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12120" windowHeight="8370" firstSheet="27" activeTab="27"/>
  </bookViews>
  <sheets>
    <sheet name="DERECHO" sheetId="1" r:id="rId1"/>
    <sheet name="HISTARTE" sheetId="16" r:id="rId2"/>
    <sheet name="LETRAS" sheetId="2" r:id="rId3"/>
    <sheet name="PSICOLOGIA" sheetId="3" r:id="rId4"/>
    <sheet name="PERIODISMO" sheetId="18" r:id="rId5"/>
    <sheet name="BCI" sheetId="17" r:id="rId6"/>
    <sheet name="COMUNICACION" sheetId="4" r:id="rId7"/>
    <sheet name="HISTORIA" sheetId="20" r:id="rId8"/>
    <sheet name="SOCIOLOGIA" sheetId="19" r:id="rId9"/>
    <sheet name="FILOSOFIA" sheetId="5" r:id="rId10"/>
    <sheet name="ALEMAN" sheetId="23" r:id="rId11"/>
    <sheet name="FRANCES" sheetId="22" r:id="rId12"/>
    <sheet name="RUSO" sheetId="21" r:id="rId13"/>
    <sheet name="INGLES" sheetId="8" r:id="rId14"/>
    <sheet name="MATEMATICA" sheetId="6" r:id="rId15"/>
    <sheet name="FISICA" sheetId="7" r:id="rId16"/>
    <sheet name="ING.FISICA" sheetId="27" r:id="rId17"/>
    <sheet name="MICROBIOLOGIA" sheetId="29" r:id="rId18"/>
    <sheet name="BIOQUIMICA" sheetId="28" r:id="rId19"/>
    <sheet name="BIOLOGIA" sheetId="9" r:id="rId20"/>
    <sheet name="QUIMICA" sheetId="10" r:id="rId21"/>
    <sheet name="GEOGRAFIA" sheetId="31" r:id="rId22"/>
    <sheet name="ALIMENTOS" sheetId="30" r:id="rId23"/>
    <sheet name="FARMACIA" sheetId="11" r:id="rId24"/>
    <sheet name="ECONOMIA" sheetId="26" r:id="rId25"/>
    <sheet name="CONTABILIDAD" sheetId="25" r:id="rId26"/>
    <sheet name="TURISMO" sheetId="12" r:id="rId27"/>
    <sheet name="CIENCIAS SOCIALES Y HUMANIST." sheetId="15" r:id="rId28"/>
    <sheet name="CIENCIAS ECONOMICAS" sheetId="24" r:id="rId29"/>
    <sheet name="CIENCIAS NATURALES Y MATEMATICA" sheetId="14" r:id="rId30"/>
    <sheet name="UH" sheetId="13" r:id="rId31"/>
  </sheets>
  <calcPr calcId="124519"/>
</workbook>
</file>

<file path=xl/calcChain.xml><?xml version="1.0" encoding="utf-8"?>
<calcChain xmlns="http://schemas.openxmlformats.org/spreadsheetml/2006/main">
  <c r="BO71" i="12"/>
  <c r="BN71"/>
  <c r="BM71"/>
  <c r="BL71"/>
  <c r="BK71"/>
  <c r="BJ71"/>
  <c r="BI71"/>
  <c r="BG71"/>
  <c r="BF71"/>
  <c r="BE71"/>
  <c r="BD71"/>
  <c r="BH71" s="1"/>
  <c r="BC71"/>
  <c r="BB71"/>
  <c r="AZ71"/>
  <c r="BA71" s="1"/>
  <c r="AY71"/>
  <c r="AX71"/>
  <c r="AW71"/>
  <c r="AV71"/>
  <c r="AT71"/>
  <c r="AU71" s="1"/>
  <c r="AS71"/>
  <c r="AR71"/>
  <c r="AQ71"/>
  <c r="AP71"/>
  <c r="AN71"/>
  <c r="AO71" s="1"/>
  <c r="AM71"/>
  <c r="BO70"/>
  <c r="BN70"/>
  <c r="BM70"/>
  <c r="BK70"/>
  <c r="BL70" s="1"/>
  <c r="BJ70"/>
  <c r="BI70"/>
  <c r="BG70"/>
  <c r="BF70"/>
  <c r="BE70"/>
  <c r="BC70"/>
  <c r="BD70" s="1"/>
  <c r="BH70" s="1"/>
  <c r="BB70"/>
  <c r="BA70"/>
  <c r="AZ70"/>
  <c r="AY70"/>
  <c r="AW70"/>
  <c r="AX70" s="1"/>
  <c r="AV70"/>
  <c r="AU70"/>
  <c r="AT70"/>
  <c r="AS70"/>
  <c r="AQ70"/>
  <c r="AR70" s="1"/>
  <c r="AP70"/>
  <c r="AO70"/>
  <c r="AN70"/>
  <c r="AM70"/>
  <c r="BO69"/>
  <c r="BN69"/>
  <c r="BM69"/>
  <c r="BL69"/>
  <c r="BK69"/>
  <c r="BJ69"/>
  <c r="BI69"/>
  <c r="BG69"/>
  <c r="BF69"/>
  <c r="BE69"/>
  <c r="BD69"/>
  <c r="BH69" s="1"/>
  <c r="BC69"/>
  <c r="BB69"/>
  <c r="AZ69"/>
  <c r="BA69" s="1"/>
  <c r="AY69"/>
  <c r="AX69"/>
  <c r="AW69"/>
  <c r="AV69"/>
  <c r="AT69"/>
  <c r="AU69" s="1"/>
  <c r="AS69"/>
  <c r="AR69"/>
  <c r="AQ69"/>
  <c r="AP69"/>
  <c r="AN69"/>
  <c r="AO69" s="1"/>
  <c r="AM69"/>
  <c r="BO68"/>
  <c r="BN68"/>
  <c r="BM68"/>
  <c r="BK68"/>
  <c r="BL68" s="1"/>
  <c r="BJ68"/>
  <c r="BI68"/>
  <c r="BG68"/>
  <c r="BF68"/>
  <c r="BE68"/>
  <c r="BC68"/>
  <c r="BD68" s="1"/>
  <c r="BH68" s="1"/>
  <c r="BB68"/>
  <c r="BA68"/>
  <c r="AZ68"/>
  <c r="AY68"/>
  <c r="AW68"/>
  <c r="AX68" s="1"/>
  <c r="AV68"/>
  <c r="AU68"/>
  <c r="AT68"/>
  <c r="AS68"/>
  <c r="AQ68"/>
  <c r="AR68" s="1"/>
  <c r="AP68"/>
  <c r="AO68"/>
  <c r="AN68"/>
  <c r="AM68"/>
  <c r="BO67"/>
  <c r="BN67"/>
  <c r="BM67"/>
  <c r="BL67"/>
  <c r="BK67"/>
  <c r="BJ67"/>
  <c r="BI67"/>
  <c r="BG67"/>
  <c r="BF67"/>
  <c r="BE67"/>
  <c r="BD67"/>
  <c r="BH67" s="1"/>
  <c r="BC67"/>
  <c r="BB67"/>
  <c r="AZ67"/>
  <c r="BA67" s="1"/>
  <c r="AY67"/>
  <c r="AX67"/>
  <c r="AW67"/>
  <c r="AV67"/>
  <c r="AT67"/>
  <c r="AU67" s="1"/>
  <c r="AS67"/>
  <c r="AR67"/>
  <c r="AQ67"/>
  <c r="AP67"/>
  <c r="AN67"/>
  <c r="AO67" s="1"/>
  <c r="AM67"/>
  <c r="BO66"/>
  <c r="BN66"/>
  <c r="BM66"/>
  <c r="BK66"/>
  <c r="BL66" s="1"/>
  <c r="BJ66"/>
  <c r="BI66"/>
  <c r="BG66"/>
  <c r="BF66"/>
  <c r="BE66"/>
  <c r="BC66"/>
  <c r="BD66" s="1"/>
  <c r="BH66" s="1"/>
  <c r="BB66"/>
  <c r="BA66"/>
  <c r="AZ66"/>
  <c r="AY66"/>
  <c r="AW66"/>
  <c r="AX66" s="1"/>
  <c r="AV66"/>
  <c r="AU66"/>
  <c r="AT66"/>
  <c r="AS66"/>
  <c r="AQ66"/>
  <c r="AR66" s="1"/>
  <c r="AP66"/>
  <c r="AO66"/>
  <c r="AN66"/>
  <c r="AM66"/>
  <c r="BO65"/>
  <c r="BN65"/>
  <c r="BM65"/>
  <c r="BL65"/>
  <c r="BK65"/>
  <c r="BJ65"/>
  <c r="BI65"/>
  <c r="BG65"/>
  <c r="BF65"/>
  <c r="BE65"/>
  <c r="BD65"/>
  <c r="BH65" s="1"/>
  <c r="BC65"/>
  <c r="BB65"/>
  <c r="AZ65"/>
  <c r="BA65" s="1"/>
  <c r="AY65"/>
  <c r="AX65"/>
  <c r="AW65"/>
  <c r="AV65"/>
  <c r="AT65"/>
  <c r="AU65" s="1"/>
  <c r="AS65"/>
  <c r="AR65"/>
  <c r="AQ65"/>
  <c r="AP65"/>
  <c r="AN65"/>
  <c r="AO65" s="1"/>
  <c r="AM65"/>
  <c r="BO64"/>
  <c r="BN64"/>
  <c r="BM64"/>
  <c r="BK64"/>
  <c r="BL64" s="1"/>
  <c r="BJ64"/>
  <c r="BI64"/>
  <c r="BG64"/>
  <c r="BF64"/>
  <c r="BE64"/>
  <c r="BC64"/>
  <c r="BD64" s="1"/>
  <c r="BH64" s="1"/>
  <c r="BB64"/>
  <c r="BA64"/>
  <c r="AZ64"/>
  <c r="AY64"/>
  <c r="AW64"/>
  <c r="AX64" s="1"/>
  <c r="AV64"/>
  <c r="AU64"/>
  <c r="AT64"/>
  <c r="AS64"/>
  <c r="AQ64"/>
  <c r="AR64" s="1"/>
  <c r="AP64"/>
  <c r="AO64"/>
  <c r="AN64"/>
  <c r="AM64"/>
  <c r="BO63"/>
  <c r="BN63"/>
  <c r="BM63"/>
  <c r="BL63"/>
  <c r="BK63"/>
  <c r="BJ63"/>
  <c r="BI63"/>
  <c r="BG63"/>
  <c r="BF63"/>
  <c r="BE63"/>
  <c r="BD63"/>
  <c r="BH63" s="1"/>
  <c r="BC63"/>
  <c r="BB63"/>
  <c r="AZ63"/>
  <c r="BA63" s="1"/>
  <c r="AY63"/>
  <c r="AX63"/>
  <c r="AW63"/>
  <c r="AV63"/>
  <c r="AT63"/>
  <c r="AU63" s="1"/>
  <c r="AS63"/>
  <c r="AR63"/>
  <c r="AQ63"/>
  <c r="AP63"/>
  <c r="AN63"/>
  <c r="AO63" s="1"/>
  <c r="AM63"/>
  <c r="BO62"/>
  <c r="BN62"/>
  <c r="BM62"/>
  <c r="BK62"/>
  <c r="BL62" s="1"/>
  <c r="BJ62"/>
  <c r="BI62"/>
  <c r="BG62"/>
  <c r="BF62"/>
  <c r="BE62"/>
  <c r="BC62"/>
  <c r="BD62" s="1"/>
  <c r="BH62" s="1"/>
  <c r="BB62"/>
  <c r="BA62"/>
  <c r="AZ62"/>
  <c r="AY62"/>
  <c r="AW62"/>
  <c r="AX62" s="1"/>
  <c r="AV62"/>
  <c r="AU62"/>
  <c r="AT62"/>
  <c r="AS62"/>
  <c r="AQ62"/>
  <c r="AR62" s="1"/>
  <c r="AP62"/>
  <c r="AO62"/>
  <c r="AN62"/>
  <c r="AM62"/>
  <c r="BO61"/>
  <c r="BN61"/>
  <c r="BM61"/>
  <c r="BL61"/>
  <c r="BK61"/>
  <c r="BJ61"/>
  <c r="BI61"/>
  <c r="BG61"/>
  <c r="BF61"/>
  <c r="BE61"/>
  <c r="BD61"/>
  <c r="BH61" s="1"/>
  <c r="BC61"/>
  <c r="BB61"/>
  <c r="AZ61"/>
  <c r="BA61" s="1"/>
  <c r="AY61"/>
  <c r="AX61"/>
  <c r="AW61"/>
  <c r="AV61"/>
  <c r="AT61"/>
  <c r="AU61" s="1"/>
  <c r="AS61"/>
  <c r="AR61"/>
  <c r="AQ61"/>
  <c r="AP61"/>
  <c r="AN61"/>
  <c r="AO61" s="1"/>
  <c r="AM61"/>
  <c r="BO60"/>
  <c r="BN60"/>
  <c r="BM60"/>
  <c r="BK60"/>
  <c r="BL60" s="1"/>
  <c r="BJ60"/>
  <c r="BI60"/>
  <c r="BG60"/>
  <c r="BF60"/>
  <c r="BE60"/>
  <c r="BC60"/>
  <c r="BD60" s="1"/>
  <c r="BH60" s="1"/>
  <c r="BB60"/>
  <c r="BA60"/>
  <c r="AZ60"/>
  <c r="AY60"/>
  <c r="AW60"/>
  <c r="AX60" s="1"/>
  <c r="AV60"/>
  <c r="AU60"/>
  <c r="AT60"/>
  <c r="AS60"/>
  <c r="AQ60"/>
  <c r="AR60" s="1"/>
  <c r="AP60"/>
  <c r="AO60"/>
  <c r="AN60"/>
  <c r="AM60"/>
  <c r="BO59"/>
  <c r="BN59"/>
  <c r="BM59"/>
  <c r="BL59"/>
  <c r="BK59"/>
  <c r="BJ59"/>
  <c r="BI59"/>
  <c r="BG59"/>
  <c r="BF59"/>
  <c r="BE59"/>
  <c r="BD59"/>
  <c r="BH59" s="1"/>
  <c r="BC59"/>
  <c r="BB59"/>
  <c r="AZ59"/>
  <c r="BA59" s="1"/>
  <c r="AY59"/>
  <c r="AX59"/>
  <c r="AW59"/>
  <c r="AV59"/>
  <c r="AT59"/>
  <c r="AU59" s="1"/>
  <c r="AS59"/>
  <c r="AR59"/>
  <c r="AQ59"/>
  <c r="AP59"/>
  <c r="AN59"/>
  <c r="AO59" s="1"/>
  <c r="AM59"/>
  <c r="BO58"/>
  <c r="BN58"/>
  <c r="BM58"/>
  <c r="BK58"/>
  <c r="BL58" s="1"/>
  <c r="BJ58"/>
  <c r="BI58"/>
  <c r="BG58"/>
  <c r="BF58"/>
  <c r="BE58"/>
  <c r="BC58"/>
  <c r="BD58" s="1"/>
  <c r="BH58" s="1"/>
  <c r="BB58"/>
  <c r="BA58"/>
  <c r="AZ58"/>
  <c r="AY58"/>
  <c r="AW58"/>
  <c r="AX58" s="1"/>
  <c r="AV58"/>
  <c r="AU58"/>
  <c r="AT58"/>
  <c r="AS58"/>
  <c r="AQ58"/>
  <c r="AR58" s="1"/>
  <c r="AP58"/>
  <c r="AO58"/>
  <c r="AN58"/>
  <c r="AM58"/>
  <c r="BO57"/>
  <c r="BN57"/>
  <c r="BM57"/>
  <c r="BL57"/>
  <c r="BK57"/>
  <c r="BJ57"/>
  <c r="BI57"/>
  <c r="BG57"/>
  <c r="BF57"/>
  <c r="BE57"/>
  <c r="BD57"/>
  <c r="BH57" s="1"/>
  <c r="BC57"/>
  <c r="BB57"/>
  <c r="AZ57"/>
  <c r="BA57" s="1"/>
  <c r="AY57"/>
  <c r="AX57"/>
  <c r="AW57"/>
  <c r="AV57"/>
  <c r="AT57"/>
  <c r="AU57" s="1"/>
  <c r="AS57"/>
  <c r="AR57"/>
  <c r="AQ57"/>
  <c r="AP57"/>
  <c r="AN57"/>
  <c r="AO57" s="1"/>
  <c r="AM57"/>
  <c r="BO56"/>
  <c r="BN56"/>
  <c r="BM56"/>
  <c r="BK56"/>
  <c r="BL56" s="1"/>
  <c r="BJ56"/>
  <c r="BI56"/>
  <c r="BG56"/>
  <c r="BF56"/>
  <c r="BE56"/>
  <c r="BC56"/>
  <c r="BD56" s="1"/>
  <c r="BH56" s="1"/>
  <c r="BB56"/>
  <c r="BA56"/>
  <c r="AZ56"/>
  <c r="AY56"/>
  <c r="AW56"/>
  <c r="AX56" s="1"/>
  <c r="AV56"/>
  <c r="AU56"/>
  <c r="AT56"/>
  <c r="AS56"/>
  <c r="AQ56"/>
  <c r="AR56" s="1"/>
  <c r="AP56"/>
  <c r="AO56"/>
  <c r="AN56"/>
  <c r="AM56"/>
  <c r="BO55"/>
  <c r="BN55"/>
  <c r="BM55"/>
  <c r="BL55"/>
  <c r="BK55"/>
  <c r="BJ55"/>
  <c r="BI55"/>
  <c r="BG55"/>
  <c r="BF55"/>
  <c r="BE55"/>
  <c r="BD55"/>
  <c r="BH55" s="1"/>
  <c r="BC55"/>
  <c r="BB55"/>
  <c r="AZ55"/>
  <c r="BA55" s="1"/>
  <c r="AY55"/>
  <c r="AX55"/>
  <c r="AW55"/>
  <c r="AV55"/>
  <c r="AT55"/>
  <c r="AU55" s="1"/>
  <c r="AS55"/>
  <c r="AR55"/>
  <c r="AQ55"/>
  <c r="AP55"/>
  <c r="AN55"/>
  <c r="AO55" s="1"/>
  <c r="AM55"/>
  <c r="BO54"/>
  <c r="BN54"/>
  <c r="BM54"/>
  <c r="BK54"/>
  <c r="BL54" s="1"/>
  <c r="BJ54"/>
  <c r="BI54"/>
  <c r="BG54"/>
  <c r="BF54"/>
  <c r="BE54"/>
  <c r="BC54"/>
  <c r="BD54" s="1"/>
  <c r="BH54" s="1"/>
  <c r="BB54"/>
  <c r="BA54"/>
  <c r="AZ54"/>
  <c r="AY54"/>
  <c r="AW54"/>
  <c r="AX54" s="1"/>
  <c r="AV54"/>
  <c r="AU54"/>
  <c r="AT54"/>
  <c r="AS54"/>
  <c r="AQ54"/>
  <c r="AR54" s="1"/>
  <c r="AP54"/>
  <c r="AO54"/>
  <c r="AN54"/>
  <c r="AM54"/>
  <c r="BO53"/>
  <c r="BN53"/>
  <c r="BM53"/>
  <c r="BL53"/>
  <c r="BK53"/>
  <c r="BJ53"/>
  <c r="BI53"/>
  <c r="BG53"/>
  <c r="BF53"/>
  <c r="BE53"/>
  <c r="BD53"/>
  <c r="BH53" s="1"/>
  <c r="BC53"/>
  <c r="BB53"/>
  <c r="AZ53"/>
  <c r="BA53" s="1"/>
  <c r="AY53"/>
  <c r="AX53"/>
  <c r="AW53"/>
  <c r="AV53"/>
  <c r="AT53"/>
  <c r="AU53" s="1"/>
  <c r="AS53"/>
  <c r="AR53"/>
  <c r="AQ53"/>
  <c r="AP53"/>
  <c r="AN53"/>
  <c r="AO53" s="1"/>
  <c r="AM53"/>
  <c r="BO52"/>
  <c r="BN52"/>
  <c r="BM52"/>
  <c r="BK52"/>
  <c r="BL52" s="1"/>
  <c r="BJ52"/>
  <c r="BI52"/>
  <c r="BG52"/>
  <c r="BF52"/>
  <c r="BE52"/>
  <c r="BC52"/>
  <c r="BD52" s="1"/>
  <c r="BH52" s="1"/>
  <c r="BB52"/>
  <c r="BA52"/>
  <c r="AZ52"/>
  <c r="AY52"/>
  <c r="AW52"/>
  <c r="AX52" s="1"/>
  <c r="AV52"/>
  <c r="AU52"/>
  <c r="AT52"/>
  <c r="AS52"/>
  <c r="AQ52"/>
  <c r="AR52" s="1"/>
  <c r="AP52"/>
  <c r="AO52"/>
  <c r="AN52"/>
  <c r="AM52"/>
  <c r="BO51"/>
  <c r="BN51"/>
  <c r="BM51"/>
  <c r="BL51"/>
  <c r="BK51"/>
  <c r="BJ51"/>
  <c r="BI51"/>
  <c r="BG51"/>
  <c r="BF51"/>
  <c r="BE51"/>
  <c r="BD51"/>
  <c r="BH51" s="1"/>
  <c r="BC51"/>
  <c r="BB51"/>
  <c r="AZ51"/>
  <c r="BA51" s="1"/>
  <c r="AY51"/>
  <c r="AX51"/>
  <c r="AW51"/>
  <c r="AV51"/>
  <c r="AT51"/>
  <c r="AU51" s="1"/>
  <c r="AS51"/>
  <c r="AR51"/>
  <c r="AQ51"/>
  <c r="AP51"/>
  <c r="AN51"/>
  <c r="AO51" s="1"/>
  <c r="AM51"/>
  <c r="BO50"/>
  <c r="BN50"/>
  <c r="BM50"/>
  <c r="BK50"/>
  <c r="BL50" s="1"/>
  <c r="BJ50"/>
  <c r="BI50"/>
  <c r="BG50"/>
  <c r="BF50"/>
  <c r="BE50"/>
  <c r="BC50"/>
  <c r="BD50" s="1"/>
  <c r="BH50" s="1"/>
  <c r="BB50"/>
  <c r="BA50"/>
  <c r="AZ50"/>
  <c r="AY50"/>
  <c r="AW50"/>
  <c r="AX50" s="1"/>
  <c r="AV50"/>
  <c r="AU50"/>
  <c r="AT50"/>
  <c r="AS50"/>
  <c r="AQ50"/>
  <c r="AR50" s="1"/>
  <c r="AP50"/>
  <c r="AO50"/>
  <c r="AN50"/>
  <c r="AM50"/>
  <c r="BO49"/>
  <c r="BN49"/>
  <c r="BM49"/>
  <c r="BL49"/>
  <c r="BK49"/>
  <c r="BJ49"/>
  <c r="BI49"/>
  <c r="BG49"/>
  <c r="BF49"/>
  <c r="BE49"/>
  <c r="BD49"/>
  <c r="BH49" s="1"/>
  <c r="BC49"/>
  <c r="BB49"/>
  <c r="AZ49"/>
  <c r="BA49" s="1"/>
  <c r="AY49"/>
  <c r="AX49"/>
  <c r="AW49"/>
  <c r="AV49"/>
  <c r="AT49"/>
  <c r="AU49" s="1"/>
  <c r="AS49"/>
  <c r="AR49"/>
  <c r="AQ49"/>
  <c r="AP49"/>
  <c r="AN49"/>
  <c r="AO49" s="1"/>
  <c r="AM49"/>
  <c r="BO48"/>
  <c r="BN48"/>
  <c r="BM48"/>
  <c r="BK48"/>
  <c r="BL48" s="1"/>
  <c r="BJ48"/>
  <c r="BI48"/>
  <c r="BG48"/>
  <c r="BF48"/>
  <c r="BE48"/>
  <c r="BC48"/>
  <c r="BD48" s="1"/>
  <c r="BH48" s="1"/>
  <c r="BB48"/>
  <c r="BA48"/>
  <c r="AZ48"/>
  <c r="AY48"/>
  <c r="AW48"/>
  <c r="AX48" s="1"/>
  <c r="AV48"/>
  <c r="AU48"/>
  <c r="AT48"/>
  <c r="AS48"/>
  <c r="AQ48"/>
  <c r="AR48" s="1"/>
  <c r="AP48"/>
  <c r="AO48"/>
  <c r="AN48"/>
  <c r="AM48"/>
  <c r="BO47"/>
  <c r="BN47"/>
  <c r="BM47"/>
  <c r="BL47"/>
  <c r="BK47"/>
  <c r="BJ47"/>
  <c r="BI47"/>
  <c r="BG47"/>
  <c r="BF47"/>
  <c r="BE47"/>
  <c r="BD47"/>
  <c r="BH47" s="1"/>
  <c r="BC47"/>
  <c r="BB47"/>
  <c r="AZ47"/>
  <c r="BA47" s="1"/>
  <c r="AY47"/>
  <c r="AX47"/>
  <c r="AW47"/>
  <c r="AV47"/>
  <c r="AT47"/>
  <c r="AU47" s="1"/>
  <c r="AS47"/>
  <c r="AR47"/>
  <c r="AQ47"/>
  <c r="AP47"/>
  <c r="AN47"/>
  <c r="AO47" s="1"/>
  <c r="AM47"/>
  <c r="BO46"/>
  <c r="BN46"/>
  <c r="BM46"/>
  <c r="BK46"/>
  <c r="BL46" s="1"/>
  <c r="BJ46"/>
  <c r="BI46"/>
  <c r="BG46"/>
  <c r="BF46"/>
  <c r="BE46"/>
  <c r="BC46"/>
  <c r="BD46" s="1"/>
  <c r="BH46" s="1"/>
  <c r="BB46"/>
  <c r="BA46"/>
  <c r="AZ46"/>
  <c r="AY46"/>
  <c r="AW46"/>
  <c r="AX46" s="1"/>
  <c r="AV46"/>
  <c r="AU46"/>
  <c r="AT46"/>
  <c r="AS46"/>
  <c r="AQ46"/>
  <c r="AR46" s="1"/>
  <c r="AP46"/>
  <c r="AO46"/>
  <c r="AN46"/>
  <c r="AM46"/>
  <c r="BO45"/>
  <c r="BN45"/>
  <c r="BM45"/>
  <c r="BL45"/>
  <c r="BK45"/>
  <c r="BJ45"/>
  <c r="BI45"/>
  <c r="BG45"/>
  <c r="BF45"/>
  <c r="BE45"/>
  <c r="BD45"/>
  <c r="BH45" s="1"/>
  <c r="BC45"/>
  <c r="BB45"/>
  <c r="AZ45"/>
  <c r="BA45" s="1"/>
  <c r="AY45"/>
  <c r="AX45"/>
  <c r="AW45"/>
  <c r="AV45"/>
  <c r="AT45"/>
  <c r="AU45" s="1"/>
  <c r="AS45"/>
  <c r="AR45"/>
  <c r="AQ45"/>
  <c r="AP45"/>
  <c r="AN45"/>
  <c r="AO45" s="1"/>
  <c r="AM45"/>
  <c r="BO44"/>
  <c r="BN44"/>
  <c r="BM44"/>
  <c r="BK44"/>
  <c r="BL44" s="1"/>
  <c r="BJ44"/>
  <c r="BI44"/>
  <c r="BG44"/>
  <c r="BF44"/>
  <c r="BE44"/>
  <c r="BC44"/>
  <c r="BD44" s="1"/>
  <c r="BH44" s="1"/>
  <c r="BB44"/>
  <c r="BA44"/>
  <c r="AZ44"/>
  <c r="AY44"/>
  <c r="AW44"/>
  <c r="AX44" s="1"/>
  <c r="AV44"/>
  <c r="AU44"/>
  <c r="AT44"/>
  <c r="AS44"/>
  <c r="AQ44"/>
  <c r="AR44" s="1"/>
  <c r="AP44"/>
  <c r="AO44"/>
  <c r="AN44"/>
  <c r="AM44"/>
  <c r="BO43"/>
  <c r="BN43"/>
  <c r="BM43"/>
  <c r="BK43"/>
  <c r="BJ43"/>
  <c r="BL43" s="1"/>
  <c r="BI43"/>
  <c r="BG43"/>
  <c r="BF43"/>
  <c r="BE43"/>
  <c r="BC43"/>
  <c r="BD43" s="1"/>
  <c r="BH43" s="1"/>
  <c r="BB43"/>
  <c r="AZ43"/>
  <c r="BA43" s="1"/>
  <c r="AY43"/>
  <c r="AW43"/>
  <c r="AV43"/>
  <c r="AX43" s="1"/>
  <c r="AT43"/>
  <c r="AS43"/>
  <c r="AQ43"/>
  <c r="AR43" s="1"/>
  <c r="AP43"/>
  <c r="AN43"/>
  <c r="AO43" s="1"/>
  <c r="AM43"/>
  <c r="BO42"/>
  <c r="BN42"/>
  <c r="BM42"/>
  <c r="BK42"/>
  <c r="BJ42"/>
  <c r="BI42"/>
  <c r="BG42"/>
  <c r="BF42"/>
  <c r="BE42"/>
  <c r="BC42"/>
  <c r="BB42"/>
  <c r="AZ42"/>
  <c r="BA42" s="1"/>
  <c r="AY42"/>
  <c r="AW42"/>
  <c r="AX42" s="1"/>
  <c r="AV42"/>
  <c r="AT42"/>
  <c r="AS42"/>
  <c r="AU42" s="1"/>
  <c r="AQ42"/>
  <c r="AP42"/>
  <c r="AN42"/>
  <c r="AO42" s="1"/>
  <c r="AM42"/>
  <c r="BO41"/>
  <c r="BN41"/>
  <c r="BM41"/>
  <c r="BK41"/>
  <c r="BL41" s="1"/>
  <c r="BJ41"/>
  <c r="BI41"/>
  <c r="BG41"/>
  <c r="BF41"/>
  <c r="BE41"/>
  <c r="BC41"/>
  <c r="BB41"/>
  <c r="BD41" s="1"/>
  <c r="BH41" s="1"/>
  <c r="AZ41"/>
  <c r="AY41"/>
  <c r="AW41"/>
  <c r="AX41" s="1"/>
  <c r="AV41"/>
  <c r="AT41"/>
  <c r="AU41" s="1"/>
  <c r="AS41"/>
  <c r="AQ41"/>
  <c r="AP41"/>
  <c r="AR41" s="1"/>
  <c r="AN41"/>
  <c r="AM41"/>
  <c r="BO40"/>
  <c r="BN40"/>
  <c r="BM40"/>
  <c r="BK40"/>
  <c r="BL40" s="1"/>
  <c r="BJ40"/>
  <c r="BI40"/>
  <c r="BG40"/>
  <c r="BF40"/>
  <c r="BE40"/>
  <c r="BC40"/>
  <c r="BD40" s="1"/>
  <c r="BH40" s="1"/>
  <c r="BB40"/>
  <c r="AZ40"/>
  <c r="AY40"/>
  <c r="BA40" s="1"/>
  <c r="AW40"/>
  <c r="AV40"/>
  <c r="AT40"/>
  <c r="AU40" s="1"/>
  <c r="AS40"/>
  <c r="AQ40"/>
  <c r="AR40" s="1"/>
  <c r="AP40"/>
  <c r="AN40"/>
  <c r="AM40"/>
  <c r="AO40" s="1"/>
  <c r="BO39"/>
  <c r="BN39"/>
  <c r="BM39"/>
  <c r="BK39"/>
  <c r="BJ39"/>
  <c r="BL39" s="1"/>
  <c r="BI39"/>
  <c r="BG39"/>
  <c r="BF39"/>
  <c r="BE39"/>
  <c r="BC39"/>
  <c r="BD39" s="1"/>
  <c r="BH39" s="1"/>
  <c r="BB39"/>
  <c r="AZ39"/>
  <c r="BA39" s="1"/>
  <c r="AY39"/>
  <c r="AW39"/>
  <c r="AV39"/>
  <c r="AX39" s="1"/>
  <c r="AT39"/>
  <c r="AS39"/>
  <c r="AQ39"/>
  <c r="AR39" s="1"/>
  <c r="AP39"/>
  <c r="AN39"/>
  <c r="AO39" s="1"/>
  <c r="AM39"/>
  <c r="BO38"/>
  <c r="BN38"/>
  <c r="BM38"/>
  <c r="BK38"/>
  <c r="BJ38"/>
  <c r="BI38"/>
  <c r="BG38"/>
  <c r="BF38"/>
  <c r="BE38"/>
  <c r="BC38"/>
  <c r="BB38"/>
  <c r="AZ38"/>
  <c r="BA38" s="1"/>
  <c r="AY38"/>
  <c r="AW38"/>
  <c r="AX38" s="1"/>
  <c r="AV38"/>
  <c r="AT38"/>
  <c r="AS38"/>
  <c r="AU38" s="1"/>
  <c r="AQ38"/>
  <c r="AP38"/>
  <c r="AN38"/>
  <c r="AO38" s="1"/>
  <c r="AM38"/>
  <c r="BO37"/>
  <c r="BN37"/>
  <c r="BM37"/>
  <c r="BK37"/>
  <c r="BL37" s="1"/>
  <c r="BJ37"/>
  <c r="BI37"/>
  <c r="BG37"/>
  <c r="BF37"/>
  <c r="BE37"/>
  <c r="BC37"/>
  <c r="BB37"/>
  <c r="BD37" s="1"/>
  <c r="BH37" s="1"/>
  <c r="AZ37"/>
  <c r="AY37"/>
  <c r="AW37"/>
  <c r="AX37" s="1"/>
  <c r="AV37"/>
  <c r="AT37"/>
  <c r="AU37" s="1"/>
  <c r="AS37"/>
  <c r="AQ37"/>
  <c r="AP37"/>
  <c r="AR37" s="1"/>
  <c r="AN37"/>
  <c r="AM37"/>
  <c r="BO36"/>
  <c r="BN36"/>
  <c r="BM36"/>
  <c r="BK36"/>
  <c r="BL36" s="1"/>
  <c r="BJ36"/>
  <c r="BI36"/>
  <c r="BG36"/>
  <c r="BF36"/>
  <c r="BE36"/>
  <c r="BC36"/>
  <c r="BD36" s="1"/>
  <c r="BH36" s="1"/>
  <c r="BB36"/>
  <c r="AZ36"/>
  <c r="AY36"/>
  <c r="BA36" s="1"/>
  <c r="AW36"/>
  <c r="AV36"/>
  <c r="AT36"/>
  <c r="AU36" s="1"/>
  <c r="AS36"/>
  <c r="AQ36"/>
  <c r="AR36" s="1"/>
  <c r="AP36"/>
  <c r="AN36"/>
  <c r="AM36"/>
  <c r="AO36" s="1"/>
  <c r="BO35"/>
  <c r="BN35"/>
  <c r="BM35"/>
  <c r="BK35"/>
  <c r="BJ35"/>
  <c r="BL35" s="1"/>
  <c r="BI35"/>
  <c r="BG35"/>
  <c r="BF35"/>
  <c r="BE35"/>
  <c r="BC35"/>
  <c r="BD35" s="1"/>
  <c r="BH35" s="1"/>
  <c r="BB35"/>
  <c r="AZ35"/>
  <c r="BA35" s="1"/>
  <c r="AY35"/>
  <c r="AW35"/>
  <c r="AV35"/>
  <c r="AX35" s="1"/>
  <c r="AT35"/>
  <c r="AS35"/>
  <c r="AQ35"/>
  <c r="AR35" s="1"/>
  <c r="AP35"/>
  <c r="AN35"/>
  <c r="AO35" s="1"/>
  <c r="AM35"/>
  <c r="BO34"/>
  <c r="BN34"/>
  <c r="BM34"/>
  <c r="BK34"/>
  <c r="BJ34"/>
  <c r="BI34"/>
  <c r="BG34"/>
  <c r="BF34"/>
  <c r="BE34"/>
  <c r="BC34"/>
  <c r="BB34"/>
  <c r="AZ34"/>
  <c r="BA34" s="1"/>
  <c r="AY34"/>
  <c r="AW34"/>
  <c r="AX34" s="1"/>
  <c r="AV34"/>
  <c r="AT34"/>
  <c r="AS34"/>
  <c r="AU34" s="1"/>
  <c r="AQ34"/>
  <c r="AP34"/>
  <c r="AN34"/>
  <c r="AO34" s="1"/>
  <c r="AM34"/>
  <c r="BO33"/>
  <c r="BN33"/>
  <c r="BM33"/>
  <c r="BK33"/>
  <c r="BL33" s="1"/>
  <c r="BJ33"/>
  <c r="BI33"/>
  <c r="BG33"/>
  <c r="BF33"/>
  <c r="BE33"/>
  <c r="BC33"/>
  <c r="BB33"/>
  <c r="BD33" s="1"/>
  <c r="BH33" s="1"/>
  <c r="AZ33"/>
  <c r="AY33"/>
  <c r="AW33"/>
  <c r="AX33" s="1"/>
  <c r="AV33"/>
  <c r="AT33"/>
  <c r="AU33" s="1"/>
  <c r="AS33"/>
  <c r="AQ33"/>
  <c r="AP33"/>
  <c r="AR33" s="1"/>
  <c r="AN33"/>
  <c r="AM33"/>
  <c r="BO32"/>
  <c r="BN32"/>
  <c r="BM32"/>
  <c r="BK32"/>
  <c r="BL32" s="1"/>
  <c r="BJ32"/>
  <c r="BI32"/>
  <c r="BG32"/>
  <c r="BF32"/>
  <c r="BE32"/>
  <c r="BC32"/>
  <c r="BD32" s="1"/>
  <c r="BH32" s="1"/>
  <c r="BB32"/>
  <c r="AZ32"/>
  <c r="AY32"/>
  <c r="BA32" s="1"/>
  <c r="AW32"/>
  <c r="AV32"/>
  <c r="AT32"/>
  <c r="AU32" s="1"/>
  <c r="AS32"/>
  <c r="AQ32"/>
  <c r="AR32" s="1"/>
  <c r="AP32"/>
  <c r="AN32"/>
  <c r="AM32"/>
  <c r="AO32" s="1"/>
  <c r="BO31"/>
  <c r="BN31"/>
  <c r="BM31"/>
  <c r="BK31"/>
  <c r="BJ31"/>
  <c r="BL31" s="1"/>
  <c r="BI31"/>
  <c r="BG31"/>
  <c r="BF31"/>
  <c r="BE31"/>
  <c r="BC31"/>
  <c r="BD31" s="1"/>
  <c r="BH31" s="1"/>
  <c r="BB31"/>
  <c r="AZ31"/>
  <c r="BA31" s="1"/>
  <c r="AY31"/>
  <c r="AW31"/>
  <c r="AV31"/>
  <c r="AX31" s="1"/>
  <c r="AT31"/>
  <c r="AS31"/>
  <c r="AQ31"/>
  <c r="AR31" s="1"/>
  <c r="AP31"/>
  <c r="AN31"/>
  <c r="AO31" s="1"/>
  <c r="AM31"/>
  <c r="BO30"/>
  <c r="BN30"/>
  <c r="BM30"/>
  <c r="BK30"/>
  <c r="BJ30"/>
  <c r="BI30"/>
  <c r="BG30"/>
  <c r="BF30"/>
  <c r="BE30"/>
  <c r="BC30"/>
  <c r="BB30"/>
  <c r="AZ30"/>
  <c r="BA30" s="1"/>
  <c r="AY30"/>
  <c r="AW30"/>
  <c r="AX30" s="1"/>
  <c r="AV30"/>
  <c r="AT30"/>
  <c r="AS30"/>
  <c r="AU30" s="1"/>
  <c r="AQ30"/>
  <c r="AP30"/>
  <c r="AN30"/>
  <c r="AO30" s="1"/>
  <c r="AM30"/>
  <c r="BO29"/>
  <c r="BN29"/>
  <c r="BM29"/>
  <c r="BK29"/>
  <c r="BL29" s="1"/>
  <c r="BJ29"/>
  <c r="BI29"/>
  <c r="BG29"/>
  <c r="BF29"/>
  <c r="BE29"/>
  <c r="BC29"/>
  <c r="BB29"/>
  <c r="BD29" s="1"/>
  <c r="BH29" s="1"/>
  <c r="AZ29"/>
  <c r="AY29"/>
  <c r="AW29"/>
  <c r="AX29" s="1"/>
  <c r="AV29"/>
  <c r="AT29"/>
  <c r="AU29" s="1"/>
  <c r="AS29"/>
  <c r="AQ29"/>
  <c r="AP29"/>
  <c r="AR29" s="1"/>
  <c r="AN29"/>
  <c r="AM29"/>
  <c r="BO28"/>
  <c r="BN28"/>
  <c r="BM28"/>
  <c r="BK28"/>
  <c r="BL28" s="1"/>
  <c r="BJ28"/>
  <c r="BI28"/>
  <c r="BG28"/>
  <c r="BF28"/>
  <c r="BE28"/>
  <c r="BC28"/>
  <c r="BD28" s="1"/>
  <c r="BH28" s="1"/>
  <c r="BB28"/>
  <c r="AZ28"/>
  <c r="AY28"/>
  <c r="BA28" s="1"/>
  <c r="AW28"/>
  <c r="AV28"/>
  <c r="AT28"/>
  <c r="AU28" s="1"/>
  <c r="AS28"/>
  <c r="AQ28"/>
  <c r="AR28" s="1"/>
  <c r="AP28"/>
  <c r="AN28"/>
  <c r="AM28"/>
  <c r="AO28" s="1"/>
  <c r="BO27"/>
  <c r="BN27"/>
  <c r="BM27"/>
  <c r="BK27"/>
  <c r="BJ27"/>
  <c r="BL27" s="1"/>
  <c r="BI27"/>
  <c r="BG27"/>
  <c r="BF27"/>
  <c r="BE27"/>
  <c r="BC27"/>
  <c r="BD27" s="1"/>
  <c r="BH27" s="1"/>
  <c r="BB27"/>
  <c r="AZ27"/>
  <c r="BA27" s="1"/>
  <c r="AY27"/>
  <c r="AW27"/>
  <c r="AV27"/>
  <c r="AX27" s="1"/>
  <c r="AT27"/>
  <c r="AS27"/>
  <c r="AQ27"/>
  <c r="AR27" s="1"/>
  <c r="AP27"/>
  <c r="AN27"/>
  <c r="AO27" s="1"/>
  <c r="AM27"/>
  <c r="BO26"/>
  <c r="BN26"/>
  <c r="BM26"/>
  <c r="BK26"/>
  <c r="BJ26"/>
  <c r="BI26"/>
  <c r="BG26"/>
  <c r="BF26"/>
  <c r="BE26"/>
  <c r="BC26"/>
  <c r="BB26"/>
  <c r="AZ26"/>
  <c r="BA26" s="1"/>
  <c r="AY26"/>
  <c r="AW26"/>
  <c r="AX26" s="1"/>
  <c r="AV26"/>
  <c r="AT26"/>
  <c r="AS26"/>
  <c r="AU26" s="1"/>
  <c r="AQ26"/>
  <c r="AP26"/>
  <c r="AN26"/>
  <c r="AO26" s="1"/>
  <c r="AM26"/>
  <c r="BO25"/>
  <c r="BN25"/>
  <c r="BM25"/>
  <c r="BK25"/>
  <c r="BL25" s="1"/>
  <c r="BJ25"/>
  <c r="BI25"/>
  <c r="BG25"/>
  <c r="BF25"/>
  <c r="BE25"/>
  <c r="BC25"/>
  <c r="BB25"/>
  <c r="BD25" s="1"/>
  <c r="BH25" s="1"/>
  <c r="AZ25"/>
  <c r="AY25"/>
  <c r="AW25"/>
  <c r="AX25" s="1"/>
  <c r="AV25"/>
  <c r="AT25"/>
  <c r="AU25" s="1"/>
  <c r="AS25"/>
  <c r="AQ25"/>
  <c r="AP25"/>
  <c r="AR25" s="1"/>
  <c r="AN25"/>
  <c r="AM25"/>
  <c r="BO24"/>
  <c r="BN24"/>
  <c r="BM24"/>
  <c r="BK24"/>
  <c r="BL24" s="1"/>
  <c r="BJ24"/>
  <c r="BI24"/>
  <c r="BG24"/>
  <c r="BF24"/>
  <c r="BE24"/>
  <c r="BC24"/>
  <c r="BD24" s="1"/>
  <c r="BH24" s="1"/>
  <c r="BB24"/>
  <c r="AZ24"/>
  <c r="AY24"/>
  <c r="BA24" s="1"/>
  <c r="AW24"/>
  <c r="AV24"/>
  <c r="AT24"/>
  <c r="AU24" s="1"/>
  <c r="AS24"/>
  <c r="AQ24"/>
  <c r="AR24" s="1"/>
  <c r="AP24"/>
  <c r="AN24"/>
  <c r="AM24"/>
  <c r="AO24" s="1"/>
  <c r="BO23"/>
  <c r="BN23"/>
  <c r="BM23"/>
  <c r="BK23"/>
  <c r="BJ23"/>
  <c r="BL23" s="1"/>
  <c r="BI23"/>
  <c r="BG23"/>
  <c r="BF23"/>
  <c r="BE23"/>
  <c r="BC23"/>
  <c r="BD23" s="1"/>
  <c r="BH23" s="1"/>
  <c r="BB23"/>
  <c r="AZ23"/>
  <c r="BA23" s="1"/>
  <c r="AY23"/>
  <c r="AW23"/>
  <c r="AV23"/>
  <c r="AX23" s="1"/>
  <c r="AT23"/>
  <c r="AS23"/>
  <c r="AQ23"/>
  <c r="AR23" s="1"/>
  <c r="AP23"/>
  <c r="AN23"/>
  <c r="AO23" s="1"/>
  <c r="AM23"/>
  <c r="BO22"/>
  <c r="BN22"/>
  <c r="BM22"/>
  <c r="BK22"/>
  <c r="BJ22"/>
  <c r="BI22"/>
  <c r="BG22"/>
  <c r="BF22"/>
  <c r="BE22"/>
  <c r="BC22"/>
  <c r="BB22"/>
  <c r="AZ22"/>
  <c r="BA22" s="1"/>
  <c r="AY22"/>
  <c r="AW22"/>
  <c r="AX22" s="1"/>
  <c r="AV22"/>
  <c r="AT22"/>
  <c r="AS22"/>
  <c r="AU22" s="1"/>
  <c r="AQ22"/>
  <c r="AP22"/>
  <c r="AN22"/>
  <c r="AO22" s="1"/>
  <c r="AM22"/>
  <c r="BO21"/>
  <c r="BN21"/>
  <c r="BM21"/>
  <c r="BK21"/>
  <c r="BL21" s="1"/>
  <c r="BJ21"/>
  <c r="BI21"/>
  <c r="BG21"/>
  <c r="BF21"/>
  <c r="BE21"/>
  <c r="BC21"/>
  <c r="BB21"/>
  <c r="BD21" s="1"/>
  <c r="BH21" s="1"/>
  <c r="AZ21"/>
  <c r="AY21"/>
  <c r="AW21"/>
  <c r="AX21" s="1"/>
  <c r="AV21"/>
  <c r="AT21"/>
  <c r="AU21" s="1"/>
  <c r="AS21"/>
  <c r="AQ21"/>
  <c r="AP21"/>
  <c r="AR21" s="1"/>
  <c r="AN21"/>
  <c r="AM21"/>
  <c r="BO20"/>
  <c r="BN20"/>
  <c r="BM20"/>
  <c r="BK20"/>
  <c r="BL20" s="1"/>
  <c r="BJ20"/>
  <c r="BI20"/>
  <c r="BG20"/>
  <c r="BF20"/>
  <c r="BE20"/>
  <c r="BC20"/>
  <c r="BD20" s="1"/>
  <c r="BH20" s="1"/>
  <c r="BB20"/>
  <c r="AZ20"/>
  <c r="AY20"/>
  <c r="BA20" s="1"/>
  <c r="AW20"/>
  <c r="AV20"/>
  <c r="AT20"/>
  <c r="AU20" s="1"/>
  <c r="AS20"/>
  <c r="AQ20"/>
  <c r="AR20" s="1"/>
  <c r="AP20"/>
  <c r="AN20"/>
  <c r="AM20"/>
  <c r="AO20" s="1"/>
  <c r="BO19"/>
  <c r="BN19"/>
  <c r="BM19"/>
  <c r="BK19"/>
  <c r="BJ19"/>
  <c r="BL19" s="1"/>
  <c r="BI19"/>
  <c r="BG19"/>
  <c r="BF19"/>
  <c r="BE19"/>
  <c r="BC19"/>
  <c r="BD19" s="1"/>
  <c r="BH19" s="1"/>
  <c r="BB19"/>
  <c r="AZ19"/>
  <c r="BA19" s="1"/>
  <c r="AY19"/>
  <c r="AW19"/>
  <c r="AV19"/>
  <c r="AX19" s="1"/>
  <c r="AT19"/>
  <c r="AS19"/>
  <c r="AQ19"/>
  <c r="AR19" s="1"/>
  <c r="AP19"/>
  <c r="AN19"/>
  <c r="AO19" s="1"/>
  <c r="AM19"/>
  <c r="BO18"/>
  <c r="BN18"/>
  <c r="BM18"/>
  <c r="BK18"/>
  <c r="BJ18"/>
  <c r="BI18"/>
  <c r="BG18"/>
  <c r="BF18"/>
  <c r="BE18"/>
  <c r="BC18"/>
  <c r="BB18"/>
  <c r="AZ18"/>
  <c r="BA18" s="1"/>
  <c r="AY18"/>
  <c r="AW18"/>
  <c r="AX18" s="1"/>
  <c r="AV18"/>
  <c r="AT18"/>
  <c r="AS18"/>
  <c r="AU18" s="1"/>
  <c r="AQ18"/>
  <c r="AP18"/>
  <c r="AN18"/>
  <c r="AO18" s="1"/>
  <c r="AM18"/>
  <c r="BO17"/>
  <c r="BN17"/>
  <c r="BM17"/>
  <c r="BK17"/>
  <c r="BL17" s="1"/>
  <c r="BJ17"/>
  <c r="BI17"/>
  <c r="BG17"/>
  <c r="BF17"/>
  <c r="BE17"/>
  <c r="BC17"/>
  <c r="BB17"/>
  <c r="BD17" s="1"/>
  <c r="BH17" s="1"/>
  <c r="AZ17"/>
  <c r="AY17"/>
  <c r="AW17"/>
  <c r="AX17" s="1"/>
  <c r="AV17"/>
  <c r="AT17"/>
  <c r="AU17" s="1"/>
  <c r="AS17"/>
  <c r="AQ17"/>
  <c r="AP17"/>
  <c r="AR17" s="1"/>
  <c r="AN17"/>
  <c r="AM17"/>
  <c r="BO16"/>
  <c r="BN16"/>
  <c r="BM16"/>
  <c r="BK16"/>
  <c r="BL16" s="1"/>
  <c r="BJ16"/>
  <c r="BI16"/>
  <c r="BG16"/>
  <c r="BF16"/>
  <c r="BE16"/>
  <c r="BC16"/>
  <c r="BD16" s="1"/>
  <c r="BH16" s="1"/>
  <c r="BB16"/>
  <c r="AZ16"/>
  <c r="AY16"/>
  <c r="BA16" s="1"/>
  <c r="AW16"/>
  <c r="AV16"/>
  <c r="AT16"/>
  <c r="AU16" s="1"/>
  <c r="AS16"/>
  <c r="AQ16"/>
  <c r="AR16" s="1"/>
  <c r="AP16"/>
  <c r="AN16"/>
  <c r="AM16"/>
  <c r="AO16" s="1"/>
  <c r="BO15"/>
  <c r="BN15"/>
  <c r="BM15"/>
  <c r="BK15"/>
  <c r="BJ15"/>
  <c r="BL15" s="1"/>
  <c r="BI15"/>
  <c r="BG15"/>
  <c r="BF15"/>
  <c r="BE15"/>
  <c r="BC15"/>
  <c r="BD15" s="1"/>
  <c r="BH15" s="1"/>
  <c r="BB15"/>
  <c r="AZ15"/>
  <c r="BA15" s="1"/>
  <c r="AY15"/>
  <c r="AW15"/>
  <c r="AV15"/>
  <c r="AX15" s="1"/>
  <c r="AT15"/>
  <c r="AS15"/>
  <c r="AQ15"/>
  <c r="AR15" s="1"/>
  <c r="AP15"/>
  <c r="AN15"/>
  <c r="AO15" s="1"/>
  <c r="AM15"/>
  <c r="BO14"/>
  <c r="BN14"/>
  <c r="BM14"/>
  <c r="BK14"/>
  <c r="BJ14"/>
  <c r="BI14"/>
  <c r="BG14"/>
  <c r="BF14"/>
  <c r="BE14"/>
  <c r="BC14"/>
  <c r="BB14"/>
  <c r="AZ14"/>
  <c r="BA14" s="1"/>
  <c r="AY14"/>
  <c r="AW14"/>
  <c r="AX14" s="1"/>
  <c r="AV14"/>
  <c r="AT14"/>
  <c r="AS14"/>
  <c r="AU14" s="1"/>
  <c r="AQ14"/>
  <c r="AP14"/>
  <c r="AN14"/>
  <c r="AO14" s="1"/>
  <c r="AM14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3"/>
  <c r="BN13"/>
  <c r="BM13"/>
  <c r="BK13"/>
  <c r="BJ13"/>
  <c r="BL13" s="1"/>
  <c r="BI13"/>
  <c r="BG13"/>
  <c r="BF13"/>
  <c r="BE13"/>
  <c r="BC13"/>
  <c r="BD13" s="1"/>
  <c r="BH13" s="1"/>
  <c r="BB13"/>
  <c r="AZ13"/>
  <c r="BA13" s="1"/>
  <c r="AY13"/>
  <c r="AW13"/>
  <c r="AV13"/>
  <c r="AX13" s="1"/>
  <c r="AT13"/>
  <c r="AS13"/>
  <c r="AQ13"/>
  <c r="AR13" s="1"/>
  <c r="AP13"/>
  <c r="AN13"/>
  <c r="AO13" s="1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O12"/>
  <c r="BN12"/>
  <c r="BM12"/>
  <c r="BK12"/>
  <c r="BJ12"/>
  <c r="BI12"/>
  <c r="BG12"/>
  <c r="BF12"/>
  <c r="BE12"/>
  <c r="BC12"/>
  <c r="BB12"/>
  <c r="AZ12"/>
  <c r="BA12" s="1"/>
  <c r="AY12"/>
  <c r="AW12"/>
  <c r="AX12" s="1"/>
  <c r="AV12"/>
  <c r="AT12"/>
  <c r="AS12"/>
  <c r="AU12" s="1"/>
  <c r="AQ12"/>
  <c r="AP12"/>
  <c r="AN12"/>
  <c r="AO12" s="1"/>
  <c r="AM12"/>
  <c r="BO71" i="25"/>
  <c r="BN71"/>
  <c r="BM71"/>
  <c r="BL71"/>
  <c r="BK71"/>
  <c r="BJ71"/>
  <c r="BI71"/>
  <c r="BG71"/>
  <c r="BF71"/>
  <c r="BE71"/>
  <c r="BD71"/>
  <c r="BH71" s="1"/>
  <c r="BC71"/>
  <c r="BB71"/>
  <c r="AZ71"/>
  <c r="BA71" s="1"/>
  <c r="AY71"/>
  <c r="AX71"/>
  <c r="AW71"/>
  <c r="AV71"/>
  <c r="AT71"/>
  <c r="AU71" s="1"/>
  <c r="AS71"/>
  <c r="AR71"/>
  <c r="AQ71"/>
  <c r="AP71"/>
  <c r="AN71"/>
  <c r="AO71" s="1"/>
  <c r="AM71"/>
  <c r="BO70"/>
  <c r="BN70"/>
  <c r="BM70"/>
  <c r="BK70"/>
  <c r="BL70" s="1"/>
  <c r="BJ70"/>
  <c r="BI70"/>
  <c r="BG70"/>
  <c r="BF70"/>
  <c r="BE70"/>
  <c r="BC70"/>
  <c r="BD70" s="1"/>
  <c r="BH70" s="1"/>
  <c r="BB70"/>
  <c r="BA70"/>
  <c r="AZ70"/>
  <c r="AY70"/>
  <c r="AW70"/>
  <c r="AX70" s="1"/>
  <c r="AV70"/>
  <c r="AU70"/>
  <c r="AT70"/>
  <c r="AS70"/>
  <c r="AQ70"/>
  <c r="AR70" s="1"/>
  <c r="AP70"/>
  <c r="AO70"/>
  <c r="AN70"/>
  <c r="AM70"/>
  <c r="BO69"/>
  <c r="BN69"/>
  <c r="BM69"/>
  <c r="BL69"/>
  <c r="BK69"/>
  <c r="BJ69"/>
  <c r="BI69"/>
  <c r="BG69"/>
  <c r="BF69"/>
  <c r="BE69"/>
  <c r="BD69"/>
  <c r="BH69" s="1"/>
  <c r="BC69"/>
  <c r="BB69"/>
  <c r="AZ69"/>
  <c r="BA69" s="1"/>
  <c r="AY69"/>
  <c r="AX69"/>
  <c r="AW69"/>
  <c r="AV69"/>
  <c r="AT69"/>
  <c r="AU69" s="1"/>
  <c r="AS69"/>
  <c r="AR69"/>
  <c r="AQ69"/>
  <c r="AP69"/>
  <c r="AN69"/>
  <c r="AO69" s="1"/>
  <c r="AM69"/>
  <c r="BO68"/>
  <c r="BN68"/>
  <c r="BM68"/>
  <c r="BK68"/>
  <c r="BL68" s="1"/>
  <c r="BJ68"/>
  <c r="BI68"/>
  <c r="BG68"/>
  <c r="BF68"/>
  <c r="BE68"/>
  <c r="BC68"/>
  <c r="BD68" s="1"/>
  <c r="BH68" s="1"/>
  <c r="BB68"/>
  <c r="BA68"/>
  <c r="AZ68"/>
  <c r="AY68"/>
  <c r="AW68"/>
  <c r="AX68" s="1"/>
  <c r="AV68"/>
  <c r="AU68"/>
  <c r="AT68"/>
  <c r="AS68"/>
  <c r="AQ68"/>
  <c r="AR68" s="1"/>
  <c r="AP68"/>
  <c r="AO68"/>
  <c r="AN68"/>
  <c r="AM68"/>
  <c r="BO67"/>
  <c r="BN67"/>
  <c r="BM67"/>
  <c r="BL67"/>
  <c r="BK67"/>
  <c r="BJ67"/>
  <c r="BI67"/>
  <c r="BG67"/>
  <c r="BF67"/>
  <c r="BE67"/>
  <c r="BD67"/>
  <c r="BH67" s="1"/>
  <c r="BC67"/>
  <c r="BB67"/>
  <c r="AZ67"/>
  <c r="BA67" s="1"/>
  <c r="AY67"/>
  <c r="AX67"/>
  <c r="AW67"/>
  <c r="AV67"/>
  <c r="AT67"/>
  <c r="AU67" s="1"/>
  <c r="AS67"/>
  <c r="AR67"/>
  <c r="AQ67"/>
  <c r="AP67"/>
  <c r="AN67"/>
  <c r="AO67" s="1"/>
  <c r="AM67"/>
  <c r="BO66"/>
  <c r="BN66"/>
  <c r="BM66"/>
  <c r="BK66"/>
  <c r="BL66" s="1"/>
  <c r="BJ66"/>
  <c r="BI66"/>
  <c r="BG66"/>
  <c r="BF66"/>
  <c r="BE66"/>
  <c r="BC66"/>
  <c r="BD66" s="1"/>
  <c r="BH66" s="1"/>
  <c r="BB66"/>
  <c r="BA66"/>
  <c r="AZ66"/>
  <c r="AY66"/>
  <c r="AW66"/>
  <c r="AX66" s="1"/>
  <c r="AV66"/>
  <c r="AU66"/>
  <c r="AT66"/>
  <c r="AS66"/>
  <c r="AQ66"/>
  <c r="AR66" s="1"/>
  <c r="AP66"/>
  <c r="AO66"/>
  <c r="AN66"/>
  <c r="AM66"/>
  <c r="BO65"/>
  <c r="BN65"/>
  <c r="BM65"/>
  <c r="BL65"/>
  <c r="BK65"/>
  <c r="BJ65"/>
  <c r="BI65"/>
  <c r="BG65"/>
  <c r="BF65"/>
  <c r="BE65"/>
  <c r="BD65"/>
  <c r="BH65" s="1"/>
  <c r="BC65"/>
  <c r="BB65"/>
  <c r="AZ65"/>
  <c r="BA65" s="1"/>
  <c r="AY65"/>
  <c r="AX65"/>
  <c r="AW65"/>
  <c r="AV65"/>
  <c r="AT65"/>
  <c r="AU65" s="1"/>
  <c r="AS65"/>
  <c r="AR65"/>
  <c r="AQ65"/>
  <c r="AP65"/>
  <c r="AN65"/>
  <c r="AO65" s="1"/>
  <c r="AM65"/>
  <c r="BO64"/>
  <c r="BN64"/>
  <c r="BM64"/>
  <c r="BK64"/>
  <c r="BL64" s="1"/>
  <c r="BJ64"/>
  <c r="BI64"/>
  <c r="BG64"/>
  <c r="BF64"/>
  <c r="BE64"/>
  <c r="BC64"/>
  <c r="BD64" s="1"/>
  <c r="BH64" s="1"/>
  <c r="BB64"/>
  <c r="BA64"/>
  <c r="AZ64"/>
  <c r="AY64"/>
  <c r="AW64"/>
  <c r="AX64" s="1"/>
  <c r="AV64"/>
  <c r="AU64"/>
  <c r="AT64"/>
  <c r="AS64"/>
  <c r="AQ64"/>
  <c r="AR64" s="1"/>
  <c r="AP64"/>
  <c r="AO64"/>
  <c r="AN64"/>
  <c r="AM64"/>
  <c r="BO63"/>
  <c r="BN63"/>
  <c r="BM63"/>
  <c r="BL63"/>
  <c r="BK63"/>
  <c r="BJ63"/>
  <c r="BI63"/>
  <c r="BG63"/>
  <c r="BF63"/>
  <c r="BE63"/>
  <c r="BD63"/>
  <c r="BH63" s="1"/>
  <c r="BC63"/>
  <c r="BB63"/>
  <c r="AZ63"/>
  <c r="BA63" s="1"/>
  <c r="AY63"/>
  <c r="AX63"/>
  <c r="AW63"/>
  <c r="AV63"/>
  <c r="AT63"/>
  <c r="AU63" s="1"/>
  <c r="AS63"/>
  <c r="AR63"/>
  <c r="AQ63"/>
  <c r="AP63"/>
  <c r="AN63"/>
  <c r="AO63" s="1"/>
  <c r="AM63"/>
  <c r="BO62"/>
  <c r="BN62"/>
  <c r="BM62"/>
  <c r="BK62"/>
  <c r="BL62" s="1"/>
  <c r="BJ62"/>
  <c r="BI62"/>
  <c r="BG62"/>
  <c r="BF62"/>
  <c r="BE62"/>
  <c r="BC62"/>
  <c r="BD62" s="1"/>
  <c r="BH62" s="1"/>
  <c r="BB62"/>
  <c r="BA62"/>
  <c r="AZ62"/>
  <c r="AY62"/>
  <c r="AW62"/>
  <c r="AX62" s="1"/>
  <c r="AV62"/>
  <c r="AU62"/>
  <c r="AT62"/>
  <c r="AS62"/>
  <c r="AQ62"/>
  <c r="AR62" s="1"/>
  <c r="AP62"/>
  <c r="AO62"/>
  <c r="AN62"/>
  <c r="AM62"/>
  <c r="BO61"/>
  <c r="BN61"/>
  <c r="BM61"/>
  <c r="BL61"/>
  <c r="BK61"/>
  <c r="BJ61"/>
  <c r="BI61"/>
  <c r="BG61"/>
  <c r="BF61"/>
  <c r="BE61"/>
  <c r="BD61"/>
  <c r="BH61" s="1"/>
  <c r="BC61"/>
  <c r="BB61"/>
  <c r="AZ61"/>
  <c r="BA61" s="1"/>
  <c r="AY61"/>
  <c r="AX61"/>
  <c r="AW61"/>
  <c r="AV61"/>
  <c r="AT61"/>
  <c r="AU61" s="1"/>
  <c r="AS61"/>
  <c r="AR61"/>
  <c r="AQ61"/>
  <c r="AP61"/>
  <c r="AN61"/>
  <c r="AO61" s="1"/>
  <c r="AM61"/>
  <c r="BO60"/>
  <c r="BN60"/>
  <c r="BM60"/>
  <c r="BK60"/>
  <c r="BL60" s="1"/>
  <c r="BJ60"/>
  <c r="BI60"/>
  <c r="BG60"/>
  <c r="BF60"/>
  <c r="BE60"/>
  <c r="BC60"/>
  <c r="BD60" s="1"/>
  <c r="BH60" s="1"/>
  <c r="BB60"/>
  <c r="BA60"/>
  <c r="AZ60"/>
  <c r="AY60"/>
  <c r="AW60"/>
  <c r="AX60" s="1"/>
  <c r="AV60"/>
  <c r="AU60"/>
  <c r="AT60"/>
  <c r="AS60"/>
  <c r="AQ60"/>
  <c r="AR60" s="1"/>
  <c r="AP60"/>
  <c r="AO60"/>
  <c r="AN60"/>
  <c r="AM60"/>
  <c r="BO59"/>
  <c r="BN59"/>
  <c r="BM59"/>
  <c r="BL59"/>
  <c r="BK59"/>
  <c r="BJ59"/>
  <c r="BI59"/>
  <c r="BG59"/>
  <c r="BF59"/>
  <c r="BE59"/>
  <c r="BD59"/>
  <c r="BH59" s="1"/>
  <c r="BC59"/>
  <c r="BB59"/>
  <c r="AZ59"/>
  <c r="BA59" s="1"/>
  <c r="AY59"/>
  <c r="AX59"/>
  <c r="AW59"/>
  <c r="AV59"/>
  <c r="AT59"/>
  <c r="AU59" s="1"/>
  <c r="AS59"/>
  <c r="AR59"/>
  <c r="AQ59"/>
  <c r="AP59"/>
  <c r="AN59"/>
  <c r="AO59" s="1"/>
  <c r="AM59"/>
  <c r="BO58"/>
  <c r="BN58"/>
  <c r="BM58"/>
  <c r="BK58"/>
  <c r="BL58" s="1"/>
  <c r="BJ58"/>
  <c r="BI58"/>
  <c r="BG58"/>
  <c r="BF58"/>
  <c r="BE58"/>
  <c r="BC58"/>
  <c r="BD58" s="1"/>
  <c r="BH58" s="1"/>
  <c r="BB58"/>
  <c r="BA58"/>
  <c r="AZ58"/>
  <c r="AY58"/>
  <c r="AW58"/>
  <c r="AX58" s="1"/>
  <c r="AV58"/>
  <c r="AU58"/>
  <c r="AT58"/>
  <c r="AS58"/>
  <c r="AQ58"/>
  <c r="AR58" s="1"/>
  <c r="AP58"/>
  <c r="AO58"/>
  <c r="AN58"/>
  <c r="AM58"/>
  <c r="BO57"/>
  <c r="BN57"/>
  <c r="BM57"/>
  <c r="BL57"/>
  <c r="BK57"/>
  <c r="BJ57"/>
  <c r="BI57"/>
  <c r="BG57"/>
  <c r="BF57"/>
  <c r="BE57"/>
  <c r="BD57"/>
  <c r="BH57" s="1"/>
  <c r="BC57"/>
  <c r="BB57"/>
  <c r="AZ57"/>
  <c r="BA57" s="1"/>
  <c r="AY57"/>
  <c r="AX57"/>
  <c r="AW57"/>
  <c r="AV57"/>
  <c r="AT57"/>
  <c r="AU57" s="1"/>
  <c r="AS57"/>
  <c r="AR57"/>
  <c r="AQ57"/>
  <c r="AP57"/>
  <c r="AN57"/>
  <c r="AO57" s="1"/>
  <c r="AM57"/>
  <c r="BO56"/>
  <c r="BN56"/>
  <c r="BM56"/>
  <c r="BK56"/>
  <c r="BL56" s="1"/>
  <c r="BJ56"/>
  <c r="BI56"/>
  <c r="BG56"/>
  <c r="BF56"/>
  <c r="BE56"/>
  <c r="BC56"/>
  <c r="BD56" s="1"/>
  <c r="BH56" s="1"/>
  <c r="BB56"/>
  <c r="BA56"/>
  <c r="AZ56"/>
  <c r="AY56"/>
  <c r="AW56"/>
  <c r="AX56" s="1"/>
  <c r="AV56"/>
  <c r="AU56"/>
  <c r="AT56"/>
  <c r="AS56"/>
  <c r="AQ56"/>
  <c r="AR56" s="1"/>
  <c r="AP56"/>
  <c r="AO56"/>
  <c r="AN56"/>
  <c r="AM56"/>
  <c r="BO55"/>
  <c r="BN55"/>
  <c r="BM55"/>
  <c r="BL55"/>
  <c r="BK55"/>
  <c r="BJ55"/>
  <c r="BI55"/>
  <c r="BG55"/>
  <c r="BF55"/>
  <c r="BE55"/>
  <c r="BD55"/>
  <c r="BH55" s="1"/>
  <c r="BC55"/>
  <c r="BB55"/>
  <c r="AZ55"/>
  <c r="BA55" s="1"/>
  <c r="AY55"/>
  <c r="AX55"/>
  <c r="AW55"/>
  <c r="AV55"/>
  <c r="AT55"/>
  <c r="AU55" s="1"/>
  <c r="AS55"/>
  <c r="AR55"/>
  <c r="AQ55"/>
  <c r="AP55"/>
  <c r="AN55"/>
  <c r="AO55" s="1"/>
  <c r="AM55"/>
  <c r="BO54"/>
  <c r="BN54"/>
  <c r="BM54"/>
  <c r="BK54"/>
  <c r="BL54" s="1"/>
  <c r="BJ54"/>
  <c r="BI54"/>
  <c r="BG54"/>
  <c r="BF54"/>
  <c r="BE54"/>
  <c r="BC54"/>
  <c r="BD54" s="1"/>
  <c r="BH54" s="1"/>
  <c r="BB54"/>
  <c r="BA54"/>
  <c r="AZ54"/>
  <c r="AY54"/>
  <c r="AW54"/>
  <c r="AX54" s="1"/>
  <c r="AV54"/>
  <c r="AU54"/>
  <c r="AT54"/>
  <c r="AS54"/>
  <c r="AQ54"/>
  <c r="AR54" s="1"/>
  <c r="AP54"/>
  <c r="AO54"/>
  <c r="AN54"/>
  <c r="AM54"/>
  <c r="BO53"/>
  <c r="BN53"/>
  <c r="BM53"/>
  <c r="BL53"/>
  <c r="BK53"/>
  <c r="BJ53"/>
  <c r="BI53"/>
  <c r="BG53"/>
  <c r="BF53"/>
  <c r="BE53"/>
  <c r="BD53"/>
  <c r="BH53" s="1"/>
  <c r="BC53"/>
  <c r="BB53"/>
  <c r="AZ53"/>
  <c r="BA53" s="1"/>
  <c r="AY53"/>
  <c r="AX53"/>
  <c r="AW53"/>
  <c r="AV53"/>
  <c r="AT53"/>
  <c r="AU53" s="1"/>
  <c r="AS53"/>
  <c r="AR53"/>
  <c r="AQ53"/>
  <c r="AP53"/>
  <c r="AN53"/>
  <c r="AO53" s="1"/>
  <c r="AM53"/>
  <c r="BO52"/>
  <c r="BN52"/>
  <c r="BM52"/>
  <c r="BK52"/>
  <c r="BL52" s="1"/>
  <c r="BJ52"/>
  <c r="BI52"/>
  <c r="BG52"/>
  <c r="BF52"/>
  <c r="BE52"/>
  <c r="BC52"/>
  <c r="BD52" s="1"/>
  <c r="BH52" s="1"/>
  <c r="BB52"/>
  <c r="BA52"/>
  <c r="AZ52"/>
  <c r="AY52"/>
  <c r="AW52"/>
  <c r="AX52" s="1"/>
  <c r="AV52"/>
  <c r="AU52"/>
  <c r="AT52"/>
  <c r="AS52"/>
  <c r="AQ52"/>
  <c r="AR52" s="1"/>
  <c r="AP52"/>
  <c r="AO52"/>
  <c r="AN52"/>
  <c r="AM52"/>
  <c r="BO51"/>
  <c r="BN51"/>
  <c r="BM51"/>
  <c r="BL51"/>
  <c r="BK51"/>
  <c r="BJ51"/>
  <c r="BI51"/>
  <c r="BG51"/>
  <c r="BF51"/>
  <c r="BE51"/>
  <c r="BD51"/>
  <c r="BH51" s="1"/>
  <c r="BC51"/>
  <c r="BB51"/>
  <c r="AZ51"/>
  <c r="BA51" s="1"/>
  <c r="AY51"/>
  <c r="AX51"/>
  <c r="AW51"/>
  <c r="AV51"/>
  <c r="AT51"/>
  <c r="AU51" s="1"/>
  <c r="AS51"/>
  <c r="AR51"/>
  <c r="AQ51"/>
  <c r="AP51"/>
  <c r="AN51"/>
  <c r="AO51" s="1"/>
  <c r="AM51"/>
  <c r="BO50"/>
  <c r="BN50"/>
  <c r="BM50"/>
  <c r="BK50"/>
  <c r="BL50" s="1"/>
  <c r="BJ50"/>
  <c r="BI50"/>
  <c r="BG50"/>
  <c r="BF50"/>
  <c r="BE50"/>
  <c r="BC50"/>
  <c r="BD50" s="1"/>
  <c r="BH50" s="1"/>
  <c r="BB50"/>
  <c r="BA50"/>
  <c r="AZ50"/>
  <c r="AY50"/>
  <c r="AW50"/>
  <c r="AX50" s="1"/>
  <c r="AV50"/>
  <c r="AU50"/>
  <c r="AT50"/>
  <c r="AS50"/>
  <c r="AQ50"/>
  <c r="AR50" s="1"/>
  <c r="AP50"/>
  <c r="AO50"/>
  <c r="AN50"/>
  <c r="AM50"/>
  <c r="BO49"/>
  <c r="BN49"/>
  <c r="BM49"/>
  <c r="BL49"/>
  <c r="BK49"/>
  <c r="BJ49"/>
  <c r="BI49"/>
  <c r="BG49"/>
  <c r="BF49"/>
  <c r="BE49"/>
  <c r="BD49"/>
  <c r="BH49" s="1"/>
  <c r="BC49"/>
  <c r="BB49"/>
  <c r="AZ49"/>
  <c r="BA49" s="1"/>
  <c r="AY49"/>
  <c r="AX49"/>
  <c r="AW49"/>
  <c r="AV49"/>
  <c r="AT49"/>
  <c r="AU49" s="1"/>
  <c r="AS49"/>
  <c r="AR49"/>
  <c r="AQ49"/>
  <c r="AP49"/>
  <c r="AN49"/>
  <c r="AO49" s="1"/>
  <c r="AM49"/>
  <c r="BO48"/>
  <c r="BN48"/>
  <c r="BM48"/>
  <c r="BK48"/>
  <c r="BL48" s="1"/>
  <c r="BJ48"/>
  <c r="BI48"/>
  <c r="BG48"/>
  <c r="BF48"/>
  <c r="BE48"/>
  <c r="BC48"/>
  <c r="BD48" s="1"/>
  <c r="BH48" s="1"/>
  <c r="BB48"/>
  <c r="BA48"/>
  <c r="AZ48"/>
  <c r="AY48"/>
  <c r="AW48"/>
  <c r="AX48" s="1"/>
  <c r="AV48"/>
  <c r="AU48"/>
  <c r="AT48"/>
  <c r="AS48"/>
  <c r="AQ48"/>
  <c r="AR48" s="1"/>
  <c r="AP48"/>
  <c r="AO48"/>
  <c r="AN48"/>
  <c r="AM48"/>
  <c r="BO47"/>
  <c r="BN47"/>
  <c r="BM47"/>
  <c r="BL47"/>
  <c r="BK47"/>
  <c r="BJ47"/>
  <c r="BI47"/>
  <c r="BG47"/>
  <c r="BF47"/>
  <c r="BE47"/>
  <c r="BD47"/>
  <c r="BH47" s="1"/>
  <c r="BC47"/>
  <c r="BB47"/>
  <c r="AZ47"/>
  <c r="BA47" s="1"/>
  <c r="AY47"/>
  <c r="AX47"/>
  <c r="AW47"/>
  <c r="AV47"/>
  <c r="AT47"/>
  <c r="AU47" s="1"/>
  <c r="AS47"/>
  <c r="AR47"/>
  <c r="AQ47"/>
  <c r="AP47"/>
  <c r="AN47"/>
  <c r="AO47" s="1"/>
  <c r="AM47"/>
  <c r="BO46"/>
  <c r="BN46"/>
  <c r="BM46"/>
  <c r="BK46"/>
  <c r="BL46" s="1"/>
  <c r="BJ46"/>
  <c r="BI46"/>
  <c r="BG46"/>
  <c r="BF46"/>
  <c r="BE46"/>
  <c r="BC46"/>
  <c r="BD46" s="1"/>
  <c r="BH46" s="1"/>
  <c r="BB46"/>
  <c r="BA46"/>
  <c r="AZ46"/>
  <c r="AY46"/>
  <c r="AW46"/>
  <c r="AX46" s="1"/>
  <c r="AV46"/>
  <c r="AU46"/>
  <c r="AT46"/>
  <c r="AS46"/>
  <c r="AQ46"/>
  <c r="AR46" s="1"/>
  <c r="AP46"/>
  <c r="AO46"/>
  <c r="AN46"/>
  <c r="AM46"/>
  <c r="BO45"/>
  <c r="BN45"/>
  <c r="BM45"/>
  <c r="BK45"/>
  <c r="BJ45"/>
  <c r="BL45" s="1"/>
  <c r="BI45"/>
  <c r="BG45"/>
  <c r="BF45"/>
  <c r="BE45"/>
  <c r="BC45"/>
  <c r="BD45" s="1"/>
  <c r="BH45" s="1"/>
  <c r="BB45"/>
  <c r="AZ45"/>
  <c r="BA45" s="1"/>
  <c r="AY45"/>
  <c r="AW45"/>
  <c r="AV45"/>
  <c r="AX45" s="1"/>
  <c r="AT45"/>
  <c r="AS45"/>
  <c r="AQ45"/>
  <c r="AR45" s="1"/>
  <c r="AP45"/>
  <c r="AN45"/>
  <c r="AO45" s="1"/>
  <c r="AM45"/>
  <c r="BO44"/>
  <c r="BN44"/>
  <c r="BM44"/>
  <c r="BK44"/>
  <c r="BJ44"/>
  <c r="BI44"/>
  <c r="BG44"/>
  <c r="BF44"/>
  <c r="BE44"/>
  <c r="BC44"/>
  <c r="BB44"/>
  <c r="AZ44"/>
  <c r="BA44" s="1"/>
  <c r="AY44"/>
  <c r="AW44"/>
  <c r="AX44" s="1"/>
  <c r="AV44"/>
  <c r="AT44"/>
  <c r="AS44"/>
  <c r="AU44" s="1"/>
  <c r="AQ44"/>
  <c r="AP44"/>
  <c r="AN44"/>
  <c r="AO44" s="1"/>
  <c r="AM44"/>
  <c r="BO43"/>
  <c r="BN43"/>
  <c r="BM43"/>
  <c r="BK43"/>
  <c r="BL43" s="1"/>
  <c r="BJ43"/>
  <c r="BI43"/>
  <c r="BG43"/>
  <c r="BF43"/>
  <c r="BE43"/>
  <c r="BC43"/>
  <c r="BB43"/>
  <c r="BD43" s="1"/>
  <c r="BH43" s="1"/>
  <c r="AZ43"/>
  <c r="AY43"/>
  <c r="AW43"/>
  <c r="AX43" s="1"/>
  <c r="AV43"/>
  <c r="AT43"/>
  <c r="AU43" s="1"/>
  <c r="AS43"/>
  <c r="AQ43"/>
  <c r="AP43"/>
  <c r="AR43" s="1"/>
  <c r="AN43"/>
  <c r="AM43"/>
  <c r="BO42"/>
  <c r="BN42"/>
  <c r="BM42"/>
  <c r="BK42"/>
  <c r="BL42" s="1"/>
  <c r="BJ42"/>
  <c r="BI42"/>
  <c r="BG42"/>
  <c r="BF42"/>
  <c r="BE42"/>
  <c r="BC42"/>
  <c r="BD42" s="1"/>
  <c r="BH42" s="1"/>
  <c r="BB42"/>
  <c r="AZ42"/>
  <c r="AY42"/>
  <c r="BA42" s="1"/>
  <c r="AW42"/>
  <c r="AV42"/>
  <c r="AT42"/>
  <c r="AU42" s="1"/>
  <c r="AS42"/>
  <c r="AQ42"/>
  <c r="AR42" s="1"/>
  <c r="AP42"/>
  <c r="AN42"/>
  <c r="AM42"/>
  <c r="AO42" s="1"/>
  <c r="BO41"/>
  <c r="BN41"/>
  <c r="BM41"/>
  <c r="BK41"/>
  <c r="BJ41"/>
  <c r="BL41" s="1"/>
  <c r="BI41"/>
  <c r="BG41"/>
  <c r="BF41"/>
  <c r="BE41"/>
  <c r="BC41"/>
  <c r="BD41" s="1"/>
  <c r="BH41" s="1"/>
  <c r="BB41"/>
  <c r="AZ41"/>
  <c r="BA41" s="1"/>
  <c r="AY41"/>
  <c r="AW41"/>
  <c r="AV41"/>
  <c r="AX41" s="1"/>
  <c r="AT41"/>
  <c r="AS41"/>
  <c r="AQ41"/>
  <c r="AR41" s="1"/>
  <c r="AP41"/>
  <c r="AN41"/>
  <c r="AO41" s="1"/>
  <c r="AM41"/>
  <c r="BO40"/>
  <c r="BN40"/>
  <c r="BM40"/>
  <c r="BK40"/>
  <c r="BJ40"/>
  <c r="BI40"/>
  <c r="BG40"/>
  <c r="BF40"/>
  <c r="BE40"/>
  <c r="BC40"/>
  <c r="BB40"/>
  <c r="AZ40"/>
  <c r="BA40" s="1"/>
  <c r="AY40"/>
  <c r="AW40"/>
  <c r="AX40" s="1"/>
  <c r="AV40"/>
  <c r="AT40"/>
  <c r="AS40"/>
  <c r="AU40" s="1"/>
  <c r="AQ40"/>
  <c r="AP40"/>
  <c r="AN40"/>
  <c r="AO40" s="1"/>
  <c r="AM40"/>
  <c r="BO39"/>
  <c r="BN39"/>
  <c r="BM39"/>
  <c r="BK39"/>
  <c r="BL39" s="1"/>
  <c r="BJ39"/>
  <c r="BI39"/>
  <c r="BG39"/>
  <c r="BF39"/>
  <c r="BE39"/>
  <c r="BC39"/>
  <c r="BB39"/>
  <c r="BD39" s="1"/>
  <c r="BH39" s="1"/>
  <c r="AZ39"/>
  <c r="AY39"/>
  <c r="AW39"/>
  <c r="AX39" s="1"/>
  <c r="AV39"/>
  <c r="AT39"/>
  <c r="AU39" s="1"/>
  <c r="AS39"/>
  <c r="AQ39"/>
  <c r="AP39"/>
  <c r="AR39" s="1"/>
  <c r="AN39"/>
  <c r="AM39"/>
  <c r="BO38"/>
  <c r="BN38"/>
  <c r="BM38"/>
  <c r="BK38"/>
  <c r="BL38" s="1"/>
  <c r="BJ38"/>
  <c r="BI38"/>
  <c r="BG38"/>
  <c r="BF38"/>
  <c r="BE38"/>
  <c r="BC38"/>
  <c r="BD38" s="1"/>
  <c r="BH38" s="1"/>
  <c r="BB38"/>
  <c r="AZ38"/>
  <c r="AY38"/>
  <c r="BA38" s="1"/>
  <c r="AW38"/>
  <c r="AV38"/>
  <c r="AT38"/>
  <c r="AU38" s="1"/>
  <c r="AS38"/>
  <c r="AQ38"/>
  <c r="AR38" s="1"/>
  <c r="AP38"/>
  <c r="AN38"/>
  <c r="AM38"/>
  <c r="AO38" s="1"/>
  <c r="BO37"/>
  <c r="BN37"/>
  <c r="BM37"/>
  <c r="BK37"/>
  <c r="BJ37"/>
  <c r="BL37" s="1"/>
  <c r="BI37"/>
  <c r="BG37"/>
  <c r="BF37"/>
  <c r="BE37"/>
  <c r="BC37"/>
  <c r="BD37" s="1"/>
  <c r="BH37" s="1"/>
  <c r="BB37"/>
  <c r="AZ37"/>
  <c r="BA37" s="1"/>
  <c r="AY37"/>
  <c r="AW37"/>
  <c r="AV37"/>
  <c r="AX37" s="1"/>
  <c r="AT37"/>
  <c r="AS37"/>
  <c r="AQ37"/>
  <c r="AR37" s="1"/>
  <c r="AP37"/>
  <c r="AN37"/>
  <c r="AO37" s="1"/>
  <c r="AM37"/>
  <c r="BO36"/>
  <c r="BN36"/>
  <c r="BM36"/>
  <c r="BK36"/>
  <c r="BJ36"/>
  <c r="BI36"/>
  <c r="BG36"/>
  <c r="BF36"/>
  <c r="BE36"/>
  <c r="BC36"/>
  <c r="BB36"/>
  <c r="AZ36"/>
  <c r="BA36" s="1"/>
  <c r="AY36"/>
  <c r="AW36"/>
  <c r="AX36" s="1"/>
  <c r="AV36"/>
  <c r="AT36"/>
  <c r="AS36"/>
  <c r="AU36" s="1"/>
  <c r="AQ36"/>
  <c r="AP36"/>
  <c r="AN36"/>
  <c r="AO36" s="1"/>
  <c r="AM36"/>
  <c r="BO35"/>
  <c r="BN35"/>
  <c r="BM35"/>
  <c r="BK35"/>
  <c r="BL35" s="1"/>
  <c r="BJ35"/>
  <c r="BI35"/>
  <c r="BG35"/>
  <c r="BF35"/>
  <c r="BE35"/>
  <c r="BC35"/>
  <c r="BB35"/>
  <c r="BD35" s="1"/>
  <c r="BH35" s="1"/>
  <c r="AZ35"/>
  <c r="AY35"/>
  <c r="AW35"/>
  <c r="AX35" s="1"/>
  <c r="AV35"/>
  <c r="AT35"/>
  <c r="AU35" s="1"/>
  <c r="AS35"/>
  <c r="AQ35"/>
  <c r="AP35"/>
  <c r="AR35" s="1"/>
  <c r="AN35"/>
  <c r="AM35"/>
  <c r="BO34"/>
  <c r="BN34"/>
  <c r="BM34"/>
  <c r="BK34"/>
  <c r="BL34" s="1"/>
  <c r="BJ34"/>
  <c r="BI34"/>
  <c r="BG34"/>
  <c r="BF34"/>
  <c r="BE34"/>
  <c r="BC34"/>
  <c r="BD34" s="1"/>
  <c r="BH34" s="1"/>
  <c r="BB34"/>
  <c r="AZ34"/>
  <c r="AY34"/>
  <c r="BA34" s="1"/>
  <c r="AW34"/>
  <c r="AV34"/>
  <c r="AT34"/>
  <c r="AU34" s="1"/>
  <c r="AS34"/>
  <c r="AQ34"/>
  <c r="AR34" s="1"/>
  <c r="AP34"/>
  <c r="AN34"/>
  <c r="AM34"/>
  <c r="AO34" s="1"/>
  <c r="BO33"/>
  <c r="BN33"/>
  <c r="BM33"/>
  <c r="BK33"/>
  <c r="BJ33"/>
  <c r="BL33" s="1"/>
  <c r="BI33"/>
  <c r="BG33"/>
  <c r="BF33"/>
  <c r="BE33"/>
  <c r="BC33"/>
  <c r="BD33" s="1"/>
  <c r="BH33" s="1"/>
  <c r="BB33"/>
  <c r="AZ33"/>
  <c r="BA33" s="1"/>
  <c r="AY33"/>
  <c r="AW33"/>
  <c r="AV33"/>
  <c r="AX33" s="1"/>
  <c r="AT33"/>
  <c r="AS33"/>
  <c r="AQ33"/>
  <c r="AR33" s="1"/>
  <c r="AP33"/>
  <c r="AN33"/>
  <c r="AO33" s="1"/>
  <c r="AM33"/>
  <c r="BO32"/>
  <c r="BN32"/>
  <c r="BM32"/>
  <c r="BK32"/>
  <c r="BJ32"/>
  <c r="BI32"/>
  <c r="BG32"/>
  <c r="BF32"/>
  <c r="BE32"/>
  <c r="BC32"/>
  <c r="BB32"/>
  <c r="AZ32"/>
  <c r="BA32" s="1"/>
  <c r="AY32"/>
  <c r="AW32"/>
  <c r="AX32" s="1"/>
  <c r="AV32"/>
  <c r="AT32"/>
  <c r="AS32"/>
  <c r="AU32" s="1"/>
  <c r="AQ32"/>
  <c r="AP32"/>
  <c r="AN32"/>
  <c r="AO32" s="1"/>
  <c r="AM32"/>
  <c r="BO31"/>
  <c r="BN31"/>
  <c r="BM31"/>
  <c r="BK31"/>
  <c r="BL31" s="1"/>
  <c r="BJ31"/>
  <c r="BI31"/>
  <c r="BG31"/>
  <c r="BF31"/>
  <c r="BE31"/>
  <c r="BC31"/>
  <c r="BB31"/>
  <c r="BD31" s="1"/>
  <c r="BH31" s="1"/>
  <c r="AZ31"/>
  <c r="AY31"/>
  <c r="AW31"/>
  <c r="AX31" s="1"/>
  <c r="AV31"/>
  <c r="AT31"/>
  <c r="AU31" s="1"/>
  <c r="AS31"/>
  <c r="AQ31"/>
  <c r="AP31"/>
  <c r="AR31" s="1"/>
  <c r="AN31"/>
  <c r="AM31"/>
  <c r="BO30"/>
  <c r="BN30"/>
  <c r="BM30"/>
  <c r="BK30"/>
  <c r="BL30" s="1"/>
  <c r="BJ30"/>
  <c r="BI30"/>
  <c r="BG30"/>
  <c r="BF30"/>
  <c r="BE30"/>
  <c r="BC30"/>
  <c r="BD30" s="1"/>
  <c r="BH30" s="1"/>
  <c r="BB30"/>
  <c r="AZ30"/>
  <c r="AY30"/>
  <c r="BA30" s="1"/>
  <c r="AW30"/>
  <c r="AV30"/>
  <c r="AT30"/>
  <c r="AU30" s="1"/>
  <c r="AS30"/>
  <c r="AQ30"/>
  <c r="AR30" s="1"/>
  <c r="AP30"/>
  <c r="AN30"/>
  <c r="AM30"/>
  <c r="AO30" s="1"/>
  <c r="BO29"/>
  <c r="BN29"/>
  <c r="BM29"/>
  <c r="BK29"/>
  <c r="BJ29"/>
  <c r="BL29" s="1"/>
  <c r="BI29"/>
  <c r="BG29"/>
  <c r="BF29"/>
  <c r="BE29"/>
  <c r="BC29"/>
  <c r="BD29" s="1"/>
  <c r="BH29" s="1"/>
  <c r="BB29"/>
  <c r="AZ29"/>
  <c r="BA29" s="1"/>
  <c r="AY29"/>
  <c r="AW29"/>
  <c r="AV29"/>
  <c r="AX29" s="1"/>
  <c r="AT29"/>
  <c r="AS29"/>
  <c r="AQ29"/>
  <c r="AR29" s="1"/>
  <c r="AP29"/>
  <c r="AN29"/>
  <c r="AO29" s="1"/>
  <c r="AM29"/>
  <c r="BO28"/>
  <c r="BN28"/>
  <c r="BM28"/>
  <c r="BK28"/>
  <c r="BJ28"/>
  <c r="BI28"/>
  <c r="BG28"/>
  <c r="BF28"/>
  <c r="BE28"/>
  <c r="BC28"/>
  <c r="BB28"/>
  <c r="AZ28"/>
  <c r="BA28" s="1"/>
  <c r="AY28"/>
  <c r="AW28"/>
  <c r="AX28" s="1"/>
  <c r="AV28"/>
  <c r="AT28"/>
  <c r="AS28"/>
  <c r="AU28" s="1"/>
  <c r="AQ28"/>
  <c r="AP28"/>
  <c r="AN28"/>
  <c r="AO28" s="1"/>
  <c r="AM28"/>
  <c r="BO27"/>
  <c r="BN27"/>
  <c r="BM27"/>
  <c r="BK27"/>
  <c r="BL27" s="1"/>
  <c r="BJ27"/>
  <c r="BI27"/>
  <c r="BG27"/>
  <c r="BF27"/>
  <c r="BE27"/>
  <c r="BC27"/>
  <c r="BB27"/>
  <c r="BD27" s="1"/>
  <c r="BH27" s="1"/>
  <c r="AZ27"/>
  <c r="AY27"/>
  <c r="AW27"/>
  <c r="AX27" s="1"/>
  <c r="AV27"/>
  <c r="AT27"/>
  <c r="AU27" s="1"/>
  <c r="AS27"/>
  <c r="AQ27"/>
  <c r="AP27"/>
  <c r="AR27" s="1"/>
  <c r="AN27"/>
  <c r="AM27"/>
  <c r="BO26"/>
  <c r="BN26"/>
  <c r="BM26"/>
  <c r="BK26"/>
  <c r="BL26" s="1"/>
  <c r="BJ26"/>
  <c r="BI26"/>
  <c r="BG26"/>
  <c r="BF26"/>
  <c r="BE26"/>
  <c r="BC26"/>
  <c r="BD26" s="1"/>
  <c r="BH26" s="1"/>
  <c r="BB26"/>
  <c r="AZ26"/>
  <c r="AY26"/>
  <c r="BA26" s="1"/>
  <c r="AW26"/>
  <c r="AV26"/>
  <c r="AT26"/>
  <c r="AU26" s="1"/>
  <c r="AS26"/>
  <c r="AQ26"/>
  <c r="AR26" s="1"/>
  <c r="AP26"/>
  <c r="AN26"/>
  <c r="AM26"/>
  <c r="AO26" s="1"/>
  <c r="BO25"/>
  <c r="BN25"/>
  <c r="BM25"/>
  <c r="BK25"/>
  <c r="BJ25"/>
  <c r="BL25" s="1"/>
  <c r="BI25"/>
  <c r="BG25"/>
  <c r="BF25"/>
  <c r="BE25"/>
  <c r="BC25"/>
  <c r="BD25" s="1"/>
  <c r="BH25" s="1"/>
  <c r="BB25"/>
  <c r="AZ25"/>
  <c r="BA25" s="1"/>
  <c r="AY25"/>
  <c r="AW25"/>
  <c r="AV25"/>
  <c r="AX25" s="1"/>
  <c r="AT25"/>
  <c r="AS25"/>
  <c r="AQ25"/>
  <c r="AR25" s="1"/>
  <c r="AP25"/>
  <c r="AN25"/>
  <c r="AO25" s="1"/>
  <c r="AM25"/>
  <c r="BO24"/>
  <c r="BN24"/>
  <c r="BM24"/>
  <c r="BK24"/>
  <c r="BJ24"/>
  <c r="BI24"/>
  <c r="BG24"/>
  <c r="BF24"/>
  <c r="BE24"/>
  <c r="BC24"/>
  <c r="BB24"/>
  <c r="AZ24"/>
  <c r="BA24" s="1"/>
  <c r="AY24"/>
  <c r="AW24"/>
  <c r="AX24" s="1"/>
  <c r="AV24"/>
  <c r="AT24"/>
  <c r="AS24"/>
  <c r="AU24" s="1"/>
  <c r="AQ24"/>
  <c r="AP24"/>
  <c r="AN24"/>
  <c r="AO24" s="1"/>
  <c r="AM24"/>
  <c r="BO23"/>
  <c r="BN23"/>
  <c r="BM23"/>
  <c r="BK23"/>
  <c r="BL23" s="1"/>
  <c r="BJ23"/>
  <c r="BI23"/>
  <c r="BG23"/>
  <c r="BF23"/>
  <c r="BE23"/>
  <c r="BC23"/>
  <c r="BB23"/>
  <c r="BD23" s="1"/>
  <c r="BH23" s="1"/>
  <c r="AZ23"/>
  <c r="AY23"/>
  <c r="AW23"/>
  <c r="AX23" s="1"/>
  <c r="AV23"/>
  <c r="AT23"/>
  <c r="AU23" s="1"/>
  <c r="AS23"/>
  <c r="AQ23"/>
  <c r="AP23"/>
  <c r="AR23" s="1"/>
  <c r="AN23"/>
  <c r="AM23"/>
  <c r="BO22"/>
  <c r="BN22"/>
  <c r="BM22"/>
  <c r="BK22"/>
  <c r="BL22" s="1"/>
  <c r="BJ22"/>
  <c r="BI22"/>
  <c r="BG22"/>
  <c r="BF22"/>
  <c r="BE22"/>
  <c r="BC22"/>
  <c r="BD22" s="1"/>
  <c r="BH22" s="1"/>
  <c r="BB22"/>
  <c r="AZ22"/>
  <c r="AY22"/>
  <c r="BA22" s="1"/>
  <c r="AW22"/>
  <c r="AV22"/>
  <c r="AT22"/>
  <c r="AU22" s="1"/>
  <c r="AS22"/>
  <c r="AQ22"/>
  <c r="AR22" s="1"/>
  <c r="AP22"/>
  <c r="AN22"/>
  <c r="AM22"/>
  <c r="AO22" s="1"/>
  <c r="BO21"/>
  <c r="BN21"/>
  <c r="BM21"/>
  <c r="BK21"/>
  <c r="BJ21"/>
  <c r="BL21" s="1"/>
  <c r="BI21"/>
  <c r="BG21"/>
  <c r="BF21"/>
  <c r="BE21"/>
  <c r="BC21"/>
  <c r="BD21" s="1"/>
  <c r="BH21" s="1"/>
  <c r="BB21"/>
  <c r="AZ21"/>
  <c r="BA21" s="1"/>
  <c r="AY21"/>
  <c r="AW21"/>
  <c r="AV21"/>
  <c r="AX21" s="1"/>
  <c r="AT21"/>
  <c r="AS21"/>
  <c r="AQ21"/>
  <c r="AR21" s="1"/>
  <c r="AP21"/>
  <c r="AN21"/>
  <c r="AO21" s="1"/>
  <c r="AM21"/>
  <c r="BO20"/>
  <c r="BN20"/>
  <c r="BM20"/>
  <c r="BK20"/>
  <c r="BJ20"/>
  <c r="BI20"/>
  <c r="BG20"/>
  <c r="BF20"/>
  <c r="BE20"/>
  <c r="BC20"/>
  <c r="BD20" s="1"/>
  <c r="BH20" s="1"/>
  <c r="BB20"/>
  <c r="AZ20"/>
  <c r="BA20" s="1"/>
  <c r="AY20"/>
  <c r="AW20"/>
  <c r="AV20"/>
  <c r="AX20" s="1"/>
  <c r="AT20"/>
  <c r="AS20"/>
  <c r="AQ20"/>
  <c r="AR20" s="1"/>
  <c r="AP20"/>
  <c r="AN20"/>
  <c r="AO20" s="1"/>
  <c r="AM20"/>
  <c r="BO19"/>
  <c r="BN19"/>
  <c r="BM19"/>
  <c r="BK19"/>
  <c r="BJ19"/>
  <c r="BI19"/>
  <c r="BG19"/>
  <c r="BF19"/>
  <c r="BE19"/>
  <c r="BC19"/>
  <c r="BB19"/>
  <c r="AZ19"/>
  <c r="BA19" s="1"/>
  <c r="AY19"/>
  <c r="AW19"/>
  <c r="AX19" s="1"/>
  <c r="AV19"/>
  <c r="AT19"/>
  <c r="AS19"/>
  <c r="AU19" s="1"/>
  <c r="AQ19"/>
  <c r="AP19"/>
  <c r="AN19"/>
  <c r="AO19" s="1"/>
  <c r="AM19"/>
  <c r="BO18"/>
  <c r="BN18"/>
  <c r="BM18"/>
  <c r="BK18"/>
  <c r="BL18" s="1"/>
  <c r="BJ18"/>
  <c r="BI18"/>
  <c r="BG18"/>
  <c r="BF18"/>
  <c r="BE18"/>
  <c r="BC18"/>
  <c r="BB18"/>
  <c r="BD18" s="1"/>
  <c r="BH18" s="1"/>
  <c r="AZ18"/>
  <c r="AY18"/>
  <c r="AW18"/>
  <c r="AX18" s="1"/>
  <c r="AV18"/>
  <c r="AT18"/>
  <c r="AU18" s="1"/>
  <c r="AS18"/>
  <c r="AQ18"/>
  <c r="AP18"/>
  <c r="AR18" s="1"/>
  <c r="AN18"/>
  <c r="AM18"/>
  <c r="BO17"/>
  <c r="BN17"/>
  <c r="BM17"/>
  <c r="BK17"/>
  <c r="BL17" s="1"/>
  <c r="BJ17"/>
  <c r="BI17"/>
  <c r="BG17"/>
  <c r="BF17"/>
  <c r="BE17"/>
  <c r="BC17"/>
  <c r="BD17" s="1"/>
  <c r="BH17" s="1"/>
  <c r="BB17"/>
  <c r="AZ17"/>
  <c r="AY17"/>
  <c r="BA17" s="1"/>
  <c r="AW17"/>
  <c r="AV17"/>
  <c r="AT17"/>
  <c r="AU17" s="1"/>
  <c r="AS17"/>
  <c r="AQ17"/>
  <c r="AR17" s="1"/>
  <c r="AP17"/>
  <c r="AN17"/>
  <c r="AM17"/>
  <c r="AO17" s="1"/>
  <c r="BO16"/>
  <c r="BN16"/>
  <c r="BM16"/>
  <c r="BK16"/>
  <c r="BJ16"/>
  <c r="BL16" s="1"/>
  <c r="BI16"/>
  <c r="BG16"/>
  <c r="BF16"/>
  <c r="BE16"/>
  <c r="BC16"/>
  <c r="BD16" s="1"/>
  <c r="BH16" s="1"/>
  <c r="BB16"/>
  <c r="AZ16"/>
  <c r="BA16" s="1"/>
  <c r="AY16"/>
  <c r="AW16"/>
  <c r="AV16"/>
  <c r="AX16" s="1"/>
  <c r="AT16"/>
  <c r="AS16"/>
  <c r="AQ16"/>
  <c r="AR16" s="1"/>
  <c r="AP16"/>
  <c r="AN16"/>
  <c r="AO16" s="1"/>
  <c r="AM16"/>
  <c r="BO15"/>
  <c r="BN15"/>
  <c r="BM15"/>
  <c r="BK15"/>
  <c r="BJ15"/>
  <c r="BI15"/>
  <c r="BG15"/>
  <c r="BF15"/>
  <c r="BE15"/>
  <c r="BC15"/>
  <c r="BB15"/>
  <c r="AZ15"/>
  <c r="BA15" s="1"/>
  <c r="AY15"/>
  <c r="AW15"/>
  <c r="AX15" s="1"/>
  <c r="AV15"/>
  <c r="AT15"/>
  <c r="AS15"/>
  <c r="AU15" s="1"/>
  <c r="AQ15"/>
  <c r="AP15"/>
  <c r="AN15"/>
  <c r="AO15" s="1"/>
  <c r="AM15"/>
  <c r="BO14"/>
  <c r="BN14"/>
  <c r="BM14"/>
  <c r="BK14"/>
  <c r="BL14" s="1"/>
  <c r="BJ14"/>
  <c r="BI14"/>
  <c r="BG14"/>
  <c r="BF14"/>
  <c r="BE14"/>
  <c r="BC14"/>
  <c r="BB14"/>
  <c r="BD14" s="1"/>
  <c r="BH14" s="1"/>
  <c r="AZ14"/>
  <c r="AY14"/>
  <c r="AW14"/>
  <c r="AX14" s="1"/>
  <c r="AV14"/>
  <c r="AT14"/>
  <c r="AU14" s="1"/>
  <c r="AS14"/>
  <c r="AQ14"/>
  <c r="AP14"/>
  <c r="AR14" s="1"/>
  <c r="AN14"/>
  <c r="AM14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O13"/>
  <c r="BN13"/>
  <c r="BM13"/>
  <c r="BK13"/>
  <c r="BJ13"/>
  <c r="BI13"/>
  <c r="BG13"/>
  <c r="BF13"/>
  <c r="BE13"/>
  <c r="BC13"/>
  <c r="BB13"/>
  <c r="AZ13"/>
  <c r="BA13" s="1"/>
  <c r="AY13"/>
  <c r="AW13"/>
  <c r="AX13" s="1"/>
  <c r="AV13"/>
  <c r="AT13"/>
  <c r="AS13"/>
  <c r="AU13" s="1"/>
  <c r="AQ13"/>
  <c r="AP13"/>
  <c r="AN13"/>
  <c r="AO13" s="1"/>
  <c r="AM13"/>
  <c r="AL13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BN12"/>
  <c r="BM12"/>
  <c r="BK12"/>
  <c r="BL12" s="1"/>
  <c r="BJ12"/>
  <c r="BI12"/>
  <c r="BG12"/>
  <c r="BF12"/>
  <c r="BE12"/>
  <c r="BC12"/>
  <c r="BB12"/>
  <c r="BD12" s="1"/>
  <c r="BH12" s="1"/>
  <c r="AZ12"/>
  <c r="AY12"/>
  <c r="AW12"/>
  <c r="AX12" s="1"/>
  <c r="AV12"/>
  <c r="AT12"/>
  <c r="AU12" s="1"/>
  <c r="AS12"/>
  <c r="AQ12"/>
  <c r="AP12"/>
  <c r="AR12" s="1"/>
  <c r="AN12"/>
  <c r="AM12"/>
  <c r="BO71" i="26"/>
  <c r="BN71"/>
  <c r="BM71"/>
  <c r="BL71"/>
  <c r="BK71"/>
  <c r="BJ71"/>
  <c r="BI71"/>
  <c r="BG71"/>
  <c r="BF71"/>
  <c r="BE71"/>
  <c r="BD71"/>
  <c r="BH71" s="1"/>
  <c r="BC71"/>
  <c r="BB71"/>
  <c r="AZ71"/>
  <c r="BA71" s="1"/>
  <c r="AY71"/>
  <c r="AX71"/>
  <c r="AW71"/>
  <c r="AV71"/>
  <c r="AT71"/>
  <c r="AU71" s="1"/>
  <c r="AS71"/>
  <c r="AR71"/>
  <c r="AQ71"/>
  <c r="AP71"/>
  <c r="AN71"/>
  <c r="AO71" s="1"/>
  <c r="AM71"/>
  <c r="BO70"/>
  <c r="BN70"/>
  <c r="BM70"/>
  <c r="BK70"/>
  <c r="BL70" s="1"/>
  <c r="BJ70"/>
  <c r="BI70"/>
  <c r="BG70"/>
  <c r="BF70"/>
  <c r="BE70"/>
  <c r="BC70"/>
  <c r="BD70" s="1"/>
  <c r="BH70" s="1"/>
  <c r="BB70"/>
  <c r="BA70"/>
  <c r="AZ70"/>
  <c r="AY70"/>
  <c r="AW70"/>
  <c r="AX70" s="1"/>
  <c r="AV70"/>
  <c r="AU70"/>
  <c r="AT70"/>
  <c r="AS70"/>
  <c r="AQ70"/>
  <c r="AR70" s="1"/>
  <c r="AP70"/>
  <c r="AO70"/>
  <c r="AN70"/>
  <c r="AM70"/>
  <c r="BO69"/>
  <c r="BN69"/>
  <c r="BM69"/>
  <c r="BL69"/>
  <c r="BK69"/>
  <c r="BJ69"/>
  <c r="BI69"/>
  <c r="BG69"/>
  <c r="BF69"/>
  <c r="BE69"/>
  <c r="BD69"/>
  <c r="BH69" s="1"/>
  <c r="BC69"/>
  <c r="BB69"/>
  <c r="AZ69"/>
  <c r="BA69" s="1"/>
  <c r="AY69"/>
  <c r="AX69"/>
  <c r="AW69"/>
  <c r="AV69"/>
  <c r="AT69"/>
  <c r="AU69" s="1"/>
  <c r="AS69"/>
  <c r="AR69"/>
  <c r="AQ69"/>
  <c r="AP69"/>
  <c r="AN69"/>
  <c r="AO69" s="1"/>
  <c r="AM69"/>
  <c r="BO68"/>
  <c r="BN68"/>
  <c r="BM68"/>
  <c r="BK68"/>
  <c r="BL68" s="1"/>
  <c r="BJ68"/>
  <c r="BI68"/>
  <c r="BG68"/>
  <c r="BF68"/>
  <c r="BE68"/>
  <c r="BC68"/>
  <c r="BD68" s="1"/>
  <c r="BH68" s="1"/>
  <c r="BB68"/>
  <c r="BA68"/>
  <c r="AZ68"/>
  <c r="AY68"/>
  <c r="AW68"/>
  <c r="AX68" s="1"/>
  <c r="AV68"/>
  <c r="AU68"/>
  <c r="AT68"/>
  <c r="AS68"/>
  <c r="AQ68"/>
  <c r="AR68" s="1"/>
  <c r="AP68"/>
  <c r="AO68"/>
  <c r="AN68"/>
  <c r="AM68"/>
  <c r="BO67"/>
  <c r="BN67"/>
  <c r="BM67"/>
  <c r="BL67"/>
  <c r="BK67"/>
  <c r="BJ67"/>
  <c r="BI67"/>
  <c r="BG67"/>
  <c r="BF67"/>
  <c r="BE67"/>
  <c r="BD67"/>
  <c r="BH67" s="1"/>
  <c r="BC67"/>
  <c r="BB67"/>
  <c r="AZ67"/>
  <c r="BA67" s="1"/>
  <c r="AY67"/>
  <c r="AX67"/>
  <c r="AW67"/>
  <c r="AV67"/>
  <c r="AT67"/>
  <c r="AU67" s="1"/>
  <c r="AS67"/>
  <c r="AR67"/>
  <c r="AQ67"/>
  <c r="AP67"/>
  <c r="AN67"/>
  <c r="AO67" s="1"/>
  <c r="AM67"/>
  <c r="BO66"/>
  <c r="BN66"/>
  <c r="BM66"/>
  <c r="BK66"/>
  <c r="BL66" s="1"/>
  <c r="BJ66"/>
  <c r="BI66"/>
  <c r="BG66"/>
  <c r="BF66"/>
  <c r="BE66"/>
  <c r="BC66"/>
  <c r="BD66" s="1"/>
  <c r="BH66" s="1"/>
  <c r="BB66"/>
  <c r="BA66"/>
  <c r="AZ66"/>
  <c r="AY66"/>
  <c r="AW66"/>
  <c r="AX66" s="1"/>
  <c r="AV66"/>
  <c r="AU66"/>
  <c r="AT66"/>
  <c r="AS66"/>
  <c r="AQ66"/>
  <c r="AR66" s="1"/>
  <c r="AP66"/>
  <c r="AO66"/>
  <c r="AN66"/>
  <c r="AM66"/>
  <c r="BO65"/>
  <c r="BN65"/>
  <c r="BM65"/>
  <c r="BL65"/>
  <c r="BK65"/>
  <c r="BJ65"/>
  <c r="BI65"/>
  <c r="BG65"/>
  <c r="BF65"/>
  <c r="BE65"/>
  <c r="BD65"/>
  <c r="BH65" s="1"/>
  <c r="BC65"/>
  <c r="BB65"/>
  <c r="AZ65"/>
  <c r="BA65" s="1"/>
  <c r="AY65"/>
  <c r="AX65"/>
  <c r="AW65"/>
  <c r="AV65"/>
  <c r="AT65"/>
  <c r="AU65" s="1"/>
  <c r="AS65"/>
  <c r="AR65"/>
  <c r="AQ65"/>
  <c r="AP65"/>
  <c r="AN65"/>
  <c r="AO65" s="1"/>
  <c r="AM65"/>
  <c r="BO64"/>
  <c r="BN64"/>
  <c r="BM64"/>
  <c r="BK64"/>
  <c r="BL64" s="1"/>
  <c r="BJ64"/>
  <c r="BI64"/>
  <c r="BG64"/>
  <c r="BF64"/>
  <c r="BE64"/>
  <c r="BC64"/>
  <c r="BD64" s="1"/>
  <c r="BH64" s="1"/>
  <c r="BB64"/>
  <c r="BA64"/>
  <c r="AZ64"/>
  <c r="AY64"/>
  <c r="AW64"/>
  <c r="AX64" s="1"/>
  <c r="AV64"/>
  <c r="AU64"/>
  <c r="AT64"/>
  <c r="AS64"/>
  <c r="AQ64"/>
  <c r="AR64" s="1"/>
  <c r="AP64"/>
  <c r="AO64"/>
  <c r="AN64"/>
  <c r="AM64"/>
  <c r="BO63"/>
  <c r="BN63"/>
  <c r="BM63"/>
  <c r="BL63"/>
  <c r="BK63"/>
  <c r="BJ63"/>
  <c r="BI63"/>
  <c r="BG63"/>
  <c r="BF63"/>
  <c r="BE63"/>
  <c r="BD63"/>
  <c r="BH63" s="1"/>
  <c r="BC63"/>
  <c r="BB63"/>
  <c r="AZ63"/>
  <c r="BA63" s="1"/>
  <c r="AY63"/>
  <c r="AX63"/>
  <c r="AW63"/>
  <c r="AV63"/>
  <c r="AT63"/>
  <c r="AU63" s="1"/>
  <c r="AS63"/>
  <c r="AR63"/>
  <c r="AQ63"/>
  <c r="AP63"/>
  <c r="AN63"/>
  <c r="AO63" s="1"/>
  <c r="AM63"/>
  <c r="BO62"/>
  <c r="BN62"/>
  <c r="BM62"/>
  <c r="BK62"/>
  <c r="BL62" s="1"/>
  <c r="BJ62"/>
  <c r="BI62"/>
  <c r="BG62"/>
  <c r="BF62"/>
  <c r="BE62"/>
  <c r="BC62"/>
  <c r="BD62" s="1"/>
  <c r="BH62" s="1"/>
  <c r="BB62"/>
  <c r="BA62"/>
  <c r="AZ62"/>
  <c r="AY62"/>
  <c r="AW62"/>
  <c r="AX62" s="1"/>
  <c r="AV62"/>
  <c r="AU62"/>
  <c r="AT62"/>
  <c r="AS62"/>
  <c r="AQ62"/>
  <c r="AR62" s="1"/>
  <c r="AP62"/>
  <c r="AO62"/>
  <c r="AN62"/>
  <c r="AM62"/>
  <c r="BO61"/>
  <c r="BN61"/>
  <c r="BM61"/>
  <c r="BL61"/>
  <c r="BK61"/>
  <c r="BJ61"/>
  <c r="BI61"/>
  <c r="BG61"/>
  <c r="BF61"/>
  <c r="BE61"/>
  <c r="BD61"/>
  <c r="BH61" s="1"/>
  <c r="BC61"/>
  <c r="BB61"/>
  <c r="AZ61"/>
  <c r="BA61" s="1"/>
  <c r="AY61"/>
  <c r="AX61"/>
  <c r="AW61"/>
  <c r="AV61"/>
  <c r="AT61"/>
  <c r="AU61" s="1"/>
  <c r="AS61"/>
  <c r="AR61"/>
  <c r="AQ61"/>
  <c r="AP61"/>
  <c r="AN61"/>
  <c r="AO61" s="1"/>
  <c r="AM61"/>
  <c r="BO60"/>
  <c r="BN60"/>
  <c r="BM60"/>
  <c r="BK60"/>
  <c r="BL60" s="1"/>
  <c r="BJ60"/>
  <c r="BI60"/>
  <c r="BG60"/>
  <c r="BF60"/>
  <c r="BE60"/>
  <c r="BC60"/>
  <c r="BD60" s="1"/>
  <c r="BH60" s="1"/>
  <c r="BB60"/>
  <c r="BA60"/>
  <c r="AZ60"/>
  <c r="AY60"/>
  <c r="AW60"/>
  <c r="AX60" s="1"/>
  <c r="AV60"/>
  <c r="AU60"/>
  <c r="AT60"/>
  <c r="AS60"/>
  <c r="AQ60"/>
  <c r="AR60" s="1"/>
  <c r="AP60"/>
  <c r="AO60"/>
  <c r="AN60"/>
  <c r="AM60"/>
  <c r="BO59"/>
  <c r="BN59"/>
  <c r="BM59"/>
  <c r="BK59"/>
  <c r="BL59" s="1"/>
  <c r="BJ59"/>
  <c r="BI59"/>
  <c r="BG59"/>
  <c r="BF59"/>
  <c r="BE59"/>
  <c r="BC59"/>
  <c r="BD59" s="1"/>
  <c r="BH59" s="1"/>
  <c r="BB59"/>
  <c r="AZ59"/>
  <c r="BA59" s="1"/>
  <c r="AY59"/>
  <c r="AW59"/>
  <c r="AV59"/>
  <c r="AX59" s="1"/>
  <c r="AT59"/>
  <c r="AS59"/>
  <c r="AQ59"/>
  <c r="AR59" s="1"/>
  <c r="AP59"/>
  <c r="AN59"/>
  <c r="AO59" s="1"/>
  <c r="AM59"/>
  <c r="BO58"/>
  <c r="BN58"/>
  <c r="BM58"/>
  <c r="BK58"/>
  <c r="BJ58"/>
  <c r="BI58"/>
  <c r="BG58"/>
  <c r="BF58"/>
  <c r="BE58"/>
  <c r="BC58"/>
  <c r="BB58"/>
  <c r="AZ58"/>
  <c r="BA58" s="1"/>
  <c r="AY58"/>
  <c r="AW58"/>
  <c r="AX58" s="1"/>
  <c r="AV58"/>
  <c r="AT58"/>
  <c r="AS58"/>
  <c r="AU58" s="1"/>
  <c r="AQ58"/>
  <c r="AP58"/>
  <c r="AN58"/>
  <c r="AO58" s="1"/>
  <c r="AM58"/>
  <c r="BO57"/>
  <c r="BN57"/>
  <c r="BM57"/>
  <c r="BK57"/>
  <c r="BL57" s="1"/>
  <c r="BJ57"/>
  <c r="BI57"/>
  <c r="BG57"/>
  <c r="BF57"/>
  <c r="BE57"/>
  <c r="BC57"/>
  <c r="BB57"/>
  <c r="BD57" s="1"/>
  <c r="BH57" s="1"/>
  <c r="AZ57"/>
  <c r="AY57"/>
  <c r="AW57"/>
  <c r="AX57" s="1"/>
  <c r="AV57"/>
  <c r="AT57"/>
  <c r="AU57" s="1"/>
  <c r="AS57"/>
  <c r="AQ57"/>
  <c r="AP57"/>
  <c r="AR57" s="1"/>
  <c r="AN57"/>
  <c r="AM57"/>
  <c r="BO56"/>
  <c r="BN56"/>
  <c r="BM56"/>
  <c r="BK56"/>
  <c r="BL56" s="1"/>
  <c r="BJ56"/>
  <c r="BI56"/>
  <c r="BG56"/>
  <c r="BF56"/>
  <c r="BE56"/>
  <c r="BC56"/>
  <c r="BD56" s="1"/>
  <c r="BH56" s="1"/>
  <c r="BB56"/>
  <c r="AZ56"/>
  <c r="AY56"/>
  <c r="BA56" s="1"/>
  <c r="AW56"/>
  <c r="AV56"/>
  <c r="AT56"/>
  <c r="AU56" s="1"/>
  <c r="AS56"/>
  <c r="AQ56"/>
  <c r="AR56" s="1"/>
  <c r="AP56"/>
  <c r="AN56"/>
  <c r="AM56"/>
  <c r="AO56" s="1"/>
  <c r="BO55"/>
  <c r="BN55"/>
  <c r="BM55"/>
  <c r="BK55"/>
  <c r="BJ55"/>
  <c r="BL55" s="1"/>
  <c r="BI55"/>
  <c r="BG55"/>
  <c r="BF55"/>
  <c r="BE55"/>
  <c r="BC55"/>
  <c r="BD55" s="1"/>
  <c r="BH55" s="1"/>
  <c r="BB55"/>
  <c r="AZ55"/>
  <c r="BA55" s="1"/>
  <c r="AY55"/>
  <c r="AW55"/>
  <c r="AV55"/>
  <c r="AX55" s="1"/>
  <c r="AT55"/>
  <c r="AS55"/>
  <c r="AQ55"/>
  <c r="AR55" s="1"/>
  <c r="AP55"/>
  <c r="AN55"/>
  <c r="AO55" s="1"/>
  <c r="AM55"/>
  <c r="BO54"/>
  <c r="BN54"/>
  <c r="BM54"/>
  <c r="BK54"/>
  <c r="BJ54"/>
  <c r="BI54"/>
  <c r="BG54"/>
  <c r="BF54"/>
  <c r="BE54"/>
  <c r="BC54"/>
  <c r="BB54"/>
  <c r="AZ54"/>
  <c r="BA54" s="1"/>
  <c r="AY54"/>
  <c r="AW54"/>
  <c r="AX54" s="1"/>
  <c r="AV54"/>
  <c r="AT54"/>
  <c r="AS54"/>
  <c r="AU54" s="1"/>
  <c r="AQ54"/>
  <c r="AP54"/>
  <c r="AN54"/>
  <c r="AO54" s="1"/>
  <c r="AM54"/>
  <c r="BO53"/>
  <c r="BN53"/>
  <c r="BM53"/>
  <c r="BK53"/>
  <c r="BL53" s="1"/>
  <c r="BJ53"/>
  <c r="BI53"/>
  <c r="BG53"/>
  <c r="BF53"/>
  <c r="BE53"/>
  <c r="BC53"/>
  <c r="BB53"/>
  <c r="BD53" s="1"/>
  <c r="BH53" s="1"/>
  <c r="AZ53"/>
  <c r="AY53"/>
  <c r="AW53"/>
  <c r="AX53" s="1"/>
  <c r="AV53"/>
  <c r="AT53"/>
  <c r="AU53" s="1"/>
  <c r="AS53"/>
  <c r="AQ53"/>
  <c r="AP53"/>
  <c r="AR53" s="1"/>
  <c r="AN53"/>
  <c r="AM53"/>
  <c r="BO52"/>
  <c r="BN52"/>
  <c r="BM52"/>
  <c r="BK52"/>
  <c r="BL52" s="1"/>
  <c r="BJ52"/>
  <c r="BI52"/>
  <c r="BG52"/>
  <c r="BF52"/>
  <c r="BE52"/>
  <c r="BC52"/>
  <c r="BD52" s="1"/>
  <c r="BH52" s="1"/>
  <c r="BB52"/>
  <c r="AZ52"/>
  <c r="AY52"/>
  <c r="BA52" s="1"/>
  <c r="AW52"/>
  <c r="AV52"/>
  <c r="AT52"/>
  <c r="AU52" s="1"/>
  <c r="AS52"/>
  <c r="AQ52"/>
  <c r="AR52" s="1"/>
  <c r="AP52"/>
  <c r="AN52"/>
  <c r="AM52"/>
  <c r="AO52" s="1"/>
  <c r="BO51"/>
  <c r="BN51"/>
  <c r="BM51"/>
  <c r="BK51"/>
  <c r="BJ51"/>
  <c r="BL51" s="1"/>
  <c r="BI51"/>
  <c r="BG51"/>
  <c r="BF51"/>
  <c r="BE51"/>
  <c r="BC51"/>
  <c r="BD51" s="1"/>
  <c r="BH51" s="1"/>
  <c r="BB51"/>
  <c r="AZ51"/>
  <c r="BA51" s="1"/>
  <c r="AY51"/>
  <c r="AW51"/>
  <c r="AV51"/>
  <c r="AX51" s="1"/>
  <c r="AT51"/>
  <c r="AS51"/>
  <c r="AQ51"/>
  <c r="AR51" s="1"/>
  <c r="AP51"/>
  <c r="AN51"/>
  <c r="AO51" s="1"/>
  <c r="AM51"/>
  <c r="BO50"/>
  <c r="BN50"/>
  <c r="BM50"/>
  <c r="BK50"/>
  <c r="BJ50"/>
  <c r="BI50"/>
  <c r="BG50"/>
  <c r="BF50"/>
  <c r="BE50"/>
  <c r="BC50"/>
  <c r="BB50"/>
  <c r="AZ50"/>
  <c r="BA50" s="1"/>
  <c r="AY50"/>
  <c r="AW50"/>
  <c r="AX50" s="1"/>
  <c r="AV50"/>
  <c r="AT50"/>
  <c r="AS50"/>
  <c r="AU50" s="1"/>
  <c r="AQ50"/>
  <c r="AP50"/>
  <c r="AN50"/>
  <c r="AO50" s="1"/>
  <c r="AM50"/>
  <c r="BO49"/>
  <c r="BN49"/>
  <c r="BM49"/>
  <c r="BK49"/>
  <c r="BL49" s="1"/>
  <c r="BJ49"/>
  <c r="BI49"/>
  <c r="BG49"/>
  <c r="BF49"/>
  <c r="BE49"/>
  <c r="BC49"/>
  <c r="BB49"/>
  <c r="BD49" s="1"/>
  <c r="BH49" s="1"/>
  <c r="AZ49"/>
  <c r="AY49"/>
  <c r="AW49"/>
  <c r="AX49" s="1"/>
  <c r="AV49"/>
  <c r="AT49"/>
  <c r="AU49" s="1"/>
  <c r="AS49"/>
  <c r="AQ49"/>
  <c r="AP49"/>
  <c r="AR49" s="1"/>
  <c r="AN49"/>
  <c r="AM49"/>
  <c r="BO48"/>
  <c r="BN48"/>
  <c r="BM48"/>
  <c r="BK48"/>
  <c r="BL48" s="1"/>
  <c r="BJ48"/>
  <c r="BI48"/>
  <c r="BG48"/>
  <c r="BF48"/>
  <c r="BE48"/>
  <c r="BC48"/>
  <c r="BD48" s="1"/>
  <c r="BH48" s="1"/>
  <c r="BB48"/>
  <c r="AZ48"/>
  <c r="AY48"/>
  <c r="BA48" s="1"/>
  <c r="AW48"/>
  <c r="AV48"/>
  <c r="AT48"/>
  <c r="AU48" s="1"/>
  <c r="AS48"/>
  <c r="AQ48"/>
  <c r="AR48" s="1"/>
  <c r="AP48"/>
  <c r="AN48"/>
  <c r="AM48"/>
  <c r="AO48" s="1"/>
  <c r="BO47"/>
  <c r="BN47"/>
  <c r="BM47"/>
  <c r="BK47"/>
  <c r="BJ47"/>
  <c r="BL47" s="1"/>
  <c r="BI47"/>
  <c r="BG47"/>
  <c r="BF47"/>
  <c r="BE47"/>
  <c r="BC47"/>
  <c r="BD47" s="1"/>
  <c r="BH47" s="1"/>
  <c r="BB47"/>
  <c r="AZ47"/>
  <c r="BA47" s="1"/>
  <c r="AY47"/>
  <c r="AW47"/>
  <c r="AV47"/>
  <c r="AX47" s="1"/>
  <c r="AT47"/>
  <c r="AS47"/>
  <c r="AQ47"/>
  <c r="AR47" s="1"/>
  <c r="AP47"/>
  <c r="AN47"/>
  <c r="AO47" s="1"/>
  <c r="AM47"/>
  <c r="BO46"/>
  <c r="BN46"/>
  <c r="BM46"/>
  <c r="BK46"/>
  <c r="BJ46"/>
  <c r="BI46"/>
  <c r="BG46"/>
  <c r="BF46"/>
  <c r="BE46"/>
  <c r="BC46"/>
  <c r="BB46"/>
  <c r="AZ46"/>
  <c r="BA46" s="1"/>
  <c r="AY46"/>
  <c r="AW46"/>
  <c r="AX46" s="1"/>
  <c r="AV46"/>
  <c r="AT46"/>
  <c r="AS46"/>
  <c r="AU46" s="1"/>
  <c r="AQ46"/>
  <c r="AP46"/>
  <c r="AN46"/>
  <c r="AO46" s="1"/>
  <c r="AM46"/>
  <c r="BO45"/>
  <c r="BN45"/>
  <c r="BM45"/>
  <c r="BK45"/>
  <c r="BL45" s="1"/>
  <c r="BJ45"/>
  <c r="BI45"/>
  <c r="BG45"/>
  <c r="BF45"/>
  <c r="BE45"/>
  <c r="BC45"/>
  <c r="BB45"/>
  <c r="BD45" s="1"/>
  <c r="BH45" s="1"/>
  <c r="AZ45"/>
  <c r="AY45"/>
  <c r="AW45"/>
  <c r="AX45" s="1"/>
  <c r="AV45"/>
  <c r="AT45"/>
  <c r="AU45" s="1"/>
  <c r="AS45"/>
  <c r="AQ45"/>
  <c r="AP45"/>
  <c r="AR45" s="1"/>
  <c r="AN45"/>
  <c r="AM45"/>
  <c r="BO44"/>
  <c r="BN44"/>
  <c r="BM44"/>
  <c r="BK44"/>
  <c r="BL44" s="1"/>
  <c r="BJ44"/>
  <c r="BI44"/>
  <c r="BG44"/>
  <c r="BF44"/>
  <c r="BE44"/>
  <c r="BC44"/>
  <c r="BD44" s="1"/>
  <c r="BH44" s="1"/>
  <c r="BB44"/>
  <c r="AZ44"/>
  <c r="AY44"/>
  <c r="BA44" s="1"/>
  <c r="AW44"/>
  <c r="AV44"/>
  <c r="AT44"/>
  <c r="AU44" s="1"/>
  <c r="AS44"/>
  <c r="AQ44"/>
  <c r="AR44" s="1"/>
  <c r="AP44"/>
  <c r="AN44"/>
  <c r="AM44"/>
  <c r="AO44" s="1"/>
  <c r="BO43"/>
  <c r="BN43"/>
  <c r="BM43"/>
  <c r="BK43"/>
  <c r="BJ43"/>
  <c r="BL43" s="1"/>
  <c r="BI43"/>
  <c r="BG43"/>
  <c r="BF43"/>
  <c r="BE43"/>
  <c r="BC43"/>
  <c r="BD43" s="1"/>
  <c r="BH43" s="1"/>
  <c r="BB43"/>
  <c r="AZ43"/>
  <c r="BA43" s="1"/>
  <c r="AY43"/>
  <c r="AW43"/>
  <c r="AV43"/>
  <c r="AX43" s="1"/>
  <c r="AT43"/>
  <c r="AS43"/>
  <c r="AQ43"/>
  <c r="AR43" s="1"/>
  <c r="AP43"/>
  <c r="AN43"/>
  <c r="AO43" s="1"/>
  <c r="AM43"/>
  <c r="BO42"/>
  <c r="BN42"/>
  <c r="BM42"/>
  <c r="BK42"/>
  <c r="BJ42"/>
  <c r="BI42"/>
  <c r="BG42"/>
  <c r="BF42"/>
  <c r="BE42"/>
  <c r="BC42"/>
  <c r="BB42"/>
  <c r="AZ42"/>
  <c r="BA42" s="1"/>
  <c r="AY42"/>
  <c r="AW42"/>
  <c r="AX42" s="1"/>
  <c r="AV42"/>
  <c r="AT42"/>
  <c r="AS42"/>
  <c r="AU42" s="1"/>
  <c r="AQ42"/>
  <c r="AP42"/>
  <c r="AN42"/>
  <c r="AO42" s="1"/>
  <c r="AM42"/>
  <c r="BO41"/>
  <c r="BN41"/>
  <c r="BM41"/>
  <c r="BK41"/>
  <c r="BL41" s="1"/>
  <c r="BJ41"/>
  <c r="BI41"/>
  <c r="BG41"/>
  <c r="BF41"/>
  <c r="BE41"/>
  <c r="BC41"/>
  <c r="BB41"/>
  <c r="BD41" s="1"/>
  <c r="BH41" s="1"/>
  <c r="AZ41"/>
  <c r="AY41"/>
  <c r="AW41"/>
  <c r="AX41" s="1"/>
  <c r="AV41"/>
  <c r="AT41"/>
  <c r="AU41" s="1"/>
  <c r="AS41"/>
  <c r="AQ41"/>
  <c r="AP41"/>
  <c r="AR41" s="1"/>
  <c r="AN41"/>
  <c r="AM41"/>
  <c r="BO40"/>
  <c r="BN40"/>
  <c r="BM40"/>
  <c r="BK40"/>
  <c r="BL40" s="1"/>
  <c r="BJ40"/>
  <c r="BI40"/>
  <c r="BG40"/>
  <c r="BF40"/>
  <c r="BE40"/>
  <c r="BC40"/>
  <c r="BD40" s="1"/>
  <c r="BH40" s="1"/>
  <c r="BB40"/>
  <c r="AZ40"/>
  <c r="AY40"/>
  <c r="BA40" s="1"/>
  <c r="AW40"/>
  <c r="AV40"/>
  <c r="AT40"/>
  <c r="AU40" s="1"/>
  <c r="AS40"/>
  <c r="AQ40"/>
  <c r="AR40" s="1"/>
  <c r="AP40"/>
  <c r="AN40"/>
  <c r="AM40"/>
  <c r="AO40" s="1"/>
  <c r="BO39"/>
  <c r="BN39"/>
  <c r="BM39"/>
  <c r="BK39"/>
  <c r="BJ39"/>
  <c r="BL39" s="1"/>
  <c r="BI39"/>
  <c r="BG39"/>
  <c r="BF39"/>
  <c r="BE39"/>
  <c r="BC39"/>
  <c r="BD39" s="1"/>
  <c r="BH39" s="1"/>
  <c r="BB39"/>
  <c r="AZ39"/>
  <c r="BA39" s="1"/>
  <c r="AY39"/>
  <c r="AW39"/>
  <c r="AV39"/>
  <c r="AX39" s="1"/>
  <c r="AT39"/>
  <c r="AS39"/>
  <c r="AQ39"/>
  <c r="AR39" s="1"/>
  <c r="AP39"/>
  <c r="AN39"/>
  <c r="AO39" s="1"/>
  <c r="AM39"/>
  <c r="BO38"/>
  <c r="BN38"/>
  <c r="BM38"/>
  <c r="BK38"/>
  <c r="BJ38"/>
  <c r="BI38"/>
  <c r="BG38"/>
  <c r="BF38"/>
  <c r="BE38"/>
  <c r="BC38"/>
  <c r="BB38"/>
  <c r="AZ38"/>
  <c r="BA38" s="1"/>
  <c r="AY38"/>
  <c r="AW38"/>
  <c r="AX38" s="1"/>
  <c r="AV38"/>
  <c r="AT38"/>
  <c r="AS38"/>
  <c r="AU38" s="1"/>
  <c r="AQ38"/>
  <c r="AP38"/>
  <c r="AN38"/>
  <c r="AO38" s="1"/>
  <c r="AM38"/>
  <c r="BO37"/>
  <c r="BN37"/>
  <c r="BM37"/>
  <c r="BK37"/>
  <c r="BL37" s="1"/>
  <c r="BJ37"/>
  <c r="BI37"/>
  <c r="BG37"/>
  <c r="BF37"/>
  <c r="BE37"/>
  <c r="BC37"/>
  <c r="BB37"/>
  <c r="BD37" s="1"/>
  <c r="BH37" s="1"/>
  <c r="AZ37"/>
  <c r="AY37"/>
  <c r="AW37"/>
  <c r="AX37" s="1"/>
  <c r="AV37"/>
  <c r="AT37"/>
  <c r="AU37" s="1"/>
  <c r="AS37"/>
  <c r="AQ37"/>
  <c r="AP37"/>
  <c r="AR37" s="1"/>
  <c r="AN37"/>
  <c r="AM37"/>
  <c r="BO36"/>
  <c r="BN36"/>
  <c r="BM36"/>
  <c r="BK36"/>
  <c r="BL36" s="1"/>
  <c r="BJ36"/>
  <c r="BI36"/>
  <c r="BG36"/>
  <c r="BF36"/>
  <c r="BE36"/>
  <c r="BC36"/>
  <c r="BD36" s="1"/>
  <c r="BH36" s="1"/>
  <c r="BB36"/>
  <c r="AZ36"/>
  <c r="AY36"/>
  <c r="BA36" s="1"/>
  <c r="AW36"/>
  <c r="AV36"/>
  <c r="AT36"/>
  <c r="AU36" s="1"/>
  <c r="AS36"/>
  <c r="AQ36"/>
  <c r="AR36" s="1"/>
  <c r="AP36"/>
  <c r="AN36"/>
  <c r="AM36"/>
  <c r="AO36" s="1"/>
  <c r="BO35"/>
  <c r="BN35"/>
  <c r="BM35"/>
  <c r="BK35"/>
  <c r="BJ35"/>
  <c r="BL35" s="1"/>
  <c r="BI35"/>
  <c r="BG35"/>
  <c r="BF35"/>
  <c r="BE35"/>
  <c r="BC35"/>
  <c r="BD35" s="1"/>
  <c r="BH35" s="1"/>
  <c r="BB35"/>
  <c r="AZ35"/>
  <c r="BA35" s="1"/>
  <c r="AY35"/>
  <c r="AW35"/>
  <c r="AV35"/>
  <c r="AX35" s="1"/>
  <c r="AT35"/>
  <c r="AS35"/>
  <c r="AQ35"/>
  <c r="AR35" s="1"/>
  <c r="AP35"/>
  <c r="AN35"/>
  <c r="AO35" s="1"/>
  <c r="AM35"/>
  <c r="BO34"/>
  <c r="BN34"/>
  <c r="BM34"/>
  <c r="BK34"/>
  <c r="BJ34"/>
  <c r="BI34"/>
  <c r="BG34"/>
  <c r="BF34"/>
  <c r="BE34"/>
  <c r="BC34"/>
  <c r="BB34"/>
  <c r="AZ34"/>
  <c r="BA34" s="1"/>
  <c r="AY34"/>
  <c r="AW34"/>
  <c r="AX34" s="1"/>
  <c r="AV34"/>
  <c r="AT34"/>
  <c r="AS34"/>
  <c r="AU34" s="1"/>
  <c r="AQ34"/>
  <c r="AP34"/>
  <c r="AN34"/>
  <c r="AO34" s="1"/>
  <c r="AM34"/>
  <c r="BO33"/>
  <c r="BN33"/>
  <c r="BM33"/>
  <c r="BK33"/>
  <c r="BL33" s="1"/>
  <c r="BJ33"/>
  <c r="BI33"/>
  <c r="BG33"/>
  <c r="BF33"/>
  <c r="BE33"/>
  <c r="BC33"/>
  <c r="BB33"/>
  <c r="BD33" s="1"/>
  <c r="BH33" s="1"/>
  <c r="AZ33"/>
  <c r="AY33"/>
  <c r="AW33"/>
  <c r="AX33" s="1"/>
  <c r="AV33"/>
  <c r="AT33"/>
  <c r="AU33" s="1"/>
  <c r="AS33"/>
  <c r="AQ33"/>
  <c r="AP33"/>
  <c r="AR33" s="1"/>
  <c r="AN33"/>
  <c r="AM33"/>
  <c r="BO32"/>
  <c r="BN32"/>
  <c r="BM32"/>
  <c r="BK32"/>
  <c r="BL32" s="1"/>
  <c r="BJ32"/>
  <c r="BI32"/>
  <c r="BG32"/>
  <c r="BF32"/>
  <c r="BE32"/>
  <c r="BC32"/>
  <c r="BD32" s="1"/>
  <c r="BH32" s="1"/>
  <c r="BB32"/>
  <c r="AZ32"/>
  <c r="AY32"/>
  <c r="BA32" s="1"/>
  <c r="AW32"/>
  <c r="AV32"/>
  <c r="AT32"/>
  <c r="AU32" s="1"/>
  <c r="AS32"/>
  <c r="AQ32"/>
  <c r="AR32" s="1"/>
  <c r="AP32"/>
  <c r="AN32"/>
  <c r="AM32"/>
  <c r="AO32" s="1"/>
  <c r="BO31"/>
  <c r="BN31"/>
  <c r="BM31"/>
  <c r="BK31"/>
  <c r="BJ31"/>
  <c r="BL31" s="1"/>
  <c r="BI31"/>
  <c r="BG31"/>
  <c r="BF31"/>
  <c r="BE31"/>
  <c r="BC31"/>
  <c r="BD31" s="1"/>
  <c r="BH31" s="1"/>
  <c r="BB31"/>
  <c r="AZ31"/>
  <c r="BA31" s="1"/>
  <c r="AY31"/>
  <c r="AW31"/>
  <c r="AV31"/>
  <c r="AX31" s="1"/>
  <c r="AT31"/>
  <c r="AS31"/>
  <c r="AQ31"/>
  <c r="AR31" s="1"/>
  <c r="AP31"/>
  <c r="AN31"/>
  <c r="AO31" s="1"/>
  <c r="AM31"/>
  <c r="BO30"/>
  <c r="BN30"/>
  <c r="BM30"/>
  <c r="BK30"/>
  <c r="BJ30"/>
  <c r="BI30"/>
  <c r="BG30"/>
  <c r="BF30"/>
  <c r="BE30"/>
  <c r="BC30"/>
  <c r="BB30"/>
  <c r="AZ30"/>
  <c r="BA30" s="1"/>
  <c r="AY30"/>
  <c r="AW30"/>
  <c r="AX30" s="1"/>
  <c r="AV30"/>
  <c r="AT30"/>
  <c r="AS30"/>
  <c r="AU30" s="1"/>
  <c r="AQ30"/>
  <c r="AP30"/>
  <c r="AN30"/>
  <c r="AO30" s="1"/>
  <c r="AM30"/>
  <c r="BO29"/>
  <c r="BN29"/>
  <c r="BM29"/>
  <c r="BK29"/>
  <c r="BL29" s="1"/>
  <c r="BJ29"/>
  <c r="BI29"/>
  <c r="BG29"/>
  <c r="BF29"/>
  <c r="BE29"/>
  <c r="BC29"/>
  <c r="BB29"/>
  <c r="BD29" s="1"/>
  <c r="BH29" s="1"/>
  <c r="AZ29"/>
  <c r="AY29"/>
  <c r="AW29"/>
  <c r="AX29" s="1"/>
  <c r="AV29"/>
  <c r="AT29"/>
  <c r="AU29" s="1"/>
  <c r="AS29"/>
  <c r="AQ29"/>
  <c r="AP29"/>
  <c r="AR29" s="1"/>
  <c r="AN29"/>
  <c r="AM29"/>
  <c r="BO28"/>
  <c r="BN28"/>
  <c r="BM28"/>
  <c r="BK28"/>
  <c r="BL28" s="1"/>
  <c r="BJ28"/>
  <c r="BI28"/>
  <c r="BG28"/>
  <c r="BF28"/>
  <c r="BE28"/>
  <c r="BC28"/>
  <c r="BD28" s="1"/>
  <c r="BH28" s="1"/>
  <c r="BB28"/>
  <c r="AZ28"/>
  <c r="AY28"/>
  <c r="BA28" s="1"/>
  <c r="AW28"/>
  <c r="AV28"/>
  <c r="AT28"/>
  <c r="AU28" s="1"/>
  <c r="AS28"/>
  <c r="AQ28"/>
  <c r="AR28" s="1"/>
  <c r="AP28"/>
  <c r="AN28"/>
  <c r="AM28"/>
  <c r="AO28" s="1"/>
  <c r="BO27"/>
  <c r="BN27"/>
  <c r="BM27"/>
  <c r="BK27"/>
  <c r="BJ27"/>
  <c r="BL27" s="1"/>
  <c r="BI27"/>
  <c r="BG27"/>
  <c r="BF27"/>
  <c r="BE27"/>
  <c r="BC27"/>
  <c r="BD27" s="1"/>
  <c r="BH27" s="1"/>
  <c r="BB27"/>
  <c r="AZ27"/>
  <c r="BA27" s="1"/>
  <c r="AY27"/>
  <c r="AW27"/>
  <c r="AV27"/>
  <c r="AX27" s="1"/>
  <c r="AT27"/>
  <c r="AS27"/>
  <c r="AQ27"/>
  <c r="AR27" s="1"/>
  <c r="AP27"/>
  <c r="AN27"/>
  <c r="AO27" s="1"/>
  <c r="AM27"/>
  <c r="BO26"/>
  <c r="BN26"/>
  <c r="BM26"/>
  <c r="BK26"/>
  <c r="BJ26"/>
  <c r="BI26"/>
  <c r="BG26"/>
  <c r="BF26"/>
  <c r="BE26"/>
  <c r="BC26"/>
  <c r="BB26"/>
  <c r="AZ26"/>
  <c r="BA26" s="1"/>
  <c r="AY26"/>
  <c r="AW26"/>
  <c r="AX26" s="1"/>
  <c r="AV26"/>
  <c r="AT26"/>
  <c r="AS26"/>
  <c r="AU26" s="1"/>
  <c r="AQ26"/>
  <c r="AP26"/>
  <c r="AN26"/>
  <c r="AO26" s="1"/>
  <c r="AM26"/>
  <c r="BO25"/>
  <c r="BN25"/>
  <c r="BM25"/>
  <c r="BK25"/>
  <c r="BL25" s="1"/>
  <c r="BJ25"/>
  <c r="BI25"/>
  <c r="BG25"/>
  <c r="BF25"/>
  <c r="BE25"/>
  <c r="BC25"/>
  <c r="BB25"/>
  <c r="BD25" s="1"/>
  <c r="BH25" s="1"/>
  <c r="AZ25"/>
  <c r="AY25"/>
  <c r="AW25"/>
  <c r="AX25" s="1"/>
  <c r="AV25"/>
  <c r="AT25"/>
  <c r="AU25" s="1"/>
  <c r="AS25"/>
  <c r="AQ25"/>
  <c r="AP25"/>
  <c r="AR25" s="1"/>
  <c r="AN25"/>
  <c r="AM25"/>
  <c r="BO24"/>
  <c r="BN24"/>
  <c r="BM24"/>
  <c r="BK24"/>
  <c r="BL24" s="1"/>
  <c r="BJ24"/>
  <c r="BI24"/>
  <c r="BG24"/>
  <c r="BF24"/>
  <c r="BE24"/>
  <c r="BC24"/>
  <c r="BD24" s="1"/>
  <c r="BH24" s="1"/>
  <c r="BB24"/>
  <c r="AZ24"/>
  <c r="AY24"/>
  <c r="BA24" s="1"/>
  <c r="AW24"/>
  <c r="AV24"/>
  <c r="AT24"/>
  <c r="AU24" s="1"/>
  <c r="AS24"/>
  <c r="AQ24"/>
  <c r="AR24" s="1"/>
  <c r="AP24"/>
  <c r="AN24"/>
  <c r="AM24"/>
  <c r="AO24" s="1"/>
  <c r="BO23"/>
  <c r="BN23"/>
  <c r="BM23"/>
  <c r="BK23"/>
  <c r="BJ23"/>
  <c r="BL23" s="1"/>
  <c r="BI23"/>
  <c r="BG23"/>
  <c r="BF23"/>
  <c r="BE23"/>
  <c r="BC23"/>
  <c r="BD23" s="1"/>
  <c r="BH23" s="1"/>
  <c r="BB23"/>
  <c r="AZ23"/>
  <c r="BA23" s="1"/>
  <c r="AY23"/>
  <c r="AW23"/>
  <c r="AV23"/>
  <c r="AX23" s="1"/>
  <c r="AT23"/>
  <c r="AS23"/>
  <c r="AQ23"/>
  <c r="AR23" s="1"/>
  <c r="AP23"/>
  <c r="AN23"/>
  <c r="AO23" s="1"/>
  <c r="AM23"/>
  <c r="BO22"/>
  <c r="BN22"/>
  <c r="BM22"/>
  <c r="BK22"/>
  <c r="BJ22"/>
  <c r="BI22"/>
  <c r="BG22"/>
  <c r="BF22"/>
  <c r="BE22"/>
  <c r="BC22"/>
  <c r="BB22"/>
  <c r="AZ22"/>
  <c r="BA22" s="1"/>
  <c r="AY22"/>
  <c r="AW22"/>
  <c r="AX22" s="1"/>
  <c r="AV22"/>
  <c r="AT22"/>
  <c r="AS22"/>
  <c r="AU22" s="1"/>
  <c r="AQ22"/>
  <c r="AP22"/>
  <c r="AN22"/>
  <c r="AO22" s="1"/>
  <c r="AM22"/>
  <c r="BO21"/>
  <c r="BN21"/>
  <c r="BM21"/>
  <c r="BK21"/>
  <c r="BL21" s="1"/>
  <c r="BJ21"/>
  <c r="BI21"/>
  <c r="BG21"/>
  <c r="BF21"/>
  <c r="BE21"/>
  <c r="BC21"/>
  <c r="BB21"/>
  <c r="BD21" s="1"/>
  <c r="BH21" s="1"/>
  <c r="AZ21"/>
  <c r="AY21"/>
  <c r="AW21"/>
  <c r="AX21" s="1"/>
  <c r="AV21"/>
  <c r="AT21"/>
  <c r="AU21" s="1"/>
  <c r="AS21"/>
  <c r="AQ21"/>
  <c r="AP21"/>
  <c r="AR21" s="1"/>
  <c r="AN21"/>
  <c r="AM21"/>
  <c r="BO20"/>
  <c r="BN20"/>
  <c r="BM20"/>
  <c r="BK20"/>
  <c r="BL20" s="1"/>
  <c r="BJ20"/>
  <c r="BI20"/>
  <c r="BG20"/>
  <c r="BF20"/>
  <c r="BE20"/>
  <c r="BC20"/>
  <c r="BD20" s="1"/>
  <c r="BH20" s="1"/>
  <c r="BB20"/>
  <c r="AZ20"/>
  <c r="AY20"/>
  <c r="BA20" s="1"/>
  <c r="AW20"/>
  <c r="AV20"/>
  <c r="AT20"/>
  <c r="AU20" s="1"/>
  <c r="AS20"/>
  <c r="AQ20"/>
  <c r="AR20" s="1"/>
  <c r="AP20"/>
  <c r="AN20"/>
  <c r="AM20"/>
  <c r="AO20" s="1"/>
  <c r="BO19"/>
  <c r="BN19"/>
  <c r="BM19"/>
  <c r="BK19"/>
  <c r="BJ19"/>
  <c r="BL19" s="1"/>
  <c r="BI19"/>
  <c r="BG19"/>
  <c r="BF19"/>
  <c r="BE19"/>
  <c r="BC19"/>
  <c r="BD19" s="1"/>
  <c r="BH19" s="1"/>
  <c r="BB19"/>
  <c r="AZ19"/>
  <c r="BA19" s="1"/>
  <c r="AY19"/>
  <c r="AW19"/>
  <c r="AV19"/>
  <c r="AX19" s="1"/>
  <c r="AT19"/>
  <c r="AS19"/>
  <c r="AQ19"/>
  <c r="AR19" s="1"/>
  <c r="AP19"/>
  <c r="AN19"/>
  <c r="AO19" s="1"/>
  <c r="AM19"/>
  <c r="BO18"/>
  <c r="BN18"/>
  <c r="BM18"/>
  <c r="BK18"/>
  <c r="BJ18"/>
  <c r="BI18"/>
  <c r="BG18"/>
  <c r="BF18"/>
  <c r="BE18"/>
  <c r="BC18"/>
  <c r="BB18"/>
  <c r="AZ18"/>
  <c r="BA18" s="1"/>
  <c r="AY18"/>
  <c r="AW18"/>
  <c r="AX18" s="1"/>
  <c r="AV18"/>
  <c r="AT18"/>
  <c r="AS18"/>
  <c r="AU18" s="1"/>
  <c r="AQ18"/>
  <c r="AP18"/>
  <c r="AN18"/>
  <c r="AO18" s="1"/>
  <c r="AM18"/>
  <c r="BO17"/>
  <c r="BN17"/>
  <c r="BM17"/>
  <c r="BK17"/>
  <c r="BL17" s="1"/>
  <c r="BJ17"/>
  <c r="BI17"/>
  <c r="BG17"/>
  <c r="BF17"/>
  <c r="BE17"/>
  <c r="BC17"/>
  <c r="BB17"/>
  <c r="BD17" s="1"/>
  <c r="BH17" s="1"/>
  <c r="AZ17"/>
  <c r="AY17"/>
  <c r="AW17"/>
  <c r="AX17" s="1"/>
  <c r="AV17"/>
  <c r="AT17"/>
  <c r="AU17" s="1"/>
  <c r="AS17"/>
  <c r="AQ17"/>
  <c r="AP17"/>
  <c r="AR17" s="1"/>
  <c r="AN17"/>
  <c r="AM17"/>
  <c r="BO16"/>
  <c r="BN16"/>
  <c r="BM16"/>
  <c r="BK16"/>
  <c r="BL16" s="1"/>
  <c r="BJ16"/>
  <c r="BI16"/>
  <c r="BG16"/>
  <c r="BF16"/>
  <c r="BE16"/>
  <c r="BC16"/>
  <c r="BD16" s="1"/>
  <c r="BH16" s="1"/>
  <c r="BB16"/>
  <c r="AZ16"/>
  <c r="AY16"/>
  <c r="BA16" s="1"/>
  <c r="AW16"/>
  <c r="AV16"/>
  <c r="AT16"/>
  <c r="AU16" s="1"/>
  <c r="AS16"/>
  <c r="AQ16"/>
  <c r="AR16" s="1"/>
  <c r="AP16"/>
  <c r="AN16"/>
  <c r="AM16"/>
  <c r="AO16" s="1"/>
  <c r="BO15"/>
  <c r="BN15"/>
  <c r="BM15"/>
  <c r="BK15"/>
  <c r="BJ15"/>
  <c r="BL15" s="1"/>
  <c r="BI15"/>
  <c r="BG15"/>
  <c r="BF15"/>
  <c r="BE15"/>
  <c r="BC15"/>
  <c r="BD15" s="1"/>
  <c r="BH15" s="1"/>
  <c r="BB15"/>
  <c r="AZ15"/>
  <c r="BA15" s="1"/>
  <c r="AY15"/>
  <c r="AW15"/>
  <c r="AV15"/>
  <c r="AX15" s="1"/>
  <c r="AT15"/>
  <c r="AS15"/>
  <c r="AQ15"/>
  <c r="AR15" s="1"/>
  <c r="AP15"/>
  <c r="AN15"/>
  <c r="AO15" s="1"/>
  <c r="AM15"/>
  <c r="BO14"/>
  <c r="BN14"/>
  <c r="BM14"/>
  <c r="BK14"/>
  <c r="BJ14"/>
  <c r="BI14"/>
  <c r="BG14"/>
  <c r="BF14"/>
  <c r="BE14"/>
  <c r="BC14"/>
  <c r="BB14"/>
  <c r="AZ14"/>
  <c r="BA14" s="1"/>
  <c r="AY14"/>
  <c r="AW14"/>
  <c r="AX14" s="1"/>
  <c r="AV14"/>
  <c r="AT14"/>
  <c r="AS14"/>
  <c r="AU14" s="1"/>
  <c r="AQ14"/>
  <c r="AP14"/>
  <c r="AN14"/>
  <c r="AO14" s="1"/>
  <c r="AM14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3"/>
  <c r="BN13"/>
  <c r="BM13"/>
  <c r="BK13"/>
  <c r="BJ13"/>
  <c r="BL13" s="1"/>
  <c r="BI13"/>
  <c r="BG13"/>
  <c r="BF13"/>
  <c r="BE13"/>
  <c r="BC13"/>
  <c r="BD13" s="1"/>
  <c r="BH13" s="1"/>
  <c r="BB13"/>
  <c r="AZ13"/>
  <c r="BA13" s="1"/>
  <c r="AY13"/>
  <c r="AW13"/>
  <c r="AV13"/>
  <c r="AX13" s="1"/>
  <c r="AT13"/>
  <c r="AS13"/>
  <c r="AQ13"/>
  <c r="AR13" s="1"/>
  <c r="AP13"/>
  <c r="AN13"/>
  <c r="AO13" s="1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O12"/>
  <c r="BN12"/>
  <c r="BM12"/>
  <c r="BK12"/>
  <c r="BJ12"/>
  <c r="BI12"/>
  <c r="BG12"/>
  <c r="BF12"/>
  <c r="BE12"/>
  <c r="BC12"/>
  <c r="BB12"/>
  <c r="AZ12"/>
  <c r="BA12" s="1"/>
  <c r="AY12"/>
  <c r="AW12"/>
  <c r="AX12" s="1"/>
  <c r="AV12"/>
  <c r="AT12"/>
  <c r="AS12"/>
  <c r="AU12" s="1"/>
  <c r="AQ12"/>
  <c r="AP12"/>
  <c r="AN12"/>
  <c r="AO12" s="1"/>
  <c r="AM12"/>
  <c r="BO71" i="11"/>
  <c r="BN71"/>
  <c r="BM71"/>
  <c r="BL71"/>
  <c r="BK71"/>
  <c r="BJ71"/>
  <c r="BI71"/>
  <c r="BG71"/>
  <c r="BF71"/>
  <c r="BE71"/>
  <c r="BD71"/>
  <c r="BH71" s="1"/>
  <c r="BC71"/>
  <c r="BB71"/>
  <c r="AZ71"/>
  <c r="BA71" s="1"/>
  <c r="AY71"/>
  <c r="AX71"/>
  <c r="AW71"/>
  <c r="AV71"/>
  <c r="AT71"/>
  <c r="AU71" s="1"/>
  <c r="AS71"/>
  <c r="AR71"/>
  <c r="AQ71"/>
  <c r="AP71"/>
  <c r="AN71"/>
  <c r="AO71" s="1"/>
  <c r="AM71"/>
  <c r="BO70"/>
  <c r="BN70"/>
  <c r="BM70"/>
  <c r="BK70"/>
  <c r="BL70" s="1"/>
  <c r="BJ70"/>
  <c r="BI70"/>
  <c r="BG70"/>
  <c r="BF70"/>
  <c r="BE70"/>
  <c r="BC70"/>
  <c r="BD70" s="1"/>
  <c r="BH70" s="1"/>
  <c r="BB70"/>
  <c r="BA70"/>
  <c r="AZ70"/>
  <c r="AY70"/>
  <c r="AW70"/>
  <c r="AX70" s="1"/>
  <c r="AV70"/>
  <c r="AU70"/>
  <c r="AT70"/>
  <c r="AS70"/>
  <c r="AQ70"/>
  <c r="AR70" s="1"/>
  <c r="AP70"/>
  <c r="AO70"/>
  <c r="AN70"/>
  <c r="AM70"/>
  <c r="BO69"/>
  <c r="BN69"/>
  <c r="BM69"/>
  <c r="BL69"/>
  <c r="BK69"/>
  <c r="BJ69"/>
  <c r="BI69"/>
  <c r="BG69"/>
  <c r="BF69"/>
  <c r="BE69"/>
  <c r="BD69"/>
  <c r="BH69" s="1"/>
  <c r="BC69"/>
  <c r="BB69"/>
  <c r="AZ69"/>
  <c r="BA69" s="1"/>
  <c r="AY69"/>
  <c r="AX69"/>
  <c r="AW69"/>
  <c r="AV69"/>
  <c r="AT69"/>
  <c r="AU69" s="1"/>
  <c r="AS69"/>
  <c r="AR69"/>
  <c r="AQ69"/>
  <c r="AP69"/>
  <c r="AN69"/>
  <c r="AO69" s="1"/>
  <c r="AM69"/>
  <c r="BO68"/>
  <c r="BN68"/>
  <c r="BM68"/>
  <c r="BK68"/>
  <c r="BL68" s="1"/>
  <c r="BJ68"/>
  <c r="BI68"/>
  <c r="BG68"/>
  <c r="BF68"/>
  <c r="BE68"/>
  <c r="BC68"/>
  <c r="BD68" s="1"/>
  <c r="BH68" s="1"/>
  <c r="BB68"/>
  <c r="BA68"/>
  <c r="AZ68"/>
  <c r="AY68"/>
  <c r="AW68"/>
  <c r="AX68" s="1"/>
  <c r="AV68"/>
  <c r="AU68"/>
  <c r="AT68"/>
  <c r="AS68"/>
  <c r="AQ68"/>
  <c r="AR68" s="1"/>
  <c r="AP68"/>
  <c r="AO68"/>
  <c r="AN68"/>
  <c r="AM68"/>
  <c r="BO67"/>
  <c r="BN67"/>
  <c r="BM67"/>
  <c r="BL67"/>
  <c r="BK67"/>
  <c r="BJ67"/>
  <c r="BI67"/>
  <c r="BG67"/>
  <c r="BF67"/>
  <c r="BE67"/>
  <c r="BD67"/>
  <c r="BH67" s="1"/>
  <c r="BC67"/>
  <c r="BB67"/>
  <c r="AZ67"/>
  <c r="BA67" s="1"/>
  <c r="AY67"/>
  <c r="AX67"/>
  <c r="AW67"/>
  <c r="AV67"/>
  <c r="AT67"/>
  <c r="AU67" s="1"/>
  <c r="AS67"/>
  <c r="AR67"/>
  <c r="AQ67"/>
  <c r="AP67"/>
  <c r="AN67"/>
  <c r="AO67" s="1"/>
  <c r="AM67"/>
  <c r="BO66"/>
  <c r="BN66"/>
  <c r="BM66"/>
  <c r="BK66"/>
  <c r="BL66" s="1"/>
  <c r="BJ66"/>
  <c r="BI66"/>
  <c r="BG66"/>
  <c r="BF66"/>
  <c r="BE66"/>
  <c r="BC66"/>
  <c r="BD66" s="1"/>
  <c r="BH66" s="1"/>
  <c r="BB66"/>
  <c r="BA66"/>
  <c r="AZ66"/>
  <c r="AY66"/>
  <c r="AW66"/>
  <c r="AX66" s="1"/>
  <c r="AV66"/>
  <c r="AU66"/>
  <c r="AT66"/>
  <c r="AS66"/>
  <c r="AQ66"/>
  <c r="AR66" s="1"/>
  <c r="AP66"/>
  <c r="AO66"/>
  <c r="AN66"/>
  <c r="AM66"/>
  <c r="BO65"/>
  <c r="BN65"/>
  <c r="BM65"/>
  <c r="BL65"/>
  <c r="BK65"/>
  <c r="BJ65"/>
  <c r="BI65"/>
  <c r="BG65"/>
  <c r="BF65"/>
  <c r="BE65"/>
  <c r="BD65"/>
  <c r="BH65" s="1"/>
  <c r="BC65"/>
  <c r="BB65"/>
  <c r="AZ65"/>
  <c r="BA65" s="1"/>
  <c r="AY65"/>
  <c r="AX65"/>
  <c r="AW65"/>
  <c r="AV65"/>
  <c r="AT65"/>
  <c r="AU65" s="1"/>
  <c r="AS65"/>
  <c r="AR65"/>
  <c r="AQ65"/>
  <c r="AP65"/>
  <c r="AN65"/>
  <c r="AO65" s="1"/>
  <c r="AM65"/>
  <c r="BO64"/>
  <c r="BN64"/>
  <c r="BM64"/>
  <c r="BK64"/>
  <c r="BL64" s="1"/>
  <c r="BJ64"/>
  <c r="BI64"/>
  <c r="BG64"/>
  <c r="BF64"/>
  <c r="BE64"/>
  <c r="BC64"/>
  <c r="BD64" s="1"/>
  <c r="BH64" s="1"/>
  <c r="BB64"/>
  <c r="BA64"/>
  <c r="AZ64"/>
  <c r="AY64"/>
  <c r="AW64"/>
  <c r="AX64" s="1"/>
  <c r="AV64"/>
  <c r="AU64"/>
  <c r="AT64"/>
  <c r="AS64"/>
  <c r="AQ64"/>
  <c r="AR64" s="1"/>
  <c r="AP64"/>
  <c r="AO64"/>
  <c r="AN64"/>
  <c r="AM64"/>
  <c r="BO63"/>
  <c r="BN63"/>
  <c r="BM63"/>
  <c r="BL63"/>
  <c r="BK63"/>
  <c r="BJ63"/>
  <c r="BI63"/>
  <c r="BG63"/>
  <c r="BF63"/>
  <c r="BE63"/>
  <c r="BD63"/>
  <c r="BH63" s="1"/>
  <c r="BC63"/>
  <c r="BB63"/>
  <c r="AZ63"/>
  <c r="BA63" s="1"/>
  <c r="AY63"/>
  <c r="AX63"/>
  <c r="AW63"/>
  <c r="AV63"/>
  <c r="AT63"/>
  <c r="AU63" s="1"/>
  <c r="AS63"/>
  <c r="AR63"/>
  <c r="AQ63"/>
  <c r="AP63"/>
  <c r="AN63"/>
  <c r="AO63" s="1"/>
  <c r="AM63"/>
  <c r="BO62"/>
  <c r="BN62"/>
  <c r="BM62"/>
  <c r="BK62"/>
  <c r="BL62" s="1"/>
  <c r="BJ62"/>
  <c r="BI62"/>
  <c r="BG62"/>
  <c r="BF62"/>
  <c r="BE62"/>
  <c r="BC62"/>
  <c r="BD62" s="1"/>
  <c r="BH62" s="1"/>
  <c r="BB62"/>
  <c r="BA62"/>
  <c r="AZ62"/>
  <c r="AY62"/>
  <c r="AW62"/>
  <c r="AX62" s="1"/>
  <c r="AV62"/>
  <c r="AU62"/>
  <c r="AT62"/>
  <c r="AS62"/>
  <c r="AQ62"/>
  <c r="AR62" s="1"/>
  <c r="AP62"/>
  <c r="AO62"/>
  <c r="AN62"/>
  <c r="AM62"/>
  <c r="BO61"/>
  <c r="BN61"/>
  <c r="BM61"/>
  <c r="BL61"/>
  <c r="BK61"/>
  <c r="BJ61"/>
  <c r="BI61"/>
  <c r="BG61"/>
  <c r="BF61"/>
  <c r="BE61"/>
  <c r="BD61"/>
  <c r="BH61" s="1"/>
  <c r="BC61"/>
  <c r="BB61"/>
  <c r="AZ61"/>
  <c r="BA61" s="1"/>
  <c r="AY61"/>
  <c r="AX61"/>
  <c r="AW61"/>
  <c r="AV61"/>
  <c r="AT61"/>
  <c r="AU61" s="1"/>
  <c r="AS61"/>
  <c r="AR61"/>
  <c r="AQ61"/>
  <c r="AP61"/>
  <c r="AN61"/>
  <c r="AO61" s="1"/>
  <c r="AM61"/>
  <c r="BO60"/>
  <c r="BN60"/>
  <c r="BM60"/>
  <c r="BK60"/>
  <c r="BL60" s="1"/>
  <c r="BJ60"/>
  <c r="BI60"/>
  <c r="BG60"/>
  <c r="BF60"/>
  <c r="BE60"/>
  <c r="BC60"/>
  <c r="BD60" s="1"/>
  <c r="BH60" s="1"/>
  <c r="BB60"/>
  <c r="BA60"/>
  <c r="AZ60"/>
  <c r="AY60"/>
  <c r="AW60"/>
  <c r="AX60" s="1"/>
  <c r="AV60"/>
  <c r="AU60"/>
  <c r="AT60"/>
  <c r="AS60"/>
  <c r="AQ60"/>
  <c r="AR60" s="1"/>
  <c r="AP60"/>
  <c r="AO60"/>
  <c r="AN60"/>
  <c r="AM60"/>
  <c r="BO59"/>
  <c r="BN59"/>
  <c r="BM59"/>
  <c r="BL59"/>
  <c r="BK59"/>
  <c r="BJ59"/>
  <c r="BI59"/>
  <c r="BG59"/>
  <c r="BF59"/>
  <c r="BE59"/>
  <c r="BD59"/>
  <c r="BH59" s="1"/>
  <c r="BC59"/>
  <c r="BB59"/>
  <c r="AZ59"/>
  <c r="BA59" s="1"/>
  <c r="AY59"/>
  <c r="AX59"/>
  <c r="AW59"/>
  <c r="AV59"/>
  <c r="AT59"/>
  <c r="AU59" s="1"/>
  <c r="AS59"/>
  <c r="AR59"/>
  <c r="AQ59"/>
  <c r="AP59"/>
  <c r="AN59"/>
  <c r="AO59" s="1"/>
  <c r="AM59"/>
  <c r="BO58"/>
  <c r="BN58"/>
  <c r="BM58"/>
  <c r="BK58"/>
  <c r="BL58" s="1"/>
  <c r="BJ58"/>
  <c r="BI58"/>
  <c r="BG58"/>
  <c r="BF58"/>
  <c r="BE58"/>
  <c r="BC58"/>
  <c r="BD58" s="1"/>
  <c r="BH58" s="1"/>
  <c r="BB58"/>
  <c r="BA58"/>
  <c r="AZ58"/>
  <c r="AY58"/>
  <c r="AW58"/>
  <c r="AX58" s="1"/>
  <c r="AV58"/>
  <c r="AU58"/>
  <c r="AT58"/>
  <c r="AS58"/>
  <c r="AQ58"/>
  <c r="AR58" s="1"/>
  <c r="AP58"/>
  <c r="AO58"/>
  <c r="AN58"/>
  <c r="AM58"/>
  <c r="BO57"/>
  <c r="BN57"/>
  <c r="BM57"/>
  <c r="BL57"/>
  <c r="BK57"/>
  <c r="BJ57"/>
  <c r="BI57"/>
  <c r="BG57"/>
  <c r="BF57"/>
  <c r="BE57"/>
  <c r="BD57"/>
  <c r="BH57" s="1"/>
  <c r="BC57"/>
  <c r="BB57"/>
  <c r="AZ57"/>
  <c r="BA57" s="1"/>
  <c r="AY57"/>
  <c r="AX57"/>
  <c r="AW57"/>
  <c r="AV57"/>
  <c r="AT57"/>
  <c r="AU57" s="1"/>
  <c r="AS57"/>
  <c r="AR57"/>
  <c r="AQ57"/>
  <c r="AP57"/>
  <c r="AN57"/>
  <c r="AO57" s="1"/>
  <c r="AM57"/>
  <c r="BO56"/>
  <c r="BN56"/>
  <c r="BM56"/>
  <c r="BK56"/>
  <c r="BL56" s="1"/>
  <c r="BJ56"/>
  <c r="BI56"/>
  <c r="BG56"/>
  <c r="BF56"/>
  <c r="BE56"/>
  <c r="BC56"/>
  <c r="BD56" s="1"/>
  <c r="BH56" s="1"/>
  <c r="BB56"/>
  <c r="BA56"/>
  <c r="AZ56"/>
  <c r="AY56"/>
  <c r="AW56"/>
  <c r="AX56" s="1"/>
  <c r="AV56"/>
  <c r="AU56"/>
  <c r="AT56"/>
  <c r="AS56"/>
  <c r="AQ56"/>
  <c r="AR56" s="1"/>
  <c r="AP56"/>
  <c r="AO56"/>
  <c r="AN56"/>
  <c r="AM56"/>
  <c r="BO55"/>
  <c r="BN55"/>
  <c r="BM55"/>
  <c r="BL55"/>
  <c r="BK55"/>
  <c r="BJ55"/>
  <c r="BI55"/>
  <c r="BG55"/>
  <c r="BF55"/>
  <c r="BE55"/>
  <c r="BD55"/>
  <c r="BH55" s="1"/>
  <c r="BC55"/>
  <c r="BB55"/>
  <c r="AZ55"/>
  <c r="BA55" s="1"/>
  <c r="AY55"/>
  <c r="AX55"/>
  <c r="AW55"/>
  <c r="AV55"/>
  <c r="AT55"/>
  <c r="AU55" s="1"/>
  <c r="AS55"/>
  <c r="AR55"/>
  <c r="AQ55"/>
  <c r="AP55"/>
  <c r="AN55"/>
  <c r="AO55" s="1"/>
  <c r="AM55"/>
  <c r="BO54"/>
  <c r="BN54"/>
  <c r="BM54"/>
  <c r="BK54"/>
  <c r="BL54" s="1"/>
  <c r="BJ54"/>
  <c r="BI54"/>
  <c r="BG54"/>
  <c r="BF54"/>
  <c r="BE54"/>
  <c r="BC54"/>
  <c r="BD54" s="1"/>
  <c r="BH54" s="1"/>
  <c r="BB54"/>
  <c r="BA54"/>
  <c r="AZ54"/>
  <c r="AY54"/>
  <c r="AW54"/>
  <c r="AX54" s="1"/>
  <c r="AV54"/>
  <c r="AU54"/>
  <c r="AT54"/>
  <c r="AS54"/>
  <c r="AQ54"/>
  <c r="AR54" s="1"/>
  <c r="AP54"/>
  <c r="AO54"/>
  <c r="AN54"/>
  <c r="AM54"/>
  <c r="BO53"/>
  <c r="BN53"/>
  <c r="BM53"/>
  <c r="BL53"/>
  <c r="BK53"/>
  <c r="BJ53"/>
  <c r="BI53"/>
  <c r="BG53"/>
  <c r="BF53"/>
  <c r="BE53"/>
  <c r="BD53"/>
  <c r="BH53" s="1"/>
  <c r="BC53"/>
  <c r="BB53"/>
  <c r="AZ53"/>
  <c r="BA53" s="1"/>
  <c r="AY53"/>
  <c r="AX53"/>
  <c r="AW53"/>
  <c r="AV53"/>
  <c r="AT53"/>
  <c r="AU53" s="1"/>
  <c r="AS53"/>
  <c r="AR53"/>
  <c r="AQ53"/>
  <c r="AP53"/>
  <c r="AN53"/>
  <c r="AO53" s="1"/>
  <c r="AM53"/>
  <c r="BO52"/>
  <c r="BN52"/>
  <c r="BM52"/>
  <c r="BK52"/>
  <c r="BL52" s="1"/>
  <c r="BJ52"/>
  <c r="BI52"/>
  <c r="BG52"/>
  <c r="BF52"/>
  <c r="BE52"/>
  <c r="BC52"/>
  <c r="BD52" s="1"/>
  <c r="BH52" s="1"/>
  <c r="BB52"/>
  <c r="BA52"/>
  <c r="AZ52"/>
  <c r="AY52"/>
  <c r="AW52"/>
  <c r="AX52" s="1"/>
  <c r="AV52"/>
  <c r="AU52"/>
  <c r="AT52"/>
  <c r="AS52"/>
  <c r="AQ52"/>
  <c r="AR52" s="1"/>
  <c r="AP52"/>
  <c r="AO52"/>
  <c r="AN52"/>
  <c r="AM52"/>
  <c r="BO51"/>
  <c r="BN51"/>
  <c r="BM51"/>
  <c r="BL51"/>
  <c r="BK51"/>
  <c r="BJ51"/>
  <c r="BI51"/>
  <c r="BG51"/>
  <c r="BF51"/>
  <c r="BE51"/>
  <c r="BD51"/>
  <c r="BH51" s="1"/>
  <c r="BC51"/>
  <c r="BB51"/>
  <c r="AZ51"/>
  <c r="BA51" s="1"/>
  <c r="AY51"/>
  <c r="AX51"/>
  <c r="AW51"/>
  <c r="AV51"/>
  <c r="AT51"/>
  <c r="AU51" s="1"/>
  <c r="AS51"/>
  <c r="AR51"/>
  <c r="AQ51"/>
  <c r="AP51"/>
  <c r="AN51"/>
  <c r="AO51" s="1"/>
  <c r="AM51"/>
  <c r="BO50"/>
  <c r="BN50"/>
  <c r="BM50"/>
  <c r="BK50"/>
  <c r="BL50" s="1"/>
  <c r="BJ50"/>
  <c r="BI50"/>
  <c r="BG50"/>
  <c r="BF50"/>
  <c r="BE50"/>
  <c r="BC50"/>
  <c r="BD50" s="1"/>
  <c r="BH50" s="1"/>
  <c r="BB50"/>
  <c r="BA50"/>
  <c r="AZ50"/>
  <c r="AY50"/>
  <c r="AW50"/>
  <c r="AX50" s="1"/>
  <c r="AV50"/>
  <c r="AU50"/>
  <c r="AT50"/>
  <c r="AS50"/>
  <c r="AQ50"/>
  <c r="AR50" s="1"/>
  <c r="AP50"/>
  <c r="AO50"/>
  <c r="AN50"/>
  <c r="AM50"/>
  <c r="BO49"/>
  <c r="BN49"/>
  <c r="BM49"/>
  <c r="BL49"/>
  <c r="BK49"/>
  <c r="BJ49"/>
  <c r="BI49"/>
  <c r="BG49"/>
  <c r="BF49"/>
  <c r="BE49"/>
  <c r="BD49"/>
  <c r="BH49" s="1"/>
  <c r="BC49"/>
  <c r="BB49"/>
  <c r="AZ49"/>
  <c r="BA49" s="1"/>
  <c r="AY49"/>
  <c r="AX49"/>
  <c r="AW49"/>
  <c r="AV49"/>
  <c r="AT49"/>
  <c r="AU49" s="1"/>
  <c r="AS49"/>
  <c r="AR49"/>
  <c r="AQ49"/>
  <c r="AP49"/>
  <c r="AN49"/>
  <c r="AO49" s="1"/>
  <c r="AM49"/>
  <c r="BO48"/>
  <c r="BN48"/>
  <c r="BM48"/>
  <c r="BK48"/>
  <c r="BL48" s="1"/>
  <c r="BJ48"/>
  <c r="BI48"/>
  <c r="BG48"/>
  <c r="BF48"/>
  <c r="BE48"/>
  <c r="BC48"/>
  <c r="BD48" s="1"/>
  <c r="BH48" s="1"/>
  <c r="BB48"/>
  <c r="BA48"/>
  <c r="AZ48"/>
  <c r="AY48"/>
  <c r="AW48"/>
  <c r="AX48" s="1"/>
  <c r="AV48"/>
  <c r="AU48"/>
  <c r="AT48"/>
  <c r="AS48"/>
  <c r="AQ48"/>
  <c r="AR48" s="1"/>
  <c r="AP48"/>
  <c r="AO48"/>
  <c r="AN48"/>
  <c r="AM48"/>
  <c r="BO47"/>
  <c r="BN47"/>
  <c r="BM47"/>
  <c r="BL47"/>
  <c r="BK47"/>
  <c r="BJ47"/>
  <c r="BI47"/>
  <c r="BG47"/>
  <c r="BF47"/>
  <c r="BE47"/>
  <c r="BD47"/>
  <c r="BH47" s="1"/>
  <c r="BC47"/>
  <c r="BB47"/>
  <c r="AZ47"/>
  <c r="BA47" s="1"/>
  <c r="AY47"/>
  <c r="AX47"/>
  <c r="AW47"/>
  <c r="AV47"/>
  <c r="AT47"/>
  <c r="AU47" s="1"/>
  <c r="AS47"/>
  <c r="AR47"/>
  <c r="AQ47"/>
  <c r="AP47"/>
  <c r="AN47"/>
  <c r="AO47" s="1"/>
  <c r="AM47"/>
  <c r="BO46"/>
  <c r="BN46"/>
  <c r="BM46"/>
  <c r="BK46"/>
  <c r="BL46" s="1"/>
  <c r="BJ46"/>
  <c r="BI46"/>
  <c r="BG46"/>
  <c r="BF46"/>
  <c r="BE46"/>
  <c r="BC46"/>
  <c r="BD46" s="1"/>
  <c r="BH46" s="1"/>
  <c r="BB46"/>
  <c r="BA46"/>
  <c r="AZ46"/>
  <c r="AY46"/>
  <c r="AW46"/>
  <c r="AX46" s="1"/>
  <c r="AV46"/>
  <c r="AU46"/>
  <c r="AT46"/>
  <c r="AS46"/>
  <c r="AQ46"/>
  <c r="AR46" s="1"/>
  <c r="AP46"/>
  <c r="AO46"/>
  <c r="AN46"/>
  <c r="AM46"/>
  <c r="BO45"/>
  <c r="BN45"/>
  <c r="BM45"/>
  <c r="BL45"/>
  <c r="BK45"/>
  <c r="BJ45"/>
  <c r="BI45"/>
  <c r="BG45"/>
  <c r="BF45"/>
  <c r="BE45"/>
  <c r="BD45"/>
  <c r="BH45" s="1"/>
  <c r="BC45"/>
  <c r="BB45"/>
  <c r="AZ45"/>
  <c r="BA45" s="1"/>
  <c r="AY45"/>
  <c r="AX45"/>
  <c r="AW45"/>
  <c r="AV45"/>
  <c r="AT45"/>
  <c r="AU45" s="1"/>
  <c r="AS45"/>
  <c r="AR45"/>
  <c r="AQ45"/>
  <c r="AP45"/>
  <c r="AN45"/>
  <c r="AO45" s="1"/>
  <c r="AM45"/>
  <c r="BO44"/>
  <c r="BN44"/>
  <c r="BM44"/>
  <c r="BK44"/>
  <c r="BL44" s="1"/>
  <c r="BJ44"/>
  <c r="BI44"/>
  <c r="BG44"/>
  <c r="BF44"/>
  <c r="BE44"/>
  <c r="BC44"/>
  <c r="BD44" s="1"/>
  <c r="BH44" s="1"/>
  <c r="BB44"/>
  <c r="BA44"/>
  <c r="AZ44"/>
  <c r="AY44"/>
  <c r="AW44"/>
  <c r="AX44" s="1"/>
  <c r="AV44"/>
  <c r="AU44"/>
  <c r="AT44"/>
  <c r="AS44"/>
  <c r="AQ44"/>
  <c r="AR44" s="1"/>
  <c r="AP44"/>
  <c r="AO44"/>
  <c r="AN44"/>
  <c r="AM44"/>
  <c r="BO43"/>
  <c r="BN43"/>
  <c r="BM43"/>
  <c r="BL43"/>
  <c r="BK43"/>
  <c r="BJ43"/>
  <c r="BI43"/>
  <c r="BG43"/>
  <c r="BF43"/>
  <c r="BE43"/>
  <c r="BD43"/>
  <c r="BH43" s="1"/>
  <c r="BC43"/>
  <c r="BB43"/>
  <c r="AZ43"/>
  <c r="BA43" s="1"/>
  <c r="AY43"/>
  <c r="AX43"/>
  <c r="AW43"/>
  <c r="AV43"/>
  <c r="AT43"/>
  <c r="AU43" s="1"/>
  <c r="AS43"/>
  <c r="AR43"/>
  <c r="AQ43"/>
  <c r="AP43"/>
  <c r="AN43"/>
  <c r="AO43" s="1"/>
  <c r="AM43"/>
  <c r="BO42"/>
  <c r="BN42"/>
  <c r="BM42"/>
  <c r="BK42"/>
  <c r="BL42" s="1"/>
  <c r="BJ42"/>
  <c r="BI42"/>
  <c r="BG42"/>
  <c r="BF42"/>
  <c r="BE42"/>
  <c r="BC42"/>
  <c r="BD42" s="1"/>
  <c r="BH42" s="1"/>
  <c r="BB42"/>
  <c r="BA42"/>
  <c r="AZ42"/>
  <c r="AY42"/>
  <c r="AW42"/>
  <c r="AX42" s="1"/>
  <c r="AV42"/>
  <c r="AU42"/>
  <c r="AT42"/>
  <c r="AS42"/>
  <c r="AQ42"/>
  <c r="AR42" s="1"/>
  <c r="AP42"/>
  <c r="AO42"/>
  <c r="AN42"/>
  <c r="AM42"/>
  <c r="BO41"/>
  <c r="BN41"/>
  <c r="BM41"/>
  <c r="BL41"/>
  <c r="BK41"/>
  <c r="BJ41"/>
  <c r="BI41"/>
  <c r="BG41"/>
  <c r="BF41"/>
  <c r="BE41"/>
  <c r="BD41"/>
  <c r="BH41" s="1"/>
  <c r="BC41"/>
  <c r="BB41"/>
  <c r="AZ41"/>
  <c r="BA41" s="1"/>
  <c r="AY41"/>
  <c r="AX41"/>
  <c r="AW41"/>
  <c r="AV41"/>
  <c r="AT41"/>
  <c r="AU41" s="1"/>
  <c r="AS41"/>
  <c r="AR41"/>
  <c r="AQ41"/>
  <c r="AP41"/>
  <c r="AN41"/>
  <c r="AO41" s="1"/>
  <c r="AM41"/>
  <c r="BO40"/>
  <c r="BN40"/>
  <c r="BM40"/>
  <c r="BK40"/>
  <c r="BL40" s="1"/>
  <c r="BJ40"/>
  <c r="BI40"/>
  <c r="BG40"/>
  <c r="BF40"/>
  <c r="BE40"/>
  <c r="BC40"/>
  <c r="BD40" s="1"/>
  <c r="BH40" s="1"/>
  <c r="BB40"/>
  <c r="BA40"/>
  <c r="AZ40"/>
  <c r="AY40"/>
  <c r="AW40"/>
  <c r="AX40" s="1"/>
  <c r="AV40"/>
  <c r="AU40"/>
  <c r="AT40"/>
  <c r="AS40"/>
  <c r="AQ40"/>
  <c r="AR40" s="1"/>
  <c r="AP40"/>
  <c r="AO40"/>
  <c r="AN40"/>
  <c r="AM40"/>
  <c r="BO39"/>
  <c r="BN39"/>
  <c r="BM39"/>
  <c r="BL39"/>
  <c r="BK39"/>
  <c r="BJ39"/>
  <c r="BI39"/>
  <c r="BG39"/>
  <c r="BF39"/>
  <c r="BE39"/>
  <c r="BD39"/>
  <c r="BH39" s="1"/>
  <c r="BC39"/>
  <c r="BB39"/>
  <c r="AZ39"/>
  <c r="BA39" s="1"/>
  <c r="AY39"/>
  <c r="AX39"/>
  <c r="AW39"/>
  <c r="AV39"/>
  <c r="AT39"/>
  <c r="AU39" s="1"/>
  <c r="AS39"/>
  <c r="AR39"/>
  <c r="AQ39"/>
  <c r="AP39"/>
  <c r="AN39"/>
  <c r="AO39" s="1"/>
  <c r="AM39"/>
  <c r="BO38"/>
  <c r="BN38"/>
  <c r="BM38"/>
  <c r="BK38"/>
  <c r="BL38" s="1"/>
  <c r="BJ38"/>
  <c r="BI38"/>
  <c r="BG38"/>
  <c r="BF38"/>
  <c r="BE38"/>
  <c r="BC38"/>
  <c r="BD38" s="1"/>
  <c r="BH38" s="1"/>
  <c r="BB38"/>
  <c r="BA38"/>
  <c r="AZ38"/>
  <c r="AY38"/>
  <c r="AW38"/>
  <c r="AX38" s="1"/>
  <c r="AV38"/>
  <c r="AU38"/>
  <c r="AT38"/>
  <c r="AS38"/>
  <c r="AQ38"/>
  <c r="AR38" s="1"/>
  <c r="AP38"/>
  <c r="AO38"/>
  <c r="AN38"/>
  <c r="AM38"/>
  <c r="BO37"/>
  <c r="BN37"/>
  <c r="BM37"/>
  <c r="BL37"/>
  <c r="BK37"/>
  <c r="BJ37"/>
  <c r="BI37"/>
  <c r="BG37"/>
  <c r="BF37"/>
  <c r="BE37"/>
  <c r="BD37"/>
  <c r="BH37" s="1"/>
  <c r="BC37"/>
  <c r="BB37"/>
  <c r="AZ37"/>
  <c r="BA37" s="1"/>
  <c r="AY37"/>
  <c r="AX37"/>
  <c r="AW37"/>
  <c r="AV37"/>
  <c r="AT37"/>
  <c r="AU37" s="1"/>
  <c r="AS37"/>
  <c r="AR37"/>
  <c r="AQ37"/>
  <c r="AP37"/>
  <c r="AN37"/>
  <c r="AO37" s="1"/>
  <c r="AM37"/>
  <c r="BO36"/>
  <c r="BN36"/>
  <c r="BM36"/>
  <c r="BK36"/>
  <c r="BL36" s="1"/>
  <c r="BJ36"/>
  <c r="BI36"/>
  <c r="BG36"/>
  <c r="BF36"/>
  <c r="BE36"/>
  <c r="BC36"/>
  <c r="BD36" s="1"/>
  <c r="BH36" s="1"/>
  <c r="BB36"/>
  <c r="BA36"/>
  <c r="AZ36"/>
  <c r="AY36"/>
  <c r="AW36"/>
  <c r="AX36" s="1"/>
  <c r="AV36"/>
  <c r="AU36"/>
  <c r="AT36"/>
  <c r="AS36"/>
  <c r="AQ36"/>
  <c r="AR36" s="1"/>
  <c r="AP36"/>
  <c r="AO36"/>
  <c r="AN36"/>
  <c r="AM36"/>
  <c r="BO35"/>
  <c r="BN35"/>
  <c r="BM35"/>
  <c r="BL35"/>
  <c r="BK35"/>
  <c r="BJ35"/>
  <c r="BI35"/>
  <c r="BG35"/>
  <c r="BF35"/>
  <c r="BE35"/>
  <c r="BD35"/>
  <c r="BH35" s="1"/>
  <c r="BC35"/>
  <c r="BB35"/>
  <c r="AZ35"/>
  <c r="BA35" s="1"/>
  <c r="AY35"/>
  <c r="AX35"/>
  <c r="AW35"/>
  <c r="AV35"/>
  <c r="AT35"/>
  <c r="AU35" s="1"/>
  <c r="AS35"/>
  <c r="AR35"/>
  <c r="AQ35"/>
  <c r="AP35"/>
  <c r="AN35"/>
  <c r="AO35" s="1"/>
  <c r="AM35"/>
  <c r="BO34"/>
  <c r="BN34"/>
  <c r="BM34"/>
  <c r="BK34"/>
  <c r="BL34" s="1"/>
  <c r="BJ34"/>
  <c r="BI34"/>
  <c r="BG34"/>
  <c r="BF34"/>
  <c r="BE34"/>
  <c r="BC34"/>
  <c r="BD34" s="1"/>
  <c r="BH34" s="1"/>
  <c r="BB34"/>
  <c r="BA34"/>
  <c r="AZ34"/>
  <c r="AY34"/>
  <c r="AW34"/>
  <c r="AX34" s="1"/>
  <c r="AV34"/>
  <c r="AU34"/>
  <c r="AT34"/>
  <c r="AS34"/>
  <c r="AQ34"/>
  <c r="AR34" s="1"/>
  <c r="AP34"/>
  <c r="AO34"/>
  <c r="AN34"/>
  <c r="AM34"/>
  <c r="BO33"/>
  <c r="BN33"/>
  <c r="BM33"/>
  <c r="BL33"/>
  <c r="BK33"/>
  <c r="BJ33"/>
  <c r="BI33"/>
  <c r="BG33"/>
  <c r="BF33"/>
  <c r="BE33"/>
  <c r="BD33"/>
  <c r="BH33" s="1"/>
  <c r="BC33"/>
  <c r="BB33"/>
  <c r="AZ33"/>
  <c r="BA33" s="1"/>
  <c r="AY33"/>
  <c r="AX33"/>
  <c r="AW33"/>
  <c r="AV33"/>
  <c r="AT33"/>
  <c r="AU33" s="1"/>
  <c r="AS33"/>
  <c r="AR33"/>
  <c r="AQ33"/>
  <c r="AP33"/>
  <c r="AN33"/>
  <c r="AO33" s="1"/>
  <c r="AM33"/>
  <c r="BO32"/>
  <c r="BN32"/>
  <c r="BM32"/>
  <c r="BK32"/>
  <c r="BL32" s="1"/>
  <c r="BJ32"/>
  <c r="BI32"/>
  <c r="BG32"/>
  <c r="BF32"/>
  <c r="BE32"/>
  <c r="BC32"/>
  <c r="BD32" s="1"/>
  <c r="BH32" s="1"/>
  <c r="BB32"/>
  <c r="BA32"/>
  <c r="AZ32"/>
  <c r="AY32"/>
  <c r="AW32"/>
  <c r="AX32" s="1"/>
  <c r="AV32"/>
  <c r="AU32"/>
  <c r="AT32"/>
  <c r="AS32"/>
  <c r="AQ32"/>
  <c r="AR32" s="1"/>
  <c r="AP32"/>
  <c r="AO32"/>
  <c r="AN32"/>
  <c r="AM32"/>
  <c r="BO31"/>
  <c r="BN31"/>
  <c r="BM31"/>
  <c r="BL31"/>
  <c r="BK31"/>
  <c r="BJ31"/>
  <c r="BI31"/>
  <c r="BG31"/>
  <c r="BF31"/>
  <c r="BE31"/>
  <c r="BD31"/>
  <c r="BH31" s="1"/>
  <c r="BC31"/>
  <c r="BB31"/>
  <c r="AZ31"/>
  <c r="BA31" s="1"/>
  <c r="AY31"/>
  <c r="AX31"/>
  <c r="AW31"/>
  <c r="AV31"/>
  <c r="AT31"/>
  <c r="AU31" s="1"/>
  <c r="AS31"/>
  <c r="AR31"/>
  <c r="AQ31"/>
  <c r="AP31"/>
  <c r="AN31"/>
  <c r="AO31" s="1"/>
  <c r="AM31"/>
  <c r="BO30"/>
  <c r="BN30"/>
  <c r="BM30"/>
  <c r="BK30"/>
  <c r="BL30" s="1"/>
  <c r="BJ30"/>
  <c r="BI30"/>
  <c r="BG30"/>
  <c r="BF30"/>
  <c r="BE30"/>
  <c r="BC30"/>
  <c r="BD30" s="1"/>
  <c r="BH30" s="1"/>
  <c r="BB30"/>
  <c r="BA30"/>
  <c r="AZ30"/>
  <c r="AY30"/>
  <c r="AW30"/>
  <c r="AX30" s="1"/>
  <c r="AV30"/>
  <c r="AU30"/>
  <c r="AT30"/>
  <c r="AS30"/>
  <c r="AQ30"/>
  <c r="AR30" s="1"/>
  <c r="AP30"/>
  <c r="AO30"/>
  <c r="AN30"/>
  <c r="AM30"/>
  <c r="BO29"/>
  <c r="BN29"/>
  <c r="BM29"/>
  <c r="BK29"/>
  <c r="BL29" s="1"/>
  <c r="BJ29"/>
  <c r="BI29"/>
  <c r="BG29"/>
  <c r="BF29"/>
  <c r="BE29"/>
  <c r="BC29"/>
  <c r="BB29"/>
  <c r="BD29" s="1"/>
  <c r="BH29" s="1"/>
  <c r="AZ29"/>
  <c r="AY29"/>
  <c r="AW29"/>
  <c r="AX29" s="1"/>
  <c r="AV29"/>
  <c r="AT29"/>
  <c r="AU29" s="1"/>
  <c r="AS29"/>
  <c r="AQ29"/>
  <c r="AP29"/>
  <c r="AR29" s="1"/>
  <c r="AN29"/>
  <c r="AM29"/>
  <c r="BO28"/>
  <c r="BN28"/>
  <c r="BM28"/>
  <c r="BK28"/>
  <c r="BL28" s="1"/>
  <c r="BJ28"/>
  <c r="BI28"/>
  <c r="BG28"/>
  <c r="BF28"/>
  <c r="BE28"/>
  <c r="BC28"/>
  <c r="BD28" s="1"/>
  <c r="BH28" s="1"/>
  <c r="BB28"/>
  <c r="AZ28"/>
  <c r="AY28"/>
  <c r="BA28" s="1"/>
  <c r="AW28"/>
  <c r="AV28"/>
  <c r="AT28"/>
  <c r="AU28" s="1"/>
  <c r="AS28"/>
  <c r="AQ28"/>
  <c r="AR28" s="1"/>
  <c r="AP28"/>
  <c r="AN28"/>
  <c r="AM28"/>
  <c r="AO28" s="1"/>
  <c r="BO27"/>
  <c r="BN27"/>
  <c r="BM27"/>
  <c r="BK27"/>
  <c r="BJ27"/>
  <c r="BL27" s="1"/>
  <c r="BI27"/>
  <c r="BG27"/>
  <c r="BF27"/>
  <c r="BE27"/>
  <c r="BC27"/>
  <c r="BD27" s="1"/>
  <c r="BH27" s="1"/>
  <c r="BB27"/>
  <c r="AZ27"/>
  <c r="BA27" s="1"/>
  <c r="AY27"/>
  <c r="AW27"/>
  <c r="AV27"/>
  <c r="AX27" s="1"/>
  <c r="AT27"/>
  <c r="AS27"/>
  <c r="AQ27"/>
  <c r="AR27" s="1"/>
  <c r="AP27"/>
  <c r="AN27"/>
  <c r="AO27" s="1"/>
  <c r="AM27"/>
  <c r="BO26"/>
  <c r="BN26"/>
  <c r="BM26"/>
  <c r="BK26"/>
  <c r="BJ26"/>
  <c r="BI26"/>
  <c r="BG26"/>
  <c r="BF26"/>
  <c r="BE26"/>
  <c r="BC26"/>
  <c r="BB26"/>
  <c r="AZ26"/>
  <c r="BA26" s="1"/>
  <c r="AY26"/>
  <c r="AW26"/>
  <c r="AX26" s="1"/>
  <c r="AV26"/>
  <c r="AT26"/>
  <c r="AS26"/>
  <c r="AU26" s="1"/>
  <c r="AQ26"/>
  <c r="AP26"/>
  <c r="AN26"/>
  <c r="AO26" s="1"/>
  <c r="AM26"/>
  <c r="BO25"/>
  <c r="BN25"/>
  <c r="BM25"/>
  <c r="BK25"/>
  <c r="BL25" s="1"/>
  <c r="BJ25"/>
  <c r="BI25"/>
  <c r="BG25"/>
  <c r="BF25"/>
  <c r="BE25"/>
  <c r="BC25"/>
  <c r="BB25"/>
  <c r="BD25" s="1"/>
  <c r="BH25" s="1"/>
  <c r="AZ25"/>
  <c r="AY25"/>
  <c r="AW25"/>
  <c r="AX25" s="1"/>
  <c r="AV25"/>
  <c r="AT25"/>
  <c r="AU25" s="1"/>
  <c r="AS25"/>
  <c r="AQ25"/>
  <c r="AP25"/>
  <c r="AR25" s="1"/>
  <c r="AN25"/>
  <c r="AM25"/>
  <c r="BO24"/>
  <c r="BN24"/>
  <c r="BM24"/>
  <c r="BK24"/>
  <c r="BL24" s="1"/>
  <c r="BJ24"/>
  <c r="BI24"/>
  <c r="BG24"/>
  <c r="BF24"/>
  <c r="BE24"/>
  <c r="BC24"/>
  <c r="BD24" s="1"/>
  <c r="BH24" s="1"/>
  <c r="BB24"/>
  <c r="AZ24"/>
  <c r="AY24"/>
  <c r="BA24" s="1"/>
  <c r="AW24"/>
  <c r="AV24"/>
  <c r="AT24"/>
  <c r="AU24" s="1"/>
  <c r="AS24"/>
  <c r="AQ24"/>
  <c r="AR24" s="1"/>
  <c r="AP24"/>
  <c r="AN24"/>
  <c r="AM24"/>
  <c r="AO24" s="1"/>
  <c r="BO23"/>
  <c r="BN23"/>
  <c r="BM23"/>
  <c r="BK23"/>
  <c r="BJ23"/>
  <c r="BL23" s="1"/>
  <c r="BI23"/>
  <c r="BG23"/>
  <c r="BF23"/>
  <c r="BE23"/>
  <c r="BC23"/>
  <c r="BD23" s="1"/>
  <c r="BH23" s="1"/>
  <c r="BB23"/>
  <c r="AZ23"/>
  <c r="BA23" s="1"/>
  <c r="AY23"/>
  <c r="AW23"/>
  <c r="AV23"/>
  <c r="AX23" s="1"/>
  <c r="AT23"/>
  <c r="AS23"/>
  <c r="AQ23"/>
  <c r="AR23" s="1"/>
  <c r="AP23"/>
  <c r="AN23"/>
  <c r="AO23" s="1"/>
  <c r="AM23"/>
  <c r="BO22"/>
  <c r="BN22"/>
  <c r="BM22"/>
  <c r="BK22"/>
  <c r="BJ22"/>
  <c r="BI22"/>
  <c r="BG22"/>
  <c r="BF22"/>
  <c r="BE22"/>
  <c r="BC22"/>
  <c r="BB22"/>
  <c r="AZ22"/>
  <c r="BA22" s="1"/>
  <c r="AY22"/>
  <c r="AW22"/>
  <c r="AX22" s="1"/>
  <c r="AV22"/>
  <c r="AT22"/>
  <c r="AS22"/>
  <c r="AU22" s="1"/>
  <c r="AQ22"/>
  <c r="AP22"/>
  <c r="AN22"/>
  <c r="AO22" s="1"/>
  <c r="AM22"/>
  <c r="BO21"/>
  <c r="BN21"/>
  <c r="BM21"/>
  <c r="BK21"/>
  <c r="BL21" s="1"/>
  <c r="BJ21"/>
  <c r="BI21"/>
  <c r="BG21"/>
  <c r="BF21"/>
  <c r="BE21"/>
  <c r="BC21"/>
  <c r="BB21"/>
  <c r="BD21" s="1"/>
  <c r="BH21" s="1"/>
  <c r="AZ21"/>
  <c r="AY21"/>
  <c r="AW21"/>
  <c r="AX21" s="1"/>
  <c r="AV21"/>
  <c r="AT21"/>
  <c r="AU21" s="1"/>
  <c r="AS21"/>
  <c r="AQ21"/>
  <c r="AP21"/>
  <c r="AR21" s="1"/>
  <c r="AN21"/>
  <c r="AM21"/>
  <c r="BO20"/>
  <c r="BN20"/>
  <c r="BM20"/>
  <c r="BK20"/>
  <c r="BL20" s="1"/>
  <c r="BJ20"/>
  <c r="BI20"/>
  <c r="BG20"/>
  <c r="BF20"/>
  <c r="BE20"/>
  <c r="BC20"/>
  <c r="BB20"/>
  <c r="BD20" s="1"/>
  <c r="BH20" s="1"/>
  <c r="AZ20"/>
  <c r="AY20"/>
  <c r="AW20"/>
  <c r="AX20" s="1"/>
  <c r="AV20"/>
  <c r="AT20"/>
  <c r="AU20" s="1"/>
  <c r="AS20"/>
  <c r="AQ20"/>
  <c r="AP20"/>
  <c r="AR20" s="1"/>
  <c r="AN20"/>
  <c r="AM20"/>
  <c r="BO19"/>
  <c r="BN19"/>
  <c r="BM19"/>
  <c r="BK19"/>
  <c r="BL19" s="1"/>
  <c r="BJ19"/>
  <c r="BI19"/>
  <c r="BG19"/>
  <c r="BF19"/>
  <c r="BE19"/>
  <c r="BC19"/>
  <c r="BD19" s="1"/>
  <c r="BH19" s="1"/>
  <c r="BB19"/>
  <c r="AZ19"/>
  <c r="AY19"/>
  <c r="BA19" s="1"/>
  <c r="AW19"/>
  <c r="AV19"/>
  <c r="AT19"/>
  <c r="AU19" s="1"/>
  <c r="AS19"/>
  <c r="AQ19"/>
  <c r="AR19" s="1"/>
  <c r="AP19"/>
  <c r="AN19"/>
  <c r="AM19"/>
  <c r="AO19" s="1"/>
  <c r="BO18"/>
  <c r="BN18"/>
  <c r="BM18"/>
  <c r="BK18"/>
  <c r="BJ18"/>
  <c r="BL18" s="1"/>
  <c r="BI18"/>
  <c r="BG18"/>
  <c r="BF18"/>
  <c r="BE18"/>
  <c r="BC18"/>
  <c r="BD18" s="1"/>
  <c r="BH18" s="1"/>
  <c r="BB18"/>
  <c r="AZ18"/>
  <c r="BA18" s="1"/>
  <c r="AY18"/>
  <c r="AW18"/>
  <c r="AV18"/>
  <c r="AX18" s="1"/>
  <c r="AT18"/>
  <c r="AS18"/>
  <c r="AQ18"/>
  <c r="AR18" s="1"/>
  <c r="AP18"/>
  <c r="AN18"/>
  <c r="AO18" s="1"/>
  <c r="AM18"/>
  <c r="BO17"/>
  <c r="BN17"/>
  <c r="BM17"/>
  <c r="BK17"/>
  <c r="BJ17"/>
  <c r="BI17"/>
  <c r="BG17"/>
  <c r="BF17"/>
  <c r="BE17"/>
  <c r="BC17"/>
  <c r="BB17"/>
  <c r="AZ17"/>
  <c r="BA17" s="1"/>
  <c r="AY17"/>
  <c r="AW17"/>
  <c r="AX17" s="1"/>
  <c r="AV17"/>
  <c r="AT17"/>
  <c r="AS17"/>
  <c r="AU17" s="1"/>
  <c r="AQ17"/>
  <c r="AP17"/>
  <c r="AN17"/>
  <c r="AO17" s="1"/>
  <c r="AM17"/>
  <c r="BO16"/>
  <c r="BN16"/>
  <c r="BM16"/>
  <c r="BK16"/>
  <c r="BL16" s="1"/>
  <c r="BJ16"/>
  <c r="BI16"/>
  <c r="BG16"/>
  <c r="BF16"/>
  <c r="BE16"/>
  <c r="BC16"/>
  <c r="BB16"/>
  <c r="BD16" s="1"/>
  <c r="BH16" s="1"/>
  <c r="AZ16"/>
  <c r="AY16"/>
  <c r="AW16"/>
  <c r="AX16" s="1"/>
  <c r="AV16"/>
  <c r="AT16"/>
  <c r="AU16" s="1"/>
  <c r="AS16"/>
  <c r="AQ16"/>
  <c r="AP16"/>
  <c r="AR16" s="1"/>
  <c r="AN16"/>
  <c r="AM16"/>
  <c r="BO15"/>
  <c r="BN15"/>
  <c r="BM15"/>
  <c r="BK15"/>
  <c r="BL15" s="1"/>
  <c r="BJ15"/>
  <c r="BI15"/>
  <c r="BG15"/>
  <c r="BF15"/>
  <c r="BE15"/>
  <c r="BC15"/>
  <c r="BD15" s="1"/>
  <c r="BH15" s="1"/>
  <c r="BB15"/>
  <c r="AZ15"/>
  <c r="AY15"/>
  <c r="BA15" s="1"/>
  <c r="AW15"/>
  <c r="AV15"/>
  <c r="AT15"/>
  <c r="AU15" s="1"/>
  <c r="AS15"/>
  <c r="AQ15"/>
  <c r="AR15" s="1"/>
  <c r="AP15"/>
  <c r="AN15"/>
  <c r="AM15"/>
  <c r="AO15" s="1"/>
  <c r="BO14"/>
  <c r="BN14"/>
  <c r="BM14"/>
  <c r="BK14"/>
  <c r="BJ14"/>
  <c r="BL14" s="1"/>
  <c r="BI14"/>
  <c r="BG14"/>
  <c r="BF14"/>
  <c r="BE14"/>
  <c r="BC14"/>
  <c r="BD14" s="1"/>
  <c r="BH14" s="1"/>
  <c r="BB14"/>
  <c r="AZ14"/>
  <c r="BA14" s="1"/>
  <c r="AY14"/>
  <c r="AW14"/>
  <c r="AV14"/>
  <c r="AX14" s="1"/>
  <c r="AT14"/>
  <c r="AS14"/>
  <c r="AQ14"/>
  <c r="AR14" s="1"/>
  <c r="AP14"/>
  <c r="AN14"/>
  <c r="AO14" s="1"/>
  <c r="AM14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O13"/>
  <c r="BN13"/>
  <c r="BM13"/>
  <c r="BK13"/>
  <c r="BL13" s="1"/>
  <c r="BJ13"/>
  <c r="BI13"/>
  <c r="BG13"/>
  <c r="BF13"/>
  <c r="BE13"/>
  <c r="BC13"/>
  <c r="BD13" s="1"/>
  <c r="BH13" s="1"/>
  <c r="BB13"/>
  <c r="AZ13"/>
  <c r="AY13"/>
  <c r="BA13" s="1"/>
  <c r="AW13"/>
  <c r="AV13"/>
  <c r="AT13"/>
  <c r="AU13" s="1"/>
  <c r="AS13"/>
  <c r="AQ13"/>
  <c r="AR13" s="1"/>
  <c r="AP13"/>
  <c r="AN13"/>
  <c r="AM13"/>
  <c r="AO13" s="1"/>
  <c r="AL13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BN12"/>
  <c r="BM12"/>
  <c r="BK12"/>
  <c r="BJ12"/>
  <c r="BL12" s="1"/>
  <c r="BI12"/>
  <c r="BG12"/>
  <c r="BF12"/>
  <c r="BE12"/>
  <c r="BC12"/>
  <c r="BD12" s="1"/>
  <c r="BH12" s="1"/>
  <c r="BB12"/>
  <c r="AZ12"/>
  <c r="BA12" s="1"/>
  <c r="AY12"/>
  <c r="AW12"/>
  <c r="AV12"/>
  <c r="AX12" s="1"/>
  <c r="AT12"/>
  <c r="AS12"/>
  <c r="AQ12"/>
  <c r="AR12" s="1"/>
  <c r="AP12"/>
  <c r="AN12"/>
  <c r="AO12" s="1"/>
  <c r="AM12"/>
  <c r="BO71" i="30"/>
  <c r="BN71"/>
  <c r="BM71"/>
  <c r="BL71"/>
  <c r="BK71"/>
  <c r="BJ71"/>
  <c r="BI71"/>
  <c r="BG71"/>
  <c r="BF71"/>
  <c r="BE71"/>
  <c r="BD71"/>
  <c r="BH71" s="1"/>
  <c r="BC71"/>
  <c r="BB71"/>
  <c r="AZ71"/>
  <c r="BA71" s="1"/>
  <c r="AY71"/>
  <c r="AX71"/>
  <c r="AW71"/>
  <c r="AV71"/>
  <c r="AT71"/>
  <c r="AU71" s="1"/>
  <c r="AS71"/>
  <c r="AR71"/>
  <c r="AQ71"/>
  <c r="AP71"/>
  <c r="AN71"/>
  <c r="AO71" s="1"/>
  <c r="AM71"/>
  <c r="BO70"/>
  <c r="BN70"/>
  <c r="BM70"/>
  <c r="BK70"/>
  <c r="BL70" s="1"/>
  <c r="BJ70"/>
  <c r="BI70"/>
  <c r="BG70"/>
  <c r="BF70"/>
  <c r="BE70"/>
  <c r="BC70"/>
  <c r="BD70" s="1"/>
  <c r="BH70" s="1"/>
  <c r="BB70"/>
  <c r="BA70"/>
  <c r="AZ70"/>
  <c r="AY70"/>
  <c r="AW70"/>
  <c r="AX70" s="1"/>
  <c r="AV70"/>
  <c r="AU70"/>
  <c r="AT70"/>
  <c r="AS70"/>
  <c r="AQ70"/>
  <c r="AR70" s="1"/>
  <c r="AP70"/>
  <c r="AO70"/>
  <c r="AN70"/>
  <c r="AM70"/>
  <c r="BO69"/>
  <c r="BN69"/>
  <c r="BM69"/>
  <c r="BL69"/>
  <c r="BK69"/>
  <c r="BJ69"/>
  <c r="BI69"/>
  <c r="BG69"/>
  <c r="BF69"/>
  <c r="BE69"/>
  <c r="BD69"/>
  <c r="BH69" s="1"/>
  <c r="BC69"/>
  <c r="BB69"/>
  <c r="AZ69"/>
  <c r="BA69" s="1"/>
  <c r="AY69"/>
  <c r="AX69"/>
  <c r="AW69"/>
  <c r="AV69"/>
  <c r="AT69"/>
  <c r="AU69" s="1"/>
  <c r="AS69"/>
  <c r="AR69"/>
  <c r="AQ69"/>
  <c r="AP69"/>
  <c r="AN69"/>
  <c r="AO69" s="1"/>
  <c r="AM69"/>
  <c r="BO68"/>
  <c r="BN68"/>
  <c r="BM68"/>
  <c r="BK68"/>
  <c r="BL68" s="1"/>
  <c r="BJ68"/>
  <c r="BI68"/>
  <c r="BG68"/>
  <c r="BF68"/>
  <c r="BE68"/>
  <c r="BC68"/>
  <c r="BD68" s="1"/>
  <c r="BH68" s="1"/>
  <c r="BB68"/>
  <c r="BA68"/>
  <c r="AZ68"/>
  <c r="AY68"/>
  <c r="AW68"/>
  <c r="AX68" s="1"/>
  <c r="AV68"/>
  <c r="AU68"/>
  <c r="AT68"/>
  <c r="AS68"/>
  <c r="AQ68"/>
  <c r="AR68" s="1"/>
  <c r="AP68"/>
  <c r="AO68"/>
  <c r="AN68"/>
  <c r="AM68"/>
  <c r="BO67"/>
  <c r="BN67"/>
  <c r="BM67"/>
  <c r="BL67"/>
  <c r="BK67"/>
  <c r="BJ67"/>
  <c r="BI67"/>
  <c r="BG67"/>
  <c r="BF67"/>
  <c r="BE67"/>
  <c r="BD67"/>
  <c r="BH67" s="1"/>
  <c r="BC67"/>
  <c r="BB67"/>
  <c r="AZ67"/>
  <c r="BA67" s="1"/>
  <c r="AY67"/>
  <c r="AX67"/>
  <c r="AW67"/>
  <c r="AV67"/>
  <c r="AT67"/>
  <c r="AU67" s="1"/>
  <c r="AS67"/>
  <c r="AR67"/>
  <c r="AQ67"/>
  <c r="AP67"/>
  <c r="AN67"/>
  <c r="AO67" s="1"/>
  <c r="AM67"/>
  <c r="BO66"/>
  <c r="BN66"/>
  <c r="BM66"/>
  <c r="BK66"/>
  <c r="BL66" s="1"/>
  <c r="BJ66"/>
  <c r="BI66"/>
  <c r="BG66"/>
  <c r="BF66"/>
  <c r="BE66"/>
  <c r="BC66"/>
  <c r="BD66" s="1"/>
  <c r="BH66" s="1"/>
  <c r="BB66"/>
  <c r="BA66"/>
  <c r="AZ66"/>
  <c r="AY66"/>
  <c r="AW66"/>
  <c r="AX66" s="1"/>
  <c r="AV66"/>
  <c r="AU66"/>
  <c r="AT66"/>
  <c r="AS66"/>
  <c r="AQ66"/>
  <c r="AR66" s="1"/>
  <c r="AP66"/>
  <c r="AO66"/>
  <c r="AN66"/>
  <c r="AM66"/>
  <c r="BO65"/>
  <c r="BN65"/>
  <c r="BM65"/>
  <c r="BL65"/>
  <c r="BK65"/>
  <c r="BJ65"/>
  <c r="BI65"/>
  <c r="BG65"/>
  <c r="BF65"/>
  <c r="BE65"/>
  <c r="BD65"/>
  <c r="BH65" s="1"/>
  <c r="BC65"/>
  <c r="BB65"/>
  <c r="AZ65"/>
  <c r="BA65" s="1"/>
  <c r="AY65"/>
  <c r="AX65"/>
  <c r="AW65"/>
  <c r="AV65"/>
  <c r="AT65"/>
  <c r="AU65" s="1"/>
  <c r="AS65"/>
  <c r="AR65"/>
  <c r="AQ65"/>
  <c r="AP65"/>
  <c r="AN65"/>
  <c r="AO65" s="1"/>
  <c r="AM65"/>
  <c r="BO64"/>
  <c r="BN64"/>
  <c r="BM64"/>
  <c r="BK64"/>
  <c r="BL64" s="1"/>
  <c r="BJ64"/>
  <c r="BI64"/>
  <c r="BG64"/>
  <c r="BF64"/>
  <c r="BE64"/>
  <c r="BC64"/>
  <c r="BD64" s="1"/>
  <c r="BH64" s="1"/>
  <c r="BB64"/>
  <c r="BA64"/>
  <c r="AZ64"/>
  <c r="AY64"/>
  <c r="AW64"/>
  <c r="AX64" s="1"/>
  <c r="AV64"/>
  <c r="AU64"/>
  <c r="AT64"/>
  <c r="AS64"/>
  <c r="AQ64"/>
  <c r="AR64" s="1"/>
  <c r="AP64"/>
  <c r="AO64"/>
  <c r="AN64"/>
  <c r="AM64"/>
  <c r="BO63"/>
  <c r="BN63"/>
  <c r="BM63"/>
  <c r="BL63"/>
  <c r="BK63"/>
  <c r="BJ63"/>
  <c r="BI63"/>
  <c r="BG63"/>
  <c r="BF63"/>
  <c r="BE63"/>
  <c r="BD63"/>
  <c r="BH63" s="1"/>
  <c r="BC63"/>
  <c r="BB63"/>
  <c r="AZ63"/>
  <c r="BA63" s="1"/>
  <c r="AY63"/>
  <c r="AX63"/>
  <c r="AW63"/>
  <c r="AV63"/>
  <c r="AT63"/>
  <c r="AU63" s="1"/>
  <c r="AS63"/>
  <c r="AR63"/>
  <c r="AQ63"/>
  <c r="AP63"/>
  <c r="AN63"/>
  <c r="AO63" s="1"/>
  <c r="AM63"/>
  <c r="BO62"/>
  <c r="BN62"/>
  <c r="BM62"/>
  <c r="BK62"/>
  <c r="BL62" s="1"/>
  <c r="BJ62"/>
  <c r="BI62"/>
  <c r="BG62"/>
  <c r="BF62"/>
  <c r="BE62"/>
  <c r="BC62"/>
  <c r="BD62" s="1"/>
  <c r="BH62" s="1"/>
  <c r="BB62"/>
  <c r="BA62"/>
  <c r="AZ62"/>
  <c r="AY62"/>
  <c r="AW62"/>
  <c r="AX62" s="1"/>
  <c r="AV62"/>
  <c r="AU62"/>
  <c r="AT62"/>
  <c r="AS62"/>
  <c r="AQ62"/>
  <c r="AR62" s="1"/>
  <c r="AP62"/>
  <c r="AO62"/>
  <c r="AN62"/>
  <c r="AM62"/>
  <c r="BO61"/>
  <c r="BN61"/>
  <c r="BM61"/>
  <c r="BL61"/>
  <c r="BK61"/>
  <c r="BJ61"/>
  <c r="BI61"/>
  <c r="BG61"/>
  <c r="BF61"/>
  <c r="BE61"/>
  <c r="BD61"/>
  <c r="BH61" s="1"/>
  <c r="BC61"/>
  <c r="BB61"/>
  <c r="AZ61"/>
  <c r="BA61" s="1"/>
  <c r="AY61"/>
  <c r="AX61"/>
  <c r="AW61"/>
  <c r="AV61"/>
  <c r="AT61"/>
  <c r="AU61" s="1"/>
  <c r="AS61"/>
  <c r="AR61"/>
  <c r="AQ61"/>
  <c r="AP61"/>
  <c r="AN61"/>
  <c r="AO61" s="1"/>
  <c r="AM61"/>
  <c r="BO60"/>
  <c r="BN60"/>
  <c r="BM60"/>
  <c r="BK60"/>
  <c r="BL60" s="1"/>
  <c r="BJ60"/>
  <c r="BI60"/>
  <c r="BG60"/>
  <c r="BF60"/>
  <c r="BE60"/>
  <c r="BC60"/>
  <c r="BD60" s="1"/>
  <c r="BH60" s="1"/>
  <c r="BB60"/>
  <c r="BA60"/>
  <c r="AZ60"/>
  <c r="AY60"/>
  <c r="AW60"/>
  <c r="AX60" s="1"/>
  <c r="AV60"/>
  <c r="AU60"/>
  <c r="AT60"/>
  <c r="AS60"/>
  <c r="AQ60"/>
  <c r="AR60" s="1"/>
  <c r="AP60"/>
  <c r="AO60"/>
  <c r="AN60"/>
  <c r="AM60"/>
  <c r="BO59"/>
  <c r="BN59"/>
  <c r="BM59"/>
  <c r="BL59"/>
  <c r="BK59"/>
  <c r="BJ59"/>
  <c r="BI59"/>
  <c r="BG59"/>
  <c r="BF59"/>
  <c r="BE59"/>
  <c r="BD59"/>
  <c r="BH59" s="1"/>
  <c r="BC59"/>
  <c r="BB59"/>
  <c r="AZ59"/>
  <c r="BA59" s="1"/>
  <c r="AY59"/>
  <c r="AX59"/>
  <c r="AW59"/>
  <c r="AV59"/>
  <c r="AT59"/>
  <c r="AU59" s="1"/>
  <c r="AS59"/>
  <c r="AR59"/>
  <c r="AQ59"/>
  <c r="AP59"/>
  <c r="AN59"/>
  <c r="AO59" s="1"/>
  <c r="AM59"/>
  <c r="BO58"/>
  <c r="BN58"/>
  <c r="BM58"/>
  <c r="BK58"/>
  <c r="BL58" s="1"/>
  <c r="BJ58"/>
  <c r="BI58"/>
  <c r="BG58"/>
  <c r="BF58"/>
  <c r="BE58"/>
  <c r="BC58"/>
  <c r="BD58" s="1"/>
  <c r="BH58" s="1"/>
  <c r="BB58"/>
  <c r="BA58"/>
  <c r="AZ58"/>
  <c r="AY58"/>
  <c r="AW58"/>
  <c r="AX58" s="1"/>
  <c r="AV58"/>
  <c r="AU58"/>
  <c r="AT58"/>
  <c r="AS58"/>
  <c r="AQ58"/>
  <c r="AR58" s="1"/>
  <c r="AP58"/>
  <c r="AO58"/>
  <c r="AN58"/>
  <c r="AM58"/>
  <c r="BO57"/>
  <c r="BN57"/>
  <c r="BM57"/>
  <c r="BL57"/>
  <c r="BK57"/>
  <c r="BJ57"/>
  <c r="BI57"/>
  <c r="BG57"/>
  <c r="BF57"/>
  <c r="BE57"/>
  <c r="BD57"/>
  <c r="BH57" s="1"/>
  <c r="BC57"/>
  <c r="BB57"/>
  <c r="AZ57"/>
  <c r="BA57" s="1"/>
  <c r="AY57"/>
  <c r="AX57"/>
  <c r="AW57"/>
  <c r="AV57"/>
  <c r="AT57"/>
  <c r="AU57" s="1"/>
  <c r="AS57"/>
  <c r="AR57"/>
  <c r="AQ57"/>
  <c r="AP57"/>
  <c r="AN57"/>
  <c r="AO57" s="1"/>
  <c r="AM57"/>
  <c r="BO56"/>
  <c r="BN56"/>
  <c r="BM56"/>
  <c r="BK56"/>
  <c r="BL56" s="1"/>
  <c r="BJ56"/>
  <c r="BI56"/>
  <c r="BG56"/>
  <c r="BF56"/>
  <c r="BE56"/>
  <c r="BC56"/>
  <c r="BD56" s="1"/>
  <c r="BH56" s="1"/>
  <c r="BB56"/>
  <c r="BA56"/>
  <c r="AZ56"/>
  <c r="AY56"/>
  <c r="AW56"/>
  <c r="AX56" s="1"/>
  <c r="AV56"/>
  <c r="AU56"/>
  <c r="AT56"/>
  <c r="AS56"/>
  <c r="AQ56"/>
  <c r="AR56" s="1"/>
  <c r="AP56"/>
  <c r="AO56"/>
  <c r="AN56"/>
  <c r="AM56"/>
  <c r="BO55"/>
  <c r="BN55"/>
  <c r="BM55"/>
  <c r="BL55"/>
  <c r="BK55"/>
  <c r="BJ55"/>
  <c r="BI55"/>
  <c r="BG55"/>
  <c r="BF55"/>
  <c r="BE55"/>
  <c r="BD55"/>
  <c r="BH55" s="1"/>
  <c r="BC55"/>
  <c r="BB55"/>
  <c r="AZ55"/>
  <c r="BA55" s="1"/>
  <c r="AY55"/>
  <c r="AX55"/>
  <c r="AW55"/>
  <c r="AV55"/>
  <c r="AT55"/>
  <c r="AU55" s="1"/>
  <c r="AS55"/>
  <c r="AR55"/>
  <c r="AQ55"/>
  <c r="AP55"/>
  <c r="AN55"/>
  <c r="AO55" s="1"/>
  <c r="AM55"/>
  <c r="BO54"/>
  <c r="BN54"/>
  <c r="BM54"/>
  <c r="BK54"/>
  <c r="BL54" s="1"/>
  <c r="BJ54"/>
  <c r="BI54"/>
  <c r="BG54"/>
  <c r="BF54"/>
  <c r="BE54"/>
  <c r="BC54"/>
  <c r="BD54" s="1"/>
  <c r="BH54" s="1"/>
  <c r="BB54"/>
  <c r="BA54"/>
  <c r="AZ54"/>
  <c r="AY54"/>
  <c r="AW54"/>
  <c r="AX54" s="1"/>
  <c r="AV54"/>
  <c r="AU54"/>
  <c r="AT54"/>
  <c r="AS54"/>
  <c r="AQ54"/>
  <c r="AR54" s="1"/>
  <c r="AP54"/>
  <c r="AO54"/>
  <c r="AN54"/>
  <c r="AM54"/>
  <c r="BO53"/>
  <c r="BN53"/>
  <c r="BM53"/>
  <c r="BL53"/>
  <c r="BK53"/>
  <c r="BJ53"/>
  <c r="BI53"/>
  <c r="BG53"/>
  <c r="BF53"/>
  <c r="BE53"/>
  <c r="BD53"/>
  <c r="BH53" s="1"/>
  <c r="BC53"/>
  <c r="BB53"/>
  <c r="AZ53"/>
  <c r="BA53" s="1"/>
  <c r="AY53"/>
  <c r="AX53"/>
  <c r="AW53"/>
  <c r="AV53"/>
  <c r="AT53"/>
  <c r="AU53" s="1"/>
  <c r="AS53"/>
  <c r="AR53"/>
  <c r="AQ53"/>
  <c r="AP53"/>
  <c r="AN53"/>
  <c r="AO53" s="1"/>
  <c r="AM53"/>
  <c r="BO52"/>
  <c r="BN52"/>
  <c r="BM52"/>
  <c r="BK52"/>
  <c r="BL52" s="1"/>
  <c r="BJ52"/>
  <c r="BI52"/>
  <c r="BG52"/>
  <c r="BF52"/>
  <c r="BE52"/>
  <c r="BC52"/>
  <c r="BD52" s="1"/>
  <c r="BH52" s="1"/>
  <c r="BB52"/>
  <c r="BA52"/>
  <c r="AZ52"/>
  <c r="AY52"/>
  <c r="AW52"/>
  <c r="AX52" s="1"/>
  <c r="AV52"/>
  <c r="AU52"/>
  <c r="AT52"/>
  <c r="AS52"/>
  <c r="AQ52"/>
  <c r="AR52" s="1"/>
  <c r="AP52"/>
  <c r="AO52"/>
  <c r="AN52"/>
  <c r="AM52"/>
  <c r="BO51"/>
  <c r="BN51"/>
  <c r="BM51"/>
  <c r="BL51"/>
  <c r="BK51"/>
  <c r="BJ51"/>
  <c r="BI51"/>
  <c r="BG51"/>
  <c r="BF51"/>
  <c r="BE51"/>
  <c r="BD51"/>
  <c r="BH51" s="1"/>
  <c r="BC51"/>
  <c r="BB51"/>
  <c r="AZ51"/>
  <c r="BA51" s="1"/>
  <c r="AY51"/>
  <c r="AX51"/>
  <c r="AW51"/>
  <c r="AV51"/>
  <c r="AT51"/>
  <c r="AU51" s="1"/>
  <c r="AS51"/>
  <c r="AR51"/>
  <c r="AQ51"/>
  <c r="AP51"/>
  <c r="AN51"/>
  <c r="AO51" s="1"/>
  <c r="AM51"/>
  <c r="BO50"/>
  <c r="BN50"/>
  <c r="BM50"/>
  <c r="BK50"/>
  <c r="BL50" s="1"/>
  <c r="BJ50"/>
  <c r="BI50"/>
  <c r="BG50"/>
  <c r="BF50"/>
  <c r="BE50"/>
  <c r="BC50"/>
  <c r="BD50" s="1"/>
  <c r="BH50" s="1"/>
  <c r="BB50"/>
  <c r="BA50"/>
  <c r="AZ50"/>
  <c r="AY50"/>
  <c r="AW50"/>
  <c r="AX50" s="1"/>
  <c r="AV50"/>
  <c r="AU50"/>
  <c r="AT50"/>
  <c r="AS50"/>
  <c r="AQ50"/>
  <c r="AR50" s="1"/>
  <c r="AP50"/>
  <c r="AO50"/>
  <c r="AN50"/>
  <c r="AM50"/>
  <c r="BO49"/>
  <c r="BN49"/>
  <c r="BM49"/>
  <c r="BL49"/>
  <c r="BK49"/>
  <c r="BJ49"/>
  <c r="BI49"/>
  <c r="BG49"/>
  <c r="BF49"/>
  <c r="BE49"/>
  <c r="BD49"/>
  <c r="BH49" s="1"/>
  <c r="BC49"/>
  <c r="BB49"/>
  <c r="AZ49"/>
  <c r="BA49" s="1"/>
  <c r="AY49"/>
  <c r="AX49"/>
  <c r="AW49"/>
  <c r="AV49"/>
  <c r="AT49"/>
  <c r="AU49" s="1"/>
  <c r="AS49"/>
  <c r="AR49"/>
  <c r="AQ49"/>
  <c r="AP49"/>
  <c r="AN49"/>
  <c r="AO49" s="1"/>
  <c r="AM49"/>
  <c r="BO48"/>
  <c r="BN48"/>
  <c r="BM48"/>
  <c r="BK48"/>
  <c r="BL48" s="1"/>
  <c r="BJ48"/>
  <c r="BI48"/>
  <c r="BG48"/>
  <c r="BF48"/>
  <c r="BE48"/>
  <c r="BC48"/>
  <c r="BD48" s="1"/>
  <c r="BH48" s="1"/>
  <c r="BB48"/>
  <c r="BA48"/>
  <c r="AZ48"/>
  <c r="AY48"/>
  <c r="AW48"/>
  <c r="AX48" s="1"/>
  <c r="AV48"/>
  <c r="AU48"/>
  <c r="AT48"/>
  <c r="AS48"/>
  <c r="AQ48"/>
  <c r="AR48" s="1"/>
  <c r="AP48"/>
  <c r="AO48"/>
  <c r="AN48"/>
  <c r="AM48"/>
  <c r="BO47"/>
  <c r="BN47"/>
  <c r="BM47"/>
  <c r="BL47"/>
  <c r="BK47"/>
  <c r="BJ47"/>
  <c r="BI47"/>
  <c r="BG47"/>
  <c r="BF47"/>
  <c r="BE47"/>
  <c r="BD47"/>
  <c r="BH47" s="1"/>
  <c r="BC47"/>
  <c r="BB47"/>
  <c r="AZ47"/>
  <c r="BA47" s="1"/>
  <c r="AY47"/>
  <c r="AX47"/>
  <c r="AW47"/>
  <c r="AV47"/>
  <c r="AT47"/>
  <c r="AU47" s="1"/>
  <c r="AS47"/>
  <c r="AR47"/>
  <c r="AQ47"/>
  <c r="AP47"/>
  <c r="AN47"/>
  <c r="AO47" s="1"/>
  <c r="AM47"/>
  <c r="BO46"/>
  <c r="BN46"/>
  <c r="BM46"/>
  <c r="BK46"/>
  <c r="BL46" s="1"/>
  <c r="BJ46"/>
  <c r="BI46"/>
  <c r="BG46"/>
  <c r="BF46"/>
  <c r="BE46"/>
  <c r="BC46"/>
  <c r="BD46" s="1"/>
  <c r="BH46" s="1"/>
  <c r="BB46"/>
  <c r="BA46"/>
  <c r="AZ46"/>
  <c r="AY46"/>
  <c r="AW46"/>
  <c r="AX46" s="1"/>
  <c r="AV46"/>
  <c r="AU46"/>
  <c r="AT46"/>
  <c r="AS46"/>
  <c r="AQ46"/>
  <c r="AR46" s="1"/>
  <c r="AP46"/>
  <c r="AO46"/>
  <c r="AN46"/>
  <c r="AM46"/>
  <c r="BO45"/>
  <c r="BN45"/>
  <c r="BM45"/>
  <c r="BL45"/>
  <c r="BK45"/>
  <c r="BJ45"/>
  <c r="BI45"/>
  <c r="BG45"/>
  <c r="BF45"/>
  <c r="BE45"/>
  <c r="BD45"/>
  <c r="BH45" s="1"/>
  <c r="BC45"/>
  <c r="BB45"/>
  <c r="AZ45"/>
  <c r="BA45" s="1"/>
  <c r="AY45"/>
  <c r="AX45"/>
  <c r="AW45"/>
  <c r="AV45"/>
  <c r="AT45"/>
  <c r="AU45" s="1"/>
  <c r="AS45"/>
  <c r="AR45"/>
  <c r="AQ45"/>
  <c r="AP45"/>
  <c r="AN45"/>
  <c r="AO45" s="1"/>
  <c r="AM45"/>
  <c r="BO44"/>
  <c r="BN44"/>
  <c r="BM44"/>
  <c r="BK44"/>
  <c r="BL44" s="1"/>
  <c r="BJ44"/>
  <c r="BI44"/>
  <c r="BG44"/>
  <c r="BF44"/>
  <c r="BE44"/>
  <c r="BC44"/>
  <c r="BD44" s="1"/>
  <c r="BH44" s="1"/>
  <c r="BB44"/>
  <c r="BA44"/>
  <c r="AZ44"/>
  <c r="AY44"/>
  <c r="AW44"/>
  <c r="AX44" s="1"/>
  <c r="AV44"/>
  <c r="AU44"/>
  <c r="AT44"/>
  <c r="AS44"/>
  <c r="AQ44"/>
  <c r="AR44" s="1"/>
  <c r="AP44"/>
  <c r="AO44"/>
  <c r="AN44"/>
  <c r="AM44"/>
  <c r="BO43"/>
  <c r="BN43"/>
  <c r="BM43"/>
  <c r="BL43"/>
  <c r="BK43"/>
  <c r="BJ43"/>
  <c r="BI43"/>
  <c r="BG43"/>
  <c r="BF43"/>
  <c r="BE43"/>
  <c r="BD43"/>
  <c r="BH43" s="1"/>
  <c r="BC43"/>
  <c r="BB43"/>
  <c r="AZ43"/>
  <c r="BA43" s="1"/>
  <c r="AY43"/>
  <c r="AX43"/>
  <c r="AW43"/>
  <c r="AV43"/>
  <c r="AT43"/>
  <c r="AU43" s="1"/>
  <c r="AS43"/>
  <c r="AR43"/>
  <c r="AQ43"/>
  <c r="AP43"/>
  <c r="AN43"/>
  <c r="AO43" s="1"/>
  <c r="AM43"/>
  <c r="BO42"/>
  <c r="BN42"/>
  <c r="BM42"/>
  <c r="BK42"/>
  <c r="BL42" s="1"/>
  <c r="BJ42"/>
  <c r="BI42"/>
  <c r="BG42"/>
  <c r="BF42"/>
  <c r="BE42"/>
  <c r="BC42"/>
  <c r="BD42" s="1"/>
  <c r="BH42" s="1"/>
  <c r="BB42"/>
  <c r="BA42"/>
  <c r="AZ42"/>
  <c r="AY42"/>
  <c r="AW42"/>
  <c r="AX42" s="1"/>
  <c r="AV42"/>
  <c r="AU42"/>
  <c r="AT42"/>
  <c r="AS42"/>
  <c r="AQ42"/>
  <c r="AR42" s="1"/>
  <c r="AP42"/>
  <c r="AO42"/>
  <c r="AN42"/>
  <c r="AM42"/>
  <c r="BO41"/>
  <c r="BN41"/>
  <c r="BM41"/>
  <c r="BL41"/>
  <c r="BK41"/>
  <c r="BJ41"/>
  <c r="BI41"/>
  <c r="BG41"/>
  <c r="BF41"/>
  <c r="BE41"/>
  <c r="BD41"/>
  <c r="BH41" s="1"/>
  <c r="BC41"/>
  <c r="BB41"/>
  <c r="AZ41"/>
  <c r="BA41" s="1"/>
  <c r="AY41"/>
  <c r="AX41"/>
  <c r="AW41"/>
  <c r="AV41"/>
  <c r="AT41"/>
  <c r="AU41" s="1"/>
  <c r="AS41"/>
  <c r="AR41"/>
  <c r="AQ41"/>
  <c r="AP41"/>
  <c r="AN41"/>
  <c r="AO41" s="1"/>
  <c r="AM41"/>
  <c r="BO40"/>
  <c r="BN40"/>
  <c r="BM40"/>
  <c r="BK40"/>
  <c r="BJ40"/>
  <c r="BI40"/>
  <c r="BG40"/>
  <c r="BF40"/>
  <c r="BE40"/>
  <c r="BC40"/>
  <c r="BD40" s="1"/>
  <c r="BH40" s="1"/>
  <c r="BB40"/>
  <c r="AZ40"/>
  <c r="AY40"/>
  <c r="BA40" s="1"/>
  <c r="AW40"/>
  <c r="AV40"/>
  <c r="AT40"/>
  <c r="AU40" s="1"/>
  <c r="AS40"/>
  <c r="AQ40"/>
  <c r="AR40" s="1"/>
  <c r="AP40"/>
  <c r="AN40"/>
  <c r="AM40"/>
  <c r="AO40" s="1"/>
  <c r="BO39"/>
  <c r="BN39"/>
  <c r="BM39"/>
  <c r="BK39"/>
  <c r="BJ39"/>
  <c r="BL39" s="1"/>
  <c r="BI39"/>
  <c r="BG39"/>
  <c r="BF39"/>
  <c r="BE39"/>
  <c r="BC39"/>
  <c r="BD39" s="1"/>
  <c r="BH39" s="1"/>
  <c r="BB39"/>
  <c r="AZ39"/>
  <c r="BA39" s="1"/>
  <c r="AY39"/>
  <c r="AX39"/>
  <c r="AW39"/>
  <c r="AV39"/>
  <c r="AT39"/>
  <c r="AS39"/>
  <c r="AQ39"/>
  <c r="AR39" s="1"/>
  <c r="AP39"/>
  <c r="AN39"/>
  <c r="AO39" s="1"/>
  <c r="AM39"/>
  <c r="BO38"/>
  <c r="BN38"/>
  <c r="BM38"/>
  <c r="BK38"/>
  <c r="BJ38"/>
  <c r="BI38"/>
  <c r="BG38"/>
  <c r="BF38"/>
  <c r="BE38"/>
  <c r="BC38"/>
  <c r="BB38"/>
  <c r="AZ38"/>
  <c r="BA38" s="1"/>
  <c r="AY38"/>
  <c r="AW38"/>
  <c r="AX38" s="1"/>
  <c r="AV38"/>
  <c r="AT38"/>
  <c r="AS38"/>
  <c r="AU38" s="1"/>
  <c r="AQ38"/>
  <c r="AP38"/>
  <c r="AN38"/>
  <c r="AO38" s="1"/>
  <c r="AM38"/>
  <c r="BO37"/>
  <c r="BN37"/>
  <c r="BM37"/>
  <c r="BK37"/>
  <c r="BL37" s="1"/>
  <c r="BJ37"/>
  <c r="BI37"/>
  <c r="BG37"/>
  <c r="BF37"/>
  <c r="BE37"/>
  <c r="BC37"/>
  <c r="BB37"/>
  <c r="BD37" s="1"/>
  <c r="BH37" s="1"/>
  <c r="AZ37"/>
  <c r="AY37"/>
  <c r="AW37"/>
  <c r="AX37" s="1"/>
  <c r="AV37"/>
  <c r="AT37"/>
  <c r="AU37" s="1"/>
  <c r="AS37"/>
  <c r="AQ37"/>
  <c r="AP37"/>
  <c r="AR37" s="1"/>
  <c r="AN37"/>
  <c r="AM37"/>
  <c r="BO36"/>
  <c r="BN36"/>
  <c r="BM36"/>
  <c r="BK36"/>
  <c r="BL36" s="1"/>
  <c r="BJ36"/>
  <c r="BI36"/>
  <c r="BG36"/>
  <c r="BF36"/>
  <c r="BE36"/>
  <c r="BC36"/>
  <c r="BD36" s="1"/>
  <c r="BH36" s="1"/>
  <c r="BB36"/>
  <c r="AZ36"/>
  <c r="AY36"/>
  <c r="BA36" s="1"/>
  <c r="AW36"/>
  <c r="AV36"/>
  <c r="AT36"/>
  <c r="AU36" s="1"/>
  <c r="AS36"/>
  <c r="AQ36"/>
  <c r="AR36" s="1"/>
  <c r="AP36"/>
  <c r="AN36"/>
  <c r="AM36"/>
  <c r="AO36" s="1"/>
  <c r="BO35"/>
  <c r="BN35"/>
  <c r="BM35"/>
  <c r="BK35"/>
  <c r="BJ35"/>
  <c r="BL35" s="1"/>
  <c r="BI35"/>
  <c r="BG35"/>
  <c r="BF35"/>
  <c r="BE35"/>
  <c r="BC35"/>
  <c r="BD35" s="1"/>
  <c r="BH35" s="1"/>
  <c r="BB35"/>
  <c r="AZ35"/>
  <c r="BA35" s="1"/>
  <c r="AY35"/>
  <c r="AW35"/>
  <c r="AV35"/>
  <c r="AX35" s="1"/>
  <c r="AT35"/>
  <c r="AS35"/>
  <c r="AQ35"/>
  <c r="AR35" s="1"/>
  <c r="AP35"/>
  <c r="AN35"/>
  <c r="AO35" s="1"/>
  <c r="AM35"/>
  <c r="BO34"/>
  <c r="BN34"/>
  <c r="BM34"/>
  <c r="BK34"/>
  <c r="BJ34"/>
  <c r="BI34"/>
  <c r="BG34"/>
  <c r="BF34"/>
  <c r="BE34"/>
  <c r="BC34"/>
  <c r="BB34"/>
  <c r="AZ34"/>
  <c r="BA34" s="1"/>
  <c r="AY34"/>
  <c r="AW34"/>
  <c r="AX34" s="1"/>
  <c r="AV34"/>
  <c r="AT34"/>
  <c r="AS34"/>
  <c r="AU34" s="1"/>
  <c r="AQ34"/>
  <c r="AP34"/>
  <c r="AN34"/>
  <c r="AO34" s="1"/>
  <c r="AM34"/>
  <c r="BO33"/>
  <c r="BN33"/>
  <c r="BM33"/>
  <c r="BK33"/>
  <c r="BL33" s="1"/>
  <c r="BJ33"/>
  <c r="BI33"/>
  <c r="BG33"/>
  <c r="BF33"/>
  <c r="BE33"/>
  <c r="BC33"/>
  <c r="BB33"/>
  <c r="BD33" s="1"/>
  <c r="BH33" s="1"/>
  <c r="AZ33"/>
  <c r="AY33"/>
  <c r="AW33"/>
  <c r="AX33" s="1"/>
  <c r="AV33"/>
  <c r="AT33"/>
  <c r="AU33" s="1"/>
  <c r="AS33"/>
  <c r="AQ33"/>
  <c r="AP33"/>
  <c r="AR33" s="1"/>
  <c r="AN33"/>
  <c r="AM33"/>
  <c r="BO32"/>
  <c r="BN32"/>
  <c r="BM32"/>
  <c r="BK32"/>
  <c r="BL32" s="1"/>
  <c r="BJ32"/>
  <c r="BI32"/>
  <c r="BG32"/>
  <c r="BF32"/>
  <c r="BE32"/>
  <c r="BC32"/>
  <c r="BB32"/>
  <c r="AZ32"/>
  <c r="AY32"/>
  <c r="BA32" s="1"/>
  <c r="AW32"/>
  <c r="AV32"/>
  <c r="AT32"/>
  <c r="AU32" s="1"/>
  <c r="AS32"/>
  <c r="AQ32"/>
  <c r="AR32" s="1"/>
  <c r="AP32"/>
  <c r="AN32"/>
  <c r="AM32"/>
  <c r="AO32" s="1"/>
  <c r="BO31"/>
  <c r="BN31"/>
  <c r="BM31"/>
  <c r="BK31"/>
  <c r="BJ31"/>
  <c r="BL31" s="1"/>
  <c r="BI31"/>
  <c r="BG31"/>
  <c r="BF31"/>
  <c r="BE31"/>
  <c r="BC31"/>
  <c r="BD31" s="1"/>
  <c r="BH31" s="1"/>
  <c r="BB31"/>
  <c r="AZ31"/>
  <c r="BA31" s="1"/>
  <c r="AY31"/>
  <c r="AW31"/>
  <c r="AV31"/>
  <c r="AX31" s="1"/>
  <c r="AT31"/>
  <c r="AS31"/>
  <c r="AQ31"/>
  <c r="AP31"/>
  <c r="AN31"/>
  <c r="AO31" s="1"/>
  <c r="AM31"/>
  <c r="BO30"/>
  <c r="BN30"/>
  <c r="BM30"/>
  <c r="BK30"/>
  <c r="BJ30"/>
  <c r="BI30"/>
  <c r="BG30"/>
  <c r="BF30"/>
  <c r="BE30"/>
  <c r="BC30"/>
  <c r="BB30"/>
  <c r="AZ30"/>
  <c r="BA30" s="1"/>
  <c r="AY30"/>
  <c r="AW30"/>
  <c r="AX30" s="1"/>
  <c r="AV30"/>
  <c r="AT30"/>
  <c r="AS30"/>
  <c r="AU30" s="1"/>
  <c r="AQ30"/>
  <c r="AP30"/>
  <c r="AN30"/>
  <c r="AO30" s="1"/>
  <c r="AM30"/>
  <c r="BO29"/>
  <c r="BN29"/>
  <c r="BM29"/>
  <c r="BK29"/>
  <c r="BL29" s="1"/>
  <c r="BJ29"/>
  <c r="BI29"/>
  <c r="BG29"/>
  <c r="BF29"/>
  <c r="BE29"/>
  <c r="BC29"/>
  <c r="BB29"/>
  <c r="BD29" s="1"/>
  <c r="BH29" s="1"/>
  <c r="AZ29"/>
  <c r="AY29"/>
  <c r="AW29"/>
  <c r="AX29" s="1"/>
  <c r="AV29"/>
  <c r="AT29"/>
  <c r="AU29" s="1"/>
  <c r="AS29"/>
  <c r="AQ29"/>
  <c r="AP29"/>
  <c r="AR29" s="1"/>
  <c r="AN29"/>
  <c r="AM29"/>
  <c r="BO28"/>
  <c r="BN28"/>
  <c r="BM28"/>
  <c r="BK28"/>
  <c r="BL28" s="1"/>
  <c r="BJ28"/>
  <c r="BI28"/>
  <c r="BG28"/>
  <c r="BF28"/>
  <c r="BE28"/>
  <c r="BC28"/>
  <c r="BD28" s="1"/>
  <c r="BH28" s="1"/>
  <c r="BB28"/>
  <c r="AZ28"/>
  <c r="AY28"/>
  <c r="BA28" s="1"/>
  <c r="AW28"/>
  <c r="AV28"/>
  <c r="AT28"/>
  <c r="AU28" s="1"/>
  <c r="AS28"/>
  <c r="AQ28"/>
  <c r="AR28" s="1"/>
  <c r="AP28"/>
  <c r="AN28"/>
  <c r="AM28"/>
  <c r="AO28" s="1"/>
  <c r="BO27"/>
  <c r="BN27"/>
  <c r="BM27"/>
  <c r="BK27"/>
  <c r="BJ27"/>
  <c r="BI27"/>
  <c r="BG27"/>
  <c r="BF27"/>
  <c r="BE27"/>
  <c r="BC27"/>
  <c r="BD27" s="1"/>
  <c r="BH27" s="1"/>
  <c r="BB27"/>
  <c r="AZ27"/>
  <c r="BA27" s="1"/>
  <c r="AY27"/>
  <c r="AW27"/>
  <c r="AV27"/>
  <c r="AX27" s="1"/>
  <c r="AT27"/>
  <c r="AS27"/>
  <c r="AQ27"/>
  <c r="AR27" s="1"/>
  <c r="AP27"/>
  <c r="AN27"/>
  <c r="AO27" s="1"/>
  <c r="AM27"/>
  <c r="BO26"/>
  <c r="BN26"/>
  <c r="BM26"/>
  <c r="BK26"/>
  <c r="BJ26"/>
  <c r="BI26"/>
  <c r="BG26"/>
  <c r="BF26"/>
  <c r="BE26"/>
  <c r="BC26"/>
  <c r="BB26"/>
  <c r="AZ26"/>
  <c r="BA26" s="1"/>
  <c r="AY26"/>
  <c r="AW26"/>
  <c r="AX26" s="1"/>
  <c r="AV26"/>
  <c r="AT26"/>
  <c r="AS26"/>
  <c r="AU26" s="1"/>
  <c r="AQ26"/>
  <c r="AP26"/>
  <c r="AN26"/>
  <c r="AO26" s="1"/>
  <c r="AM26"/>
  <c r="BO25"/>
  <c r="BN25"/>
  <c r="BM25"/>
  <c r="BK25"/>
  <c r="BL25" s="1"/>
  <c r="BJ25"/>
  <c r="BI25"/>
  <c r="BG25"/>
  <c r="BF25"/>
  <c r="BE25"/>
  <c r="BC25"/>
  <c r="BB25"/>
  <c r="BD25" s="1"/>
  <c r="BH25" s="1"/>
  <c r="AZ25"/>
  <c r="AY25"/>
  <c r="AW25"/>
  <c r="AX25" s="1"/>
  <c r="AV25"/>
  <c r="AT25"/>
  <c r="AU25" s="1"/>
  <c r="AS25"/>
  <c r="AQ25"/>
  <c r="AP25"/>
  <c r="AR25" s="1"/>
  <c r="AN25"/>
  <c r="AM25"/>
  <c r="BO24"/>
  <c r="BN24"/>
  <c r="BM24"/>
  <c r="BK24"/>
  <c r="BL24" s="1"/>
  <c r="BJ24"/>
  <c r="BI24"/>
  <c r="BG24"/>
  <c r="BF24"/>
  <c r="BE24"/>
  <c r="BC24"/>
  <c r="BD24" s="1"/>
  <c r="BH24" s="1"/>
  <c r="BB24"/>
  <c r="AZ24"/>
  <c r="AY24"/>
  <c r="BA24" s="1"/>
  <c r="AW24"/>
  <c r="AV24"/>
  <c r="AT24"/>
  <c r="AU24" s="1"/>
  <c r="AS24"/>
  <c r="AQ24"/>
  <c r="AR24" s="1"/>
  <c r="AP24"/>
  <c r="AN24"/>
  <c r="AM24"/>
  <c r="AO24" s="1"/>
  <c r="BO23"/>
  <c r="BN23"/>
  <c r="BM23"/>
  <c r="BK23"/>
  <c r="BJ23"/>
  <c r="BL23" s="1"/>
  <c r="BI23"/>
  <c r="BG23"/>
  <c r="BF23"/>
  <c r="BE23"/>
  <c r="BC23"/>
  <c r="BD23" s="1"/>
  <c r="BH23" s="1"/>
  <c r="BB23"/>
  <c r="AZ23"/>
  <c r="BA23" s="1"/>
  <c r="AY23"/>
  <c r="AW23"/>
  <c r="AV23"/>
  <c r="AX23" s="1"/>
  <c r="AT23"/>
  <c r="AS23"/>
  <c r="AQ23"/>
  <c r="AR23" s="1"/>
  <c r="AP23"/>
  <c r="AN23"/>
  <c r="AO23" s="1"/>
  <c r="AM23"/>
  <c r="BO22"/>
  <c r="BN22"/>
  <c r="BM22"/>
  <c r="BK22"/>
  <c r="BJ22"/>
  <c r="BI22"/>
  <c r="BG22"/>
  <c r="BF22"/>
  <c r="BE22"/>
  <c r="BC22"/>
  <c r="BB22"/>
  <c r="AZ22"/>
  <c r="BA22" s="1"/>
  <c r="AY22"/>
  <c r="AW22"/>
  <c r="AX22" s="1"/>
  <c r="AV22"/>
  <c r="AT22"/>
  <c r="AS22"/>
  <c r="AU22" s="1"/>
  <c r="AQ22"/>
  <c r="AP22"/>
  <c r="AN22"/>
  <c r="AO22" s="1"/>
  <c r="AM22"/>
  <c r="BO21"/>
  <c r="BN21"/>
  <c r="BM21"/>
  <c r="BK21"/>
  <c r="BL21" s="1"/>
  <c r="BJ21"/>
  <c r="BI21"/>
  <c r="BG21"/>
  <c r="BF21"/>
  <c r="BE21"/>
  <c r="BC21"/>
  <c r="BB21"/>
  <c r="BD21" s="1"/>
  <c r="BH21" s="1"/>
  <c r="AZ21"/>
  <c r="AY21"/>
  <c r="AW21"/>
  <c r="AX21" s="1"/>
  <c r="AV21"/>
  <c r="AT21"/>
  <c r="AU21" s="1"/>
  <c r="AS21"/>
  <c r="AQ21"/>
  <c r="AP21"/>
  <c r="AR21" s="1"/>
  <c r="AN21"/>
  <c r="AM21"/>
  <c r="BO20"/>
  <c r="BN20"/>
  <c r="BM20"/>
  <c r="BK20"/>
  <c r="BL20" s="1"/>
  <c r="BJ20"/>
  <c r="BI20"/>
  <c r="BG20"/>
  <c r="BF20"/>
  <c r="BE20"/>
  <c r="BC20"/>
  <c r="BD20" s="1"/>
  <c r="BH20" s="1"/>
  <c r="BB20"/>
  <c r="AZ20"/>
  <c r="AY20"/>
  <c r="BA20" s="1"/>
  <c r="AW20"/>
  <c r="AV20"/>
  <c r="AT20"/>
  <c r="AU20" s="1"/>
  <c r="AS20"/>
  <c r="AQ20"/>
  <c r="AR20" s="1"/>
  <c r="AP20"/>
  <c r="AN20"/>
  <c r="AM20"/>
  <c r="AO20" s="1"/>
  <c r="BO19"/>
  <c r="BN19"/>
  <c r="BM19"/>
  <c r="BK19"/>
  <c r="BJ19"/>
  <c r="BL19" s="1"/>
  <c r="BI19"/>
  <c r="BG19"/>
  <c r="BF19"/>
  <c r="BE19"/>
  <c r="BC19"/>
  <c r="BD19" s="1"/>
  <c r="BH19" s="1"/>
  <c r="BB19"/>
  <c r="AZ19"/>
  <c r="BA19" s="1"/>
  <c r="AY19"/>
  <c r="AW19"/>
  <c r="AV19"/>
  <c r="AX19" s="1"/>
  <c r="AT19"/>
  <c r="AS19"/>
  <c r="AQ19"/>
  <c r="AR19" s="1"/>
  <c r="AP19"/>
  <c r="AN19"/>
  <c r="AO19" s="1"/>
  <c r="AM19"/>
  <c r="BO18"/>
  <c r="BN18"/>
  <c r="BM18"/>
  <c r="BK18"/>
  <c r="BJ18"/>
  <c r="BI18"/>
  <c r="BG18"/>
  <c r="BF18"/>
  <c r="BE18"/>
  <c r="BC18"/>
  <c r="BB18"/>
  <c r="AZ18"/>
  <c r="BA18" s="1"/>
  <c r="AY18"/>
  <c r="AW18"/>
  <c r="AX18" s="1"/>
  <c r="AV18"/>
  <c r="AT18"/>
  <c r="AS18"/>
  <c r="AU18" s="1"/>
  <c r="AQ18"/>
  <c r="AP18"/>
  <c r="AN18"/>
  <c r="AO18" s="1"/>
  <c r="AM18"/>
  <c r="BO17"/>
  <c r="BN17"/>
  <c r="BM17"/>
  <c r="BK17"/>
  <c r="BL17" s="1"/>
  <c r="BJ17"/>
  <c r="BI17"/>
  <c r="BG17"/>
  <c r="BF17"/>
  <c r="BE17"/>
  <c r="BC17"/>
  <c r="BB17"/>
  <c r="BD17" s="1"/>
  <c r="BH17" s="1"/>
  <c r="AZ17"/>
  <c r="AY17"/>
  <c r="AW17"/>
  <c r="AX17" s="1"/>
  <c r="AV17"/>
  <c r="AT17"/>
  <c r="AU17" s="1"/>
  <c r="AS17"/>
  <c r="AQ17"/>
  <c r="AP17"/>
  <c r="AR17" s="1"/>
  <c r="AN17"/>
  <c r="AM17"/>
  <c r="BO16"/>
  <c r="BN16"/>
  <c r="BM16"/>
  <c r="BK16"/>
  <c r="BL16" s="1"/>
  <c r="BJ16"/>
  <c r="BI16"/>
  <c r="BG16"/>
  <c r="BF16"/>
  <c r="BE16"/>
  <c r="BC16"/>
  <c r="BD16" s="1"/>
  <c r="BH16" s="1"/>
  <c r="BB16"/>
  <c r="AZ16"/>
  <c r="AY16"/>
  <c r="BA16" s="1"/>
  <c r="AW16"/>
  <c r="AV16"/>
  <c r="AT16"/>
  <c r="AU16" s="1"/>
  <c r="AS16"/>
  <c r="AQ16"/>
  <c r="AR16" s="1"/>
  <c r="AP16"/>
  <c r="AN16"/>
  <c r="AM16"/>
  <c r="AO16" s="1"/>
  <c r="BO15"/>
  <c r="BN15"/>
  <c r="BM15"/>
  <c r="BK15"/>
  <c r="BJ15"/>
  <c r="BL15" s="1"/>
  <c r="BI15"/>
  <c r="BG15"/>
  <c r="BF15"/>
  <c r="BE15"/>
  <c r="BC15"/>
  <c r="BD15" s="1"/>
  <c r="BH15" s="1"/>
  <c r="BB15"/>
  <c r="AZ15"/>
  <c r="BA15" s="1"/>
  <c r="AY15"/>
  <c r="AW15"/>
  <c r="AV15"/>
  <c r="AX15" s="1"/>
  <c r="AT15"/>
  <c r="AS15"/>
  <c r="AQ15"/>
  <c r="AR15" s="1"/>
  <c r="AP15"/>
  <c r="AN15"/>
  <c r="AO15" s="1"/>
  <c r="AM15"/>
  <c r="BO14"/>
  <c r="BN14"/>
  <c r="BM14"/>
  <c r="BK14"/>
  <c r="BJ14"/>
  <c r="BI14"/>
  <c r="BG14"/>
  <c r="BF14"/>
  <c r="BE14"/>
  <c r="BC14"/>
  <c r="BB14"/>
  <c r="AZ14"/>
  <c r="BA14" s="1"/>
  <c r="AY14"/>
  <c r="AW14"/>
  <c r="AX14" s="1"/>
  <c r="AV14"/>
  <c r="AT14"/>
  <c r="AS14"/>
  <c r="AU14" s="1"/>
  <c r="AQ14"/>
  <c r="AP14"/>
  <c r="AN14"/>
  <c r="AO14" s="1"/>
  <c r="AM14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3"/>
  <c r="BN13"/>
  <c r="BM13"/>
  <c r="BK13"/>
  <c r="BJ13"/>
  <c r="BL13" s="1"/>
  <c r="BI13"/>
  <c r="BG13"/>
  <c r="BF13"/>
  <c r="BE13"/>
  <c r="BC13"/>
  <c r="BD13" s="1"/>
  <c r="BH13" s="1"/>
  <c r="BB13"/>
  <c r="AZ13"/>
  <c r="BA13" s="1"/>
  <c r="AY13"/>
  <c r="AW13"/>
  <c r="AV13"/>
  <c r="AX13" s="1"/>
  <c r="AT13"/>
  <c r="AS13"/>
  <c r="AQ13"/>
  <c r="AR13" s="1"/>
  <c r="AP13"/>
  <c r="AN13"/>
  <c r="AO13" s="1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O12"/>
  <c r="BN12"/>
  <c r="BM12"/>
  <c r="BK12"/>
  <c r="BJ12"/>
  <c r="BI12"/>
  <c r="BG12"/>
  <c r="BF12"/>
  <c r="BE12"/>
  <c r="BC12"/>
  <c r="BB12"/>
  <c r="AZ12"/>
  <c r="BA12" s="1"/>
  <c r="AY12"/>
  <c r="AW12"/>
  <c r="AX12" s="1"/>
  <c r="AV12"/>
  <c r="AT12"/>
  <c r="AS12"/>
  <c r="AU12" s="1"/>
  <c r="AQ12"/>
  <c r="AP12"/>
  <c r="AN12"/>
  <c r="AO12" s="1"/>
  <c r="AM12"/>
  <c r="BO71" i="31"/>
  <c r="BN71"/>
  <c r="BM71"/>
  <c r="BL71"/>
  <c r="BK71"/>
  <c r="BJ71"/>
  <c r="BI71"/>
  <c r="BG71"/>
  <c r="BF71"/>
  <c r="BE71"/>
  <c r="BD71"/>
  <c r="BH71" s="1"/>
  <c r="BC71"/>
  <c r="BB71"/>
  <c r="AZ71"/>
  <c r="BA71" s="1"/>
  <c r="AY71"/>
  <c r="AX71"/>
  <c r="AW71"/>
  <c r="AV71"/>
  <c r="AT71"/>
  <c r="AU71" s="1"/>
  <c r="AS71"/>
  <c r="AR71"/>
  <c r="AQ71"/>
  <c r="AP71"/>
  <c r="AN71"/>
  <c r="AO71" s="1"/>
  <c r="AM71"/>
  <c r="BO70"/>
  <c r="BN70"/>
  <c r="BM70"/>
  <c r="BK70"/>
  <c r="BL70" s="1"/>
  <c r="BJ70"/>
  <c r="BI70"/>
  <c r="BG70"/>
  <c r="BF70"/>
  <c r="BE70"/>
  <c r="BC70"/>
  <c r="BD70" s="1"/>
  <c r="BH70" s="1"/>
  <c r="BB70"/>
  <c r="BA70"/>
  <c r="AZ70"/>
  <c r="AY70"/>
  <c r="AW70"/>
  <c r="AX70" s="1"/>
  <c r="AV70"/>
  <c r="AU70"/>
  <c r="AT70"/>
  <c r="AS70"/>
  <c r="AQ70"/>
  <c r="AR70" s="1"/>
  <c r="AP70"/>
  <c r="AO70"/>
  <c r="AN70"/>
  <c r="AM70"/>
  <c r="BO69"/>
  <c r="BN69"/>
  <c r="BM69"/>
  <c r="BL69"/>
  <c r="BK69"/>
  <c r="BJ69"/>
  <c r="BI69"/>
  <c r="BG69"/>
  <c r="BF69"/>
  <c r="BE69"/>
  <c r="BD69"/>
  <c r="BH69" s="1"/>
  <c r="BC69"/>
  <c r="BB69"/>
  <c r="AZ69"/>
  <c r="BA69" s="1"/>
  <c r="AY69"/>
  <c r="AX69"/>
  <c r="AW69"/>
  <c r="AV69"/>
  <c r="AT69"/>
  <c r="AU69" s="1"/>
  <c r="AS69"/>
  <c r="AR69"/>
  <c r="AQ69"/>
  <c r="AP69"/>
  <c r="AN69"/>
  <c r="AO69" s="1"/>
  <c r="AM69"/>
  <c r="BO68"/>
  <c r="BN68"/>
  <c r="BM68"/>
  <c r="BK68"/>
  <c r="BL68" s="1"/>
  <c r="BJ68"/>
  <c r="BI68"/>
  <c r="BG68"/>
  <c r="BF68"/>
  <c r="BE68"/>
  <c r="BC68"/>
  <c r="BD68" s="1"/>
  <c r="BH68" s="1"/>
  <c r="BB68"/>
  <c r="BA68"/>
  <c r="AZ68"/>
  <c r="AY68"/>
  <c r="AW68"/>
  <c r="AX68" s="1"/>
  <c r="AV68"/>
  <c r="AU68"/>
  <c r="AT68"/>
  <c r="AS68"/>
  <c r="AQ68"/>
  <c r="AR68" s="1"/>
  <c r="AP68"/>
  <c r="AO68"/>
  <c r="AN68"/>
  <c r="AM68"/>
  <c r="BO67"/>
  <c r="BN67"/>
  <c r="BM67"/>
  <c r="BL67"/>
  <c r="BK67"/>
  <c r="BJ67"/>
  <c r="BI67"/>
  <c r="BG67"/>
  <c r="BF67"/>
  <c r="BE67"/>
  <c r="BD67"/>
  <c r="BH67" s="1"/>
  <c r="BC67"/>
  <c r="BB67"/>
  <c r="AZ67"/>
  <c r="BA67" s="1"/>
  <c r="AY67"/>
  <c r="AX67"/>
  <c r="AW67"/>
  <c r="AV67"/>
  <c r="AT67"/>
  <c r="AU67" s="1"/>
  <c r="AS67"/>
  <c r="AR67"/>
  <c r="AQ67"/>
  <c r="AP67"/>
  <c r="AN67"/>
  <c r="AO67" s="1"/>
  <c r="AM67"/>
  <c r="BO66"/>
  <c r="BN66"/>
  <c r="BM66"/>
  <c r="BK66"/>
  <c r="BL66" s="1"/>
  <c r="BJ66"/>
  <c r="BI66"/>
  <c r="BG66"/>
  <c r="BF66"/>
  <c r="BE66"/>
  <c r="BC66"/>
  <c r="BD66" s="1"/>
  <c r="BH66" s="1"/>
  <c r="BB66"/>
  <c r="BA66"/>
  <c r="AZ66"/>
  <c r="AY66"/>
  <c r="AW66"/>
  <c r="AX66" s="1"/>
  <c r="AV66"/>
  <c r="AU66"/>
  <c r="AT66"/>
  <c r="AS66"/>
  <c r="AQ66"/>
  <c r="AR66" s="1"/>
  <c r="AP66"/>
  <c r="AO66"/>
  <c r="AN66"/>
  <c r="AM66"/>
  <c r="BO65"/>
  <c r="BN65"/>
  <c r="BM65"/>
  <c r="BL65"/>
  <c r="BK65"/>
  <c r="BJ65"/>
  <c r="BI65"/>
  <c r="BG65"/>
  <c r="BF65"/>
  <c r="BE65"/>
  <c r="BD65"/>
  <c r="BH65" s="1"/>
  <c r="BC65"/>
  <c r="BB65"/>
  <c r="AZ65"/>
  <c r="BA65" s="1"/>
  <c r="AY65"/>
  <c r="AX65"/>
  <c r="AW65"/>
  <c r="AV65"/>
  <c r="AT65"/>
  <c r="AU65" s="1"/>
  <c r="AS65"/>
  <c r="AR65"/>
  <c r="AQ65"/>
  <c r="AP65"/>
  <c r="AN65"/>
  <c r="AO65" s="1"/>
  <c r="AM65"/>
  <c r="BO64"/>
  <c r="BN64"/>
  <c r="BM64"/>
  <c r="BK64"/>
  <c r="BL64" s="1"/>
  <c r="BJ64"/>
  <c r="BI64"/>
  <c r="BG64"/>
  <c r="BF64"/>
  <c r="BE64"/>
  <c r="BC64"/>
  <c r="BD64" s="1"/>
  <c r="BH64" s="1"/>
  <c r="BB64"/>
  <c r="BA64"/>
  <c r="AZ64"/>
  <c r="AY64"/>
  <c r="AW64"/>
  <c r="AX64" s="1"/>
  <c r="AV64"/>
  <c r="AU64"/>
  <c r="AT64"/>
  <c r="AS64"/>
  <c r="AQ64"/>
  <c r="AR64" s="1"/>
  <c r="AP64"/>
  <c r="AO64"/>
  <c r="AN64"/>
  <c r="AM64"/>
  <c r="BO63"/>
  <c r="BN63"/>
  <c r="BM63"/>
  <c r="BL63"/>
  <c r="BK63"/>
  <c r="BJ63"/>
  <c r="BI63"/>
  <c r="BG63"/>
  <c r="BF63"/>
  <c r="BE63"/>
  <c r="BD63"/>
  <c r="BH63" s="1"/>
  <c r="BC63"/>
  <c r="BB63"/>
  <c r="AZ63"/>
  <c r="BA63" s="1"/>
  <c r="AY63"/>
  <c r="AX63"/>
  <c r="AW63"/>
  <c r="AV63"/>
  <c r="AT63"/>
  <c r="AU63" s="1"/>
  <c r="AS63"/>
  <c r="AR63"/>
  <c r="AQ63"/>
  <c r="AP63"/>
  <c r="AN63"/>
  <c r="AO63" s="1"/>
  <c r="AM63"/>
  <c r="BO62"/>
  <c r="BN62"/>
  <c r="BM62"/>
  <c r="BK62"/>
  <c r="BL62" s="1"/>
  <c r="BJ62"/>
  <c r="BI62"/>
  <c r="BG62"/>
  <c r="BF62"/>
  <c r="BE62"/>
  <c r="BC62"/>
  <c r="BD62" s="1"/>
  <c r="BH62" s="1"/>
  <c r="BB62"/>
  <c r="BA62"/>
  <c r="AZ62"/>
  <c r="AY62"/>
  <c r="AW62"/>
  <c r="AX62" s="1"/>
  <c r="AV62"/>
  <c r="AU62"/>
  <c r="AT62"/>
  <c r="AS62"/>
  <c r="AQ62"/>
  <c r="AR62" s="1"/>
  <c r="AP62"/>
  <c r="AO62"/>
  <c r="AN62"/>
  <c r="AM62"/>
  <c r="BO61"/>
  <c r="BN61"/>
  <c r="BM61"/>
  <c r="BL61"/>
  <c r="BK61"/>
  <c r="BJ61"/>
  <c r="BI61"/>
  <c r="BG61"/>
  <c r="BF61"/>
  <c r="BE61"/>
  <c r="BD61"/>
  <c r="BH61" s="1"/>
  <c r="BC61"/>
  <c r="BB61"/>
  <c r="AZ61"/>
  <c r="BA61" s="1"/>
  <c r="AY61"/>
  <c r="AX61"/>
  <c r="AW61"/>
  <c r="AV61"/>
  <c r="AT61"/>
  <c r="AU61" s="1"/>
  <c r="AS61"/>
  <c r="AR61"/>
  <c r="AQ61"/>
  <c r="AP61"/>
  <c r="AN61"/>
  <c r="AO61" s="1"/>
  <c r="AM61"/>
  <c r="BO60"/>
  <c r="BN60"/>
  <c r="BM60"/>
  <c r="BK60"/>
  <c r="BL60" s="1"/>
  <c r="BJ60"/>
  <c r="BI60"/>
  <c r="BG60"/>
  <c r="BF60"/>
  <c r="BE60"/>
  <c r="BC60"/>
  <c r="BD60" s="1"/>
  <c r="BH60" s="1"/>
  <c r="BB60"/>
  <c r="BA60"/>
  <c r="AZ60"/>
  <c r="AY60"/>
  <c r="AW60"/>
  <c r="AX60" s="1"/>
  <c r="AV60"/>
  <c r="AU60"/>
  <c r="AT60"/>
  <c r="AS60"/>
  <c r="AQ60"/>
  <c r="AR60" s="1"/>
  <c r="AP60"/>
  <c r="AO60"/>
  <c r="AN60"/>
  <c r="AM60"/>
  <c r="BO59"/>
  <c r="BN59"/>
  <c r="BM59"/>
  <c r="BL59"/>
  <c r="BK59"/>
  <c r="BJ59"/>
  <c r="BI59"/>
  <c r="BG59"/>
  <c r="BF59"/>
  <c r="BE59"/>
  <c r="BD59"/>
  <c r="BH59" s="1"/>
  <c r="BC59"/>
  <c r="BB59"/>
  <c r="AZ59"/>
  <c r="BA59" s="1"/>
  <c r="AY59"/>
  <c r="AX59"/>
  <c r="AW59"/>
  <c r="AV59"/>
  <c r="AT59"/>
  <c r="AU59" s="1"/>
  <c r="AS59"/>
  <c r="AR59"/>
  <c r="AQ59"/>
  <c r="AP59"/>
  <c r="AN59"/>
  <c r="AO59" s="1"/>
  <c r="AM59"/>
  <c r="BO58"/>
  <c r="BN58"/>
  <c r="BM58"/>
  <c r="BK58"/>
  <c r="BL58" s="1"/>
  <c r="BJ58"/>
  <c r="BI58"/>
  <c r="BG58"/>
  <c r="BF58"/>
  <c r="BE58"/>
  <c r="BC58"/>
  <c r="BD58" s="1"/>
  <c r="BH58" s="1"/>
  <c r="BB58"/>
  <c r="BA58"/>
  <c r="AZ58"/>
  <c r="AY58"/>
  <c r="AW58"/>
  <c r="AX58" s="1"/>
  <c r="AV58"/>
  <c r="AU58"/>
  <c r="AT58"/>
  <c r="AS58"/>
  <c r="AQ58"/>
  <c r="AR58" s="1"/>
  <c r="AP58"/>
  <c r="AO58"/>
  <c r="AN58"/>
  <c r="AM58"/>
  <c r="BO57"/>
  <c r="BN57"/>
  <c r="BM57"/>
  <c r="BL57"/>
  <c r="BK57"/>
  <c r="BJ57"/>
  <c r="BI57"/>
  <c r="BG57"/>
  <c r="BF57"/>
  <c r="BE57"/>
  <c r="BD57"/>
  <c r="BH57" s="1"/>
  <c r="BC57"/>
  <c r="BB57"/>
  <c r="AZ57"/>
  <c r="BA57" s="1"/>
  <c r="AY57"/>
  <c r="AX57"/>
  <c r="AW57"/>
  <c r="AV57"/>
  <c r="AT57"/>
  <c r="AU57" s="1"/>
  <c r="AS57"/>
  <c r="AR57"/>
  <c r="AQ57"/>
  <c r="AP57"/>
  <c r="AN57"/>
  <c r="AO57" s="1"/>
  <c r="AM57"/>
  <c r="BO56"/>
  <c r="BN56"/>
  <c r="BM56"/>
  <c r="BK56"/>
  <c r="BL56" s="1"/>
  <c r="BJ56"/>
  <c r="BI56"/>
  <c r="BG56"/>
  <c r="BF56"/>
  <c r="BE56"/>
  <c r="BC56"/>
  <c r="BD56" s="1"/>
  <c r="BH56" s="1"/>
  <c r="BB56"/>
  <c r="BA56"/>
  <c r="AZ56"/>
  <c r="AY56"/>
  <c r="AW56"/>
  <c r="AX56" s="1"/>
  <c r="AV56"/>
  <c r="AU56"/>
  <c r="AT56"/>
  <c r="AS56"/>
  <c r="AQ56"/>
  <c r="AR56" s="1"/>
  <c r="AP56"/>
  <c r="AO56"/>
  <c r="AN56"/>
  <c r="AM56"/>
  <c r="BO55"/>
  <c r="BN55"/>
  <c r="BM55"/>
  <c r="BL55"/>
  <c r="BK55"/>
  <c r="BJ55"/>
  <c r="BI55"/>
  <c r="BG55"/>
  <c r="BF55"/>
  <c r="BE55"/>
  <c r="BD55"/>
  <c r="BH55" s="1"/>
  <c r="BC55"/>
  <c r="BB55"/>
  <c r="AZ55"/>
  <c r="BA55" s="1"/>
  <c r="AY55"/>
  <c r="AX55"/>
  <c r="AW55"/>
  <c r="AV55"/>
  <c r="AT55"/>
  <c r="AU55" s="1"/>
  <c r="AS55"/>
  <c r="AR55"/>
  <c r="AQ55"/>
  <c r="AP55"/>
  <c r="AN55"/>
  <c r="AO55" s="1"/>
  <c r="AM55"/>
  <c r="BO54"/>
  <c r="BN54"/>
  <c r="BM54"/>
  <c r="BK54"/>
  <c r="BL54" s="1"/>
  <c r="BJ54"/>
  <c r="BI54"/>
  <c r="BG54"/>
  <c r="BF54"/>
  <c r="BE54"/>
  <c r="BC54"/>
  <c r="BD54" s="1"/>
  <c r="BH54" s="1"/>
  <c r="BB54"/>
  <c r="BA54"/>
  <c r="AZ54"/>
  <c r="AY54"/>
  <c r="AW54"/>
  <c r="AX54" s="1"/>
  <c r="AV54"/>
  <c r="AU54"/>
  <c r="AT54"/>
  <c r="AS54"/>
  <c r="AQ54"/>
  <c r="AR54" s="1"/>
  <c r="AP54"/>
  <c r="AO54"/>
  <c r="AN54"/>
  <c r="AM54"/>
  <c r="BO53"/>
  <c r="BN53"/>
  <c r="BM53"/>
  <c r="BL53"/>
  <c r="BK53"/>
  <c r="BJ53"/>
  <c r="BI53"/>
  <c r="BG53"/>
  <c r="BF53"/>
  <c r="BE53"/>
  <c r="BD53"/>
  <c r="BH53" s="1"/>
  <c r="BC53"/>
  <c r="BB53"/>
  <c r="AZ53"/>
  <c r="BA53" s="1"/>
  <c r="AY53"/>
  <c r="AX53"/>
  <c r="AW53"/>
  <c r="AV53"/>
  <c r="AT53"/>
  <c r="AU53" s="1"/>
  <c r="AS53"/>
  <c r="AR53"/>
  <c r="AQ53"/>
  <c r="AP53"/>
  <c r="AN53"/>
  <c r="AO53" s="1"/>
  <c r="AM53"/>
  <c r="BO52"/>
  <c r="BN52"/>
  <c r="BM52"/>
  <c r="BK52"/>
  <c r="BL52" s="1"/>
  <c r="BJ52"/>
  <c r="BI52"/>
  <c r="BG52"/>
  <c r="BF52"/>
  <c r="BE52"/>
  <c r="BC52"/>
  <c r="BD52" s="1"/>
  <c r="BH52" s="1"/>
  <c r="BB52"/>
  <c r="BA52"/>
  <c r="AZ52"/>
  <c r="AY52"/>
  <c r="AW52"/>
  <c r="AX52" s="1"/>
  <c r="AV52"/>
  <c r="AU52"/>
  <c r="AT52"/>
  <c r="AS52"/>
  <c r="AQ52"/>
  <c r="AR52" s="1"/>
  <c r="AP52"/>
  <c r="AO52"/>
  <c r="AN52"/>
  <c r="AM52"/>
  <c r="BO51"/>
  <c r="BN51"/>
  <c r="BM51"/>
  <c r="BL51"/>
  <c r="BK51"/>
  <c r="BJ51"/>
  <c r="BI51"/>
  <c r="BG51"/>
  <c r="BF51"/>
  <c r="BE51"/>
  <c r="BD51"/>
  <c r="BH51" s="1"/>
  <c r="BC51"/>
  <c r="BB51"/>
  <c r="AZ51"/>
  <c r="BA51" s="1"/>
  <c r="AY51"/>
  <c r="AX51"/>
  <c r="AW51"/>
  <c r="AV51"/>
  <c r="AT51"/>
  <c r="AU51" s="1"/>
  <c r="AS51"/>
  <c r="AR51"/>
  <c r="AQ51"/>
  <c r="AP51"/>
  <c r="AN51"/>
  <c r="AO51" s="1"/>
  <c r="AM51"/>
  <c r="BO50"/>
  <c r="BN50"/>
  <c r="BM50"/>
  <c r="BK50"/>
  <c r="BL50" s="1"/>
  <c r="BJ50"/>
  <c r="BI50"/>
  <c r="BG50"/>
  <c r="BF50"/>
  <c r="BE50"/>
  <c r="BC50"/>
  <c r="BD50" s="1"/>
  <c r="BH50" s="1"/>
  <c r="BB50"/>
  <c r="BA50"/>
  <c r="AZ50"/>
  <c r="AY50"/>
  <c r="AW50"/>
  <c r="AX50" s="1"/>
  <c r="AV50"/>
  <c r="AU50"/>
  <c r="AT50"/>
  <c r="AS50"/>
  <c r="AQ50"/>
  <c r="AR50" s="1"/>
  <c r="AP50"/>
  <c r="AO50"/>
  <c r="AN50"/>
  <c r="AM50"/>
  <c r="BO49"/>
  <c r="BN49"/>
  <c r="BM49"/>
  <c r="BL49"/>
  <c r="BK49"/>
  <c r="BJ49"/>
  <c r="BI49"/>
  <c r="BG49"/>
  <c r="BF49"/>
  <c r="BE49"/>
  <c r="BD49"/>
  <c r="BH49" s="1"/>
  <c r="BC49"/>
  <c r="BB49"/>
  <c r="AZ49"/>
  <c r="BA49" s="1"/>
  <c r="AY49"/>
  <c r="AX49"/>
  <c r="AW49"/>
  <c r="AV49"/>
  <c r="AT49"/>
  <c r="AU49" s="1"/>
  <c r="AS49"/>
  <c r="AR49"/>
  <c r="AQ49"/>
  <c r="AP49"/>
  <c r="AN49"/>
  <c r="AO49" s="1"/>
  <c r="AM49"/>
  <c r="BO48"/>
  <c r="BN48"/>
  <c r="BM48"/>
  <c r="BK48"/>
  <c r="BL48" s="1"/>
  <c r="BJ48"/>
  <c r="BI48"/>
  <c r="BG48"/>
  <c r="BF48"/>
  <c r="BE48"/>
  <c r="BC48"/>
  <c r="BD48" s="1"/>
  <c r="BH48" s="1"/>
  <c r="BB48"/>
  <c r="BA48"/>
  <c r="AZ48"/>
  <c r="AY48"/>
  <c r="AW48"/>
  <c r="AX48" s="1"/>
  <c r="AV48"/>
  <c r="AU48"/>
  <c r="AT48"/>
  <c r="AS48"/>
  <c r="AQ48"/>
  <c r="AR48" s="1"/>
  <c r="AP48"/>
  <c r="AO48"/>
  <c r="AN48"/>
  <c r="AM48"/>
  <c r="BO47"/>
  <c r="BN47"/>
  <c r="BM47"/>
  <c r="BL47"/>
  <c r="BK47"/>
  <c r="BJ47"/>
  <c r="BI47"/>
  <c r="BG47"/>
  <c r="BF47"/>
  <c r="BE47"/>
  <c r="BD47"/>
  <c r="BH47" s="1"/>
  <c r="BC47"/>
  <c r="BB47"/>
  <c r="AZ47"/>
  <c r="BA47" s="1"/>
  <c r="AY47"/>
  <c r="AX47"/>
  <c r="AW47"/>
  <c r="AV47"/>
  <c r="AT47"/>
  <c r="AU47" s="1"/>
  <c r="AS47"/>
  <c r="AR47"/>
  <c r="AQ47"/>
  <c r="AP47"/>
  <c r="AN47"/>
  <c r="AO47" s="1"/>
  <c r="AM47"/>
  <c r="BO46"/>
  <c r="BN46"/>
  <c r="BM46"/>
  <c r="BK46"/>
  <c r="BL46" s="1"/>
  <c r="BJ46"/>
  <c r="BI46"/>
  <c r="BG46"/>
  <c r="BF46"/>
  <c r="BE46"/>
  <c r="BC46"/>
  <c r="BD46" s="1"/>
  <c r="BH46" s="1"/>
  <c r="BB46"/>
  <c r="BA46"/>
  <c r="AZ46"/>
  <c r="AY46"/>
  <c r="AW46"/>
  <c r="AX46" s="1"/>
  <c r="AV46"/>
  <c r="AU46"/>
  <c r="AT46"/>
  <c r="AS46"/>
  <c r="AQ46"/>
  <c r="AR46" s="1"/>
  <c r="AP46"/>
  <c r="AO46"/>
  <c r="AN46"/>
  <c r="AM46"/>
  <c r="BO45"/>
  <c r="BN45"/>
  <c r="BM45"/>
  <c r="BL45"/>
  <c r="BK45"/>
  <c r="BJ45"/>
  <c r="BI45"/>
  <c r="BG45"/>
  <c r="BF45"/>
  <c r="BE45"/>
  <c r="BD45"/>
  <c r="BH45" s="1"/>
  <c r="BC45"/>
  <c r="BB45"/>
  <c r="AZ45"/>
  <c r="BA45" s="1"/>
  <c r="AY45"/>
  <c r="AX45"/>
  <c r="AW45"/>
  <c r="AV45"/>
  <c r="AT45"/>
  <c r="AU45" s="1"/>
  <c r="AS45"/>
  <c r="AR45"/>
  <c r="AQ45"/>
  <c r="AP45"/>
  <c r="AN45"/>
  <c r="AO45" s="1"/>
  <c r="AM45"/>
  <c r="BO44"/>
  <c r="BN44"/>
  <c r="BM44"/>
  <c r="BK44"/>
  <c r="BL44" s="1"/>
  <c r="BJ44"/>
  <c r="BI44"/>
  <c r="BG44"/>
  <c r="BF44"/>
  <c r="BE44"/>
  <c r="BC44"/>
  <c r="BD44" s="1"/>
  <c r="BH44" s="1"/>
  <c r="BB44"/>
  <c r="BA44"/>
  <c r="AZ44"/>
  <c r="AY44"/>
  <c r="AW44"/>
  <c r="AX44" s="1"/>
  <c r="AV44"/>
  <c r="AU44"/>
  <c r="AT44"/>
  <c r="AS44"/>
  <c r="AQ44"/>
  <c r="AR44" s="1"/>
  <c r="AP44"/>
  <c r="AO44"/>
  <c r="AN44"/>
  <c r="AM44"/>
  <c r="BO43"/>
  <c r="BN43"/>
  <c r="BM43"/>
  <c r="BL43"/>
  <c r="BK43"/>
  <c r="BJ43"/>
  <c r="BI43"/>
  <c r="BG43"/>
  <c r="BF43"/>
  <c r="BE43"/>
  <c r="BD43"/>
  <c r="BH43" s="1"/>
  <c r="BC43"/>
  <c r="BB43"/>
  <c r="AZ43"/>
  <c r="BA43" s="1"/>
  <c r="AY43"/>
  <c r="AX43"/>
  <c r="AW43"/>
  <c r="AV43"/>
  <c r="AT43"/>
  <c r="AU43" s="1"/>
  <c r="AS43"/>
  <c r="AR43"/>
  <c r="AQ43"/>
  <c r="AP43"/>
  <c r="AN43"/>
  <c r="AO43" s="1"/>
  <c r="AM43"/>
  <c r="BO42"/>
  <c r="BN42"/>
  <c r="BM42"/>
  <c r="BK42"/>
  <c r="BL42" s="1"/>
  <c r="BJ42"/>
  <c r="BI42"/>
  <c r="BG42"/>
  <c r="BF42"/>
  <c r="BE42"/>
  <c r="BC42"/>
  <c r="BD42" s="1"/>
  <c r="BH42" s="1"/>
  <c r="BB42"/>
  <c r="BA42"/>
  <c r="AZ42"/>
  <c r="AY42"/>
  <c r="AW42"/>
  <c r="AX42" s="1"/>
  <c r="AV42"/>
  <c r="AU42"/>
  <c r="AT42"/>
  <c r="AS42"/>
  <c r="AQ42"/>
  <c r="AR42" s="1"/>
  <c r="AP42"/>
  <c r="AO42"/>
  <c r="AN42"/>
  <c r="AM42"/>
  <c r="BO41"/>
  <c r="BN41"/>
  <c r="BM41"/>
  <c r="BL41"/>
  <c r="BK41"/>
  <c r="BJ41"/>
  <c r="BI41"/>
  <c r="BG41"/>
  <c r="BF41"/>
  <c r="BE41"/>
  <c r="BD41"/>
  <c r="BH41" s="1"/>
  <c r="BC41"/>
  <c r="BB41"/>
  <c r="AZ41"/>
  <c r="BA41" s="1"/>
  <c r="AY41"/>
  <c r="AX41"/>
  <c r="AW41"/>
  <c r="AV41"/>
  <c r="AT41"/>
  <c r="AU41" s="1"/>
  <c r="AS41"/>
  <c r="AR41"/>
  <c r="AQ41"/>
  <c r="AP41"/>
  <c r="AN41"/>
  <c r="AO41" s="1"/>
  <c r="AM41"/>
  <c r="BO40"/>
  <c r="BN40"/>
  <c r="BM40"/>
  <c r="BK40"/>
  <c r="BL40" s="1"/>
  <c r="BJ40"/>
  <c r="BI40"/>
  <c r="BG40"/>
  <c r="BF40"/>
  <c r="BE40"/>
  <c r="BC40"/>
  <c r="BD40" s="1"/>
  <c r="BH40" s="1"/>
  <c r="BB40"/>
  <c r="BA40"/>
  <c r="AZ40"/>
  <c r="AY40"/>
  <c r="AW40"/>
  <c r="AX40" s="1"/>
  <c r="AV40"/>
  <c r="AU40"/>
  <c r="AT40"/>
  <c r="AS40"/>
  <c r="AQ40"/>
  <c r="AR40" s="1"/>
  <c r="AP40"/>
  <c r="AO40"/>
  <c r="AN40"/>
  <c r="AM40"/>
  <c r="BO39"/>
  <c r="BN39"/>
  <c r="BM39"/>
  <c r="BL39"/>
  <c r="BK39"/>
  <c r="BJ39"/>
  <c r="BI39"/>
  <c r="BG39"/>
  <c r="BF39"/>
  <c r="BE39"/>
  <c r="BD39"/>
  <c r="BH39" s="1"/>
  <c r="BC39"/>
  <c r="BB39"/>
  <c r="AZ39"/>
  <c r="BA39" s="1"/>
  <c r="AY39"/>
  <c r="AX39"/>
  <c r="AW39"/>
  <c r="AV39"/>
  <c r="AT39"/>
  <c r="AU39" s="1"/>
  <c r="AS39"/>
  <c r="AR39"/>
  <c r="AQ39"/>
  <c r="AP39"/>
  <c r="AN39"/>
  <c r="AO39" s="1"/>
  <c r="AM39"/>
  <c r="BO38"/>
  <c r="BN38"/>
  <c r="BM38"/>
  <c r="BK38"/>
  <c r="BL38" s="1"/>
  <c r="BJ38"/>
  <c r="BI38"/>
  <c r="BG38"/>
  <c r="BF38"/>
  <c r="BE38"/>
  <c r="BC38"/>
  <c r="BD38" s="1"/>
  <c r="BH38" s="1"/>
  <c r="BB38"/>
  <c r="BA38"/>
  <c r="AZ38"/>
  <c r="AY38"/>
  <c r="AW38"/>
  <c r="AX38" s="1"/>
  <c r="AV38"/>
  <c r="AU38"/>
  <c r="AT38"/>
  <c r="AS38"/>
  <c r="AQ38"/>
  <c r="AR38" s="1"/>
  <c r="AP38"/>
  <c r="AO38"/>
  <c r="AN38"/>
  <c r="AM38"/>
  <c r="BO37"/>
  <c r="BN37"/>
  <c r="BM37"/>
  <c r="BL37"/>
  <c r="BK37"/>
  <c r="BJ37"/>
  <c r="BI37"/>
  <c r="BG37"/>
  <c r="BF37"/>
  <c r="BE37"/>
  <c r="BD37"/>
  <c r="BH37" s="1"/>
  <c r="BC37"/>
  <c r="BB37"/>
  <c r="AZ37"/>
  <c r="BA37" s="1"/>
  <c r="AY37"/>
  <c r="AX37"/>
  <c r="AW37"/>
  <c r="AV37"/>
  <c r="AT37"/>
  <c r="AU37" s="1"/>
  <c r="AS37"/>
  <c r="AR37"/>
  <c r="AQ37"/>
  <c r="AP37"/>
  <c r="AN37"/>
  <c r="AO37" s="1"/>
  <c r="AM37"/>
  <c r="BO36"/>
  <c r="BN36"/>
  <c r="BM36"/>
  <c r="BK36"/>
  <c r="BL36" s="1"/>
  <c r="BJ36"/>
  <c r="BI36"/>
  <c r="BG36"/>
  <c r="BF36"/>
  <c r="BE36"/>
  <c r="BC36"/>
  <c r="BD36" s="1"/>
  <c r="BH36" s="1"/>
  <c r="BB36"/>
  <c r="BA36"/>
  <c r="AZ36"/>
  <c r="AY36"/>
  <c r="AW36"/>
  <c r="AX36" s="1"/>
  <c r="AV36"/>
  <c r="AU36"/>
  <c r="AT36"/>
  <c r="AS36"/>
  <c r="AQ36"/>
  <c r="AR36" s="1"/>
  <c r="AP36"/>
  <c r="AO36"/>
  <c r="AN36"/>
  <c r="AM36"/>
  <c r="BO35"/>
  <c r="BN35"/>
  <c r="BM35"/>
  <c r="BL35"/>
  <c r="BK35"/>
  <c r="BJ35"/>
  <c r="BI35"/>
  <c r="BG35"/>
  <c r="BF35"/>
  <c r="BE35"/>
  <c r="BD35"/>
  <c r="BH35" s="1"/>
  <c r="BC35"/>
  <c r="BB35"/>
  <c r="AZ35"/>
  <c r="BA35" s="1"/>
  <c r="AY35"/>
  <c r="AX35"/>
  <c r="AW35"/>
  <c r="AV35"/>
  <c r="AT35"/>
  <c r="AU35" s="1"/>
  <c r="AS35"/>
  <c r="AR35"/>
  <c r="AQ35"/>
  <c r="AP35"/>
  <c r="AN35"/>
  <c r="AO35" s="1"/>
  <c r="AM35"/>
  <c r="BO34"/>
  <c r="BN34"/>
  <c r="BM34"/>
  <c r="BK34"/>
  <c r="BL34" s="1"/>
  <c r="BJ34"/>
  <c r="BI34"/>
  <c r="BG34"/>
  <c r="BF34"/>
  <c r="BE34"/>
  <c r="BC34"/>
  <c r="BD34" s="1"/>
  <c r="BH34" s="1"/>
  <c r="BB34"/>
  <c r="BA34"/>
  <c r="AZ34"/>
  <c r="AY34"/>
  <c r="AW34"/>
  <c r="AX34" s="1"/>
  <c r="AV34"/>
  <c r="AU34"/>
  <c r="AT34"/>
  <c r="AS34"/>
  <c r="AQ34"/>
  <c r="AR34" s="1"/>
  <c r="AP34"/>
  <c r="AO34"/>
  <c r="AN34"/>
  <c r="AM34"/>
  <c r="BO33"/>
  <c r="BN33"/>
  <c r="BM33"/>
  <c r="BL33"/>
  <c r="BK33"/>
  <c r="BJ33"/>
  <c r="BI33"/>
  <c r="BG33"/>
  <c r="BF33"/>
  <c r="BE33"/>
  <c r="BD33"/>
  <c r="BH33" s="1"/>
  <c r="BC33"/>
  <c r="BB33"/>
  <c r="AZ33"/>
  <c r="BA33" s="1"/>
  <c r="AY33"/>
  <c r="AX33"/>
  <c r="AW33"/>
  <c r="AV33"/>
  <c r="AT33"/>
  <c r="AU33" s="1"/>
  <c r="AS33"/>
  <c r="AR33"/>
  <c r="AQ33"/>
  <c r="AP33"/>
  <c r="AN33"/>
  <c r="AO33" s="1"/>
  <c r="AM33"/>
  <c r="BO32"/>
  <c r="BN32"/>
  <c r="BM32"/>
  <c r="BK32"/>
  <c r="BL32" s="1"/>
  <c r="BJ32"/>
  <c r="BI32"/>
  <c r="BG32"/>
  <c r="BF32"/>
  <c r="BE32"/>
  <c r="BC32"/>
  <c r="BD32" s="1"/>
  <c r="BH32" s="1"/>
  <c r="BB32"/>
  <c r="BA32"/>
  <c r="AZ32"/>
  <c r="AY32"/>
  <c r="AW32"/>
  <c r="AX32" s="1"/>
  <c r="AV32"/>
  <c r="AU32"/>
  <c r="AT32"/>
  <c r="AS32"/>
  <c r="AQ32"/>
  <c r="AR32" s="1"/>
  <c r="AP32"/>
  <c r="AO32"/>
  <c r="AN32"/>
  <c r="AM32"/>
  <c r="BO31"/>
  <c r="BN31"/>
  <c r="BM31"/>
  <c r="BL31"/>
  <c r="BK31"/>
  <c r="BJ31"/>
  <c r="BI31"/>
  <c r="BG31"/>
  <c r="BF31"/>
  <c r="BE31"/>
  <c r="BD31"/>
  <c r="BH31" s="1"/>
  <c r="BC31"/>
  <c r="BB31"/>
  <c r="AZ31"/>
  <c r="BA31" s="1"/>
  <c r="AY31"/>
  <c r="AX31"/>
  <c r="AW31"/>
  <c r="AV31"/>
  <c r="AT31"/>
  <c r="AU31" s="1"/>
  <c r="AS31"/>
  <c r="AR31"/>
  <c r="AQ31"/>
  <c r="AP31"/>
  <c r="AN31"/>
  <c r="AO31" s="1"/>
  <c r="AM31"/>
  <c r="BO30"/>
  <c r="BN30"/>
  <c r="BM30"/>
  <c r="BK30"/>
  <c r="BL30" s="1"/>
  <c r="BJ30"/>
  <c r="BI30"/>
  <c r="BG30"/>
  <c r="BF30"/>
  <c r="BE30"/>
  <c r="BC30"/>
  <c r="BD30" s="1"/>
  <c r="BH30" s="1"/>
  <c r="BB30"/>
  <c r="BA30"/>
  <c r="AZ30"/>
  <c r="AY30"/>
  <c r="AW30"/>
  <c r="AX30" s="1"/>
  <c r="AV30"/>
  <c r="AU30"/>
  <c r="AT30"/>
  <c r="AS30"/>
  <c r="AQ30"/>
  <c r="AR30" s="1"/>
  <c r="AP30"/>
  <c r="AO30"/>
  <c r="AN30"/>
  <c r="AM30"/>
  <c r="BO29"/>
  <c r="BN29"/>
  <c r="BM29"/>
  <c r="BL29"/>
  <c r="BK29"/>
  <c r="BJ29"/>
  <c r="BI29"/>
  <c r="BG29"/>
  <c r="BF29"/>
  <c r="BE29"/>
  <c r="BD29"/>
  <c r="BH29" s="1"/>
  <c r="BC29"/>
  <c r="BB29"/>
  <c r="AZ29"/>
  <c r="BA29" s="1"/>
  <c r="AY29"/>
  <c r="AX29"/>
  <c r="AW29"/>
  <c r="AV29"/>
  <c r="AT29"/>
  <c r="AU29" s="1"/>
  <c r="AS29"/>
  <c r="AR29"/>
  <c r="AQ29"/>
  <c r="AP29"/>
  <c r="AN29"/>
  <c r="AO29" s="1"/>
  <c r="AM29"/>
  <c r="BO28"/>
  <c r="BN28"/>
  <c r="BM28"/>
  <c r="BK28"/>
  <c r="BL28" s="1"/>
  <c r="BJ28"/>
  <c r="BI28"/>
  <c r="BG28"/>
  <c r="BF28"/>
  <c r="BE28"/>
  <c r="BC28"/>
  <c r="BD28" s="1"/>
  <c r="BH28" s="1"/>
  <c r="BB28"/>
  <c r="BA28"/>
  <c r="AZ28"/>
  <c r="AY28"/>
  <c r="AW28"/>
  <c r="AX28" s="1"/>
  <c r="AV28"/>
  <c r="AU28"/>
  <c r="AT28"/>
  <c r="AS28"/>
  <c r="AQ28"/>
  <c r="AR28" s="1"/>
  <c r="AP28"/>
  <c r="AO28"/>
  <c r="AN28"/>
  <c r="AM28"/>
  <c r="BO27"/>
  <c r="BN27"/>
  <c r="BM27"/>
  <c r="BK27"/>
  <c r="BL27" s="1"/>
  <c r="BJ27"/>
  <c r="BI27"/>
  <c r="BG27"/>
  <c r="BF27"/>
  <c r="BE27"/>
  <c r="BC27"/>
  <c r="BD27" s="1"/>
  <c r="BH27" s="1"/>
  <c r="BB27"/>
  <c r="AZ27"/>
  <c r="BA27" s="1"/>
  <c r="AY27"/>
  <c r="AW27"/>
  <c r="AV27"/>
  <c r="AX27" s="1"/>
  <c r="AT27"/>
  <c r="AS27"/>
  <c r="AQ27"/>
  <c r="AR27" s="1"/>
  <c r="AP27"/>
  <c r="AN27"/>
  <c r="AO27" s="1"/>
  <c r="AM27"/>
  <c r="BO26"/>
  <c r="BN26"/>
  <c r="BM26"/>
  <c r="BK26"/>
  <c r="BJ26"/>
  <c r="BI26"/>
  <c r="BG26"/>
  <c r="BF26"/>
  <c r="BE26"/>
  <c r="BC26"/>
  <c r="BB26"/>
  <c r="AZ26"/>
  <c r="BA26" s="1"/>
  <c r="AY26"/>
  <c r="AW26"/>
  <c r="AX26" s="1"/>
  <c r="AV26"/>
  <c r="AT26"/>
  <c r="AS26"/>
  <c r="AU26" s="1"/>
  <c r="AQ26"/>
  <c r="AP26"/>
  <c r="AN26"/>
  <c r="AO26" s="1"/>
  <c r="AM26"/>
  <c r="BO25"/>
  <c r="BN25"/>
  <c r="BM25"/>
  <c r="BK25"/>
  <c r="BL25" s="1"/>
  <c r="BJ25"/>
  <c r="BI25"/>
  <c r="BG25"/>
  <c r="BF25"/>
  <c r="BE25"/>
  <c r="BC25"/>
  <c r="BB25"/>
  <c r="BD25" s="1"/>
  <c r="BH25" s="1"/>
  <c r="AZ25"/>
  <c r="AY25"/>
  <c r="AW25"/>
  <c r="AX25" s="1"/>
  <c r="AV25"/>
  <c r="AT25"/>
  <c r="AU25" s="1"/>
  <c r="AS25"/>
  <c r="AQ25"/>
  <c r="AP25"/>
  <c r="AR25" s="1"/>
  <c r="AN25"/>
  <c r="AM25"/>
  <c r="BO24"/>
  <c r="BN24"/>
  <c r="BM24"/>
  <c r="BK24"/>
  <c r="BL24" s="1"/>
  <c r="BJ24"/>
  <c r="BI24"/>
  <c r="BG24"/>
  <c r="BF24"/>
  <c r="BE24"/>
  <c r="BC24"/>
  <c r="BD24" s="1"/>
  <c r="BH24" s="1"/>
  <c r="BB24"/>
  <c r="AZ24"/>
  <c r="AY24"/>
  <c r="BA24" s="1"/>
  <c r="AW24"/>
  <c r="AV24"/>
  <c r="AT24"/>
  <c r="AU24" s="1"/>
  <c r="AS24"/>
  <c r="AQ24"/>
  <c r="AR24" s="1"/>
  <c r="AP24"/>
  <c r="AN24"/>
  <c r="AM24"/>
  <c r="AO24" s="1"/>
  <c r="BO23"/>
  <c r="BN23"/>
  <c r="BM23"/>
  <c r="BK23"/>
  <c r="BJ23"/>
  <c r="BL23" s="1"/>
  <c r="BI23"/>
  <c r="BG23"/>
  <c r="BF23"/>
  <c r="BE23"/>
  <c r="BC23"/>
  <c r="BD23" s="1"/>
  <c r="BH23" s="1"/>
  <c r="BB23"/>
  <c r="AZ23"/>
  <c r="BA23" s="1"/>
  <c r="AY23"/>
  <c r="AW23"/>
  <c r="AV23"/>
  <c r="AX23" s="1"/>
  <c r="AT23"/>
  <c r="AS23"/>
  <c r="AQ23"/>
  <c r="AR23" s="1"/>
  <c r="AP23"/>
  <c r="AN23"/>
  <c r="AO23" s="1"/>
  <c r="AM23"/>
  <c r="BO22"/>
  <c r="BN22"/>
  <c r="BM22"/>
  <c r="BK22"/>
  <c r="BJ22"/>
  <c r="BI22"/>
  <c r="BG22"/>
  <c r="BF22"/>
  <c r="BE22"/>
  <c r="BC22"/>
  <c r="BB22"/>
  <c r="AZ22"/>
  <c r="BA22" s="1"/>
  <c r="AY22"/>
  <c r="AW22"/>
  <c r="AX22" s="1"/>
  <c r="AV22"/>
  <c r="AT22"/>
  <c r="AS22"/>
  <c r="AU22" s="1"/>
  <c r="AQ22"/>
  <c r="AP22"/>
  <c r="AN22"/>
  <c r="AO22" s="1"/>
  <c r="AM22"/>
  <c r="BO21"/>
  <c r="BN21"/>
  <c r="BM21"/>
  <c r="BK21"/>
  <c r="BL21" s="1"/>
  <c r="BJ21"/>
  <c r="BI21"/>
  <c r="BG21"/>
  <c r="BF21"/>
  <c r="BE21"/>
  <c r="BC21"/>
  <c r="BB21"/>
  <c r="BD21" s="1"/>
  <c r="BH21" s="1"/>
  <c r="AZ21"/>
  <c r="AY21"/>
  <c r="AW21"/>
  <c r="AX21" s="1"/>
  <c r="AV21"/>
  <c r="AT21"/>
  <c r="AU21" s="1"/>
  <c r="AS21"/>
  <c r="AQ21"/>
  <c r="AP21"/>
  <c r="AR21" s="1"/>
  <c r="AN21"/>
  <c r="AM21"/>
  <c r="BO20"/>
  <c r="BN20"/>
  <c r="BM20"/>
  <c r="BK20"/>
  <c r="BL20" s="1"/>
  <c r="BJ20"/>
  <c r="BI20"/>
  <c r="BG20"/>
  <c r="BF20"/>
  <c r="BE20"/>
  <c r="BC20"/>
  <c r="BD20" s="1"/>
  <c r="BH20" s="1"/>
  <c r="BB20"/>
  <c r="AZ20"/>
  <c r="AY20"/>
  <c r="BA20" s="1"/>
  <c r="AW20"/>
  <c r="AV20"/>
  <c r="AT20"/>
  <c r="AU20" s="1"/>
  <c r="AS20"/>
  <c r="AQ20"/>
  <c r="AR20" s="1"/>
  <c r="AP20"/>
  <c r="AN20"/>
  <c r="AM20"/>
  <c r="AO20" s="1"/>
  <c r="BO19"/>
  <c r="BN19"/>
  <c r="BM19"/>
  <c r="BK19"/>
  <c r="BJ19"/>
  <c r="BL19" s="1"/>
  <c r="BI19"/>
  <c r="BG19"/>
  <c r="BF19"/>
  <c r="BE19"/>
  <c r="BC19"/>
  <c r="BD19" s="1"/>
  <c r="BH19" s="1"/>
  <c r="BB19"/>
  <c r="AZ19"/>
  <c r="BA19" s="1"/>
  <c r="AY19"/>
  <c r="AW19"/>
  <c r="AV19"/>
  <c r="AX19" s="1"/>
  <c r="AT19"/>
  <c r="AS19"/>
  <c r="AQ19"/>
  <c r="AR19" s="1"/>
  <c r="AP19"/>
  <c r="AN19"/>
  <c r="AO19" s="1"/>
  <c r="AM19"/>
  <c r="BO18"/>
  <c r="BN18"/>
  <c r="BM18"/>
  <c r="BK18"/>
  <c r="BJ18"/>
  <c r="BI18"/>
  <c r="BG18"/>
  <c r="BF18"/>
  <c r="BE18"/>
  <c r="BC18"/>
  <c r="BB18"/>
  <c r="AZ18"/>
  <c r="BA18" s="1"/>
  <c r="AY18"/>
  <c r="AW18"/>
  <c r="AX18" s="1"/>
  <c r="AV18"/>
  <c r="AT18"/>
  <c r="AS18"/>
  <c r="AU18" s="1"/>
  <c r="AQ18"/>
  <c r="AP18"/>
  <c r="AN18"/>
  <c r="AO18" s="1"/>
  <c r="AM18"/>
  <c r="BO17"/>
  <c r="BN17"/>
  <c r="BM17"/>
  <c r="BK17"/>
  <c r="BL17" s="1"/>
  <c r="BJ17"/>
  <c r="BI17"/>
  <c r="BG17"/>
  <c r="BF17"/>
  <c r="BE17"/>
  <c r="BC17"/>
  <c r="BB17"/>
  <c r="BD17" s="1"/>
  <c r="BH17" s="1"/>
  <c r="AZ17"/>
  <c r="AY17"/>
  <c r="AW17"/>
  <c r="AX17" s="1"/>
  <c r="AV17"/>
  <c r="AT17"/>
  <c r="AU17" s="1"/>
  <c r="AS17"/>
  <c r="AQ17"/>
  <c r="AP17"/>
  <c r="AR17" s="1"/>
  <c r="AN17"/>
  <c r="AM17"/>
  <c r="BO16"/>
  <c r="BN16"/>
  <c r="BM16"/>
  <c r="BK16"/>
  <c r="BL16" s="1"/>
  <c r="BJ16"/>
  <c r="BI16"/>
  <c r="BG16"/>
  <c r="BF16"/>
  <c r="BE16"/>
  <c r="BC16"/>
  <c r="BD16" s="1"/>
  <c r="BH16" s="1"/>
  <c r="BB16"/>
  <c r="AZ16"/>
  <c r="AY16"/>
  <c r="BA16" s="1"/>
  <c r="AW16"/>
  <c r="AV16"/>
  <c r="AT16"/>
  <c r="AU16" s="1"/>
  <c r="AS16"/>
  <c r="AQ16"/>
  <c r="AR16" s="1"/>
  <c r="AP16"/>
  <c r="AN16"/>
  <c r="AM16"/>
  <c r="AO16" s="1"/>
  <c r="BO15"/>
  <c r="BN15"/>
  <c r="BM15"/>
  <c r="BK15"/>
  <c r="BJ15"/>
  <c r="BL15" s="1"/>
  <c r="BI15"/>
  <c r="BG15"/>
  <c r="BF15"/>
  <c r="BE15"/>
  <c r="BC15"/>
  <c r="BD15" s="1"/>
  <c r="BH15" s="1"/>
  <c r="BB15"/>
  <c r="AZ15"/>
  <c r="BA15" s="1"/>
  <c r="AY15"/>
  <c r="AW15"/>
  <c r="AV15"/>
  <c r="AX15" s="1"/>
  <c r="AT15"/>
  <c r="AS15"/>
  <c r="AQ15"/>
  <c r="AR15" s="1"/>
  <c r="AP15"/>
  <c r="AN15"/>
  <c r="AO15" s="1"/>
  <c r="AM15"/>
  <c r="BO14"/>
  <c r="BN14"/>
  <c r="BM14"/>
  <c r="BK14"/>
  <c r="BJ14"/>
  <c r="BI14"/>
  <c r="BG14"/>
  <c r="BF14"/>
  <c r="BE14"/>
  <c r="BC14"/>
  <c r="BB14"/>
  <c r="AZ14"/>
  <c r="BA14" s="1"/>
  <c r="AY14"/>
  <c r="AW14"/>
  <c r="AX14" s="1"/>
  <c r="AV14"/>
  <c r="AT14"/>
  <c r="AS14"/>
  <c r="AU14" s="1"/>
  <c r="AQ14"/>
  <c r="AP14"/>
  <c r="AN14"/>
  <c r="AO14" s="1"/>
  <c r="AM14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3"/>
  <c r="BN13"/>
  <c r="BM13"/>
  <c r="BK13"/>
  <c r="BJ13"/>
  <c r="BL13" s="1"/>
  <c r="BI13"/>
  <c r="BG13"/>
  <c r="BF13"/>
  <c r="BE13"/>
  <c r="BC13"/>
  <c r="BD13" s="1"/>
  <c r="BH13" s="1"/>
  <c r="BB13"/>
  <c r="AZ13"/>
  <c r="BA13" s="1"/>
  <c r="AY13"/>
  <c r="AW13"/>
  <c r="AV13"/>
  <c r="AX13" s="1"/>
  <c r="AT13"/>
  <c r="AS13"/>
  <c r="AQ13"/>
  <c r="AR13" s="1"/>
  <c r="AP13"/>
  <c r="AN13"/>
  <c r="AO13" s="1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O12"/>
  <c r="BN12"/>
  <c r="BM12"/>
  <c r="BK12"/>
  <c r="BJ12"/>
  <c r="BI12"/>
  <c r="BG12"/>
  <c r="BF12"/>
  <c r="BE12"/>
  <c r="BC12"/>
  <c r="BB12"/>
  <c r="AZ12"/>
  <c r="BA12" s="1"/>
  <c r="AY12"/>
  <c r="AW12"/>
  <c r="AX12" s="1"/>
  <c r="AV12"/>
  <c r="AT12"/>
  <c r="AS12"/>
  <c r="AU12" s="1"/>
  <c r="AQ12"/>
  <c r="AP12"/>
  <c r="AN12"/>
  <c r="AO12" s="1"/>
  <c r="AM12"/>
  <c r="BO71" i="10"/>
  <c r="BN71"/>
  <c r="BM71"/>
  <c r="BL71"/>
  <c r="BK71"/>
  <c r="BJ71"/>
  <c r="BI71"/>
  <c r="BG71"/>
  <c r="BF71"/>
  <c r="BE71"/>
  <c r="BD71"/>
  <c r="BH71" s="1"/>
  <c r="BC71"/>
  <c r="BB71"/>
  <c r="AZ71"/>
  <c r="BA71" s="1"/>
  <c r="AY71"/>
  <c r="AX71"/>
  <c r="AW71"/>
  <c r="AV71"/>
  <c r="AT71"/>
  <c r="AU71" s="1"/>
  <c r="AS71"/>
  <c r="AR71"/>
  <c r="AQ71"/>
  <c r="AP71"/>
  <c r="AN71"/>
  <c r="AO71" s="1"/>
  <c r="AM71"/>
  <c r="BO70"/>
  <c r="BN70"/>
  <c r="BM70"/>
  <c r="BK70"/>
  <c r="BL70" s="1"/>
  <c r="BJ70"/>
  <c r="BI70"/>
  <c r="BG70"/>
  <c r="BF70"/>
  <c r="BE70"/>
  <c r="BC70"/>
  <c r="BD70" s="1"/>
  <c r="BH70" s="1"/>
  <c r="BB70"/>
  <c r="BA70"/>
  <c r="AZ70"/>
  <c r="AY70"/>
  <c r="AW70"/>
  <c r="AX70" s="1"/>
  <c r="AV70"/>
  <c r="AU70"/>
  <c r="AT70"/>
  <c r="AS70"/>
  <c r="AQ70"/>
  <c r="AR70" s="1"/>
  <c r="AP70"/>
  <c r="AO70"/>
  <c r="AN70"/>
  <c r="AM70"/>
  <c r="BO69"/>
  <c r="BN69"/>
  <c r="BM69"/>
  <c r="BL69"/>
  <c r="BK69"/>
  <c r="BJ69"/>
  <c r="BI69"/>
  <c r="BG69"/>
  <c r="BF69"/>
  <c r="BE69"/>
  <c r="BD69"/>
  <c r="BH69" s="1"/>
  <c r="BC69"/>
  <c r="BB69"/>
  <c r="AZ69"/>
  <c r="BA69" s="1"/>
  <c r="AY69"/>
  <c r="AX69"/>
  <c r="AW69"/>
  <c r="AV69"/>
  <c r="AT69"/>
  <c r="AU69" s="1"/>
  <c r="AS69"/>
  <c r="AR69"/>
  <c r="AQ69"/>
  <c r="AP69"/>
  <c r="AN69"/>
  <c r="AO69" s="1"/>
  <c r="AM69"/>
  <c r="BO68"/>
  <c r="BN68"/>
  <c r="BM68"/>
  <c r="BK68"/>
  <c r="BL68" s="1"/>
  <c r="BJ68"/>
  <c r="BI68"/>
  <c r="BG68"/>
  <c r="BF68"/>
  <c r="BE68"/>
  <c r="BC68"/>
  <c r="BD68" s="1"/>
  <c r="BH68" s="1"/>
  <c r="BB68"/>
  <c r="BA68"/>
  <c r="AZ68"/>
  <c r="AY68"/>
  <c r="AW68"/>
  <c r="AX68" s="1"/>
  <c r="AV68"/>
  <c r="AU68"/>
  <c r="AT68"/>
  <c r="AS68"/>
  <c r="AQ68"/>
  <c r="AR68" s="1"/>
  <c r="AP68"/>
  <c r="AO68"/>
  <c r="AN68"/>
  <c r="AM68"/>
  <c r="BO67"/>
  <c r="BN67"/>
  <c r="BM67"/>
  <c r="BL67"/>
  <c r="BK67"/>
  <c r="BJ67"/>
  <c r="BI67"/>
  <c r="BG67"/>
  <c r="BF67"/>
  <c r="BE67"/>
  <c r="BD67"/>
  <c r="BH67" s="1"/>
  <c r="BC67"/>
  <c r="BB67"/>
  <c r="AZ67"/>
  <c r="BA67" s="1"/>
  <c r="AY67"/>
  <c r="AX67"/>
  <c r="AW67"/>
  <c r="AV67"/>
  <c r="AT67"/>
  <c r="AU67" s="1"/>
  <c r="AS67"/>
  <c r="AR67"/>
  <c r="AQ67"/>
  <c r="AP67"/>
  <c r="AN67"/>
  <c r="AO67" s="1"/>
  <c r="AM67"/>
  <c r="BO66"/>
  <c r="BN66"/>
  <c r="BM66"/>
  <c r="BK66"/>
  <c r="BL66" s="1"/>
  <c r="BJ66"/>
  <c r="BI66"/>
  <c r="BG66"/>
  <c r="BF66"/>
  <c r="BE66"/>
  <c r="BC66"/>
  <c r="BD66" s="1"/>
  <c r="BH66" s="1"/>
  <c r="BB66"/>
  <c r="BA66"/>
  <c r="AZ66"/>
  <c r="AY66"/>
  <c r="AW66"/>
  <c r="AX66" s="1"/>
  <c r="AV66"/>
  <c r="AU66"/>
  <c r="AT66"/>
  <c r="AS66"/>
  <c r="AQ66"/>
  <c r="AR66" s="1"/>
  <c r="AP66"/>
  <c r="AO66"/>
  <c r="AN66"/>
  <c r="AM66"/>
  <c r="BO65"/>
  <c r="BN65"/>
  <c r="BM65"/>
  <c r="BL65"/>
  <c r="BK65"/>
  <c r="BJ65"/>
  <c r="BI65"/>
  <c r="BG65"/>
  <c r="BF65"/>
  <c r="BE65"/>
  <c r="BD65"/>
  <c r="BH65" s="1"/>
  <c r="BC65"/>
  <c r="BB65"/>
  <c r="AZ65"/>
  <c r="BA65" s="1"/>
  <c r="AY65"/>
  <c r="AX65"/>
  <c r="AW65"/>
  <c r="AV65"/>
  <c r="AT65"/>
  <c r="AU65" s="1"/>
  <c r="AS65"/>
  <c r="AR65"/>
  <c r="AQ65"/>
  <c r="AP65"/>
  <c r="AN65"/>
  <c r="AO65" s="1"/>
  <c r="AM65"/>
  <c r="BO64"/>
  <c r="BN64"/>
  <c r="BM64"/>
  <c r="BK64"/>
  <c r="BL64" s="1"/>
  <c r="BJ64"/>
  <c r="BI64"/>
  <c r="BG64"/>
  <c r="BF64"/>
  <c r="BE64"/>
  <c r="BC64"/>
  <c r="BD64" s="1"/>
  <c r="BH64" s="1"/>
  <c r="BB64"/>
  <c r="BA64"/>
  <c r="AZ64"/>
  <c r="AY64"/>
  <c r="AW64"/>
  <c r="AX64" s="1"/>
  <c r="AV64"/>
  <c r="AU64"/>
  <c r="AT64"/>
  <c r="AS64"/>
  <c r="AQ64"/>
  <c r="AR64" s="1"/>
  <c r="AP64"/>
  <c r="AO64"/>
  <c r="AN64"/>
  <c r="AM64"/>
  <c r="BO63"/>
  <c r="BN63"/>
  <c r="BM63"/>
  <c r="BL63"/>
  <c r="BK63"/>
  <c r="BJ63"/>
  <c r="BI63"/>
  <c r="BG63"/>
  <c r="BF63"/>
  <c r="BE63"/>
  <c r="BD63"/>
  <c r="BH63" s="1"/>
  <c r="BC63"/>
  <c r="BB63"/>
  <c r="AZ63"/>
  <c r="BA63" s="1"/>
  <c r="AY63"/>
  <c r="AX63"/>
  <c r="AW63"/>
  <c r="AV63"/>
  <c r="AT63"/>
  <c r="AU63" s="1"/>
  <c r="AS63"/>
  <c r="AR63"/>
  <c r="AQ63"/>
  <c r="AP63"/>
  <c r="AN63"/>
  <c r="AO63" s="1"/>
  <c r="AM63"/>
  <c r="BO62"/>
  <c r="BN62"/>
  <c r="BM62"/>
  <c r="BK62"/>
  <c r="BL62" s="1"/>
  <c r="BJ62"/>
  <c r="BI62"/>
  <c r="BG62"/>
  <c r="BF62"/>
  <c r="BE62"/>
  <c r="BC62"/>
  <c r="BD62" s="1"/>
  <c r="BH62" s="1"/>
  <c r="BB62"/>
  <c r="BA62"/>
  <c r="AZ62"/>
  <c r="AY62"/>
  <c r="AW62"/>
  <c r="AX62" s="1"/>
  <c r="AV62"/>
  <c r="AU62"/>
  <c r="AT62"/>
  <c r="AS62"/>
  <c r="AQ62"/>
  <c r="AR62" s="1"/>
  <c r="AP62"/>
  <c r="AO62"/>
  <c r="AN62"/>
  <c r="AM62"/>
  <c r="BO61"/>
  <c r="BN61"/>
  <c r="BM61"/>
  <c r="BL61"/>
  <c r="BK61"/>
  <c r="BJ61"/>
  <c r="BI61"/>
  <c r="BG61"/>
  <c r="BF61"/>
  <c r="BE61"/>
  <c r="BD61"/>
  <c r="BH61" s="1"/>
  <c r="BC61"/>
  <c r="BB61"/>
  <c r="AZ61"/>
  <c r="BA61" s="1"/>
  <c r="AY61"/>
  <c r="AX61"/>
  <c r="AW61"/>
  <c r="AV61"/>
  <c r="AT61"/>
  <c r="AU61" s="1"/>
  <c r="AS61"/>
  <c r="AR61"/>
  <c r="AQ61"/>
  <c r="AP61"/>
  <c r="AN61"/>
  <c r="AO61" s="1"/>
  <c r="AM61"/>
  <c r="BO60"/>
  <c r="BN60"/>
  <c r="BM60"/>
  <c r="BK60"/>
  <c r="BL60" s="1"/>
  <c r="BJ60"/>
  <c r="BI60"/>
  <c r="BG60"/>
  <c r="BF60"/>
  <c r="BE60"/>
  <c r="BC60"/>
  <c r="BD60" s="1"/>
  <c r="BH60" s="1"/>
  <c r="BB60"/>
  <c r="BA60"/>
  <c r="AZ60"/>
  <c r="AY60"/>
  <c r="AW60"/>
  <c r="AX60" s="1"/>
  <c r="AV60"/>
  <c r="AU60"/>
  <c r="AT60"/>
  <c r="AS60"/>
  <c r="AQ60"/>
  <c r="AR60" s="1"/>
  <c r="AP60"/>
  <c r="AO60"/>
  <c r="AN60"/>
  <c r="AM60"/>
  <c r="BO59"/>
  <c r="BN59"/>
  <c r="BM59"/>
  <c r="BL59"/>
  <c r="BK59"/>
  <c r="BJ59"/>
  <c r="BI59"/>
  <c r="BG59"/>
  <c r="BF59"/>
  <c r="BE59"/>
  <c r="BD59"/>
  <c r="BH59" s="1"/>
  <c r="BC59"/>
  <c r="BB59"/>
  <c r="AZ59"/>
  <c r="BA59" s="1"/>
  <c r="AY59"/>
  <c r="AX59"/>
  <c r="AW59"/>
  <c r="AV59"/>
  <c r="AT59"/>
  <c r="AU59" s="1"/>
  <c r="AS59"/>
  <c r="AR59"/>
  <c r="AQ59"/>
  <c r="AP59"/>
  <c r="AN59"/>
  <c r="AO59" s="1"/>
  <c r="AM59"/>
  <c r="BO58"/>
  <c r="BN58"/>
  <c r="BM58"/>
  <c r="BK58"/>
  <c r="BL58" s="1"/>
  <c r="BJ58"/>
  <c r="BI58"/>
  <c r="BG58"/>
  <c r="BF58"/>
  <c r="BE58"/>
  <c r="BC58"/>
  <c r="BD58" s="1"/>
  <c r="BH58" s="1"/>
  <c r="BB58"/>
  <c r="BA58"/>
  <c r="AZ58"/>
  <c r="AY58"/>
  <c r="AW58"/>
  <c r="AX58" s="1"/>
  <c r="AV58"/>
  <c r="AU58"/>
  <c r="AT58"/>
  <c r="AS58"/>
  <c r="AQ58"/>
  <c r="AR58" s="1"/>
  <c r="AP58"/>
  <c r="AO58"/>
  <c r="AN58"/>
  <c r="AM58"/>
  <c r="BO57"/>
  <c r="BN57"/>
  <c r="BM57"/>
  <c r="BL57"/>
  <c r="BK57"/>
  <c r="BJ57"/>
  <c r="BI57"/>
  <c r="BG57"/>
  <c r="BF57"/>
  <c r="BE57"/>
  <c r="BD57"/>
  <c r="BH57" s="1"/>
  <c r="BC57"/>
  <c r="BB57"/>
  <c r="AZ57"/>
  <c r="BA57" s="1"/>
  <c r="AY57"/>
  <c r="AX57"/>
  <c r="AW57"/>
  <c r="AV57"/>
  <c r="AT57"/>
  <c r="AU57" s="1"/>
  <c r="AS57"/>
  <c r="AR57"/>
  <c r="AQ57"/>
  <c r="AP57"/>
  <c r="AN57"/>
  <c r="AO57" s="1"/>
  <c r="AM57"/>
  <c r="BO56"/>
  <c r="BN56"/>
  <c r="BM56"/>
  <c r="BK56"/>
  <c r="BL56" s="1"/>
  <c r="BJ56"/>
  <c r="BI56"/>
  <c r="BG56"/>
  <c r="BF56"/>
  <c r="BE56"/>
  <c r="BC56"/>
  <c r="BD56" s="1"/>
  <c r="BH56" s="1"/>
  <c r="BB56"/>
  <c r="BA56"/>
  <c r="AZ56"/>
  <c r="AY56"/>
  <c r="AW56"/>
  <c r="AX56" s="1"/>
  <c r="AV56"/>
  <c r="AU56"/>
  <c r="AT56"/>
  <c r="AS56"/>
  <c r="AQ56"/>
  <c r="AR56" s="1"/>
  <c r="AP56"/>
  <c r="AO56"/>
  <c r="AN56"/>
  <c r="AM56"/>
  <c r="BO55"/>
  <c r="BN55"/>
  <c r="BM55"/>
  <c r="BL55"/>
  <c r="BK55"/>
  <c r="BJ55"/>
  <c r="BI55"/>
  <c r="BG55"/>
  <c r="BF55"/>
  <c r="BE55"/>
  <c r="BD55"/>
  <c r="BH55" s="1"/>
  <c r="BC55"/>
  <c r="BB55"/>
  <c r="AZ55"/>
  <c r="BA55" s="1"/>
  <c r="AY55"/>
  <c r="AX55"/>
  <c r="AW55"/>
  <c r="AV55"/>
  <c r="AT55"/>
  <c r="AU55" s="1"/>
  <c r="AS55"/>
  <c r="AR55"/>
  <c r="AQ55"/>
  <c r="AP55"/>
  <c r="AN55"/>
  <c r="AO55" s="1"/>
  <c r="AM55"/>
  <c r="BO54"/>
  <c r="BN54"/>
  <c r="BM54"/>
  <c r="BK54"/>
  <c r="BL54" s="1"/>
  <c r="BJ54"/>
  <c r="BI54"/>
  <c r="BG54"/>
  <c r="BF54"/>
  <c r="BE54"/>
  <c r="BC54"/>
  <c r="BD54" s="1"/>
  <c r="BH54" s="1"/>
  <c r="BB54"/>
  <c r="BA54"/>
  <c r="AZ54"/>
  <c r="AY54"/>
  <c r="AW54"/>
  <c r="AX54" s="1"/>
  <c r="AV54"/>
  <c r="AU54"/>
  <c r="AT54"/>
  <c r="AS54"/>
  <c r="AQ54"/>
  <c r="AR54" s="1"/>
  <c r="AP54"/>
  <c r="AO54"/>
  <c r="AN54"/>
  <c r="AM54"/>
  <c r="BO53"/>
  <c r="BN53"/>
  <c r="BM53"/>
  <c r="BL53"/>
  <c r="BK53"/>
  <c r="BJ53"/>
  <c r="BI53"/>
  <c r="BG53"/>
  <c r="BF53"/>
  <c r="BE53"/>
  <c r="BD53"/>
  <c r="BH53" s="1"/>
  <c r="BC53"/>
  <c r="BB53"/>
  <c r="AZ53"/>
  <c r="BA53" s="1"/>
  <c r="AY53"/>
  <c r="AX53"/>
  <c r="AW53"/>
  <c r="AV53"/>
  <c r="AT53"/>
  <c r="AU53" s="1"/>
  <c r="AS53"/>
  <c r="AR53"/>
  <c r="AQ53"/>
  <c r="AP53"/>
  <c r="AN53"/>
  <c r="AO53" s="1"/>
  <c r="AM53"/>
  <c r="BO52"/>
  <c r="BN52"/>
  <c r="BM52"/>
  <c r="BK52"/>
  <c r="BL52" s="1"/>
  <c r="BJ52"/>
  <c r="BI52"/>
  <c r="BG52"/>
  <c r="BF52"/>
  <c r="BE52"/>
  <c r="BC52"/>
  <c r="BD52" s="1"/>
  <c r="BH52" s="1"/>
  <c r="BB52"/>
  <c r="BA52"/>
  <c r="AZ52"/>
  <c r="AY52"/>
  <c r="AW52"/>
  <c r="AX52" s="1"/>
  <c r="AV52"/>
  <c r="AU52"/>
  <c r="AT52"/>
  <c r="AS52"/>
  <c r="AQ52"/>
  <c r="AR52" s="1"/>
  <c r="AP52"/>
  <c r="AO52"/>
  <c r="AN52"/>
  <c r="AM52"/>
  <c r="BO51"/>
  <c r="BN51"/>
  <c r="BM51"/>
  <c r="BL51"/>
  <c r="BK51"/>
  <c r="BJ51"/>
  <c r="BI51"/>
  <c r="BG51"/>
  <c r="BF51"/>
  <c r="BE51"/>
  <c r="BD51"/>
  <c r="BH51" s="1"/>
  <c r="BC51"/>
  <c r="BB51"/>
  <c r="AZ51"/>
  <c r="BA51" s="1"/>
  <c r="AY51"/>
  <c r="AX51"/>
  <c r="AW51"/>
  <c r="AV51"/>
  <c r="AT51"/>
  <c r="AU51" s="1"/>
  <c r="AS51"/>
  <c r="AR51"/>
  <c r="AQ51"/>
  <c r="AP51"/>
  <c r="AN51"/>
  <c r="AO51" s="1"/>
  <c r="AM51"/>
  <c r="BO50"/>
  <c r="BN50"/>
  <c r="BM50"/>
  <c r="BK50"/>
  <c r="BL50" s="1"/>
  <c r="BJ50"/>
  <c r="BI50"/>
  <c r="BG50"/>
  <c r="BF50"/>
  <c r="BE50"/>
  <c r="BC50"/>
  <c r="BD50" s="1"/>
  <c r="BH50" s="1"/>
  <c r="BB50"/>
  <c r="BA50"/>
  <c r="AZ50"/>
  <c r="AY50"/>
  <c r="AW50"/>
  <c r="AX50" s="1"/>
  <c r="AV50"/>
  <c r="AU50"/>
  <c r="AT50"/>
  <c r="AS50"/>
  <c r="AQ50"/>
  <c r="AR50" s="1"/>
  <c r="AP50"/>
  <c r="AO50"/>
  <c r="AN50"/>
  <c r="AM50"/>
  <c r="BO49"/>
  <c r="BN49"/>
  <c r="BM49"/>
  <c r="BL49"/>
  <c r="BK49"/>
  <c r="BJ49"/>
  <c r="BI49"/>
  <c r="BG49"/>
  <c r="BF49"/>
  <c r="BE49"/>
  <c r="BD49"/>
  <c r="BH49" s="1"/>
  <c r="BC49"/>
  <c r="BB49"/>
  <c r="AZ49"/>
  <c r="BA49" s="1"/>
  <c r="AY49"/>
  <c r="AX49"/>
  <c r="AW49"/>
  <c r="AV49"/>
  <c r="AT49"/>
  <c r="AU49" s="1"/>
  <c r="AS49"/>
  <c r="AR49"/>
  <c r="AQ49"/>
  <c r="AP49"/>
  <c r="AN49"/>
  <c r="AO49" s="1"/>
  <c r="AM49"/>
  <c r="BO48"/>
  <c r="BN48"/>
  <c r="BM48"/>
  <c r="BK48"/>
  <c r="BL48" s="1"/>
  <c r="BJ48"/>
  <c r="BI48"/>
  <c r="BG48"/>
  <c r="BF48"/>
  <c r="BE48"/>
  <c r="BC48"/>
  <c r="BD48" s="1"/>
  <c r="BH48" s="1"/>
  <c r="BB48"/>
  <c r="BA48"/>
  <c r="AZ48"/>
  <c r="AY48"/>
  <c r="AW48"/>
  <c r="AX48" s="1"/>
  <c r="AV48"/>
  <c r="AU48"/>
  <c r="AT48"/>
  <c r="AS48"/>
  <c r="AQ48"/>
  <c r="AR48" s="1"/>
  <c r="AP48"/>
  <c r="AO48"/>
  <c r="AN48"/>
  <c r="AM48"/>
  <c r="BO47"/>
  <c r="BN47"/>
  <c r="BM47"/>
  <c r="BL47"/>
  <c r="BK47"/>
  <c r="BJ47"/>
  <c r="BI47"/>
  <c r="BG47"/>
  <c r="BF47"/>
  <c r="BE47"/>
  <c r="BD47"/>
  <c r="BH47" s="1"/>
  <c r="BC47"/>
  <c r="BB47"/>
  <c r="AZ47"/>
  <c r="BA47" s="1"/>
  <c r="AY47"/>
  <c r="AX47"/>
  <c r="AW47"/>
  <c r="AV47"/>
  <c r="AT47"/>
  <c r="AU47" s="1"/>
  <c r="AS47"/>
  <c r="AR47"/>
  <c r="AQ47"/>
  <c r="AP47"/>
  <c r="AN47"/>
  <c r="AO47" s="1"/>
  <c r="AM47"/>
  <c r="BO46"/>
  <c r="BN46"/>
  <c r="BM46"/>
  <c r="BK46"/>
  <c r="BL46" s="1"/>
  <c r="BJ46"/>
  <c r="BI46"/>
  <c r="BG46"/>
  <c r="BF46"/>
  <c r="BE46"/>
  <c r="BC46"/>
  <c r="BD46" s="1"/>
  <c r="BH46" s="1"/>
  <c r="BB46"/>
  <c r="BA46"/>
  <c r="AZ46"/>
  <c r="AY46"/>
  <c r="AW46"/>
  <c r="AX46" s="1"/>
  <c r="AV46"/>
  <c r="AU46"/>
  <c r="AT46"/>
  <c r="AS46"/>
  <c r="AQ46"/>
  <c r="AR46" s="1"/>
  <c r="AP46"/>
  <c r="AO46"/>
  <c r="AN46"/>
  <c r="AM46"/>
  <c r="BO45"/>
  <c r="BN45"/>
  <c r="BM45"/>
  <c r="BL45"/>
  <c r="BK45"/>
  <c r="BJ45"/>
  <c r="BI45"/>
  <c r="BG45"/>
  <c r="BF45"/>
  <c r="BE45"/>
  <c r="BD45"/>
  <c r="BH45" s="1"/>
  <c r="BC45"/>
  <c r="BB45"/>
  <c r="AZ45"/>
  <c r="BA45" s="1"/>
  <c r="AY45"/>
  <c r="AX45"/>
  <c r="AW45"/>
  <c r="AV45"/>
  <c r="AT45"/>
  <c r="AU45" s="1"/>
  <c r="AS45"/>
  <c r="AR45"/>
  <c r="AQ45"/>
  <c r="AP45"/>
  <c r="AN45"/>
  <c r="AO45" s="1"/>
  <c r="AM45"/>
  <c r="BO44"/>
  <c r="BN44"/>
  <c r="BM44"/>
  <c r="BK44"/>
  <c r="BL44" s="1"/>
  <c r="BJ44"/>
  <c r="BI44"/>
  <c r="BG44"/>
  <c r="BF44"/>
  <c r="BE44"/>
  <c r="BC44"/>
  <c r="BD44" s="1"/>
  <c r="BH44" s="1"/>
  <c r="BB44"/>
  <c r="BA44"/>
  <c r="AZ44"/>
  <c r="AY44"/>
  <c r="AW44"/>
  <c r="AX44" s="1"/>
  <c r="AV44"/>
  <c r="AU44"/>
  <c r="AT44"/>
  <c r="AS44"/>
  <c r="AQ44"/>
  <c r="AR44" s="1"/>
  <c r="AP44"/>
  <c r="AO44"/>
  <c r="AN44"/>
  <c r="AM44"/>
  <c r="BO43"/>
  <c r="BN43"/>
  <c r="BM43"/>
  <c r="BL43"/>
  <c r="BK43"/>
  <c r="BJ43"/>
  <c r="BI43"/>
  <c r="BG43"/>
  <c r="BF43"/>
  <c r="BE43"/>
  <c r="BD43"/>
  <c r="BH43" s="1"/>
  <c r="BC43"/>
  <c r="BB43"/>
  <c r="AZ43"/>
  <c r="BA43" s="1"/>
  <c r="AY43"/>
  <c r="AX43"/>
  <c r="AW43"/>
  <c r="AV43"/>
  <c r="AT43"/>
  <c r="AU43" s="1"/>
  <c r="AS43"/>
  <c r="AR43"/>
  <c r="AQ43"/>
  <c r="AP43"/>
  <c r="AN43"/>
  <c r="AO43" s="1"/>
  <c r="AM43"/>
  <c r="BO42"/>
  <c r="BN42"/>
  <c r="BM42"/>
  <c r="BK42"/>
  <c r="BL42" s="1"/>
  <c r="BJ42"/>
  <c r="BI42"/>
  <c r="BG42"/>
  <c r="BF42"/>
  <c r="BE42"/>
  <c r="BC42"/>
  <c r="BD42" s="1"/>
  <c r="BH42" s="1"/>
  <c r="BB42"/>
  <c r="BA42"/>
  <c r="AZ42"/>
  <c r="AY42"/>
  <c r="AW42"/>
  <c r="AX42" s="1"/>
  <c r="AV42"/>
  <c r="AU42"/>
  <c r="AT42"/>
  <c r="AS42"/>
  <c r="AQ42"/>
  <c r="AR42" s="1"/>
  <c r="AP42"/>
  <c r="AO42"/>
  <c r="AN42"/>
  <c r="AM42"/>
  <c r="BO41"/>
  <c r="BN41"/>
  <c r="BM41"/>
  <c r="BL41"/>
  <c r="BK41"/>
  <c r="BJ41"/>
  <c r="BI41"/>
  <c r="BG41"/>
  <c r="BF41"/>
  <c r="BE41"/>
  <c r="BD41"/>
  <c r="BH41" s="1"/>
  <c r="BC41"/>
  <c r="BB41"/>
  <c r="AZ41"/>
  <c r="BA41" s="1"/>
  <c r="AY41"/>
  <c r="AX41"/>
  <c r="AW41"/>
  <c r="AV41"/>
  <c r="AT41"/>
  <c r="AU41" s="1"/>
  <c r="AS41"/>
  <c r="AR41"/>
  <c r="AQ41"/>
  <c r="AP41"/>
  <c r="AN41"/>
  <c r="AO41" s="1"/>
  <c r="AM41"/>
  <c r="BO40"/>
  <c r="BN40"/>
  <c r="BM40"/>
  <c r="BK40"/>
  <c r="BL40" s="1"/>
  <c r="BJ40"/>
  <c r="BI40"/>
  <c r="BG40"/>
  <c r="BF40"/>
  <c r="BE40"/>
  <c r="BC40"/>
  <c r="BD40" s="1"/>
  <c r="BH40" s="1"/>
  <c r="BB40"/>
  <c r="BA40"/>
  <c r="AZ40"/>
  <c r="AY40"/>
  <c r="AW40"/>
  <c r="AX40" s="1"/>
  <c r="AV40"/>
  <c r="AU40"/>
  <c r="AT40"/>
  <c r="AS40"/>
  <c r="AQ40"/>
  <c r="AR40" s="1"/>
  <c r="AP40"/>
  <c r="AO40"/>
  <c r="AN40"/>
  <c r="AM40"/>
  <c r="BO39"/>
  <c r="BN39"/>
  <c r="BM39"/>
  <c r="BL39"/>
  <c r="BK39"/>
  <c r="BJ39"/>
  <c r="BI39"/>
  <c r="BG39"/>
  <c r="BF39"/>
  <c r="BE39"/>
  <c r="BD39"/>
  <c r="BH39" s="1"/>
  <c r="BC39"/>
  <c r="BB39"/>
  <c r="AZ39"/>
  <c r="BA39" s="1"/>
  <c r="AY39"/>
  <c r="AX39"/>
  <c r="AW39"/>
  <c r="AV39"/>
  <c r="AT39"/>
  <c r="AU39" s="1"/>
  <c r="AS39"/>
  <c r="AR39"/>
  <c r="AQ39"/>
  <c r="AP39"/>
  <c r="AN39"/>
  <c r="AO39" s="1"/>
  <c r="AM39"/>
  <c r="BO38"/>
  <c r="BN38"/>
  <c r="BM38"/>
  <c r="BK38"/>
  <c r="BL38" s="1"/>
  <c r="BJ38"/>
  <c r="BI38"/>
  <c r="BG38"/>
  <c r="BF38"/>
  <c r="BE38"/>
  <c r="BC38"/>
  <c r="BD38" s="1"/>
  <c r="BH38" s="1"/>
  <c r="BB38"/>
  <c r="BA38"/>
  <c r="AZ38"/>
  <c r="AY38"/>
  <c r="AW38"/>
  <c r="AX38" s="1"/>
  <c r="AV38"/>
  <c r="AU38"/>
  <c r="AT38"/>
  <c r="AS38"/>
  <c r="AQ38"/>
  <c r="AR38" s="1"/>
  <c r="AP38"/>
  <c r="AO38"/>
  <c r="AN38"/>
  <c r="AM38"/>
  <c r="BO37"/>
  <c r="BN37"/>
  <c r="BM37"/>
  <c r="BL37"/>
  <c r="BK37"/>
  <c r="BJ37"/>
  <c r="BI37"/>
  <c r="BG37"/>
  <c r="BF37"/>
  <c r="BE37"/>
  <c r="BD37"/>
  <c r="BH37" s="1"/>
  <c r="BC37"/>
  <c r="BB37"/>
  <c r="AZ37"/>
  <c r="BA37" s="1"/>
  <c r="AY37"/>
  <c r="AX37"/>
  <c r="AW37"/>
  <c r="AV37"/>
  <c r="AT37"/>
  <c r="AU37" s="1"/>
  <c r="AS37"/>
  <c r="AR37"/>
  <c r="AQ37"/>
  <c r="AP37"/>
  <c r="AN37"/>
  <c r="AO37" s="1"/>
  <c r="AM37"/>
  <c r="BO36"/>
  <c r="BN36"/>
  <c r="BM36"/>
  <c r="BK36"/>
  <c r="BL36" s="1"/>
  <c r="BJ36"/>
  <c r="BI36"/>
  <c r="BG36"/>
  <c r="BF36"/>
  <c r="BE36"/>
  <c r="BC36"/>
  <c r="BD36" s="1"/>
  <c r="BH36" s="1"/>
  <c r="BB36"/>
  <c r="BA36"/>
  <c r="AZ36"/>
  <c r="AY36"/>
  <c r="AW36"/>
  <c r="AX36" s="1"/>
  <c r="AV36"/>
  <c r="AU36"/>
  <c r="AT36"/>
  <c r="AS36"/>
  <c r="AQ36"/>
  <c r="AR36" s="1"/>
  <c r="AP36"/>
  <c r="AO36"/>
  <c r="AN36"/>
  <c r="AM36"/>
  <c r="BO35"/>
  <c r="BN35"/>
  <c r="BM35"/>
  <c r="BL35"/>
  <c r="BK35"/>
  <c r="BJ35"/>
  <c r="BI35"/>
  <c r="BG35"/>
  <c r="BF35"/>
  <c r="BE35"/>
  <c r="BD35"/>
  <c r="BH35" s="1"/>
  <c r="BC35"/>
  <c r="BB35"/>
  <c r="AZ35"/>
  <c r="BA35" s="1"/>
  <c r="AY35"/>
  <c r="AX35"/>
  <c r="AW35"/>
  <c r="AV35"/>
  <c r="AT35"/>
  <c r="AU35" s="1"/>
  <c r="AS35"/>
  <c r="AR35"/>
  <c r="AQ35"/>
  <c r="AP35"/>
  <c r="AN35"/>
  <c r="AO35" s="1"/>
  <c r="AM35"/>
  <c r="BO34"/>
  <c r="BN34"/>
  <c r="BM34"/>
  <c r="BK34"/>
  <c r="BL34" s="1"/>
  <c r="BJ34"/>
  <c r="BI34"/>
  <c r="BG34"/>
  <c r="BF34"/>
  <c r="BE34"/>
  <c r="BC34"/>
  <c r="BD34" s="1"/>
  <c r="BH34" s="1"/>
  <c r="BB34"/>
  <c r="BA34"/>
  <c r="AZ34"/>
  <c r="AY34"/>
  <c r="AW34"/>
  <c r="AX34" s="1"/>
  <c r="AV34"/>
  <c r="AU34"/>
  <c r="AT34"/>
  <c r="AS34"/>
  <c r="AQ34"/>
  <c r="AR34" s="1"/>
  <c r="AP34"/>
  <c r="AO34"/>
  <c r="AN34"/>
  <c r="AM34"/>
  <c r="BO33"/>
  <c r="BN33"/>
  <c r="BM33"/>
  <c r="BL33"/>
  <c r="BK33"/>
  <c r="BJ33"/>
  <c r="BI33"/>
  <c r="BG33"/>
  <c r="BF33"/>
  <c r="BE33"/>
  <c r="BD33"/>
  <c r="BH33" s="1"/>
  <c r="BC33"/>
  <c r="BB33"/>
  <c r="AZ33"/>
  <c r="BA33" s="1"/>
  <c r="AY33"/>
  <c r="AX33"/>
  <c r="AW33"/>
  <c r="AV33"/>
  <c r="AT33"/>
  <c r="AU33" s="1"/>
  <c r="AS33"/>
  <c r="AR33"/>
  <c r="AQ33"/>
  <c r="AP33"/>
  <c r="AN33"/>
  <c r="AO33" s="1"/>
  <c r="AM33"/>
  <c r="BO32"/>
  <c r="BN32"/>
  <c r="BM32"/>
  <c r="BK32"/>
  <c r="BL32" s="1"/>
  <c r="BJ32"/>
  <c r="BI32"/>
  <c r="BG32"/>
  <c r="BF32"/>
  <c r="BE32"/>
  <c r="BC32"/>
  <c r="BD32" s="1"/>
  <c r="BH32" s="1"/>
  <c r="BB32"/>
  <c r="BA32"/>
  <c r="AZ32"/>
  <c r="AY32"/>
  <c r="AW32"/>
  <c r="AX32" s="1"/>
  <c r="AV32"/>
  <c r="AU32"/>
  <c r="AT32"/>
  <c r="AS32"/>
  <c r="AQ32"/>
  <c r="AR32" s="1"/>
  <c r="AP32"/>
  <c r="AO32"/>
  <c r="AN32"/>
  <c r="AM32"/>
  <c r="BO31"/>
  <c r="BN31"/>
  <c r="BM31"/>
  <c r="BL31"/>
  <c r="BK31"/>
  <c r="BJ31"/>
  <c r="BI31"/>
  <c r="BG31"/>
  <c r="BF31"/>
  <c r="BE31"/>
  <c r="BD31"/>
  <c r="BH31" s="1"/>
  <c r="BC31"/>
  <c r="BB31"/>
  <c r="AZ31"/>
  <c r="BA31" s="1"/>
  <c r="AY31"/>
  <c r="AX31"/>
  <c r="AW31"/>
  <c r="AV31"/>
  <c r="AT31"/>
  <c r="AU31" s="1"/>
  <c r="AS31"/>
  <c r="AR31"/>
  <c r="AQ31"/>
  <c r="AP31"/>
  <c r="AN31"/>
  <c r="AO31" s="1"/>
  <c r="AM31"/>
  <c r="BO30"/>
  <c r="BN30"/>
  <c r="BM30"/>
  <c r="BK30"/>
  <c r="BL30" s="1"/>
  <c r="BJ30"/>
  <c r="BI30"/>
  <c r="BG30"/>
  <c r="BF30"/>
  <c r="BE30"/>
  <c r="BC30"/>
  <c r="BD30" s="1"/>
  <c r="BH30" s="1"/>
  <c r="BB30"/>
  <c r="BA30"/>
  <c r="AZ30"/>
  <c r="AY30"/>
  <c r="AW30"/>
  <c r="AX30" s="1"/>
  <c r="AV30"/>
  <c r="AU30"/>
  <c r="AT30"/>
  <c r="AS30"/>
  <c r="AQ30"/>
  <c r="AR30" s="1"/>
  <c r="AP30"/>
  <c r="AO30"/>
  <c r="AN30"/>
  <c r="AM30"/>
  <c r="BO29"/>
  <c r="BN29"/>
  <c r="BM29"/>
  <c r="BK29"/>
  <c r="BL29" s="1"/>
  <c r="BJ29"/>
  <c r="BI29"/>
  <c r="BG29"/>
  <c r="BF29"/>
  <c r="BE29"/>
  <c r="BC29"/>
  <c r="BD29" s="1"/>
  <c r="BH29" s="1"/>
  <c r="BB29"/>
  <c r="AZ29"/>
  <c r="BA29" s="1"/>
  <c r="AY29"/>
  <c r="AW29"/>
  <c r="AV29"/>
  <c r="AX29" s="1"/>
  <c r="AT29"/>
  <c r="AS29"/>
  <c r="AQ29"/>
  <c r="AR29" s="1"/>
  <c r="AP29"/>
  <c r="AN29"/>
  <c r="AO29" s="1"/>
  <c r="AM29"/>
  <c r="BO28"/>
  <c r="BN28"/>
  <c r="BM28"/>
  <c r="BK28"/>
  <c r="BJ28"/>
  <c r="BI28"/>
  <c r="BG28"/>
  <c r="BF28"/>
  <c r="BE28"/>
  <c r="BC28"/>
  <c r="BB28"/>
  <c r="AZ28"/>
  <c r="BA28" s="1"/>
  <c r="AY28"/>
  <c r="AW28"/>
  <c r="AX28" s="1"/>
  <c r="AV28"/>
  <c r="AT28"/>
  <c r="AS28"/>
  <c r="AU28" s="1"/>
  <c r="AQ28"/>
  <c r="AP28"/>
  <c r="AN28"/>
  <c r="AO28" s="1"/>
  <c r="AM28"/>
  <c r="BO27"/>
  <c r="BN27"/>
  <c r="BM27"/>
  <c r="BK27"/>
  <c r="BL27" s="1"/>
  <c r="BJ27"/>
  <c r="BI27"/>
  <c r="BG27"/>
  <c r="BF27"/>
  <c r="BE27"/>
  <c r="BC27"/>
  <c r="BB27"/>
  <c r="BD27" s="1"/>
  <c r="BH27" s="1"/>
  <c r="AZ27"/>
  <c r="AY27"/>
  <c r="AW27"/>
  <c r="AX27" s="1"/>
  <c r="AV27"/>
  <c r="AT27"/>
  <c r="AU27" s="1"/>
  <c r="AS27"/>
  <c r="AQ27"/>
  <c r="AP27"/>
  <c r="AR27" s="1"/>
  <c r="AN27"/>
  <c r="AM27"/>
  <c r="BO26"/>
  <c r="BN26"/>
  <c r="BM26"/>
  <c r="BK26"/>
  <c r="BL26" s="1"/>
  <c r="BJ26"/>
  <c r="BI26"/>
  <c r="BG26"/>
  <c r="BF26"/>
  <c r="BE26"/>
  <c r="BC26"/>
  <c r="BD26" s="1"/>
  <c r="BH26" s="1"/>
  <c r="BB26"/>
  <c r="AZ26"/>
  <c r="AY26"/>
  <c r="BA26" s="1"/>
  <c r="AW26"/>
  <c r="AV26"/>
  <c r="AT26"/>
  <c r="AU26" s="1"/>
  <c r="AS26"/>
  <c r="AQ26"/>
  <c r="AR26" s="1"/>
  <c r="AP26"/>
  <c r="AN26"/>
  <c r="AM26"/>
  <c r="AO26" s="1"/>
  <c r="BO25"/>
  <c r="BN25"/>
  <c r="BM25"/>
  <c r="BK25"/>
  <c r="BJ25"/>
  <c r="BL25" s="1"/>
  <c r="BI25"/>
  <c r="BG25"/>
  <c r="BF25"/>
  <c r="BE25"/>
  <c r="BC25"/>
  <c r="BD25" s="1"/>
  <c r="BH25" s="1"/>
  <c r="BB25"/>
  <c r="AZ25"/>
  <c r="BA25" s="1"/>
  <c r="AY25"/>
  <c r="AW25"/>
  <c r="AV25"/>
  <c r="AX25" s="1"/>
  <c r="AT25"/>
  <c r="AS25"/>
  <c r="AQ25"/>
  <c r="AR25" s="1"/>
  <c r="AP25"/>
  <c r="AN25"/>
  <c r="AO25" s="1"/>
  <c r="AM25"/>
  <c r="BO24"/>
  <c r="BN24"/>
  <c r="BM24"/>
  <c r="BK24"/>
  <c r="BJ24"/>
  <c r="BI24"/>
  <c r="BG24"/>
  <c r="BF24"/>
  <c r="BE24"/>
  <c r="BC24"/>
  <c r="BB24"/>
  <c r="AZ24"/>
  <c r="BA24" s="1"/>
  <c r="AY24"/>
  <c r="AW24"/>
  <c r="AX24" s="1"/>
  <c r="AV24"/>
  <c r="AT24"/>
  <c r="AS24"/>
  <c r="AU24" s="1"/>
  <c r="AQ24"/>
  <c r="AP24"/>
  <c r="AN24"/>
  <c r="AO24" s="1"/>
  <c r="AM24"/>
  <c r="BO23"/>
  <c r="BN23"/>
  <c r="BM23"/>
  <c r="BK23"/>
  <c r="BL23" s="1"/>
  <c r="BJ23"/>
  <c r="BI23"/>
  <c r="BG23"/>
  <c r="BF23"/>
  <c r="BE23"/>
  <c r="BC23"/>
  <c r="BB23"/>
  <c r="BD23" s="1"/>
  <c r="BH23" s="1"/>
  <c r="AZ23"/>
  <c r="AY23"/>
  <c r="AW23"/>
  <c r="AX23" s="1"/>
  <c r="AV23"/>
  <c r="AT23"/>
  <c r="AU23" s="1"/>
  <c r="AS23"/>
  <c r="AQ23"/>
  <c r="AP23"/>
  <c r="AR23" s="1"/>
  <c r="AN23"/>
  <c r="AM23"/>
  <c r="BO22"/>
  <c r="BN22"/>
  <c r="BM22"/>
  <c r="BK22"/>
  <c r="BL22" s="1"/>
  <c r="BJ22"/>
  <c r="BI22"/>
  <c r="BG22"/>
  <c r="BF22"/>
  <c r="BE22"/>
  <c r="BC22"/>
  <c r="BD22" s="1"/>
  <c r="BH22" s="1"/>
  <c r="BB22"/>
  <c r="AZ22"/>
  <c r="AY22"/>
  <c r="BA22" s="1"/>
  <c r="AW22"/>
  <c r="AV22"/>
  <c r="AT22"/>
  <c r="AU22" s="1"/>
  <c r="AS22"/>
  <c r="AQ22"/>
  <c r="AR22" s="1"/>
  <c r="AP22"/>
  <c r="AN22"/>
  <c r="AM22"/>
  <c r="AO22" s="1"/>
  <c r="BO21"/>
  <c r="BN21"/>
  <c r="BM21"/>
  <c r="BK21"/>
  <c r="BJ21"/>
  <c r="BL21" s="1"/>
  <c r="BI21"/>
  <c r="BG21"/>
  <c r="BF21"/>
  <c r="BE21"/>
  <c r="BC21"/>
  <c r="BD21" s="1"/>
  <c r="BH21" s="1"/>
  <c r="BB21"/>
  <c r="AZ21"/>
  <c r="BA21" s="1"/>
  <c r="AY21"/>
  <c r="AW21"/>
  <c r="AV21"/>
  <c r="AX21" s="1"/>
  <c r="AT21"/>
  <c r="AS21"/>
  <c r="AQ21"/>
  <c r="AR21" s="1"/>
  <c r="AP21"/>
  <c r="AN21"/>
  <c r="AO21" s="1"/>
  <c r="AM21"/>
  <c r="BO20"/>
  <c r="BN20"/>
  <c r="BM20"/>
  <c r="BK20"/>
  <c r="BJ20"/>
  <c r="BI20"/>
  <c r="BG20"/>
  <c r="BF20"/>
  <c r="BE20"/>
  <c r="BC20"/>
  <c r="BD20" s="1"/>
  <c r="BH20" s="1"/>
  <c r="BB20"/>
  <c r="AZ20"/>
  <c r="BA20" s="1"/>
  <c r="AY20"/>
  <c r="AW20"/>
  <c r="AV20"/>
  <c r="AX20" s="1"/>
  <c r="AT20"/>
  <c r="AS20"/>
  <c r="AQ20"/>
  <c r="AR20" s="1"/>
  <c r="AP20"/>
  <c r="AN20"/>
  <c r="AO20" s="1"/>
  <c r="AM20"/>
  <c r="BO19"/>
  <c r="BN19"/>
  <c r="BM19"/>
  <c r="BK19"/>
  <c r="BJ19"/>
  <c r="BI19"/>
  <c r="BG19"/>
  <c r="BF19"/>
  <c r="BE19"/>
  <c r="BC19"/>
  <c r="BB19"/>
  <c r="AZ19"/>
  <c r="BA19" s="1"/>
  <c r="AY19"/>
  <c r="AW19"/>
  <c r="AX19" s="1"/>
  <c r="AV19"/>
  <c r="AT19"/>
  <c r="AS19"/>
  <c r="AU19" s="1"/>
  <c r="AQ19"/>
  <c r="AP19"/>
  <c r="AN19"/>
  <c r="AO19" s="1"/>
  <c r="AM19"/>
  <c r="BO18"/>
  <c r="BN18"/>
  <c r="BM18"/>
  <c r="BK18"/>
  <c r="BL18" s="1"/>
  <c r="BJ18"/>
  <c r="BI18"/>
  <c r="BG18"/>
  <c r="BF18"/>
  <c r="BE18"/>
  <c r="BC18"/>
  <c r="BB18"/>
  <c r="BD18" s="1"/>
  <c r="BH18" s="1"/>
  <c r="AZ18"/>
  <c r="AY18"/>
  <c r="AW18"/>
  <c r="AX18" s="1"/>
  <c r="AV18"/>
  <c r="AT18"/>
  <c r="AU18" s="1"/>
  <c r="AS18"/>
  <c r="AQ18"/>
  <c r="AP18"/>
  <c r="AR18" s="1"/>
  <c r="AN18"/>
  <c r="AM18"/>
  <c r="BO17"/>
  <c r="BN17"/>
  <c r="BM17"/>
  <c r="BK17"/>
  <c r="BL17" s="1"/>
  <c r="BJ17"/>
  <c r="BI17"/>
  <c r="BG17"/>
  <c r="BF17"/>
  <c r="BE17"/>
  <c r="BC17"/>
  <c r="BD17" s="1"/>
  <c r="BH17" s="1"/>
  <c r="BB17"/>
  <c r="AZ17"/>
  <c r="AY17"/>
  <c r="BA17" s="1"/>
  <c r="AW17"/>
  <c r="AV17"/>
  <c r="AT17"/>
  <c r="AU17" s="1"/>
  <c r="AS17"/>
  <c r="AQ17"/>
  <c r="AR17" s="1"/>
  <c r="AP17"/>
  <c r="AN17"/>
  <c r="AM17"/>
  <c r="AO17" s="1"/>
  <c r="BO16"/>
  <c r="BN16"/>
  <c r="BM16"/>
  <c r="BK16"/>
  <c r="BJ16"/>
  <c r="BL16" s="1"/>
  <c r="BI16"/>
  <c r="BG16"/>
  <c r="BF16"/>
  <c r="BE16"/>
  <c r="BC16"/>
  <c r="BD16" s="1"/>
  <c r="BH16" s="1"/>
  <c r="BB16"/>
  <c r="AZ16"/>
  <c r="BA16" s="1"/>
  <c r="AY16"/>
  <c r="AW16"/>
  <c r="AV16"/>
  <c r="AX16" s="1"/>
  <c r="AT16"/>
  <c r="AS16"/>
  <c r="AQ16"/>
  <c r="AR16" s="1"/>
  <c r="AP16"/>
  <c r="AN16"/>
  <c r="AO16" s="1"/>
  <c r="AM16"/>
  <c r="BO15"/>
  <c r="BN15"/>
  <c r="BM15"/>
  <c r="BK15"/>
  <c r="BJ15"/>
  <c r="BI15"/>
  <c r="BG15"/>
  <c r="BF15"/>
  <c r="BE15"/>
  <c r="BC15"/>
  <c r="BB15"/>
  <c r="AZ15"/>
  <c r="BA15" s="1"/>
  <c r="AY15"/>
  <c r="AW15"/>
  <c r="AX15" s="1"/>
  <c r="AV15"/>
  <c r="AT15"/>
  <c r="AS15"/>
  <c r="AU15" s="1"/>
  <c r="AQ15"/>
  <c r="AP15"/>
  <c r="AN15"/>
  <c r="AO15" s="1"/>
  <c r="AM15"/>
  <c r="BO14"/>
  <c r="BN14"/>
  <c r="BM14"/>
  <c r="BK14"/>
  <c r="BL14" s="1"/>
  <c r="BJ14"/>
  <c r="BI14"/>
  <c r="BG14"/>
  <c r="BF14"/>
  <c r="BE14"/>
  <c r="BC14"/>
  <c r="BB14"/>
  <c r="BD14" s="1"/>
  <c r="BH14" s="1"/>
  <c r="AZ14"/>
  <c r="AY14"/>
  <c r="AW14"/>
  <c r="AX14" s="1"/>
  <c r="AV14"/>
  <c r="AT14"/>
  <c r="AU14" s="1"/>
  <c r="AS14"/>
  <c r="AQ14"/>
  <c r="AP14"/>
  <c r="AR14" s="1"/>
  <c r="AN14"/>
  <c r="AM14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O13"/>
  <c r="BN13"/>
  <c r="BM13"/>
  <c r="BK13"/>
  <c r="BJ13"/>
  <c r="BI13"/>
  <c r="BG13"/>
  <c r="BF13"/>
  <c r="BE13"/>
  <c r="BC13"/>
  <c r="BB13"/>
  <c r="AZ13"/>
  <c r="BA13" s="1"/>
  <c r="AY13"/>
  <c r="AW13"/>
  <c r="AX13" s="1"/>
  <c r="AV13"/>
  <c r="AT13"/>
  <c r="AS13"/>
  <c r="AU13" s="1"/>
  <c r="AQ13"/>
  <c r="AP13"/>
  <c r="AN13"/>
  <c r="AO13" s="1"/>
  <c r="AM13"/>
  <c r="AL13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BN12"/>
  <c r="BM12"/>
  <c r="BK12"/>
  <c r="BL12" s="1"/>
  <c r="BJ12"/>
  <c r="BI12"/>
  <c r="BG12"/>
  <c r="BF12"/>
  <c r="BE12"/>
  <c r="BC12"/>
  <c r="BB12"/>
  <c r="BD12" s="1"/>
  <c r="BH12" s="1"/>
  <c r="AZ12"/>
  <c r="AY12"/>
  <c r="AW12"/>
  <c r="AX12" s="1"/>
  <c r="AV12"/>
  <c r="AT12"/>
  <c r="AU12" s="1"/>
  <c r="AS12"/>
  <c r="AQ12"/>
  <c r="AP12"/>
  <c r="AR12" s="1"/>
  <c r="AN12"/>
  <c r="AM12"/>
  <c r="BO71" i="9"/>
  <c r="BN71"/>
  <c r="BM71"/>
  <c r="BL71"/>
  <c r="BK71"/>
  <c r="BJ71"/>
  <c r="BI71"/>
  <c r="BG71"/>
  <c r="BF71"/>
  <c r="BE71"/>
  <c r="BD71"/>
  <c r="BH71" s="1"/>
  <c r="BC71"/>
  <c r="BB71"/>
  <c r="AZ71"/>
  <c r="BA71" s="1"/>
  <c r="AY71"/>
  <c r="AX71"/>
  <c r="AW71"/>
  <c r="AV71"/>
  <c r="AT71"/>
  <c r="AU71" s="1"/>
  <c r="AS71"/>
  <c r="AR71"/>
  <c r="AQ71"/>
  <c r="AP71"/>
  <c r="AN71"/>
  <c r="AO71" s="1"/>
  <c r="AM71"/>
  <c r="BO70"/>
  <c r="BN70"/>
  <c r="BM70"/>
  <c r="BK70"/>
  <c r="BL70" s="1"/>
  <c r="BJ70"/>
  <c r="BI70"/>
  <c r="BG70"/>
  <c r="BF70"/>
  <c r="BE70"/>
  <c r="BC70"/>
  <c r="BD70" s="1"/>
  <c r="BH70" s="1"/>
  <c r="BB70"/>
  <c r="BA70"/>
  <c r="AZ70"/>
  <c r="AY70"/>
  <c r="AW70"/>
  <c r="AX70" s="1"/>
  <c r="AV70"/>
  <c r="AU70"/>
  <c r="AT70"/>
  <c r="AS70"/>
  <c r="AQ70"/>
  <c r="AR70" s="1"/>
  <c r="AP70"/>
  <c r="AO70"/>
  <c r="AN70"/>
  <c r="AM70"/>
  <c r="BO69"/>
  <c r="BN69"/>
  <c r="BM69"/>
  <c r="BL69"/>
  <c r="BK69"/>
  <c r="BJ69"/>
  <c r="BI69"/>
  <c r="BG69"/>
  <c r="BF69"/>
  <c r="BE69"/>
  <c r="BD69"/>
  <c r="BH69" s="1"/>
  <c r="BC69"/>
  <c r="BB69"/>
  <c r="AZ69"/>
  <c r="BA69" s="1"/>
  <c r="AY69"/>
  <c r="AX69"/>
  <c r="AW69"/>
  <c r="AV69"/>
  <c r="AT69"/>
  <c r="AU69" s="1"/>
  <c r="AS69"/>
  <c r="AR69"/>
  <c r="AQ69"/>
  <c r="AP69"/>
  <c r="AN69"/>
  <c r="AO69" s="1"/>
  <c r="AM69"/>
  <c r="BO68"/>
  <c r="BN68"/>
  <c r="BM68"/>
  <c r="BK68"/>
  <c r="BL68" s="1"/>
  <c r="BJ68"/>
  <c r="BI68"/>
  <c r="BG68"/>
  <c r="BF68"/>
  <c r="BE68"/>
  <c r="BC68"/>
  <c r="BD68" s="1"/>
  <c r="BH68" s="1"/>
  <c r="BB68"/>
  <c r="BA68"/>
  <c r="AZ68"/>
  <c r="AY68"/>
  <c r="AW68"/>
  <c r="AX68" s="1"/>
  <c r="AV68"/>
  <c r="AU68"/>
  <c r="AT68"/>
  <c r="AS68"/>
  <c r="AQ68"/>
  <c r="AR68" s="1"/>
  <c r="AP68"/>
  <c r="AO68"/>
  <c r="AN68"/>
  <c r="AM68"/>
  <c r="BO67"/>
  <c r="BN67"/>
  <c r="BM67"/>
  <c r="BL67"/>
  <c r="BK67"/>
  <c r="BJ67"/>
  <c r="BI67"/>
  <c r="BG67"/>
  <c r="BF67"/>
  <c r="BE67"/>
  <c r="BD67"/>
  <c r="BH67" s="1"/>
  <c r="BC67"/>
  <c r="BB67"/>
  <c r="AZ67"/>
  <c r="BA67" s="1"/>
  <c r="AY67"/>
  <c r="AX67"/>
  <c r="AW67"/>
  <c r="AV67"/>
  <c r="AT67"/>
  <c r="AU67" s="1"/>
  <c r="AS67"/>
  <c r="AR67"/>
  <c r="AQ67"/>
  <c r="AP67"/>
  <c r="AN67"/>
  <c r="AO67" s="1"/>
  <c r="AM67"/>
  <c r="BO66"/>
  <c r="BN66"/>
  <c r="BM66"/>
  <c r="BK66"/>
  <c r="BL66" s="1"/>
  <c r="BJ66"/>
  <c r="BI66"/>
  <c r="BG66"/>
  <c r="BF66"/>
  <c r="BE66"/>
  <c r="BC66"/>
  <c r="BD66" s="1"/>
  <c r="BH66" s="1"/>
  <c r="BB66"/>
  <c r="BA66"/>
  <c r="AZ66"/>
  <c r="AY66"/>
  <c r="AW66"/>
  <c r="AX66" s="1"/>
  <c r="AV66"/>
  <c r="AU66"/>
  <c r="AT66"/>
  <c r="AS66"/>
  <c r="AQ66"/>
  <c r="AR66" s="1"/>
  <c r="AP66"/>
  <c r="AO66"/>
  <c r="AN66"/>
  <c r="AM66"/>
  <c r="BO65"/>
  <c r="BN65"/>
  <c r="BM65"/>
  <c r="BL65"/>
  <c r="BK65"/>
  <c r="BJ65"/>
  <c r="BI65"/>
  <c r="BG65"/>
  <c r="BF65"/>
  <c r="BE65"/>
  <c r="BD65"/>
  <c r="BH65" s="1"/>
  <c r="BC65"/>
  <c r="BB65"/>
  <c r="AZ65"/>
  <c r="BA65" s="1"/>
  <c r="AY65"/>
  <c r="AX65"/>
  <c r="AW65"/>
  <c r="AV65"/>
  <c r="AT65"/>
  <c r="AU65" s="1"/>
  <c r="AS65"/>
  <c r="AR65"/>
  <c r="AQ65"/>
  <c r="AP65"/>
  <c r="AN65"/>
  <c r="AO65" s="1"/>
  <c r="AM65"/>
  <c r="BO64"/>
  <c r="BN64"/>
  <c r="BM64"/>
  <c r="BK64"/>
  <c r="BL64" s="1"/>
  <c r="BJ64"/>
  <c r="BI64"/>
  <c r="BG64"/>
  <c r="BF64"/>
  <c r="BE64"/>
  <c r="BC64"/>
  <c r="BD64" s="1"/>
  <c r="BH64" s="1"/>
  <c r="BB64"/>
  <c r="BA64"/>
  <c r="AZ64"/>
  <c r="AY64"/>
  <c r="AW64"/>
  <c r="AX64" s="1"/>
  <c r="AV64"/>
  <c r="AU64"/>
  <c r="AT64"/>
  <c r="AS64"/>
  <c r="AQ64"/>
  <c r="AR64" s="1"/>
  <c r="AP64"/>
  <c r="AO64"/>
  <c r="AN64"/>
  <c r="AM64"/>
  <c r="BO63"/>
  <c r="BN63"/>
  <c r="BM63"/>
  <c r="BL63"/>
  <c r="BK63"/>
  <c r="BJ63"/>
  <c r="BI63"/>
  <c r="BG63"/>
  <c r="BF63"/>
  <c r="BE63"/>
  <c r="BD63"/>
  <c r="BH63" s="1"/>
  <c r="BC63"/>
  <c r="BB63"/>
  <c r="AZ63"/>
  <c r="BA63" s="1"/>
  <c r="AY63"/>
  <c r="AX63"/>
  <c r="AW63"/>
  <c r="AV63"/>
  <c r="AT63"/>
  <c r="AU63" s="1"/>
  <c r="AS63"/>
  <c r="AR63"/>
  <c r="AQ63"/>
  <c r="AP63"/>
  <c r="AN63"/>
  <c r="AO63" s="1"/>
  <c r="AM63"/>
  <c r="BO62"/>
  <c r="BN62"/>
  <c r="BM62"/>
  <c r="BK62"/>
  <c r="BL62" s="1"/>
  <c r="BJ62"/>
  <c r="BI62"/>
  <c r="BG62"/>
  <c r="BF62"/>
  <c r="BE62"/>
  <c r="BC62"/>
  <c r="BD62" s="1"/>
  <c r="BH62" s="1"/>
  <c r="BB62"/>
  <c r="BA62"/>
  <c r="AZ62"/>
  <c r="AY62"/>
  <c r="AW62"/>
  <c r="AX62" s="1"/>
  <c r="AV62"/>
  <c r="AU62"/>
  <c r="AT62"/>
  <c r="AS62"/>
  <c r="AQ62"/>
  <c r="AR62" s="1"/>
  <c r="AP62"/>
  <c r="AO62"/>
  <c r="AN62"/>
  <c r="AM62"/>
  <c r="BO61"/>
  <c r="BN61"/>
  <c r="BM61"/>
  <c r="BL61"/>
  <c r="BK61"/>
  <c r="BJ61"/>
  <c r="BI61"/>
  <c r="BG61"/>
  <c r="BF61"/>
  <c r="BE61"/>
  <c r="BD61"/>
  <c r="BH61" s="1"/>
  <c r="BC61"/>
  <c r="BB61"/>
  <c r="AZ61"/>
  <c r="BA61" s="1"/>
  <c r="AY61"/>
  <c r="AX61"/>
  <c r="AW61"/>
  <c r="AV61"/>
  <c r="AT61"/>
  <c r="AU61" s="1"/>
  <c r="AS61"/>
  <c r="AR61"/>
  <c r="AQ61"/>
  <c r="AP61"/>
  <c r="AN61"/>
  <c r="AO61" s="1"/>
  <c r="AM61"/>
  <c r="BO60"/>
  <c r="BN60"/>
  <c r="BM60"/>
  <c r="BK60"/>
  <c r="BL60" s="1"/>
  <c r="BJ60"/>
  <c r="BI60"/>
  <c r="BG60"/>
  <c r="BF60"/>
  <c r="BE60"/>
  <c r="BC60"/>
  <c r="BD60" s="1"/>
  <c r="BH60" s="1"/>
  <c r="BB60"/>
  <c r="BA60"/>
  <c r="AZ60"/>
  <c r="AY60"/>
  <c r="AW60"/>
  <c r="AX60" s="1"/>
  <c r="AV60"/>
  <c r="AU60"/>
  <c r="AT60"/>
  <c r="AS60"/>
  <c r="AQ60"/>
  <c r="AR60" s="1"/>
  <c r="AP60"/>
  <c r="AO60"/>
  <c r="AN60"/>
  <c r="AM60"/>
  <c r="BO59"/>
  <c r="BN59"/>
  <c r="BM59"/>
  <c r="BL59"/>
  <c r="BK59"/>
  <c r="BJ59"/>
  <c r="BI59"/>
  <c r="BG59"/>
  <c r="BF59"/>
  <c r="BE59"/>
  <c r="BD59"/>
  <c r="BH59" s="1"/>
  <c r="BC59"/>
  <c r="BB59"/>
  <c r="AZ59"/>
  <c r="BA59" s="1"/>
  <c r="AY59"/>
  <c r="AX59"/>
  <c r="AW59"/>
  <c r="AV59"/>
  <c r="AT59"/>
  <c r="AU59" s="1"/>
  <c r="AS59"/>
  <c r="AR59"/>
  <c r="AQ59"/>
  <c r="AP59"/>
  <c r="AN59"/>
  <c r="AO59" s="1"/>
  <c r="AM59"/>
  <c r="BO58"/>
  <c r="BN58"/>
  <c r="BM58"/>
  <c r="BK58"/>
  <c r="BL58" s="1"/>
  <c r="BJ58"/>
  <c r="BI58"/>
  <c r="BG58"/>
  <c r="BF58"/>
  <c r="BE58"/>
  <c r="BC58"/>
  <c r="BD58" s="1"/>
  <c r="BH58" s="1"/>
  <c r="BB58"/>
  <c r="BA58"/>
  <c r="AZ58"/>
  <c r="AY58"/>
  <c r="AW58"/>
  <c r="AX58" s="1"/>
  <c r="AV58"/>
  <c r="AU58"/>
  <c r="AT58"/>
  <c r="AS58"/>
  <c r="AQ58"/>
  <c r="AR58" s="1"/>
  <c r="AP58"/>
  <c r="AO58"/>
  <c r="AN58"/>
  <c r="AM58"/>
  <c r="BO57"/>
  <c r="BN57"/>
  <c r="BM57"/>
  <c r="BL57"/>
  <c r="BK57"/>
  <c r="BJ57"/>
  <c r="BI57"/>
  <c r="BG57"/>
  <c r="BF57"/>
  <c r="BE57"/>
  <c r="BD57"/>
  <c r="BH57" s="1"/>
  <c r="BC57"/>
  <c r="BB57"/>
  <c r="AZ57"/>
  <c r="BA57" s="1"/>
  <c r="AY57"/>
  <c r="AX57"/>
  <c r="AW57"/>
  <c r="AV57"/>
  <c r="AT57"/>
  <c r="AU57" s="1"/>
  <c r="AS57"/>
  <c r="AR57"/>
  <c r="AQ57"/>
  <c r="AP57"/>
  <c r="AN57"/>
  <c r="AO57" s="1"/>
  <c r="AM57"/>
  <c r="BO56"/>
  <c r="BN56"/>
  <c r="BM56"/>
  <c r="BK56"/>
  <c r="BL56" s="1"/>
  <c r="BJ56"/>
  <c r="BI56"/>
  <c r="BG56"/>
  <c r="BF56"/>
  <c r="BE56"/>
  <c r="BC56"/>
  <c r="BD56" s="1"/>
  <c r="BH56" s="1"/>
  <c r="BB56"/>
  <c r="BA56"/>
  <c r="AZ56"/>
  <c r="AY56"/>
  <c r="AW56"/>
  <c r="AX56" s="1"/>
  <c r="AV56"/>
  <c r="AU56"/>
  <c r="AT56"/>
  <c r="AS56"/>
  <c r="AQ56"/>
  <c r="AR56" s="1"/>
  <c r="AP56"/>
  <c r="AO56"/>
  <c r="AN56"/>
  <c r="AM56"/>
  <c r="BO55"/>
  <c r="BN55"/>
  <c r="BM55"/>
  <c r="BL55"/>
  <c r="BK55"/>
  <c r="BJ55"/>
  <c r="BI55"/>
  <c r="BG55"/>
  <c r="BF55"/>
  <c r="BE55"/>
  <c r="BD55"/>
  <c r="BH55" s="1"/>
  <c r="BC55"/>
  <c r="BB55"/>
  <c r="AZ55"/>
  <c r="BA55" s="1"/>
  <c r="AY55"/>
  <c r="AX55"/>
  <c r="AW55"/>
  <c r="AV55"/>
  <c r="AT55"/>
  <c r="AU55" s="1"/>
  <c r="AS55"/>
  <c r="AR55"/>
  <c r="AQ55"/>
  <c r="AP55"/>
  <c r="AN55"/>
  <c r="AO55" s="1"/>
  <c r="AM55"/>
  <c r="BO54"/>
  <c r="BN54"/>
  <c r="BM54"/>
  <c r="BK54"/>
  <c r="BL54" s="1"/>
  <c r="BJ54"/>
  <c r="BI54"/>
  <c r="BG54"/>
  <c r="BF54"/>
  <c r="BE54"/>
  <c r="BC54"/>
  <c r="BD54" s="1"/>
  <c r="BH54" s="1"/>
  <c r="BB54"/>
  <c r="BA54"/>
  <c r="AZ54"/>
  <c r="AY54"/>
  <c r="AW54"/>
  <c r="AX54" s="1"/>
  <c r="AV54"/>
  <c r="AU54"/>
  <c r="AT54"/>
  <c r="AS54"/>
  <c r="AQ54"/>
  <c r="AR54" s="1"/>
  <c r="AP54"/>
  <c r="AO54"/>
  <c r="AN54"/>
  <c r="AM54"/>
  <c r="BO53"/>
  <c r="BN53"/>
  <c r="BM53"/>
  <c r="BL53"/>
  <c r="BK53"/>
  <c r="BJ53"/>
  <c r="BI53"/>
  <c r="BG53"/>
  <c r="BF53"/>
  <c r="BE53"/>
  <c r="BD53"/>
  <c r="BH53" s="1"/>
  <c r="BC53"/>
  <c r="BB53"/>
  <c r="AZ53"/>
  <c r="BA53" s="1"/>
  <c r="AY53"/>
  <c r="AX53"/>
  <c r="AW53"/>
  <c r="AV53"/>
  <c r="AT53"/>
  <c r="AU53" s="1"/>
  <c r="AS53"/>
  <c r="AR53"/>
  <c r="AQ53"/>
  <c r="AP53"/>
  <c r="AN53"/>
  <c r="AO53" s="1"/>
  <c r="AM53"/>
  <c r="BO52"/>
  <c r="BN52"/>
  <c r="BM52"/>
  <c r="BK52"/>
  <c r="BL52" s="1"/>
  <c r="BJ52"/>
  <c r="BI52"/>
  <c r="BG52"/>
  <c r="BF52"/>
  <c r="BE52"/>
  <c r="BC52"/>
  <c r="BD52" s="1"/>
  <c r="BH52" s="1"/>
  <c r="BB52"/>
  <c r="BA52"/>
  <c r="AZ52"/>
  <c r="AY52"/>
  <c r="AW52"/>
  <c r="AX52" s="1"/>
  <c r="AV52"/>
  <c r="AU52"/>
  <c r="AT52"/>
  <c r="AS52"/>
  <c r="AQ52"/>
  <c r="AR52" s="1"/>
  <c r="AP52"/>
  <c r="AO52"/>
  <c r="AN52"/>
  <c r="AM52"/>
  <c r="BO51"/>
  <c r="BN51"/>
  <c r="BM51"/>
  <c r="BL51"/>
  <c r="BK51"/>
  <c r="BJ51"/>
  <c r="BI51"/>
  <c r="BG51"/>
  <c r="BF51"/>
  <c r="BE51"/>
  <c r="BD51"/>
  <c r="BH51" s="1"/>
  <c r="BC51"/>
  <c r="BB51"/>
  <c r="AZ51"/>
  <c r="BA51" s="1"/>
  <c r="AY51"/>
  <c r="AX51"/>
  <c r="AW51"/>
  <c r="AV51"/>
  <c r="AT51"/>
  <c r="AU51" s="1"/>
  <c r="AS51"/>
  <c r="AR51"/>
  <c r="AQ51"/>
  <c r="AP51"/>
  <c r="AN51"/>
  <c r="AO51" s="1"/>
  <c r="AM51"/>
  <c r="BO50"/>
  <c r="BN50"/>
  <c r="BM50"/>
  <c r="BK50"/>
  <c r="BL50" s="1"/>
  <c r="BJ50"/>
  <c r="BI50"/>
  <c r="BG50"/>
  <c r="BF50"/>
  <c r="BE50"/>
  <c r="BC50"/>
  <c r="BD50" s="1"/>
  <c r="BH50" s="1"/>
  <c r="BB50"/>
  <c r="BA50"/>
  <c r="AZ50"/>
  <c r="AY50"/>
  <c r="AW50"/>
  <c r="AX50" s="1"/>
  <c r="AV50"/>
  <c r="AU50"/>
  <c r="AT50"/>
  <c r="AS50"/>
  <c r="AQ50"/>
  <c r="AR50" s="1"/>
  <c r="AP50"/>
  <c r="AO50"/>
  <c r="AN50"/>
  <c r="AM50"/>
  <c r="BO49"/>
  <c r="BN49"/>
  <c r="BM49"/>
  <c r="BL49"/>
  <c r="BK49"/>
  <c r="BJ49"/>
  <c r="BI49"/>
  <c r="BG49"/>
  <c r="BF49"/>
  <c r="BE49"/>
  <c r="BD49"/>
  <c r="BH49" s="1"/>
  <c r="BC49"/>
  <c r="BB49"/>
  <c r="AZ49"/>
  <c r="BA49" s="1"/>
  <c r="AY49"/>
  <c r="AX49"/>
  <c r="AW49"/>
  <c r="AV49"/>
  <c r="AT49"/>
  <c r="AU49" s="1"/>
  <c r="AS49"/>
  <c r="AR49"/>
  <c r="AQ49"/>
  <c r="AP49"/>
  <c r="AN49"/>
  <c r="AO49" s="1"/>
  <c r="AM49"/>
  <c r="BO48"/>
  <c r="BN48"/>
  <c r="BM48"/>
  <c r="BK48"/>
  <c r="BL48" s="1"/>
  <c r="BJ48"/>
  <c r="BI48"/>
  <c r="BG48"/>
  <c r="BF48"/>
  <c r="BE48"/>
  <c r="BC48"/>
  <c r="BD48" s="1"/>
  <c r="BH48" s="1"/>
  <c r="BB48"/>
  <c r="BA48"/>
  <c r="AZ48"/>
  <c r="AY48"/>
  <c r="AW48"/>
  <c r="AX48" s="1"/>
  <c r="AV48"/>
  <c r="AU48"/>
  <c r="AT48"/>
  <c r="AS48"/>
  <c r="AQ48"/>
  <c r="AR48" s="1"/>
  <c r="AP48"/>
  <c r="AO48"/>
  <c r="AN48"/>
  <c r="AM48"/>
  <c r="BO47"/>
  <c r="BN47"/>
  <c r="BM47"/>
  <c r="BL47"/>
  <c r="BK47"/>
  <c r="BJ47"/>
  <c r="BI47"/>
  <c r="BG47"/>
  <c r="BF47"/>
  <c r="BE47"/>
  <c r="BD47"/>
  <c r="BH47" s="1"/>
  <c r="BC47"/>
  <c r="BB47"/>
  <c r="AZ47"/>
  <c r="BA47" s="1"/>
  <c r="AY47"/>
  <c r="AX47"/>
  <c r="AW47"/>
  <c r="AV47"/>
  <c r="AT47"/>
  <c r="AU47" s="1"/>
  <c r="AS47"/>
  <c r="AR47"/>
  <c r="AQ47"/>
  <c r="AP47"/>
  <c r="AN47"/>
  <c r="AO47" s="1"/>
  <c r="AM47"/>
  <c r="BO46"/>
  <c r="BN46"/>
  <c r="BM46"/>
  <c r="BK46"/>
  <c r="BL46" s="1"/>
  <c r="BJ46"/>
  <c r="BI46"/>
  <c r="BG46"/>
  <c r="BF46"/>
  <c r="BE46"/>
  <c r="BC46"/>
  <c r="BD46" s="1"/>
  <c r="BH46" s="1"/>
  <c r="BB46"/>
  <c r="BA46"/>
  <c r="AZ46"/>
  <c r="AY46"/>
  <c r="AW46"/>
  <c r="AX46" s="1"/>
  <c r="AV46"/>
  <c r="AU46"/>
  <c r="AT46"/>
  <c r="AS46"/>
  <c r="AQ46"/>
  <c r="AR46" s="1"/>
  <c r="AP46"/>
  <c r="AO46"/>
  <c r="AN46"/>
  <c r="AM46"/>
  <c r="BO45"/>
  <c r="BN45"/>
  <c r="BM45"/>
  <c r="BL45"/>
  <c r="BK45"/>
  <c r="BJ45"/>
  <c r="BI45"/>
  <c r="BG45"/>
  <c r="BF45"/>
  <c r="BE45"/>
  <c r="BD45"/>
  <c r="BH45" s="1"/>
  <c r="BC45"/>
  <c r="BB45"/>
  <c r="AZ45"/>
  <c r="BA45" s="1"/>
  <c r="AY45"/>
  <c r="AX45"/>
  <c r="AW45"/>
  <c r="AV45"/>
  <c r="AT45"/>
  <c r="AU45" s="1"/>
  <c r="AS45"/>
  <c r="AR45"/>
  <c r="AQ45"/>
  <c r="AP45"/>
  <c r="AN45"/>
  <c r="AO45" s="1"/>
  <c r="AM45"/>
  <c r="BO44"/>
  <c r="BN44"/>
  <c r="BM44"/>
  <c r="BK44"/>
  <c r="BL44" s="1"/>
  <c r="BJ44"/>
  <c r="BI44"/>
  <c r="BG44"/>
  <c r="BF44"/>
  <c r="BE44"/>
  <c r="BC44"/>
  <c r="BD44" s="1"/>
  <c r="BH44" s="1"/>
  <c r="BB44"/>
  <c r="BA44"/>
  <c r="AZ44"/>
  <c r="AY44"/>
  <c r="AW44"/>
  <c r="AX44" s="1"/>
  <c r="AV44"/>
  <c r="AU44"/>
  <c r="AT44"/>
  <c r="AS44"/>
  <c r="AQ44"/>
  <c r="AR44" s="1"/>
  <c r="AP44"/>
  <c r="AO44"/>
  <c r="AN44"/>
  <c r="AM44"/>
  <c r="BO43"/>
  <c r="BN43"/>
  <c r="BM43"/>
  <c r="BL43"/>
  <c r="BK43"/>
  <c r="BJ43"/>
  <c r="BI43"/>
  <c r="BG43"/>
  <c r="BF43"/>
  <c r="BE43"/>
  <c r="BD43"/>
  <c r="BH43" s="1"/>
  <c r="BC43"/>
  <c r="BB43"/>
  <c r="AZ43"/>
  <c r="BA43" s="1"/>
  <c r="AY43"/>
  <c r="AX43"/>
  <c r="AW43"/>
  <c r="AV43"/>
  <c r="AT43"/>
  <c r="AU43" s="1"/>
  <c r="AS43"/>
  <c r="AR43"/>
  <c r="AQ43"/>
  <c r="AP43"/>
  <c r="AN43"/>
  <c r="AO43" s="1"/>
  <c r="AM43"/>
  <c r="BO42"/>
  <c r="BN42"/>
  <c r="BM42"/>
  <c r="BK42"/>
  <c r="BL42" s="1"/>
  <c r="BJ42"/>
  <c r="BI42"/>
  <c r="BG42"/>
  <c r="BF42"/>
  <c r="BE42"/>
  <c r="BC42"/>
  <c r="BD42" s="1"/>
  <c r="BH42" s="1"/>
  <c r="BB42"/>
  <c r="BA42"/>
  <c r="AZ42"/>
  <c r="AY42"/>
  <c r="AW42"/>
  <c r="AX42" s="1"/>
  <c r="AV42"/>
  <c r="AU42"/>
  <c r="AT42"/>
  <c r="AS42"/>
  <c r="AQ42"/>
  <c r="AR42" s="1"/>
  <c r="AP42"/>
  <c r="AO42"/>
  <c r="AN42"/>
  <c r="AM42"/>
  <c r="BO41"/>
  <c r="BN41"/>
  <c r="BM41"/>
  <c r="BL41"/>
  <c r="BK41"/>
  <c r="BJ41"/>
  <c r="BI41"/>
  <c r="BG41"/>
  <c r="BF41"/>
  <c r="BE41"/>
  <c r="BD41"/>
  <c r="BH41" s="1"/>
  <c r="BC41"/>
  <c r="BB41"/>
  <c r="AZ41"/>
  <c r="BA41" s="1"/>
  <c r="AY41"/>
  <c r="AX41"/>
  <c r="AW41"/>
  <c r="AV41"/>
  <c r="AT41"/>
  <c r="AU41" s="1"/>
  <c r="AS41"/>
  <c r="AR41"/>
  <c r="AQ41"/>
  <c r="AP41"/>
  <c r="AN41"/>
  <c r="AO41" s="1"/>
  <c r="AM41"/>
  <c r="BO40"/>
  <c r="BN40"/>
  <c r="BM40"/>
  <c r="BK40"/>
  <c r="BL40" s="1"/>
  <c r="BJ40"/>
  <c r="BI40"/>
  <c r="BG40"/>
  <c r="BF40"/>
  <c r="BE40"/>
  <c r="BC40"/>
  <c r="BD40" s="1"/>
  <c r="BH40" s="1"/>
  <c r="BB40"/>
  <c r="BA40"/>
  <c r="AZ40"/>
  <c r="AY40"/>
  <c r="AW40"/>
  <c r="AX40" s="1"/>
  <c r="AV40"/>
  <c r="AU40"/>
  <c r="AT40"/>
  <c r="AS40"/>
  <c r="AQ40"/>
  <c r="AR40" s="1"/>
  <c r="AP40"/>
  <c r="AO40"/>
  <c r="AN40"/>
  <c r="AM40"/>
  <c r="BO39"/>
  <c r="BN39"/>
  <c r="BM39"/>
  <c r="BL39"/>
  <c r="BK39"/>
  <c r="BJ39"/>
  <c r="BI39"/>
  <c r="BG39"/>
  <c r="BF39"/>
  <c r="BE39"/>
  <c r="BD39"/>
  <c r="BH39" s="1"/>
  <c r="BC39"/>
  <c r="BB39"/>
  <c r="AZ39"/>
  <c r="BA39" s="1"/>
  <c r="AY39"/>
  <c r="AX39"/>
  <c r="AW39"/>
  <c r="AV39"/>
  <c r="AT39"/>
  <c r="AU39" s="1"/>
  <c r="AS39"/>
  <c r="AR39"/>
  <c r="AQ39"/>
  <c r="AP39"/>
  <c r="AN39"/>
  <c r="AO39" s="1"/>
  <c r="AM39"/>
  <c r="BO38"/>
  <c r="BN38"/>
  <c r="BM38"/>
  <c r="BK38"/>
  <c r="BL38" s="1"/>
  <c r="BJ38"/>
  <c r="BI38"/>
  <c r="BG38"/>
  <c r="BF38"/>
  <c r="BE38"/>
  <c r="BC38"/>
  <c r="BD38" s="1"/>
  <c r="BH38" s="1"/>
  <c r="BB38"/>
  <c r="BA38"/>
  <c r="AZ38"/>
  <c r="AY38"/>
  <c r="AW38"/>
  <c r="AX38" s="1"/>
  <c r="AV38"/>
  <c r="AU38"/>
  <c r="AT38"/>
  <c r="AS38"/>
  <c r="AQ38"/>
  <c r="AR38" s="1"/>
  <c r="AP38"/>
  <c r="AO38"/>
  <c r="AN38"/>
  <c r="AM38"/>
  <c r="BO37"/>
  <c r="BN37"/>
  <c r="BM37"/>
  <c r="BL37"/>
  <c r="BK37"/>
  <c r="BJ37"/>
  <c r="BI37"/>
  <c r="BG37"/>
  <c r="BF37"/>
  <c r="BE37"/>
  <c r="BD37"/>
  <c r="BH37" s="1"/>
  <c r="BC37"/>
  <c r="BB37"/>
  <c r="AZ37"/>
  <c r="BA37" s="1"/>
  <c r="AY37"/>
  <c r="AX37"/>
  <c r="AW37"/>
  <c r="AV37"/>
  <c r="AT37"/>
  <c r="AU37" s="1"/>
  <c r="AS37"/>
  <c r="AR37"/>
  <c r="AQ37"/>
  <c r="AP37"/>
  <c r="AN37"/>
  <c r="AO37" s="1"/>
  <c r="AM37"/>
  <c r="BO36"/>
  <c r="BN36"/>
  <c r="BM36"/>
  <c r="BK36"/>
  <c r="BL36" s="1"/>
  <c r="BJ36"/>
  <c r="BI36"/>
  <c r="BG36"/>
  <c r="BF36"/>
  <c r="BE36"/>
  <c r="BC36"/>
  <c r="BD36" s="1"/>
  <c r="BH36" s="1"/>
  <c r="BB36"/>
  <c r="BA36"/>
  <c r="AZ36"/>
  <c r="AY36"/>
  <c r="AW36"/>
  <c r="AX36" s="1"/>
  <c r="AV36"/>
  <c r="AU36"/>
  <c r="AT36"/>
  <c r="AS36"/>
  <c r="AQ36"/>
  <c r="AR36" s="1"/>
  <c r="AP36"/>
  <c r="AO36"/>
  <c r="AN36"/>
  <c r="AM36"/>
  <c r="BO35"/>
  <c r="BN35"/>
  <c r="BM35"/>
  <c r="BK35"/>
  <c r="BL35" s="1"/>
  <c r="BJ35"/>
  <c r="BI35"/>
  <c r="BG35"/>
  <c r="BF35"/>
  <c r="BE35"/>
  <c r="BC35"/>
  <c r="BD35" s="1"/>
  <c r="BH35" s="1"/>
  <c r="BB35"/>
  <c r="AZ35"/>
  <c r="BA35" s="1"/>
  <c r="AY35"/>
  <c r="AW35"/>
  <c r="AV35"/>
  <c r="AX35" s="1"/>
  <c r="AT35"/>
  <c r="AS35"/>
  <c r="AQ35"/>
  <c r="AR35" s="1"/>
  <c r="AP35"/>
  <c r="AN35"/>
  <c r="AO35" s="1"/>
  <c r="AM35"/>
  <c r="BO34"/>
  <c r="BN34"/>
  <c r="BM34"/>
  <c r="BK34"/>
  <c r="BJ34"/>
  <c r="BI34"/>
  <c r="BG34"/>
  <c r="BF34"/>
  <c r="BE34"/>
  <c r="BC34"/>
  <c r="BB34"/>
  <c r="AZ34"/>
  <c r="BA34" s="1"/>
  <c r="AY34"/>
  <c r="AW34"/>
  <c r="AX34" s="1"/>
  <c r="AV34"/>
  <c r="AT34"/>
  <c r="AS34"/>
  <c r="AU34" s="1"/>
  <c r="AQ34"/>
  <c r="AP34"/>
  <c r="AN34"/>
  <c r="AO34" s="1"/>
  <c r="AM34"/>
  <c r="BO33"/>
  <c r="BN33"/>
  <c r="BM33"/>
  <c r="BK33"/>
  <c r="BL33" s="1"/>
  <c r="BJ33"/>
  <c r="BI33"/>
  <c r="BG33"/>
  <c r="BF33"/>
  <c r="BE33"/>
  <c r="BC33"/>
  <c r="BB33"/>
  <c r="BD33" s="1"/>
  <c r="BH33" s="1"/>
  <c r="AZ33"/>
  <c r="AY33"/>
  <c r="AW33"/>
  <c r="AX33" s="1"/>
  <c r="AV33"/>
  <c r="AT33"/>
  <c r="AU33" s="1"/>
  <c r="AS33"/>
  <c r="AQ33"/>
  <c r="AP33"/>
  <c r="AR33" s="1"/>
  <c r="AN33"/>
  <c r="AM33"/>
  <c r="BO32"/>
  <c r="BN32"/>
  <c r="BM32"/>
  <c r="BK32"/>
  <c r="BL32" s="1"/>
  <c r="BJ32"/>
  <c r="BI32"/>
  <c r="BG32"/>
  <c r="BF32"/>
  <c r="BE32"/>
  <c r="BC32"/>
  <c r="BD32" s="1"/>
  <c r="BH32" s="1"/>
  <c r="BB32"/>
  <c r="AZ32"/>
  <c r="AY32"/>
  <c r="BA32" s="1"/>
  <c r="AW32"/>
  <c r="AV32"/>
  <c r="AT32"/>
  <c r="AU32" s="1"/>
  <c r="AS32"/>
  <c r="AQ32"/>
  <c r="AR32" s="1"/>
  <c r="AP32"/>
  <c r="AN32"/>
  <c r="AM32"/>
  <c r="AO32" s="1"/>
  <c r="BO31"/>
  <c r="BN31"/>
  <c r="BM31"/>
  <c r="BK31"/>
  <c r="BJ31"/>
  <c r="BL31" s="1"/>
  <c r="BI31"/>
  <c r="BG31"/>
  <c r="BF31"/>
  <c r="BE31"/>
  <c r="BC31"/>
  <c r="BD31" s="1"/>
  <c r="BH31" s="1"/>
  <c r="BB31"/>
  <c r="AZ31"/>
  <c r="BA31" s="1"/>
  <c r="AY31"/>
  <c r="AW31"/>
  <c r="AV31"/>
  <c r="AX31" s="1"/>
  <c r="AT31"/>
  <c r="AS31"/>
  <c r="AQ31"/>
  <c r="AR31" s="1"/>
  <c r="AP31"/>
  <c r="AN31"/>
  <c r="AO31" s="1"/>
  <c r="AM31"/>
  <c r="BO30"/>
  <c r="BN30"/>
  <c r="BM30"/>
  <c r="BK30"/>
  <c r="BJ30"/>
  <c r="BI30"/>
  <c r="BG30"/>
  <c r="BF30"/>
  <c r="BE30"/>
  <c r="BC30"/>
  <c r="BB30"/>
  <c r="AZ30"/>
  <c r="BA30" s="1"/>
  <c r="AY30"/>
  <c r="AW30"/>
  <c r="AX30" s="1"/>
  <c r="AV30"/>
  <c r="AT30"/>
  <c r="AS30"/>
  <c r="AU30" s="1"/>
  <c r="AQ30"/>
  <c r="AP30"/>
  <c r="AN30"/>
  <c r="AO30" s="1"/>
  <c r="AM30"/>
  <c r="BO29"/>
  <c r="BN29"/>
  <c r="BM29"/>
  <c r="BK29"/>
  <c r="BL29" s="1"/>
  <c r="BJ29"/>
  <c r="BI29"/>
  <c r="BG29"/>
  <c r="BF29"/>
  <c r="BE29"/>
  <c r="BC29"/>
  <c r="BB29"/>
  <c r="BD29" s="1"/>
  <c r="BH29" s="1"/>
  <c r="AZ29"/>
  <c r="AY29"/>
  <c r="AW29"/>
  <c r="AX29" s="1"/>
  <c r="AV29"/>
  <c r="AT29"/>
  <c r="AU29" s="1"/>
  <c r="AS29"/>
  <c r="AQ29"/>
  <c r="AP29"/>
  <c r="AR29" s="1"/>
  <c r="AN29"/>
  <c r="AM29"/>
  <c r="BO28"/>
  <c r="BN28"/>
  <c r="BM28"/>
  <c r="BK28"/>
  <c r="BL28" s="1"/>
  <c r="BJ28"/>
  <c r="BI28"/>
  <c r="BG28"/>
  <c r="BF28"/>
  <c r="BE28"/>
  <c r="BC28"/>
  <c r="BD28" s="1"/>
  <c r="BH28" s="1"/>
  <c r="BB28"/>
  <c r="AZ28"/>
  <c r="AY28"/>
  <c r="BA28" s="1"/>
  <c r="AW28"/>
  <c r="AV28"/>
  <c r="AT28"/>
  <c r="AU28" s="1"/>
  <c r="AS28"/>
  <c r="AQ28"/>
  <c r="AR28" s="1"/>
  <c r="AP28"/>
  <c r="AN28"/>
  <c r="AM28"/>
  <c r="AO28" s="1"/>
  <c r="BO27"/>
  <c r="BN27"/>
  <c r="BM27"/>
  <c r="BK27"/>
  <c r="BJ27"/>
  <c r="BL27" s="1"/>
  <c r="BI27"/>
  <c r="BG27"/>
  <c r="BF27"/>
  <c r="BE27"/>
  <c r="BC27"/>
  <c r="BD27" s="1"/>
  <c r="BH27" s="1"/>
  <c r="BB27"/>
  <c r="AZ27"/>
  <c r="BA27" s="1"/>
  <c r="AY27"/>
  <c r="AW27"/>
  <c r="AV27"/>
  <c r="AX27" s="1"/>
  <c r="AT27"/>
  <c r="AS27"/>
  <c r="AQ27"/>
  <c r="AR27" s="1"/>
  <c r="AP27"/>
  <c r="AN27"/>
  <c r="AO27" s="1"/>
  <c r="AM27"/>
  <c r="BO26"/>
  <c r="BN26"/>
  <c r="BM26"/>
  <c r="BK26"/>
  <c r="BJ26"/>
  <c r="BI26"/>
  <c r="BG26"/>
  <c r="BF26"/>
  <c r="BE26"/>
  <c r="BC26"/>
  <c r="BB26"/>
  <c r="AZ26"/>
  <c r="BA26" s="1"/>
  <c r="AY26"/>
  <c r="AW26"/>
  <c r="AX26" s="1"/>
  <c r="AV26"/>
  <c r="AT26"/>
  <c r="AS26"/>
  <c r="AU26" s="1"/>
  <c r="AQ26"/>
  <c r="AP26"/>
  <c r="AN26"/>
  <c r="AO26" s="1"/>
  <c r="AM26"/>
  <c r="BO25"/>
  <c r="BN25"/>
  <c r="BM25"/>
  <c r="BK25"/>
  <c r="BL25" s="1"/>
  <c r="BJ25"/>
  <c r="BI25"/>
  <c r="BG25"/>
  <c r="BF25"/>
  <c r="BE25"/>
  <c r="BC25"/>
  <c r="BB25"/>
  <c r="BD25" s="1"/>
  <c r="BH25" s="1"/>
  <c r="AZ25"/>
  <c r="AY25"/>
  <c r="AW25"/>
  <c r="AX25" s="1"/>
  <c r="AV25"/>
  <c r="AT25"/>
  <c r="AU25" s="1"/>
  <c r="AS25"/>
  <c r="AQ25"/>
  <c r="AP25"/>
  <c r="AR25" s="1"/>
  <c r="AN25"/>
  <c r="AM25"/>
  <c r="BO24"/>
  <c r="BN24"/>
  <c r="BM24"/>
  <c r="BK24"/>
  <c r="BL24" s="1"/>
  <c r="BJ24"/>
  <c r="BI24"/>
  <c r="BG24"/>
  <c r="BF24"/>
  <c r="BE24"/>
  <c r="BC24"/>
  <c r="BD24" s="1"/>
  <c r="BH24" s="1"/>
  <c r="BB24"/>
  <c r="AZ24"/>
  <c r="AY24"/>
  <c r="BA24" s="1"/>
  <c r="AW24"/>
  <c r="AV24"/>
  <c r="AT24"/>
  <c r="AU24" s="1"/>
  <c r="AS24"/>
  <c r="AQ24"/>
  <c r="AR24" s="1"/>
  <c r="AP24"/>
  <c r="AN24"/>
  <c r="AM24"/>
  <c r="AO24" s="1"/>
  <c r="BO23"/>
  <c r="BN23"/>
  <c r="BM23"/>
  <c r="BK23"/>
  <c r="BJ23"/>
  <c r="BL23" s="1"/>
  <c r="BI23"/>
  <c r="BG23"/>
  <c r="BF23"/>
  <c r="BE23"/>
  <c r="BC23"/>
  <c r="BD23" s="1"/>
  <c r="BH23" s="1"/>
  <c r="BB23"/>
  <c r="AZ23"/>
  <c r="BA23" s="1"/>
  <c r="AY23"/>
  <c r="AW23"/>
  <c r="AV23"/>
  <c r="AX23" s="1"/>
  <c r="AT23"/>
  <c r="AS23"/>
  <c r="AQ23"/>
  <c r="AR23" s="1"/>
  <c r="AP23"/>
  <c r="AN23"/>
  <c r="AO23" s="1"/>
  <c r="AM23"/>
  <c r="BO22"/>
  <c r="BN22"/>
  <c r="BM22"/>
  <c r="BK22"/>
  <c r="BJ22"/>
  <c r="BI22"/>
  <c r="BG22"/>
  <c r="BF22"/>
  <c r="BE22"/>
  <c r="BC22"/>
  <c r="BB22"/>
  <c r="AZ22"/>
  <c r="BA22" s="1"/>
  <c r="AY22"/>
  <c r="AW22"/>
  <c r="AX22" s="1"/>
  <c r="AV22"/>
  <c r="AT22"/>
  <c r="AS22"/>
  <c r="AU22" s="1"/>
  <c r="AQ22"/>
  <c r="AP22"/>
  <c r="AN22"/>
  <c r="AO22" s="1"/>
  <c r="AM22"/>
  <c r="BO21"/>
  <c r="BN21"/>
  <c r="BM21"/>
  <c r="BK21"/>
  <c r="BL21" s="1"/>
  <c r="BJ21"/>
  <c r="BI21"/>
  <c r="BG21"/>
  <c r="BF21"/>
  <c r="BE21"/>
  <c r="BC21"/>
  <c r="BB21"/>
  <c r="BD21" s="1"/>
  <c r="BH21" s="1"/>
  <c r="AZ21"/>
  <c r="AY21"/>
  <c r="AW21"/>
  <c r="AX21" s="1"/>
  <c r="AV21"/>
  <c r="AT21"/>
  <c r="AU21" s="1"/>
  <c r="AS21"/>
  <c r="AQ21"/>
  <c r="AP21"/>
  <c r="AR21" s="1"/>
  <c r="AN21"/>
  <c r="AM21"/>
  <c r="BO20"/>
  <c r="BN20"/>
  <c r="BM20"/>
  <c r="BK20"/>
  <c r="BL20" s="1"/>
  <c r="BJ20"/>
  <c r="BI20"/>
  <c r="BG20"/>
  <c r="BF20"/>
  <c r="BE20"/>
  <c r="BC20"/>
  <c r="BD20" s="1"/>
  <c r="BH20" s="1"/>
  <c r="BB20"/>
  <c r="AZ20"/>
  <c r="AY20"/>
  <c r="BA20" s="1"/>
  <c r="AW20"/>
  <c r="AV20"/>
  <c r="AT20"/>
  <c r="AU20" s="1"/>
  <c r="AS20"/>
  <c r="AQ20"/>
  <c r="AR20" s="1"/>
  <c r="AP20"/>
  <c r="AN20"/>
  <c r="AM20"/>
  <c r="AO20" s="1"/>
  <c r="BO19"/>
  <c r="BN19"/>
  <c r="BM19"/>
  <c r="BK19"/>
  <c r="BJ19"/>
  <c r="BL19" s="1"/>
  <c r="BI19"/>
  <c r="BG19"/>
  <c r="BF19"/>
  <c r="BE19"/>
  <c r="BC19"/>
  <c r="BD19" s="1"/>
  <c r="BH19" s="1"/>
  <c r="BB19"/>
  <c r="AZ19"/>
  <c r="BA19" s="1"/>
  <c r="AY19"/>
  <c r="AW19"/>
  <c r="AV19"/>
  <c r="AX19" s="1"/>
  <c r="AT19"/>
  <c r="AS19"/>
  <c r="AQ19"/>
  <c r="AR19" s="1"/>
  <c r="AP19"/>
  <c r="AN19"/>
  <c r="AO19" s="1"/>
  <c r="AM19"/>
  <c r="BO18"/>
  <c r="BN18"/>
  <c r="BM18"/>
  <c r="BK18"/>
  <c r="BJ18"/>
  <c r="BI18"/>
  <c r="BG18"/>
  <c r="BF18"/>
  <c r="BE18"/>
  <c r="BC18"/>
  <c r="BB18"/>
  <c r="AZ18"/>
  <c r="BA18" s="1"/>
  <c r="AY18"/>
  <c r="AW18"/>
  <c r="AX18" s="1"/>
  <c r="AV18"/>
  <c r="AT18"/>
  <c r="AS18"/>
  <c r="AU18" s="1"/>
  <c r="AQ18"/>
  <c r="AP18"/>
  <c r="AN18"/>
  <c r="AO18" s="1"/>
  <c r="AM18"/>
  <c r="BO17"/>
  <c r="BN17"/>
  <c r="BM17"/>
  <c r="BK17"/>
  <c r="BL17" s="1"/>
  <c r="BJ17"/>
  <c r="BI17"/>
  <c r="BG17"/>
  <c r="BF17"/>
  <c r="BE17"/>
  <c r="BC17"/>
  <c r="BB17"/>
  <c r="BD17" s="1"/>
  <c r="BH17" s="1"/>
  <c r="AZ17"/>
  <c r="AY17"/>
  <c r="AW17"/>
  <c r="AX17" s="1"/>
  <c r="AV17"/>
  <c r="AT17"/>
  <c r="AU17" s="1"/>
  <c r="AS17"/>
  <c r="AQ17"/>
  <c r="AP17"/>
  <c r="AR17" s="1"/>
  <c r="AN17"/>
  <c r="AM17"/>
  <c r="BO16"/>
  <c r="BN16"/>
  <c r="BM16"/>
  <c r="BK16"/>
  <c r="BL16" s="1"/>
  <c r="BJ16"/>
  <c r="BI16"/>
  <c r="BG16"/>
  <c r="BF16"/>
  <c r="BE16"/>
  <c r="BC16"/>
  <c r="BD16" s="1"/>
  <c r="BH16" s="1"/>
  <c r="BB16"/>
  <c r="AZ16"/>
  <c r="AY16"/>
  <c r="BA16" s="1"/>
  <c r="AW16"/>
  <c r="AV16"/>
  <c r="AT16"/>
  <c r="AU16" s="1"/>
  <c r="AS16"/>
  <c r="AQ16"/>
  <c r="AR16" s="1"/>
  <c r="AP16"/>
  <c r="AN16"/>
  <c r="AM16"/>
  <c r="AO16" s="1"/>
  <c r="BO15"/>
  <c r="BN15"/>
  <c r="BM15"/>
  <c r="BK15"/>
  <c r="BJ15"/>
  <c r="BL15" s="1"/>
  <c r="BI15"/>
  <c r="BG15"/>
  <c r="BF15"/>
  <c r="BE15"/>
  <c r="BC15"/>
  <c r="BD15" s="1"/>
  <c r="BH15" s="1"/>
  <c r="BB15"/>
  <c r="AZ15"/>
  <c r="BA15" s="1"/>
  <c r="AY15"/>
  <c r="AW15"/>
  <c r="AV15"/>
  <c r="AX15" s="1"/>
  <c r="AT15"/>
  <c r="AS15"/>
  <c r="AQ15"/>
  <c r="AR15" s="1"/>
  <c r="AP15"/>
  <c r="AN15"/>
  <c r="AO15" s="1"/>
  <c r="AM15"/>
  <c r="BO14"/>
  <c r="BN14"/>
  <c r="BM14"/>
  <c r="BK14"/>
  <c r="BJ14"/>
  <c r="BI14"/>
  <c r="BG14"/>
  <c r="BF14"/>
  <c r="BE14"/>
  <c r="BC14"/>
  <c r="BB14"/>
  <c r="AZ14"/>
  <c r="BA14" s="1"/>
  <c r="AY14"/>
  <c r="AW14"/>
  <c r="AX14" s="1"/>
  <c r="AV14"/>
  <c r="AT14"/>
  <c r="AS14"/>
  <c r="AU14" s="1"/>
  <c r="AQ14"/>
  <c r="AP14"/>
  <c r="AN14"/>
  <c r="AO14" s="1"/>
  <c r="AM14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3"/>
  <c r="BN13"/>
  <c r="BM13"/>
  <c r="BK13"/>
  <c r="BJ13"/>
  <c r="BL13" s="1"/>
  <c r="BI13"/>
  <c r="BG13"/>
  <c r="BF13"/>
  <c r="BE13"/>
  <c r="BC13"/>
  <c r="BD13" s="1"/>
  <c r="BH13" s="1"/>
  <c r="BB13"/>
  <c r="AZ13"/>
  <c r="BA13" s="1"/>
  <c r="AY13"/>
  <c r="AW13"/>
  <c r="AV13"/>
  <c r="AX13" s="1"/>
  <c r="AT13"/>
  <c r="AS13"/>
  <c r="AQ13"/>
  <c r="AR13" s="1"/>
  <c r="AP13"/>
  <c r="AN13"/>
  <c r="AO13" s="1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O12"/>
  <c r="BN12"/>
  <c r="BM12"/>
  <c r="BK12"/>
  <c r="BJ12"/>
  <c r="BI12"/>
  <c r="BG12"/>
  <c r="BF12"/>
  <c r="BE12"/>
  <c r="BC12"/>
  <c r="BB12"/>
  <c r="AZ12"/>
  <c r="BA12" s="1"/>
  <c r="AY12"/>
  <c r="AW12"/>
  <c r="AX12" s="1"/>
  <c r="AV12"/>
  <c r="AT12"/>
  <c r="AS12"/>
  <c r="AU12" s="1"/>
  <c r="AQ12"/>
  <c r="AP12"/>
  <c r="AN12"/>
  <c r="AO12" s="1"/>
  <c r="AM12"/>
  <c r="BO71" i="28"/>
  <c r="BN71"/>
  <c r="BM71"/>
  <c r="BL71"/>
  <c r="BK71"/>
  <c r="BJ71"/>
  <c r="BI71"/>
  <c r="BG71"/>
  <c r="BF71"/>
  <c r="BE71"/>
  <c r="BD71"/>
  <c r="BH71" s="1"/>
  <c r="BC71"/>
  <c r="BB71"/>
  <c r="AZ71"/>
  <c r="BA71" s="1"/>
  <c r="AY71"/>
  <c r="AX71"/>
  <c r="AW71"/>
  <c r="AV71"/>
  <c r="AT71"/>
  <c r="AU71" s="1"/>
  <c r="AS71"/>
  <c r="AR71"/>
  <c r="AQ71"/>
  <c r="AP71"/>
  <c r="AN71"/>
  <c r="AO71" s="1"/>
  <c r="AM71"/>
  <c r="BO70"/>
  <c r="BN70"/>
  <c r="BM70"/>
  <c r="BK70"/>
  <c r="BL70" s="1"/>
  <c r="BJ70"/>
  <c r="BI70"/>
  <c r="BG70"/>
  <c r="BF70"/>
  <c r="BE70"/>
  <c r="BC70"/>
  <c r="BD70" s="1"/>
  <c r="BH70" s="1"/>
  <c r="BB70"/>
  <c r="BA70"/>
  <c r="AZ70"/>
  <c r="AY70"/>
  <c r="AW70"/>
  <c r="AX70" s="1"/>
  <c r="AV70"/>
  <c r="AU70"/>
  <c r="AT70"/>
  <c r="AS70"/>
  <c r="AQ70"/>
  <c r="AR70" s="1"/>
  <c r="AP70"/>
  <c r="AO70"/>
  <c r="AN70"/>
  <c r="AM70"/>
  <c r="BO69"/>
  <c r="BN69"/>
  <c r="BM69"/>
  <c r="BL69"/>
  <c r="BK69"/>
  <c r="BJ69"/>
  <c r="BI69"/>
  <c r="BG69"/>
  <c r="BF69"/>
  <c r="BE69"/>
  <c r="BD69"/>
  <c r="BH69" s="1"/>
  <c r="BC69"/>
  <c r="BB69"/>
  <c r="AZ69"/>
  <c r="BA69" s="1"/>
  <c r="AY69"/>
  <c r="AX69"/>
  <c r="AW69"/>
  <c r="AV69"/>
  <c r="AT69"/>
  <c r="AU69" s="1"/>
  <c r="AS69"/>
  <c r="AR69"/>
  <c r="AQ69"/>
  <c r="AP69"/>
  <c r="AN69"/>
  <c r="AO69" s="1"/>
  <c r="AM69"/>
  <c r="BO68"/>
  <c r="BN68"/>
  <c r="BM68"/>
  <c r="BK68"/>
  <c r="BL68" s="1"/>
  <c r="BJ68"/>
  <c r="BI68"/>
  <c r="BG68"/>
  <c r="BF68"/>
  <c r="BE68"/>
  <c r="BC68"/>
  <c r="BD68" s="1"/>
  <c r="BH68" s="1"/>
  <c r="BB68"/>
  <c r="BA68"/>
  <c r="AZ68"/>
  <c r="AY68"/>
  <c r="AW68"/>
  <c r="AX68" s="1"/>
  <c r="AV68"/>
  <c r="AU68"/>
  <c r="AT68"/>
  <c r="AS68"/>
  <c r="AQ68"/>
  <c r="AR68" s="1"/>
  <c r="AP68"/>
  <c r="AO68"/>
  <c r="AN68"/>
  <c r="AM68"/>
  <c r="BO67"/>
  <c r="BN67"/>
  <c r="BM67"/>
  <c r="BL67"/>
  <c r="BK67"/>
  <c r="BJ67"/>
  <c r="BI67"/>
  <c r="BG67"/>
  <c r="BF67"/>
  <c r="BE67"/>
  <c r="BD67"/>
  <c r="BH67" s="1"/>
  <c r="BC67"/>
  <c r="BB67"/>
  <c r="AZ67"/>
  <c r="BA67" s="1"/>
  <c r="AY67"/>
  <c r="AX67"/>
  <c r="AW67"/>
  <c r="AV67"/>
  <c r="AT67"/>
  <c r="AU67" s="1"/>
  <c r="AS67"/>
  <c r="AR67"/>
  <c r="AQ67"/>
  <c r="AP67"/>
  <c r="AN67"/>
  <c r="AO67" s="1"/>
  <c r="AM67"/>
  <c r="BO66"/>
  <c r="BN66"/>
  <c r="BM66"/>
  <c r="BK66"/>
  <c r="BL66" s="1"/>
  <c r="BJ66"/>
  <c r="BI66"/>
  <c r="BG66"/>
  <c r="BF66"/>
  <c r="BE66"/>
  <c r="BC66"/>
  <c r="BD66" s="1"/>
  <c r="BH66" s="1"/>
  <c r="BB66"/>
  <c r="BA66"/>
  <c r="AZ66"/>
  <c r="AY66"/>
  <c r="AW66"/>
  <c r="AX66" s="1"/>
  <c r="AV66"/>
  <c r="AU66"/>
  <c r="AT66"/>
  <c r="AS66"/>
  <c r="AQ66"/>
  <c r="AR66" s="1"/>
  <c r="AP66"/>
  <c r="AO66"/>
  <c r="AN66"/>
  <c r="AM66"/>
  <c r="BO65"/>
  <c r="BN65"/>
  <c r="BM65"/>
  <c r="BL65"/>
  <c r="BK65"/>
  <c r="BJ65"/>
  <c r="BI65"/>
  <c r="BG65"/>
  <c r="BF65"/>
  <c r="BE65"/>
  <c r="BD65"/>
  <c r="BH65" s="1"/>
  <c r="BC65"/>
  <c r="BB65"/>
  <c r="AZ65"/>
  <c r="BA65" s="1"/>
  <c r="AY65"/>
  <c r="AX65"/>
  <c r="AW65"/>
  <c r="AV65"/>
  <c r="AT65"/>
  <c r="AU65" s="1"/>
  <c r="AS65"/>
  <c r="AR65"/>
  <c r="AQ65"/>
  <c r="AP65"/>
  <c r="AN65"/>
  <c r="AO65" s="1"/>
  <c r="AM65"/>
  <c r="BO64"/>
  <c r="BN64"/>
  <c r="BM64"/>
  <c r="BK64"/>
  <c r="BL64" s="1"/>
  <c r="BJ64"/>
  <c r="BI64"/>
  <c r="BG64"/>
  <c r="BF64"/>
  <c r="BE64"/>
  <c r="BC64"/>
  <c r="BD64" s="1"/>
  <c r="BH64" s="1"/>
  <c r="BB64"/>
  <c r="BA64"/>
  <c r="AZ64"/>
  <c r="AY64"/>
  <c r="AW64"/>
  <c r="AX64" s="1"/>
  <c r="AV64"/>
  <c r="AU64"/>
  <c r="AT64"/>
  <c r="AS64"/>
  <c r="AQ64"/>
  <c r="AR64" s="1"/>
  <c r="AP64"/>
  <c r="AO64"/>
  <c r="AN64"/>
  <c r="AM64"/>
  <c r="BO63"/>
  <c r="BN63"/>
  <c r="BM63"/>
  <c r="BL63"/>
  <c r="BK63"/>
  <c r="BJ63"/>
  <c r="BI63"/>
  <c r="BG63"/>
  <c r="BF63"/>
  <c r="BE63"/>
  <c r="BD63"/>
  <c r="BH63" s="1"/>
  <c r="BC63"/>
  <c r="BB63"/>
  <c r="AZ63"/>
  <c r="BA63" s="1"/>
  <c r="AY63"/>
  <c r="AX63"/>
  <c r="AW63"/>
  <c r="AV63"/>
  <c r="AT63"/>
  <c r="AU63" s="1"/>
  <c r="AS63"/>
  <c r="AR63"/>
  <c r="AQ63"/>
  <c r="AP63"/>
  <c r="AN63"/>
  <c r="AO63" s="1"/>
  <c r="AM63"/>
  <c r="BO62"/>
  <c r="BN62"/>
  <c r="BM62"/>
  <c r="BK62"/>
  <c r="BL62" s="1"/>
  <c r="BJ62"/>
  <c r="BI62"/>
  <c r="BG62"/>
  <c r="BF62"/>
  <c r="BE62"/>
  <c r="BC62"/>
  <c r="BD62" s="1"/>
  <c r="BH62" s="1"/>
  <c r="BB62"/>
  <c r="BA62"/>
  <c r="AZ62"/>
  <c r="AY62"/>
  <c r="AW62"/>
  <c r="AX62" s="1"/>
  <c r="AV62"/>
  <c r="AU62"/>
  <c r="AT62"/>
  <c r="AS62"/>
  <c r="AQ62"/>
  <c r="AR62" s="1"/>
  <c r="AP62"/>
  <c r="AO62"/>
  <c r="AN62"/>
  <c r="AM62"/>
  <c r="BO61"/>
  <c r="BN61"/>
  <c r="BM61"/>
  <c r="BL61"/>
  <c r="BK61"/>
  <c r="BJ61"/>
  <c r="BI61"/>
  <c r="BG61"/>
  <c r="BF61"/>
  <c r="BE61"/>
  <c r="BD61"/>
  <c r="BH61" s="1"/>
  <c r="BC61"/>
  <c r="BB61"/>
  <c r="AZ61"/>
  <c r="BA61" s="1"/>
  <c r="AY61"/>
  <c r="AX61"/>
  <c r="AW61"/>
  <c r="AV61"/>
  <c r="AT61"/>
  <c r="AU61" s="1"/>
  <c r="AS61"/>
  <c r="AR61"/>
  <c r="AQ61"/>
  <c r="AP61"/>
  <c r="AN61"/>
  <c r="AO61" s="1"/>
  <c r="AM61"/>
  <c r="BO60"/>
  <c r="BN60"/>
  <c r="BM60"/>
  <c r="BK60"/>
  <c r="BL60" s="1"/>
  <c r="BJ60"/>
  <c r="BI60"/>
  <c r="BG60"/>
  <c r="BF60"/>
  <c r="BE60"/>
  <c r="BC60"/>
  <c r="BD60" s="1"/>
  <c r="BH60" s="1"/>
  <c r="BB60"/>
  <c r="BA60"/>
  <c r="AZ60"/>
  <c r="AY60"/>
  <c r="AW60"/>
  <c r="AX60" s="1"/>
  <c r="AV60"/>
  <c r="AU60"/>
  <c r="AT60"/>
  <c r="AS60"/>
  <c r="AQ60"/>
  <c r="AR60" s="1"/>
  <c r="AP60"/>
  <c r="AO60"/>
  <c r="AN60"/>
  <c r="AM60"/>
  <c r="BO59"/>
  <c r="BN59"/>
  <c r="BM59"/>
  <c r="BL59"/>
  <c r="BK59"/>
  <c r="BJ59"/>
  <c r="BI59"/>
  <c r="BG59"/>
  <c r="BF59"/>
  <c r="BE59"/>
  <c r="BD59"/>
  <c r="BH59" s="1"/>
  <c r="BC59"/>
  <c r="BB59"/>
  <c r="AZ59"/>
  <c r="BA59" s="1"/>
  <c r="AY59"/>
  <c r="AX59"/>
  <c r="AW59"/>
  <c r="AV59"/>
  <c r="AT59"/>
  <c r="AU59" s="1"/>
  <c r="AS59"/>
  <c r="AR59"/>
  <c r="AQ59"/>
  <c r="AP59"/>
  <c r="AN59"/>
  <c r="AO59" s="1"/>
  <c r="AM59"/>
  <c r="BO58"/>
  <c r="BN58"/>
  <c r="BM58"/>
  <c r="BK58"/>
  <c r="BL58" s="1"/>
  <c r="BJ58"/>
  <c r="BI58"/>
  <c r="BG58"/>
  <c r="BF58"/>
  <c r="BE58"/>
  <c r="BC58"/>
  <c r="BD58" s="1"/>
  <c r="BH58" s="1"/>
  <c r="BB58"/>
  <c r="BA58"/>
  <c r="AZ58"/>
  <c r="AY58"/>
  <c r="AW58"/>
  <c r="AX58" s="1"/>
  <c r="AV58"/>
  <c r="AU58"/>
  <c r="AT58"/>
  <c r="AS58"/>
  <c r="AQ58"/>
  <c r="AR58" s="1"/>
  <c r="AP58"/>
  <c r="AO58"/>
  <c r="AN58"/>
  <c r="AM58"/>
  <c r="BO57"/>
  <c r="BN57"/>
  <c r="BM57"/>
  <c r="BL57"/>
  <c r="BK57"/>
  <c r="BJ57"/>
  <c r="BI57"/>
  <c r="BG57"/>
  <c r="BF57"/>
  <c r="BE57"/>
  <c r="BD57"/>
  <c r="BH57" s="1"/>
  <c r="BC57"/>
  <c r="BB57"/>
  <c r="AZ57"/>
  <c r="BA57" s="1"/>
  <c r="AY57"/>
  <c r="AX57"/>
  <c r="AW57"/>
  <c r="AV57"/>
  <c r="AT57"/>
  <c r="AU57" s="1"/>
  <c r="AS57"/>
  <c r="AR57"/>
  <c r="AQ57"/>
  <c r="AP57"/>
  <c r="AN57"/>
  <c r="AO57" s="1"/>
  <c r="AM57"/>
  <c r="BO56"/>
  <c r="BN56"/>
  <c r="BM56"/>
  <c r="BK56"/>
  <c r="BL56" s="1"/>
  <c r="BJ56"/>
  <c r="BI56"/>
  <c r="BG56"/>
  <c r="BF56"/>
  <c r="BE56"/>
  <c r="BC56"/>
  <c r="BD56" s="1"/>
  <c r="BH56" s="1"/>
  <c r="BB56"/>
  <c r="BA56"/>
  <c r="AZ56"/>
  <c r="AY56"/>
  <c r="AW56"/>
  <c r="AX56" s="1"/>
  <c r="AV56"/>
  <c r="AU56"/>
  <c r="AT56"/>
  <c r="AS56"/>
  <c r="AQ56"/>
  <c r="AR56" s="1"/>
  <c r="AP56"/>
  <c r="AO56"/>
  <c r="AN56"/>
  <c r="AM56"/>
  <c r="BO55"/>
  <c r="BN55"/>
  <c r="BM55"/>
  <c r="BL55"/>
  <c r="BK55"/>
  <c r="BJ55"/>
  <c r="BI55"/>
  <c r="BG55"/>
  <c r="BF55"/>
  <c r="BE55"/>
  <c r="BD55"/>
  <c r="BH55" s="1"/>
  <c r="BC55"/>
  <c r="BB55"/>
  <c r="AZ55"/>
  <c r="BA55" s="1"/>
  <c r="AY55"/>
  <c r="AX55"/>
  <c r="AW55"/>
  <c r="AV55"/>
  <c r="AT55"/>
  <c r="AU55" s="1"/>
  <c r="AS55"/>
  <c r="AR55"/>
  <c r="AQ55"/>
  <c r="AP55"/>
  <c r="AN55"/>
  <c r="AO55" s="1"/>
  <c r="AM55"/>
  <c r="BO54"/>
  <c r="BN54"/>
  <c r="BM54"/>
  <c r="BK54"/>
  <c r="BL54" s="1"/>
  <c r="BJ54"/>
  <c r="BI54"/>
  <c r="BG54"/>
  <c r="BF54"/>
  <c r="BE54"/>
  <c r="BC54"/>
  <c r="BD54" s="1"/>
  <c r="BH54" s="1"/>
  <c r="BB54"/>
  <c r="BA54"/>
  <c r="AZ54"/>
  <c r="AY54"/>
  <c r="AW54"/>
  <c r="AX54" s="1"/>
  <c r="AV54"/>
  <c r="AU54"/>
  <c r="AT54"/>
  <c r="AS54"/>
  <c r="AQ54"/>
  <c r="AR54" s="1"/>
  <c r="AP54"/>
  <c r="AO54"/>
  <c r="AN54"/>
  <c r="AM54"/>
  <c r="BO53"/>
  <c r="BN53"/>
  <c r="BM53"/>
  <c r="BL53"/>
  <c r="BK53"/>
  <c r="BJ53"/>
  <c r="BI53"/>
  <c r="BG53"/>
  <c r="BF53"/>
  <c r="BE53"/>
  <c r="BD53"/>
  <c r="BH53" s="1"/>
  <c r="BC53"/>
  <c r="BB53"/>
  <c r="AZ53"/>
  <c r="BA53" s="1"/>
  <c r="AY53"/>
  <c r="AX53"/>
  <c r="AW53"/>
  <c r="AV53"/>
  <c r="AT53"/>
  <c r="AU53" s="1"/>
  <c r="AS53"/>
  <c r="AR53"/>
  <c r="AQ53"/>
  <c r="AP53"/>
  <c r="AN53"/>
  <c r="AO53" s="1"/>
  <c r="AM53"/>
  <c r="BO52"/>
  <c r="BN52"/>
  <c r="BM52"/>
  <c r="BK52"/>
  <c r="BL52" s="1"/>
  <c r="BJ52"/>
  <c r="BI52"/>
  <c r="BG52"/>
  <c r="BF52"/>
  <c r="BE52"/>
  <c r="BC52"/>
  <c r="BD52" s="1"/>
  <c r="BH52" s="1"/>
  <c r="BB52"/>
  <c r="BA52"/>
  <c r="AZ52"/>
  <c r="AY52"/>
  <c r="AW52"/>
  <c r="AX52" s="1"/>
  <c r="AV52"/>
  <c r="AU52"/>
  <c r="AT52"/>
  <c r="AS52"/>
  <c r="AQ52"/>
  <c r="AR52" s="1"/>
  <c r="AP52"/>
  <c r="AO52"/>
  <c r="AN52"/>
  <c r="AM52"/>
  <c r="BO51"/>
  <c r="BN51"/>
  <c r="BM51"/>
  <c r="BL51"/>
  <c r="BK51"/>
  <c r="BJ51"/>
  <c r="BI51"/>
  <c r="BG51"/>
  <c r="BF51"/>
  <c r="BE51"/>
  <c r="BD51"/>
  <c r="BH51" s="1"/>
  <c r="BC51"/>
  <c r="BB51"/>
  <c r="AZ51"/>
  <c r="BA51" s="1"/>
  <c r="AY51"/>
  <c r="AX51"/>
  <c r="AW51"/>
  <c r="AV51"/>
  <c r="AT51"/>
  <c r="AU51" s="1"/>
  <c r="AS51"/>
  <c r="AR51"/>
  <c r="AQ51"/>
  <c r="AP51"/>
  <c r="AN51"/>
  <c r="AO51" s="1"/>
  <c r="AM51"/>
  <c r="BO50"/>
  <c r="BN50"/>
  <c r="BM50"/>
  <c r="BK50"/>
  <c r="BL50" s="1"/>
  <c r="BJ50"/>
  <c r="BI50"/>
  <c r="BG50"/>
  <c r="BF50"/>
  <c r="BE50"/>
  <c r="BC50"/>
  <c r="BD50" s="1"/>
  <c r="BH50" s="1"/>
  <c r="BB50"/>
  <c r="BA50"/>
  <c r="AZ50"/>
  <c r="AY50"/>
  <c r="AW50"/>
  <c r="AX50" s="1"/>
  <c r="AV50"/>
  <c r="AU50"/>
  <c r="AT50"/>
  <c r="AS50"/>
  <c r="AQ50"/>
  <c r="AR50" s="1"/>
  <c r="AP50"/>
  <c r="AO50"/>
  <c r="AN50"/>
  <c r="AM50"/>
  <c r="BO49"/>
  <c r="BN49"/>
  <c r="BM49"/>
  <c r="BL49"/>
  <c r="BK49"/>
  <c r="BJ49"/>
  <c r="BI49"/>
  <c r="BG49"/>
  <c r="BF49"/>
  <c r="BE49"/>
  <c r="BD49"/>
  <c r="BH49" s="1"/>
  <c r="BC49"/>
  <c r="BB49"/>
  <c r="AZ49"/>
  <c r="BA49" s="1"/>
  <c r="AY49"/>
  <c r="AX49"/>
  <c r="AW49"/>
  <c r="AV49"/>
  <c r="AT49"/>
  <c r="AU49" s="1"/>
  <c r="AS49"/>
  <c r="AR49"/>
  <c r="AQ49"/>
  <c r="AP49"/>
  <c r="AN49"/>
  <c r="AO49" s="1"/>
  <c r="AM49"/>
  <c r="BO48"/>
  <c r="BN48"/>
  <c r="BM48"/>
  <c r="BK48"/>
  <c r="BL48" s="1"/>
  <c r="BJ48"/>
  <c r="BI48"/>
  <c r="BG48"/>
  <c r="BF48"/>
  <c r="BE48"/>
  <c r="BC48"/>
  <c r="BD48" s="1"/>
  <c r="BH48" s="1"/>
  <c r="BB48"/>
  <c r="BA48"/>
  <c r="AZ48"/>
  <c r="AY48"/>
  <c r="AW48"/>
  <c r="AX48" s="1"/>
  <c r="AV48"/>
  <c r="AU48"/>
  <c r="AT48"/>
  <c r="AS48"/>
  <c r="AQ48"/>
  <c r="AR48" s="1"/>
  <c r="AP48"/>
  <c r="AO48"/>
  <c r="AN48"/>
  <c r="AM48"/>
  <c r="BO47"/>
  <c r="BN47"/>
  <c r="BM47"/>
  <c r="BL47"/>
  <c r="BK47"/>
  <c r="BJ47"/>
  <c r="BI47"/>
  <c r="BG47"/>
  <c r="BF47"/>
  <c r="BE47"/>
  <c r="BD47"/>
  <c r="BH47" s="1"/>
  <c r="BC47"/>
  <c r="BB47"/>
  <c r="AZ47"/>
  <c r="BA47" s="1"/>
  <c r="AY47"/>
  <c r="AX47"/>
  <c r="AW47"/>
  <c r="AV47"/>
  <c r="AT47"/>
  <c r="AU47" s="1"/>
  <c r="AS47"/>
  <c r="AR47"/>
  <c r="AQ47"/>
  <c r="AP47"/>
  <c r="AN47"/>
  <c r="AO47" s="1"/>
  <c r="AM47"/>
  <c r="BO46"/>
  <c r="BN46"/>
  <c r="BM46"/>
  <c r="BK46"/>
  <c r="BL46" s="1"/>
  <c r="BJ46"/>
  <c r="BI46"/>
  <c r="BG46"/>
  <c r="BF46"/>
  <c r="BE46"/>
  <c r="BC46"/>
  <c r="BD46" s="1"/>
  <c r="BH46" s="1"/>
  <c r="BB46"/>
  <c r="BA46"/>
  <c r="AZ46"/>
  <c r="AY46"/>
  <c r="AW46"/>
  <c r="AX46" s="1"/>
  <c r="AV46"/>
  <c r="AU46"/>
  <c r="AT46"/>
  <c r="AS46"/>
  <c r="AQ46"/>
  <c r="AR46" s="1"/>
  <c r="AP46"/>
  <c r="AO46"/>
  <c r="AN46"/>
  <c r="AM46"/>
  <c r="BO45"/>
  <c r="BN45"/>
  <c r="BM45"/>
  <c r="BL45"/>
  <c r="BK45"/>
  <c r="BJ45"/>
  <c r="BI45"/>
  <c r="BG45"/>
  <c r="BF45"/>
  <c r="BE45"/>
  <c r="BD45"/>
  <c r="BH45" s="1"/>
  <c r="BC45"/>
  <c r="BB45"/>
  <c r="AZ45"/>
  <c r="BA45" s="1"/>
  <c r="AY45"/>
  <c r="AX45"/>
  <c r="AW45"/>
  <c r="AV45"/>
  <c r="AT45"/>
  <c r="AU45" s="1"/>
  <c r="AS45"/>
  <c r="AR45"/>
  <c r="AQ45"/>
  <c r="AP45"/>
  <c r="AN45"/>
  <c r="AO45" s="1"/>
  <c r="AM45"/>
  <c r="BO44"/>
  <c r="BN44"/>
  <c r="BM44"/>
  <c r="BK44"/>
  <c r="BL44" s="1"/>
  <c r="BJ44"/>
  <c r="BI44"/>
  <c r="BG44"/>
  <c r="BF44"/>
  <c r="BE44"/>
  <c r="BC44"/>
  <c r="BD44" s="1"/>
  <c r="BH44" s="1"/>
  <c r="BB44"/>
  <c r="BA44"/>
  <c r="AZ44"/>
  <c r="AY44"/>
  <c r="AW44"/>
  <c r="AX44" s="1"/>
  <c r="AV44"/>
  <c r="AU44"/>
  <c r="AT44"/>
  <c r="AS44"/>
  <c r="AQ44"/>
  <c r="AR44" s="1"/>
  <c r="AP44"/>
  <c r="AO44"/>
  <c r="AN44"/>
  <c r="AM44"/>
  <c r="BO43"/>
  <c r="BN43"/>
  <c r="BM43"/>
  <c r="BL43"/>
  <c r="BK43"/>
  <c r="BJ43"/>
  <c r="BI43"/>
  <c r="BG43"/>
  <c r="BF43"/>
  <c r="BE43"/>
  <c r="BD43"/>
  <c r="BH43" s="1"/>
  <c r="BC43"/>
  <c r="BB43"/>
  <c r="AZ43"/>
  <c r="BA43" s="1"/>
  <c r="AY43"/>
  <c r="AX43"/>
  <c r="AW43"/>
  <c r="AV43"/>
  <c r="AT43"/>
  <c r="AU43" s="1"/>
  <c r="AS43"/>
  <c r="AR43"/>
  <c r="AQ43"/>
  <c r="AP43"/>
  <c r="AN43"/>
  <c r="AO43" s="1"/>
  <c r="AM43"/>
  <c r="BO42"/>
  <c r="BN42"/>
  <c r="BM42"/>
  <c r="BK42"/>
  <c r="BL42" s="1"/>
  <c r="BJ42"/>
  <c r="BI42"/>
  <c r="BG42"/>
  <c r="BF42"/>
  <c r="BE42"/>
  <c r="BC42"/>
  <c r="BD42" s="1"/>
  <c r="BH42" s="1"/>
  <c r="BB42"/>
  <c r="BA42"/>
  <c r="AZ42"/>
  <c r="AY42"/>
  <c r="AW42"/>
  <c r="AX42" s="1"/>
  <c r="AV42"/>
  <c r="AU42"/>
  <c r="AT42"/>
  <c r="AS42"/>
  <c r="AQ42"/>
  <c r="AR42" s="1"/>
  <c r="AP42"/>
  <c r="AO42"/>
  <c r="AN42"/>
  <c r="AM42"/>
  <c r="BO41"/>
  <c r="BN41"/>
  <c r="BM41"/>
  <c r="BL41"/>
  <c r="BK41"/>
  <c r="BJ41"/>
  <c r="BI41"/>
  <c r="BG41"/>
  <c r="BF41"/>
  <c r="BE41"/>
  <c r="BD41"/>
  <c r="BH41" s="1"/>
  <c r="BC41"/>
  <c r="BB41"/>
  <c r="AZ41"/>
  <c r="BA41" s="1"/>
  <c r="AY41"/>
  <c r="AX41"/>
  <c r="AW41"/>
  <c r="AV41"/>
  <c r="AT41"/>
  <c r="AU41" s="1"/>
  <c r="AS41"/>
  <c r="AR41"/>
  <c r="AQ41"/>
  <c r="AP41"/>
  <c r="AN41"/>
  <c r="AO41" s="1"/>
  <c r="AM41"/>
  <c r="BO40"/>
  <c r="BN40"/>
  <c r="BM40"/>
  <c r="BK40"/>
  <c r="BL40" s="1"/>
  <c r="BJ40"/>
  <c r="BI40"/>
  <c r="BG40"/>
  <c r="BF40"/>
  <c r="BE40"/>
  <c r="BC40"/>
  <c r="BD40" s="1"/>
  <c r="BH40" s="1"/>
  <c r="BB40"/>
  <c r="BA40"/>
  <c r="AZ40"/>
  <c r="AY40"/>
  <c r="AW40"/>
  <c r="AX40" s="1"/>
  <c r="AV40"/>
  <c r="AU40"/>
  <c r="AT40"/>
  <c r="AS40"/>
  <c r="AQ40"/>
  <c r="AR40" s="1"/>
  <c r="AP40"/>
  <c r="AO40"/>
  <c r="AN40"/>
  <c r="AM40"/>
  <c r="BO39"/>
  <c r="BN39"/>
  <c r="BM39"/>
  <c r="BL39"/>
  <c r="BK39"/>
  <c r="BJ39"/>
  <c r="BI39"/>
  <c r="BG39"/>
  <c r="BF39"/>
  <c r="BE39"/>
  <c r="BD39"/>
  <c r="BH39" s="1"/>
  <c r="BC39"/>
  <c r="BB39"/>
  <c r="AZ39"/>
  <c r="BA39" s="1"/>
  <c r="AY39"/>
  <c r="AX39"/>
  <c r="AW39"/>
  <c r="AV39"/>
  <c r="AT39"/>
  <c r="AU39" s="1"/>
  <c r="AS39"/>
  <c r="AR39"/>
  <c r="AQ39"/>
  <c r="AP39"/>
  <c r="AN39"/>
  <c r="AO39" s="1"/>
  <c r="AM39"/>
  <c r="BO38"/>
  <c r="BN38"/>
  <c r="BM38"/>
  <c r="BK38"/>
  <c r="BL38" s="1"/>
  <c r="BJ38"/>
  <c r="BI38"/>
  <c r="BG38"/>
  <c r="BF38"/>
  <c r="BE38"/>
  <c r="BC38"/>
  <c r="BD38" s="1"/>
  <c r="BH38" s="1"/>
  <c r="BB38"/>
  <c r="BA38"/>
  <c r="AZ38"/>
  <c r="AY38"/>
  <c r="AW38"/>
  <c r="AX38" s="1"/>
  <c r="AV38"/>
  <c r="AU38"/>
  <c r="AT38"/>
  <c r="AS38"/>
  <c r="AQ38"/>
  <c r="AR38" s="1"/>
  <c r="AP38"/>
  <c r="AO38"/>
  <c r="AN38"/>
  <c r="AM38"/>
  <c r="BO37"/>
  <c r="BN37"/>
  <c r="BM37"/>
  <c r="BL37"/>
  <c r="BK37"/>
  <c r="BJ37"/>
  <c r="BI37"/>
  <c r="BG37"/>
  <c r="BF37"/>
  <c r="BE37"/>
  <c r="BD37"/>
  <c r="BH37" s="1"/>
  <c r="BC37"/>
  <c r="BB37"/>
  <c r="AZ37"/>
  <c r="BA37" s="1"/>
  <c r="AY37"/>
  <c r="AX37"/>
  <c r="AW37"/>
  <c r="AV37"/>
  <c r="AT37"/>
  <c r="AU37" s="1"/>
  <c r="AS37"/>
  <c r="AR37"/>
  <c r="AQ37"/>
  <c r="AP37"/>
  <c r="AN37"/>
  <c r="AO37" s="1"/>
  <c r="AM37"/>
  <c r="BO36"/>
  <c r="BN36"/>
  <c r="BM36"/>
  <c r="BK36"/>
  <c r="BL36" s="1"/>
  <c r="BJ36"/>
  <c r="BI36"/>
  <c r="BG36"/>
  <c r="BF36"/>
  <c r="BE36"/>
  <c r="BC36"/>
  <c r="BD36" s="1"/>
  <c r="BH36" s="1"/>
  <c r="BB36"/>
  <c r="BA36"/>
  <c r="AZ36"/>
  <c r="AY36"/>
  <c r="AW36"/>
  <c r="AX36" s="1"/>
  <c r="AV36"/>
  <c r="AU36"/>
  <c r="AT36"/>
  <c r="AS36"/>
  <c r="AQ36"/>
  <c r="AR36" s="1"/>
  <c r="AP36"/>
  <c r="AO36"/>
  <c r="AN36"/>
  <c r="AM36"/>
  <c r="BO35"/>
  <c r="BN35"/>
  <c r="BM35"/>
  <c r="BL35"/>
  <c r="BK35"/>
  <c r="BJ35"/>
  <c r="BI35"/>
  <c r="BG35"/>
  <c r="BF35"/>
  <c r="BE35"/>
  <c r="BD35"/>
  <c r="BH35" s="1"/>
  <c r="BC35"/>
  <c r="BB35"/>
  <c r="AZ35"/>
  <c r="BA35" s="1"/>
  <c r="AY35"/>
  <c r="AX35"/>
  <c r="AW35"/>
  <c r="AV35"/>
  <c r="AT35"/>
  <c r="AU35" s="1"/>
  <c r="AS35"/>
  <c r="AR35"/>
  <c r="AQ35"/>
  <c r="AP35"/>
  <c r="AN35"/>
  <c r="AO35" s="1"/>
  <c r="AM35"/>
  <c r="BO34"/>
  <c r="BN34"/>
  <c r="BM34"/>
  <c r="BK34"/>
  <c r="BL34" s="1"/>
  <c r="BJ34"/>
  <c r="BI34"/>
  <c r="BG34"/>
  <c r="BF34"/>
  <c r="BE34"/>
  <c r="BC34"/>
  <c r="BD34" s="1"/>
  <c r="BH34" s="1"/>
  <c r="BB34"/>
  <c r="BA34"/>
  <c r="AZ34"/>
  <c r="AY34"/>
  <c r="AW34"/>
  <c r="AX34" s="1"/>
  <c r="AV34"/>
  <c r="AU34"/>
  <c r="AT34"/>
  <c r="AS34"/>
  <c r="AQ34"/>
  <c r="AR34" s="1"/>
  <c r="AP34"/>
  <c r="AO34"/>
  <c r="AN34"/>
  <c r="AM34"/>
  <c r="BO33"/>
  <c r="BN33"/>
  <c r="BM33"/>
  <c r="BK33"/>
  <c r="BL33" s="1"/>
  <c r="BJ33"/>
  <c r="BI33"/>
  <c r="BG33"/>
  <c r="BF33"/>
  <c r="BE33"/>
  <c r="BC33"/>
  <c r="BD33" s="1"/>
  <c r="BH33" s="1"/>
  <c r="BB33"/>
  <c r="AZ33"/>
  <c r="BA33" s="1"/>
  <c r="AY33"/>
  <c r="AW33"/>
  <c r="AV33"/>
  <c r="AX33" s="1"/>
  <c r="AT33"/>
  <c r="AS33"/>
  <c r="AQ33"/>
  <c r="AR33" s="1"/>
  <c r="AP33"/>
  <c r="AN33"/>
  <c r="AO33" s="1"/>
  <c r="AM33"/>
  <c r="BO32"/>
  <c r="BN32"/>
  <c r="BM32"/>
  <c r="BK32"/>
  <c r="BJ32"/>
  <c r="BI32"/>
  <c r="BG32"/>
  <c r="BF32"/>
  <c r="BE32"/>
  <c r="BC32"/>
  <c r="BB32"/>
  <c r="AZ32"/>
  <c r="BA32" s="1"/>
  <c r="AY32"/>
  <c r="AW32"/>
  <c r="AX32" s="1"/>
  <c r="AV32"/>
  <c r="AT32"/>
  <c r="AS32"/>
  <c r="AU32" s="1"/>
  <c r="AQ32"/>
  <c r="AP32"/>
  <c r="AN32"/>
  <c r="AO32" s="1"/>
  <c r="AM32"/>
  <c r="BO31"/>
  <c r="BN31"/>
  <c r="BM31"/>
  <c r="BK31"/>
  <c r="BL31" s="1"/>
  <c r="BJ31"/>
  <c r="BI31"/>
  <c r="BG31"/>
  <c r="BF31"/>
  <c r="BE31"/>
  <c r="BC31"/>
  <c r="BB31"/>
  <c r="BD31" s="1"/>
  <c r="BH31" s="1"/>
  <c r="AZ31"/>
  <c r="AY31"/>
  <c r="AW31"/>
  <c r="AX31" s="1"/>
  <c r="AV31"/>
  <c r="AT31"/>
  <c r="AU31" s="1"/>
  <c r="AS31"/>
  <c r="AQ31"/>
  <c r="AP31"/>
  <c r="AR31" s="1"/>
  <c r="AN31"/>
  <c r="AM31"/>
  <c r="BO30"/>
  <c r="BN30"/>
  <c r="BM30"/>
  <c r="BK30"/>
  <c r="BL30" s="1"/>
  <c r="BJ30"/>
  <c r="BI30"/>
  <c r="BG30"/>
  <c r="BF30"/>
  <c r="BE30"/>
  <c r="BC30"/>
  <c r="BD30" s="1"/>
  <c r="BH30" s="1"/>
  <c r="BB30"/>
  <c r="AZ30"/>
  <c r="AY30"/>
  <c r="BA30" s="1"/>
  <c r="AW30"/>
  <c r="AV30"/>
  <c r="AT30"/>
  <c r="AU30" s="1"/>
  <c r="AS30"/>
  <c r="AQ30"/>
  <c r="AR30" s="1"/>
  <c r="AP30"/>
  <c r="AN30"/>
  <c r="AM30"/>
  <c r="AO30" s="1"/>
  <c r="BO29"/>
  <c r="BN29"/>
  <c r="BM29"/>
  <c r="BK29"/>
  <c r="BJ29"/>
  <c r="BL29" s="1"/>
  <c r="BI29"/>
  <c r="BG29"/>
  <c r="BF29"/>
  <c r="BE29"/>
  <c r="BC29"/>
  <c r="BD29" s="1"/>
  <c r="BH29" s="1"/>
  <c r="BB29"/>
  <c r="AZ29"/>
  <c r="BA29" s="1"/>
  <c r="AY29"/>
  <c r="AW29"/>
  <c r="AV29"/>
  <c r="AX29" s="1"/>
  <c r="AT29"/>
  <c r="AS29"/>
  <c r="AQ29"/>
  <c r="AR29" s="1"/>
  <c r="AP29"/>
  <c r="AN29"/>
  <c r="AO29" s="1"/>
  <c r="AM29"/>
  <c r="BO28"/>
  <c r="BN28"/>
  <c r="BM28"/>
  <c r="BK28"/>
  <c r="BJ28"/>
  <c r="BI28"/>
  <c r="BG28"/>
  <c r="BF28"/>
  <c r="BE28"/>
  <c r="BC28"/>
  <c r="BB28"/>
  <c r="AZ28"/>
  <c r="BA28" s="1"/>
  <c r="AY28"/>
  <c r="AW28"/>
  <c r="AX28" s="1"/>
  <c r="AV28"/>
  <c r="AT28"/>
  <c r="AS28"/>
  <c r="AU28" s="1"/>
  <c r="AQ28"/>
  <c r="AP28"/>
  <c r="AN28"/>
  <c r="AO28" s="1"/>
  <c r="AM28"/>
  <c r="BO27"/>
  <c r="BN27"/>
  <c r="BM27"/>
  <c r="BK27"/>
  <c r="BL27" s="1"/>
  <c r="BJ27"/>
  <c r="BI27"/>
  <c r="BG27"/>
  <c r="BF27"/>
  <c r="BE27"/>
  <c r="BC27"/>
  <c r="BB27"/>
  <c r="BD27" s="1"/>
  <c r="BH27" s="1"/>
  <c r="AZ27"/>
  <c r="AY27"/>
  <c r="AW27"/>
  <c r="AX27" s="1"/>
  <c r="AV27"/>
  <c r="AT27"/>
  <c r="AU27" s="1"/>
  <c r="AS27"/>
  <c r="AQ27"/>
  <c r="AP27"/>
  <c r="AR27" s="1"/>
  <c r="AN27"/>
  <c r="AM27"/>
  <c r="BO26"/>
  <c r="BN26"/>
  <c r="BM26"/>
  <c r="BK26"/>
  <c r="BL26" s="1"/>
  <c r="BJ26"/>
  <c r="BI26"/>
  <c r="BG26"/>
  <c r="BF26"/>
  <c r="BE26"/>
  <c r="BC26"/>
  <c r="BD26" s="1"/>
  <c r="BH26" s="1"/>
  <c r="BB26"/>
  <c r="AZ26"/>
  <c r="AY26"/>
  <c r="BA26" s="1"/>
  <c r="AW26"/>
  <c r="AV26"/>
  <c r="AT26"/>
  <c r="AU26" s="1"/>
  <c r="AS26"/>
  <c r="AQ26"/>
  <c r="AR26" s="1"/>
  <c r="AP26"/>
  <c r="AN26"/>
  <c r="AM26"/>
  <c r="AO26" s="1"/>
  <c r="BO25"/>
  <c r="BN25"/>
  <c r="BM25"/>
  <c r="BK25"/>
  <c r="BJ25"/>
  <c r="BL25" s="1"/>
  <c r="BI25"/>
  <c r="BG25"/>
  <c r="BF25"/>
  <c r="BE25"/>
  <c r="BC25"/>
  <c r="BD25" s="1"/>
  <c r="BH25" s="1"/>
  <c r="BB25"/>
  <c r="AZ25"/>
  <c r="BA25" s="1"/>
  <c r="AY25"/>
  <c r="AW25"/>
  <c r="AV25"/>
  <c r="AX25" s="1"/>
  <c r="AT25"/>
  <c r="AS25"/>
  <c r="AQ25"/>
  <c r="AR25" s="1"/>
  <c r="AP25"/>
  <c r="AN25"/>
  <c r="AO25" s="1"/>
  <c r="AM25"/>
  <c r="BO24"/>
  <c r="BN24"/>
  <c r="BM24"/>
  <c r="BK24"/>
  <c r="BJ24"/>
  <c r="BI24"/>
  <c r="BG24"/>
  <c r="BF24"/>
  <c r="BE24"/>
  <c r="BC24"/>
  <c r="BB24"/>
  <c r="AZ24"/>
  <c r="BA24" s="1"/>
  <c r="AY24"/>
  <c r="AW24"/>
  <c r="AX24" s="1"/>
  <c r="AV24"/>
  <c r="AT24"/>
  <c r="AS24"/>
  <c r="AU24" s="1"/>
  <c r="AQ24"/>
  <c r="AP24"/>
  <c r="AN24"/>
  <c r="AO24" s="1"/>
  <c r="AM24"/>
  <c r="BO23"/>
  <c r="BN23"/>
  <c r="BM23"/>
  <c r="BK23"/>
  <c r="BL23" s="1"/>
  <c r="BJ23"/>
  <c r="BI23"/>
  <c r="BG23"/>
  <c r="BF23"/>
  <c r="BE23"/>
  <c r="BC23"/>
  <c r="BB23"/>
  <c r="BD23" s="1"/>
  <c r="BH23" s="1"/>
  <c r="AZ23"/>
  <c r="AY23"/>
  <c r="AW23"/>
  <c r="AX23" s="1"/>
  <c r="AV23"/>
  <c r="AT23"/>
  <c r="AU23" s="1"/>
  <c r="AS23"/>
  <c r="AQ23"/>
  <c r="AP23"/>
  <c r="AR23" s="1"/>
  <c r="AN23"/>
  <c r="AM23"/>
  <c r="BO22"/>
  <c r="BN22"/>
  <c r="BM22"/>
  <c r="BK22"/>
  <c r="BL22" s="1"/>
  <c r="BJ22"/>
  <c r="BI22"/>
  <c r="BG22"/>
  <c r="BF22"/>
  <c r="BE22"/>
  <c r="BC22"/>
  <c r="BD22" s="1"/>
  <c r="BH22" s="1"/>
  <c r="BB22"/>
  <c r="AZ22"/>
  <c r="AY22"/>
  <c r="BA22" s="1"/>
  <c r="AW22"/>
  <c r="AV22"/>
  <c r="AT22"/>
  <c r="AU22" s="1"/>
  <c r="AS22"/>
  <c r="AQ22"/>
  <c r="AR22" s="1"/>
  <c r="AP22"/>
  <c r="AN22"/>
  <c r="AM22"/>
  <c r="AO22" s="1"/>
  <c r="BO21"/>
  <c r="BN21"/>
  <c r="BM21"/>
  <c r="BK21"/>
  <c r="BJ21"/>
  <c r="BL21" s="1"/>
  <c r="BI21"/>
  <c r="BG21"/>
  <c r="BF21"/>
  <c r="BE21"/>
  <c r="BC21"/>
  <c r="BD21" s="1"/>
  <c r="BH21" s="1"/>
  <c r="BB21"/>
  <c r="AZ21"/>
  <c r="BA21" s="1"/>
  <c r="AY21"/>
  <c r="AW21"/>
  <c r="AV21"/>
  <c r="AX21" s="1"/>
  <c r="AT21"/>
  <c r="AS21"/>
  <c r="AQ21"/>
  <c r="AR21" s="1"/>
  <c r="AP21"/>
  <c r="AN21"/>
  <c r="AO21" s="1"/>
  <c r="AM21"/>
  <c r="BO20"/>
  <c r="BN20"/>
  <c r="BM20"/>
  <c r="BK20"/>
  <c r="BJ20"/>
  <c r="BI20"/>
  <c r="BG20"/>
  <c r="BF20"/>
  <c r="BE20"/>
  <c r="BC20"/>
  <c r="BB20"/>
  <c r="AZ20"/>
  <c r="BA20" s="1"/>
  <c r="AY20"/>
  <c r="AW20"/>
  <c r="AX20" s="1"/>
  <c r="AV20"/>
  <c r="AT20"/>
  <c r="AS20"/>
  <c r="AU20" s="1"/>
  <c r="AQ20"/>
  <c r="AP20"/>
  <c r="AN20"/>
  <c r="AO20" s="1"/>
  <c r="AM20"/>
  <c r="BO19"/>
  <c r="BN19"/>
  <c r="BM19"/>
  <c r="BK19"/>
  <c r="BL19" s="1"/>
  <c r="BJ19"/>
  <c r="BI19"/>
  <c r="BG19"/>
  <c r="BF19"/>
  <c r="BE19"/>
  <c r="BC19"/>
  <c r="BB19"/>
  <c r="BD19" s="1"/>
  <c r="BH19" s="1"/>
  <c r="AZ19"/>
  <c r="AY19"/>
  <c r="AW19"/>
  <c r="AX19" s="1"/>
  <c r="AV19"/>
  <c r="AT19"/>
  <c r="AU19" s="1"/>
  <c r="AS19"/>
  <c r="AQ19"/>
  <c r="AP19"/>
  <c r="AR19" s="1"/>
  <c r="AN19"/>
  <c r="AM19"/>
  <c r="BO18"/>
  <c r="BN18"/>
  <c r="BM18"/>
  <c r="BK18"/>
  <c r="BL18" s="1"/>
  <c r="BJ18"/>
  <c r="BI18"/>
  <c r="BG18"/>
  <c r="BF18"/>
  <c r="BE18"/>
  <c r="BC18"/>
  <c r="BD18" s="1"/>
  <c r="BH18" s="1"/>
  <c r="BB18"/>
  <c r="AZ18"/>
  <c r="AY18"/>
  <c r="BA18" s="1"/>
  <c r="AW18"/>
  <c r="AV18"/>
  <c r="AT18"/>
  <c r="AU18" s="1"/>
  <c r="AS18"/>
  <c r="AQ18"/>
  <c r="AR18" s="1"/>
  <c r="AP18"/>
  <c r="AN18"/>
  <c r="AM18"/>
  <c r="AO18" s="1"/>
  <c r="BO17"/>
  <c r="BN17"/>
  <c r="BM17"/>
  <c r="BK17"/>
  <c r="BJ17"/>
  <c r="BL17" s="1"/>
  <c r="BI17"/>
  <c r="BG17"/>
  <c r="BF17"/>
  <c r="BE17"/>
  <c r="BC17"/>
  <c r="BD17" s="1"/>
  <c r="BH17" s="1"/>
  <c r="BB17"/>
  <c r="AZ17"/>
  <c r="BA17" s="1"/>
  <c r="AY17"/>
  <c r="AW17"/>
  <c r="AV17"/>
  <c r="AX17" s="1"/>
  <c r="AT17"/>
  <c r="AS17"/>
  <c r="AQ17"/>
  <c r="AR17" s="1"/>
  <c r="AP17"/>
  <c r="AN17"/>
  <c r="AO17" s="1"/>
  <c r="AM17"/>
  <c r="BO16"/>
  <c r="BN16"/>
  <c r="BM16"/>
  <c r="BK16"/>
  <c r="BJ16"/>
  <c r="BI16"/>
  <c r="BG16"/>
  <c r="BF16"/>
  <c r="BE16"/>
  <c r="BC16"/>
  <c r="BB16"/>
  <c r="AZ16"/>
  <c r="BA16" s="1"/>
  <c r="AY16"/>
  <c r="AW16"/>
  <c r="AX16" s="1"/>
  <c r="AV16"/>
  <c r="AT16"/>
  <c r="AS16"/>
  <c r="AU16" s="1"/>
  <c r="AQ16"/>
  <c r="AP16"/>
  <c r="AN16"/>
  <c r="AO16" s="1"/>
  <c r="AM16"/>
  <c r="BO15"/>
  <c r="BN15"/>
  <c r="BM15"/>
  <c r="BK15"/>
  <c r="BL15" s="1"/>
  <c r="BJ15"/>
  <c r="BI15"/>
  <c r="BG15"/>
  <c r="BF15"/>
  <c r="BE15"/>
  <c r="BC15"/>
  <c r="BB15"/>
  <c r="BD15" s="1"/>
  <c r="BH15" s="1"/>
  <c r="AZ15"/>
  <c r="AY15"/>
  <c r="AW15"/>
  <c r="AX15" s="1"/>
  <c r="AV15"/>
  <c r="AT15"/>
  <c r="AU15" s="1"/>
  <c r="AS15"/>
  <c r="AQ15"/>
  <c r="AP15"/>
  <c r="AR15" s="1"/>
  <c r="AN15"/>
  <c r="AM15"/>
  <c r="BO14"/>
  <c r="BN14"/>
  <c r="BM14"/>
  <c r="BK14"/>
  <c r="BL14" s="1"/>
  <c r="BJ14"/>
  <c r="BI14"/>
  <c r="BG14"/>
  <c r="BF14"/>
  <c r="BE14"/>
  <c r="BC14"/>
  <c r="BD14" s="1"/>
  <c r="BH14" s="1"/>
  <c r="BB14"/>
  <c r="AZ14"/>
  <c r="AY14"/>
  <c r="BA14" s="1"/>
  <c r="AW14"/>
  <c r="AV14"/>
  <c r="AT14"/>
  <c r="AU14" s="1"/>
  <c r="AS14"/>
  <c r="AQ14"/>
  <c r="AR14" s="1"/>
  <c r="AP14"/>
  <c r="AN14"/>
  <c r="AM14"/>
  <c r="AO14" s="1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3"/>
  <c r="BN13"/>
  <c r="BM13"/>
  <c r="BK13"/>
  <c r="BL13" s="1"/>
  <c r="BJ13"/>
  <c r="BI13"/>
  <c r="BG13"/>
  <c r="BF13"/>
  <c r="BE13"/>
  <c r="BC13"/>
  <c r="BB13"/>
  <c r="BD13" s="1"/>
  <c r="BH13" s="1"/>
  <c r="AZ13"/>
  <c r="AY13"/>
  <c r="AW13"/>
  <c r="AX13" s="1"/>
  <c r="AV13"/>
  <c r="AT13"/>
  <c r="AU13" s="1"/>
  <c r="AS13"/>
  <c r="AQ13"/>
  <c r="AP13"/>
  <c r="AR13" s="1"/>
  <c r="AN13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O12"/>
  <c r="BN12"/>
  <c r="BM12"/>
  <c r="BK12"/>
  <c r="BL12" s="1"/>
  <c r="BJ12"/>
  <c r="BI12"/>
  <c r="BG12"/>
  <c r="BF12"/>
  <c r="BE12"/>
  <c r="BC12"/>
  <c r="BD12" s="1"/>
  <c r="BH12" s="1"/>
  <c r="BB12"/>
  <c r="AZ12"/>
  <c r="AY12"/>
  <c r="BA12" s="1"/>
  <c r="AW12"/>
  <c r="AV12"/>
  <c r="AT12"/>
  <c r="AU12" s="1"/>
  <c r="AS12"/>
  <c r="AQ12"/>
  <c r="AR12" s="1"/>
  <c r="AP12"/>
  <c r="AN12"/>
  <c r="AM12"/>
  <c r="AO12" s="1"/>
  <c r="BO71" i="29"/>
  <c r="BN71"/>
  <c r="BM71"/>
  <c r="BL71"/>
  <c r="BK71"/>
  <c r="BJ71"/>
  <c r="BI71"/>
  <c r="BG71"/>
  <c r="BF71"/>
  <c r="BE71"/>
  <c r="BD71"/>
  <c r="BH71" s="1"/>
  <c r="BC71"/>
  <c r="BB71"/>
  <c r="AZ71"/>
  <c r="BA71" s="1"/>
  <c r="AY71"/>
  <c r="AX71"/>
  <c r="AW71"/>
  <c r="AV71"/>
  <c r="AT71"/>
  <c r="AU71" s="1"/>
  <c r="AS71"/>
  <c r="AR71"/>
  <c r="AQ71"/>
  <c r="AP71"/>
  <c r="AN71"/>
  <c r="AO71" s="1"/>
  <c r="AM71"/>
  <c r="BO70"/>
  <c r="BN70"/>
  <c r="BM70"/>
  <c r="BK70"/>
  <c r="BL70" s="1"/>
  <c r="BJ70"/>
  <c r="BI70"/>
  <c r="BG70"/>
  <c r="BF70"/>
  <c r="BE70"/>
  <c r="BC70"/>
  <c r="BD70" s="1"/>
  <c r="BH70" s="1"/>
  <c r="BB70"/>
  <c r="BA70"/>
  <c r="AZ70"/>
  <c r="AY70"/>
  <c r="AW70"/>
  <c r="AX70" s="1"/>
  <c r="AV70"/>
  <c r="AU70"/>
  <c r="AT70"/>
  <c r="AS70"/>
  <c r="AQ70"/>
  <c r="AR70" s="1"/>
  <c r="AP70"/>
  <c r="AO70"/>
  <c r="AN70"/>
  <c r="AM70"/>
  <c r="BO69"/>
  <c r="BN69"/>
  <c r="BM69"/>
  <c r="BL69"/>
  <c r="BK69"/>
  <c r="BJ69"/>
  <c r="BI69"/>
  <c r="BG69"/>
  <c r="BF69"/>
  <c r="BE69"/>
  <c r="BD69"/>
  <c r="BH69" s="1"/>
  <c r="BC69"/>
  <c r="BB69"/>
  <c r="AZ69"/>
  <c r="BA69" s="1"/>
  <c r="AY69"/>
  <c r="AX69"/>
  <c r="AW69"/>
  <c r="AV69"/>
  <c r="AT69"/>
  <c r="AU69" s="1"/>
  <c r="AS69"/>
  <c r="AR69"/>
  <c r="AQ69"/>
  <c r="AP69"/>
  <c r="AN69"/>
  <c r="AO69" s="1"/>
  <c r="AM69"/>
  <c r="BO68"/>
  <c r="BN68"/>
  <c r="BM68"/>
  <c r="BK68"/>
  <c r="BL68" s="1"/>
  <c r="BJ68"/>
  <c r="BI68"/>
  <c r="BG68"/>
  <c r="BF68"/>
  <c r="BE68"/>
  <c r="BC68"/>
  <c r="BD68" s="1"/>
  <c r="BH68" s="1"/>
  <c r="BB68"/>
  <c r="BA68"/>
  <c r="AZ68"/>
  <c r="AY68"/>
  <c r="AW68"/>
  <c r="AX68" s="1"/>
  <c r="AV68"/>
  <c r="AU68"/>
  <c r="AT68"/>
  <c r="AS68"/>
  <c r="AQ68"/>
  <c r="AR68" s="1"/>
  <c r="AP68"/>
  <c r="AO68"/>
  <c r="AN68"/>
  <c r="AM68"/>
  <c r="BO67"/>
  <c r="BN67"/>
  <c r="BM67"/>
  <c r="BL67"/>
  <c r="BK67"/>
  <c r="BJ67"/>
  <c r="BI67"/>
  <c r="BG67"/>
  <c r="BF67"/>
  <c r="BE67"/>
  <c r="BD67"/>
  <c r="BH67" s="1"/>
  <c r="BC67"/>
  <c r="BB67"/>
  <c r="AZ67"/>
  <c r="BA67" s="1"/>
  <c r="AY67"/>
  <c r="AX67"/>
  <c r="AW67"/>
  <c r="AV67"/>
  <c r="AT67"/>
  <c r="AU67" s="1"/>
  <c r="AS67"/>
  <c r="AR67"/>
  <c r="AQ67"/>
  <c r="AP67"/>
  <c r="AN67"/>
  <c r="AO67" s="1"/>
  <c r="AM67"/>
  <c r="BO66"/>
  <c r="BN66"/>
  <c r="BM66"/>
  <c r="BK66"/>
  <c r="BL66" s="1"/>
  <c r="BJ66"/>
  <c r="BI66"/>
  <c r="BG66"/>
  <c r="BF66"/>
  <c r="BE66"/>
  <c r="BC66"/>
  <c r="BD66" s="1"/>
  <c r="BH66" s="1"/>
  <c r="BB66"/>
  <c r="BA66"/>
  <c r="AZ66"/>
  <c r="AY66"/>
  <c r="AW66"/>
  <c r="AX66" s="1"/>
  <c r="AV66"/>
  <c r="AU66"/>
  <c r="AT66"/>
  <c r="AS66"/>
  <c r="AQ66"/>
  <c r="AR66" s="1"/>
  <c r="AP66"/>
  <c r="AO66"/>
  <c r="AN66"/>
  <c r="AM66"/>
  <c r="BO65"/>
  <c r="BN65"/>
  <c r="BM65"/>
  <c r="BL65"/>
  <c r="BK65"/>
  <c r="BJ65"/>
  <c r="BI65"/>
  <c r="BG65"/>
  <c r="BF65"/>
  <c r="BE65"/>
  <c r="BD65"/>
  <c r="BH65" s="1"/>
  <c r="BC65"/>
  <c r="BB65"/>
  <c r="AZ65"/>
  <c r="BA65" s="1"/>
  <c r="AY65"/>
  <c r="AX65"/>
  <c r="AW65"/>
  <c r="AV65"/>
  <c r="AT65"/>
  <c r="AU65" s="1"/>
  <c r="AS65"/>
  <c r="AR65"/>
  <c r="AQ65"/>
  <c r="AP65"/>
  <c r="AN65"/>
  <c r="AO65" s="1"/>
  <c r="AM65"/>
  <c r="BO64"/>
  <c r="BN64"/>
  <c r="BM64"/>
  <c r="BK64"/>
  <c r="BL64" s="1"/>
  <c r="BJ64"/>
  <c r="BI64"/>
  <c r="BG64"/>
  <c r="BF64"/>
  <c r="BE64"/>
  <c r="BC64"/>
  <c r="BD64" s="1"/>
  <c r="BH64" s="1"/>
  <c r="BB64"/>
  <c r="BA64"/>
  <c r="AZ64"/>
  <c r="AY64"/>
  <c r="AW64"/>
  <c r="AX64" s="1"/>
  <c r="AV64"/>
  <c r="AU64"/>
  <c r="AT64"/>
  <c r="AS64"/>
  <c r="AQ64"/>
  <c r="AR64" s="1"/>
  <c r="AP64"/>
  <c r="AO64"/>
  <c r="AN64"/>
  <c r="AM64"/>
  <c r="BO63"/>
  <c r="BN63"/>
  <c r="BM63"/>
  <c r="BL63"/>
  <c r="BK63"/>
  <c r="BJ63"/>
  <c r="BI63"/>
  <c r="BG63"/>
  <c r="BF63"/>
  <c r="BE63"/>
  <c r="BD63"/>
  <c r="BH63" s="1"/>
  <c r="BC63"/>
  <c r="BB63"/>
  <c r="AZ63"/>
  <c r="BA63" s="1"/>
  <c r="AY63"/>
  <c r="AX63"/>
  <c r="AW63"/>
  <c r="AV63"/>
  <c r="AT63"/>
  <c r="AU63" s="1"/>
  <c r="AS63"/>
  <c r="AR63"/>
  <c r="AQ63"/>
  <c r="AP63"/>
  <c r="AN63"/>
  <c r="AO63" s="1"/>
  <c r="AM63"/>
  <c r="BO62"/>
  <c r="BN62"/>
  <c r="BM62"/>
  <c r="BK62"/>
  <c r="BL62" s="1"/>
  <c r="BJ62"/>
  <c r="BI62"/>
  <c r="BG62"/>
  <c r="BF62"/>
  <c r="BE62"/>
  <c r="BC62"/>
  <c r="BD62" s="1"/>
  <c r="BH62" s="1"/>
  <c r="BB62"/>
  <c r="BA62"/>
  <c r="AZ62"/>
  <c r="AY62"/>
  <c r="AW62"/>
  <c r="AX62" s="1"/>
  <c r="AV62"/>
  <c r="AU62"/>
  <c r="AT62"/>
  <c r="AS62"/>
  <c r="AQ62"/>
  <c r="AR62" s="1"/>
  <c r="AP62"/>
  <c r="AO62"/>
  <c r="AN62"/>
  <c r="AM62"/>
  <c r="BO61"/>
  <c r="BN61"/>
  <c r="BM61"/>
  <c r="BL61"/>
  <c r="BK61"/>
  <c r="BJ61"/>
  <c r="BI61"/>
  <c r="BG61"/>
  <c r="BF61"/>
  <c r="BE61"/>
  <c r="BD61"/>
  <c r="BH61" s="1"/>
  <c r="BC61"/>
  <c r="BB61"/>
  <c r="AZ61"/>
  <c r="BA61" s="1"/>
  <c r="AY61"/>
  <c r="AX61"/>
  <c r="AW61"/>
  <c r="AV61"/>
  <c r="AT61"/>
  <c r="AU61" s="1"/>
  <c r="AS61"/>
  <c r="AR61"/>
  <c r="AQ61"/>
  <c r="AP61"/>
  <c r="AN61"/>
  <c r="AO61" s="1"/>
  <c r="AM61"/>
  <c r="BO60"/>
  <c r="BN60"/>
  <c r="BM60"/>
  <c r="BK60"/>
  <c r="BL60" s="1"/>
  <c r="BJ60"/>
  <c r="BI60"/>
  <c r="BG60"/>
  <c r="BF60"/>
  <c r="BE60"/>
  <c r="BC60"/>
  <c r="BD60" s="1"/>
  <c r="BH60" s="1"/>
  <c r="BB60"/>
  <c r="BA60"/>
  <c r="AZ60"/>
  <c r="AY60"/>
  <c r="AW60"/>
  <c r="AX60" s="1"/>
  <c r="AV60"/>
  <c r="AU60"/>
  <c r="AT60"/>
  <c r="AS60"/>
  <c r="AQ60"/>
  <c r="AR60" s="1"/>
  <c r="AP60"/>
  <c r="AO60"/>
  <c r="AN60"/>
  <c r="AM60"/>
  <c r="BO59"/>
  <c r="BN59"/>
  <c r="BM59"/>
  <c r="BL59"/>
  <c r="BK59"/>
  <c r="BJ59"/>
  <c r="BI59"/>
  <c r="BG59"/>
  <c r="BF59"/>
  <c r="BE59"/>
  <c r="BD59"/>
  <c r="BH59" s="1"/>
  <c r="BC59"/>
  <c r="BB59"/>
  <c r="AZ59"/>
  <c r="BA59" s="1"/>
  <c r="AY59"/>
  <c r="AX59"/>
  <c r="AW59"/>
  <c r="AV59"/>
  <c r="AT59"/>
  <c r="AU59" s="1"/>
  <c r="AS59"/>
  <c r="AR59"/>
  <c r="AQ59"/>
  <c r="AP59"/>
  <c r="AN59"/>
  <c r="AO59" s="1"/>
  <c r="AM59"/>
  <c r="BO58"/>
  <c r="BN58"/>
  <c r="BM58"/>
  <c r="BK58"/>
  <c r="BL58" s="1"/>
  <c r="BJ58"/>
  <c r="BI58"/>
  <c r="BG58"/>
  <c r="BF58"/>
  <c r="BE58"/>
  <c r="BC58"/>
  <c r="BD58" s="1"/>
  <c r="BH58" s="1"/>
  <c r="BB58"/>
  <c r="BA58"/>
  <c r="AZ58"/>
  <c r="AY58"/>
  <c r="AW58"/>
  <c r="AX58" s="1"/>
  <c r="AV58"/>
  <c r="AU58"/>
  <c r="AT58"/>
  <c r="AS58"/>
  <c r="AQ58"/>
  <c r="AR58" s="1"/>
  <c r="AP58"/>
  <c r="AO58"/>
  <c r="AN58"/>
  <c r="AM58"/>
  <c r="BO57"/>
  <c r="BN57"/>
  <c r="BM57"/>
  <c r="BL57"/>
  <c r="BK57"/>
  <c r="BJ57"/>
  <c r="BI57"/>
  <c r="BG57"/>
  <c r="BF57"/>
  <c r="BE57"/>
  <c r="BD57"/>
  <c r="BH57" s="1"/>
  <c r="BC57"/>
  <c r="BB57"/>
  <c r="AZ57"/>
  <c r="BA57" s="1"/>
  <c r="AY57"/>
  <c r="AX57"/>
  <c r="AW57"/>
  <c r="AV57"/>
  <c r="AT57"/>
  <c r="AU57" s="1"/>
  <c r="AS57"/>
  <c r="AR57"/>
  <c r="AQ57"/>
  <c r="AP57"/>
  <c r="AN57"/>
  <c r="AO57" s="1"/>
  <c r="AM57"/>
  <c r="BO56"/>
  <c r="BN56"/>
  <c r="BM56"/>
  <c r="BK56"/>
  <c r="BL56" s="1"/>
  <c r="BJ56"/>
  <c r="BI56"/>
  <c r="BG56"/>
  <c r="BF56"/>
  <c r="BE56"/>
  <c r="BC56"/>
  <c r="BD56" s="1"/>
  <c r="BH56" s="1"/>
  <c r="BB56"/>
  <c r="BA56"/>
  <c r="AZ56"/>
  <c r="AY56"/>
  <c r="AW56"/>
  <c r="AX56" s="1"/>
  <c r="AV56"/>
  <c r="AU56"/>
  <c r="AT56"/>
  <c r="AS56"/>
  <c r="AQ56"/>
  <c r="AR56" s="1"/>
  <c r="AP56"/>
  <c r="AO56"/>
  <c r="AN56"/>
  <c r="AM56"/>
  <c r="BO55"/>
  <c r="BN55"/>
  <c r="BM55"/>
  <c r="BL55"/>
  <c r="BK55"/>
  <c r="BJ55"/>
  <c r="BI55"/>
  <c r="BG55"/>
  <c r="BF55"/>
  <c r="BE55"/>
  <c r="BD55"/>
  <c r="BH55" s="1"/>
  <c r="BC55"/>
  <c r="BB55"/>
  <c r="AZ55"/>
  <c r="BA55" s="1"/>
  <c r="AY55"/>
  <c r="AX55"/>
  <c r="AW55"/>
  <c r="AV55"/>
  <c r="AT55"/>
  <c r="AU55" s="1"/>
  <c r="AS55"/>
  <c r="AR55"/>
  <c r="AQ55"/>
  <c r="AP55"/>
  <c r="AN55"/>
  <c r="AO55" s="1"/>
  <c r="AM55"/>
  <c r="BO54"/>
  <c r="BN54"/>
  <c r="BM54"/>
  <c r="BK54"/>
  <c r="BL54" s="1"/>
  <c r="BJ54"/>
  <c r="BI54"/>
  <c r="BG54"/>
  <c r="BF54"/>
  <c r="BE54"/>
  <c r="BC54"/>
  <c r="BD54" s="1"/>
  <c r="BH54" s="1"/>
  <c r="BB54"/>
  <c r="BA54"/>
  <c r="AZ54"/>
  <c r="AY54"/>
  <c r="AW54"/>
  <c r="AX54" s="1"/>
  <c r="AV54"/>
  <c r="AU54"/>
  <c r="AT54"/>
  <c r="AS54"/>
  <c r="AQ54"/>
  <c r="AR54" s="1"/>
  <c r="AP54"/>
  <c r="AO54"/>
  <c r="AN54"/>
  <c r="AM54"/>
  <c r="BO53"/>
  <c r="BN53"/>
  <c r="BM53"/>
  <c r="BL53"/>
  <c r="BK53"/>
  <c r="BJ53"/>
  <c r="BI53"/>
  <c r="BG53"/>
  <c r="BF53"/>
  <c r="BE53"/>
  <c r="BD53"/>
  <c r="BH53" s="1"/>
  <c r="BC53"/>
  <c r="BB53"/>
  <c r="AZ53"/>
  <c r="BA53" s="1"/>
  <c r="AY53"/>
  <c r="AX53"/>
  <c r="AW53"/>
  <c r="AV53"/>
  <c r="AT53"/>
  <c r="AU53" s="1"/>
  <c r="AS53"/>
  <c r="AR53"/>
  <c r="AQ53"/>
  <c r="AP53"/>
  <c r="AN53"/>
  <c r="AO53" s="1"/>
  <c r="AM53"/>
  <c r="BO52"/>
  <c r="BN52"/>
  <c r="BM52"/>
  <c r="BK52"/>
  <c r="BL52" s="1"/>
  <c r="BJ52"/>
  <c r="BI52"/>
  <c r="BG52"/>
  <c r="BF52"/>
  <c r="BE52"/>
  <c r="BC52"/>
  <c r="BD52" s="1"/>
  <c r="BH52" s="1"/>
  <c r="BB52"/>
  <c r="BA52"/>
  <c r="AZ52"/>
  <c r="AY52"/>
  <c r="AW52"/>
  <c r="AX52" s="1"/>
  <c r="AV52"/>
  <c r="AU52"/>
  <c r="AT52"/>
  <c r="AS52"/>
  <c r="AQ52"/>
  <c r="AR52" s="1"/>
  <c r="AP52"/>
  <c r="AO52"/>
  <c r="AN52"/>
  <c r="AM52"/>
  <c r="BO51"/>
  <c r="BN51"/>
  <c r="BM51"/>
  <c r="BL51"/>
  <c r="BK51"/>
  <c r="BJ51"/>
  <c r="BI51"/>
  <c r="BG51"/>
  <c r="BF51"/>
  <c r="BE51"/>
  <c r="BD51"/>
  <c r="BH51" s="1"/>
  <c r="BC51"/>
  <c r="BB51"/>
  <c r="AZ51"/>
  <c r="BA51" s="1"/>
  <c r="AY51"/>
  <c r="AX51"/>
  <c r="AW51"/>
  <c r="AV51"/>
  <c r="AT51"/>
  <c r="AU51" s="1"/>
  <c r="AS51"/>
  <c r="AR51"/>
  <c r="AQ51"/>
  <c r="AP51"/>
  <c r="AN51"/>
  <c r="AO51" s="1"/>
  <c r="AM51"/>
  <c r="BO50"/>
  <c r="BN50"/>
  <c r="BM50"/>
  <c r="BK50"/>
  <c r="BL50" s="1"/>
  <c r="BJ50"/>
  <c r="BI50"/>
  <c r="BG50"/>
  <c r="BF50"/>
  <c r="BE50"/>
  <c r="BC50"/>
  <c r="BD50" s="1"/>
  <c r="BH50" s="1"/>
  <c r="BB50"/>
  <c r="BA50"/>
  <c r="AZ50"/>
  <c r="AY50"/>
  <c r="AW50"/>
  <c r="AX50" s="1"/>
  <c r="AV50"/>
  <c r="AU50"/>
  <c r="AT50"/>
  <c r="AS50"/>
  <c r="AQ50"/>
  <c r="AR50" s="1"/>
  <c r="AP50"/>
  <c r="AO50"/>
  <c r="AN50"/>
  <c r="AM50"/>
  <c r="BO49"/>
  <c r="BN49"/>
  <c r="BM49"/>
  <c r="BL49"/>
  <c r="BK49"/>
  <c r="BJ49"/>
  <c r="BI49"/>
  <c r="BG49"/>
  <c r="BF49"/>
  <c r="BE49"/>
  <c r="BD49"/>
  <c r="BH49" s="1"/>
  <c r="BC49"/>
  <c r="BB49"/>
  <c r="AZ49"/>
  <c r="BA49" s="1"/>
  <c r="AY49"/>
  <c r="AX49"/>
  <c r="AW49"/>
  <c r="AV49"/>
  <c r="AT49"/>
  <c r="AU49" s="1"/>
  <c r="AS49"/>
  <c r="AR49"/>
  <c r="AQ49"/>
  <c r="AP49"/>
  <c r="AN49"/>
  <c r="AO49" s="1"/>
  <c r="AM49"/>
  <c r="BO48"/>
  <c r="BN48"/>
  <c r="BM48"/>
  <c r="BK48"/>
  <c r="BL48" s="1"/>
  <c r="BJ48"/>
  <c r="BI48"/>
  <c r="BG48"/>
  <c r="BF48"/>
  <c r="BE48"/>
  <c r="BC48"/>
  <c r="BD48" s="1"/>
  <c r="BH48" s="1"/>
  <c r="BB48"/>
  <c r="BA48"/>
  <c r="AZ48"/>
  <c r="AY48"/>
  <c r="AW48"/>
  <c r="AX48" s="1"/>
  <c r="AV48"/>
  <c r="AU48"/>
  <c r="AT48"/>
  <c r="AS48"/>
  <c r="AQ48"/>
  <c r="AR48" s="1"/>
  <c r="AP48"/>
  <c r="AO48"/>
  <c r="AN48"/>
  <c r="AM48"/>
  <c r="BO47"/>
  <c r="BN47"/>
  <c r="BM47"/>
  <c r="BL47"/>
  <c r="BK47"/>
  <c r="BJ47"/>
  <c r="BI47"/>
  <c r="BG47"/>
  <c r="BF47"/>
  <c r="BE47"/>
  <c r="BD47"/>
  <c r="BH47" s="1"/>
  <c r="BC47"/>
  <c r="BB47"/>
  <c r="AZ47"/>
  <c r="BA47" s="1"/>
  <c r="AY47"/>
  <c r="AX47"/>
  <c r="AW47"/>
  <c r="AV47"/>
  <c r="AT47"/>
  <c r="AU47" s="1"/>
  <c r="AS47"/>
  <c r="AR47"/>
  <c r="AQ47"/>
  <c r="AP47"/>
  <c r="AN47"/>
  <c r="AO47" s="1"/>
  <c r="AM47"/>
  <c r="BO46"/>
  <c r="BN46"/>
  <c r="BM46"/>
  <c r="BK46"/>
  <c r="BL46" s="1"/>
  <c r="BJ46"/>
  <c r="BI46"/>
  <c r="BG46"/>
  <c r="BF46"/>
  <c r="BE46"/>
  <c r="BC46"/>
  <c r="BD46" s="1"/>
  <c r="BH46" s="1"/>
  <c r="BB46"/>
  <c r="BA46"/>
  <c r="AZ46"/>
  <c r="AY46"/>
  <c r="AW46"/>
  <c r="AX46" s="1"/>
  <c r="AV46"/>
  <c r="AU46"/>
  <c r="AT46"/>
  <c r="AS46"/>
  <c r="AQ46"/>
  <c r="AR46" s="1"/>
  <c r="AP46"/>
  <c r="AO46"/>
  <c r="AN46"/>
  <c r="AM46"/>
  <c r="BO45"/>
  <c r="BN45"/>
  <c r="BM45"/>
  <c r="BL45"/>
  <c r="BK45"/>
  <c r="BJ45"/>
  <c r="BI45"/>
  <c r="BG45"/>
  <c r="BF45"/>
  <c r="BE45"/>
  <c r="BD45"/>
  <c r="BH45" s="1"/>
  <c r="BC45"/>
  <c r="BB45"/>
  <c r="AZ45"/>
  <c r="BA45" s="1"/>
  <c r="AY45"/>
  <c r="AX45"/>
  <c r="AW45"/>
  <c r="AV45"/>
  <c r="AT45"/>
  <c r="AU45" s="1"/>
  <c r="AS45"/>
  <c r="AR45"/>
  <c r="AQ45"/>
  <c r="AP45"/>
  <c r="AN45"/>
  <c r="AO45" s="1"/>
  <c r="AM45"/>
  <c r="BO44"/>
  <c r="BN44"/>
  <c r="BM44"/>
  <c r="BK44"/>
  <c r="BL44" s="1"/>
  <c r="BJ44"/>
  <c r="BI44"/>
  <c r="BG44"/>
  <c r="BF44"/>
  <c r="BE44"/>
  <c r="BC44"/>
  <c r="BD44" s="1"/>
  <c r="BH44" s="1"/>
  <c r="BB44"/>
  <c r="BA44"/>
  <c r="AZ44"/>
  <c r="AY44"/>
  <c r="AW44"/>
  <c r="AX44" s="1"/>
  <c r="AV44"/>
  <c r="AU44"/>
  <c r="AT44"/>
  <c r="AS44"/>
  <c r="AQ44"/>
  <c r="AR44" s="1"/>
  <c r="AP44"/>
  <c r="AO44"/>
  <c r="AN44"/>
  <c r="AM44"/>
  <c r="BO43"/>
  <c r="BN43"/>
  <c r="BM43"/>
  <c r="BL43"/>
  <c r="BK43"/>
  <c r="BJ43"/>
  <c r="BI43"/>
  <c r="BG43"/>
  <c r="BF43"/>
  <c r="BE43"/>
  <c r="BD43"/>
  <c r="BH43" s="1"/>
  <c r="BC43"/>
  <c r="BB43"/>
  <c r="AZ43"/>
  <c r="BA43" s="1"/>
  <c r="AY43"/>
  <c r="AX43"/>
  <c r="AW43"/>
  <c r="AV43"/>
  <c r="AT43"/>
  <c r="AU43" s="1"/>
  <c r="AS43"/>
  <c r="AR43"/>
  <c r="AQ43"/>
  <c r="AP43"/>
  <c r="AN43"/>
  <c r="AO43" s="1"/>
  <c r="AM43"/>
  <c r="BO42"/>
  <c r="BN42"/>
  <c r="BM42"/>
  <c r="BK42"/>
  <c r="BL42" s="1"/>
  <c r="BJ42"/>
  <c r="BI42"/>
  <c r="BG42"/>
  <c r="BF42"/>
  <c r="BE42"/>
  <c r="BC42"/>
  <c r="BD42" s="1"/>
  <c r="BH42" s="1"/>
  <c r="BB42"/>
  <c r="BA42"/>
  <c r="AZ42"/>
  <c r="AY42"/>
  <c r="AW42"/>
  <c r="AX42" s="1"/>
  <c r="AV42"/>
  <c r="AU42"/>
  <c r="AT42"/>
  <c r="AS42"/>
  <c r="AQ42"/>
  <c r="AR42" s="1"/>
  <c r="AP42"/>
  <c r="AO42"/>
  <c r="AN42"/>
  <c r="AM42"/>
  <c r="BO41"/>
  <c r="BN41"/>
  <c r="BM41"/>
  <c r="BL41"/>
  <c r="BK41"/>
  <c r="BJ41"/>
  <c r="BI41"/>
  <c r="BG41"/>
  <c r="BF41"/>
  <c r="BE41"/>
  <c r="BD41"/>
  <c r="BH41" s="1"/>
  <c r="BC41"/>
  <c r="BB41"/>
  <c r="AZ41"/>
  <c r="BA41" s="1"/>
  <c r="AY41"/>
  <c r="AX41"/>
  <c r="AW41"/>
  <c r="AV41"/>
  <c r="AT41"/>
  <c r="AU41" s="1"/>
  <c r="AS41"/>
  <c r="AR41"/>
  <c r="AQ41"/>
  <c r="AP41"/>
  <c r="AN41"/>
  <c r="AO41" s="1"/>
  <c r="AM41"/>
  <c r="BO40"/>
  <c r="BN40"/>
  <c r="BM40"/>
  <c r="BK40"/>
  <c r="BL40" s="1"/>
  <c r="BJ40"/>
  <c r="BI40"/>
  <c r="BG40"/>
  <c r="BF40"/>
  <c r="BE40"/>
  <c r="BC40"/>
  <c r="BD40" s="1"/>
  <c r="BH40" s="1"/>
  <c r="BB40"/>
  <c r="BA40"/>
  <c r="AZ40"/>
  <c r="AY40"/>
  <c r="AW40"/>
  <c r="AX40" s="1"/>
  <c r="AV40"/>
  <c r="AU40"/>
  <c r="AT40"/>
  <c r="AS40"/>
  <c r="AQ40"/>
  <c r="AR40" s="1"/>
  <c r="AP40"/>
  <c r="AO40"/>
  <c r="AN40"/>
  <c r="AM40"/>
  <c r="BO39"/>
  <c r="BN39"/>
  <c r="BM39"/>
  <c r="BL39"/>
  <c r="BK39"/>
  <c r="BJ39"/>
  <c r="BI39"/>
  <c r="BG39"/>
  <c r="BF39"/>
  <c r="BE39"/>
  <c r="BD39"/>
  <c r="BH39" s="1"/>
  <c r="BC39"/>
  <c r="BB39"/>
  <c r="AZ39"/>
  <c r="BA39" s="1"/>
  <c r="AY39"/>
  <c r="AX39"/>
  <c r="AW39"/>
  <c r="AV39"/>
  <c r="AT39"/>
  <c r="AU39" s="1"/>
  <c r="AS39"/>
  <c r="AR39"/>
  <c r="AQ39"/>
  <c r="AP39"/>
  <c r="AN39"/>
  <c r="AO39" s="1"/>
  <c r="AM39"/>
  <c r="BO38"/>
  <c r="BN38"/>
  <c r="BM38"/>
  <c r="BK38"/>
  <c r="BL38" s="1"/>
  <c r="BJ38"/>
  <c r="BI38"/>
  <c r="BG38"/>
  <c r="BF38"/>
  <c r="BE38"/>
  <c r="BC38"/>
  <c r="BD38" s="1"/>
  <c r="BH38" s="1"/>
  <c r="BB38"/>
  <c r="BA38"/>
  <c r="AZ38"/>
  <c r="AY38"/>
  <c r="AW38"/>
  <c r="AX38" s="1"/>
  <c r="AV38"/>
  <c r="AU38"/>
  <c r="AT38"/>
  <c r="AS38"/>
  <c r="AQ38"/>
  <c r="AR38" s="1"/>
  <c r="AP38"/>
  <c r="AO38"/>
  <c r="AN38"/>
  <c r="AM38"/>
  <c r="BO37"/>
  <c r="BN37"/>
  <c r="BM37"/>
  <c r="BL37"/>
  <c r="BK37"/>
  <c r="BJ37"/>
  <c r="BI37"/>
  <c r="BG37"/>
  <c r="BF37"/>
  <c r="BE37"/>
  <c r="BD37"/>
  <c r="BH37" s="1"/>
  <c r="BC37"/>
  <c r="BB37"/>
  <c r="AZ37"/>
  <c r="BA37" s="1"/>
  <c r="AY37"/>
  <c r="AX37"/>
  <c r="AW37"/>
  <c r="AV37"/>
  <c r="AT37"/>
  <c r="AU37" s="1"/>
  <c r="AS37"/>
  <c r="AR37"/>
  <c r="AQ37"/>
  <c r="AP37"/>
  <c r="AN37"/>
  <c r="AO37" s="1"/>
  <c r="AM37"/>
  <c r="BO36"/>
  <c r="BN36"/>
  <c r="BM36"/>
  <c r="BK36"/>
  <c r="BL36" s="1"/>
  <c r="BJ36"/>
  <c r="BI36"/>
  <c r="BG36"/>
  <c r="BF36"/>
  <c r="BE36"/>
  <c r="BC36"/>
  <c r="BD36" s="1"/>
  <c r="BH36" s="1"/>
  <c r="BB36"/>
  <c r="BA36"/>
  <c r="AZ36"/>
  <c r="AY36"/>
  <c r="AW36"/>
  <c r="AX36" s="1"/>
  <c r="AV36"/>
  <c r="AU36"/>
  <c r="AT36"/>
  <c r="AS36"/>
  <c r="AQ36"/>
  <c r="AR36" s="1"/>
  <c r="AP36"/>
  <c r="AO36"/>
  <c r="AN36"/>
  <c r="AM36"/>
  <c r="BO35"/>
  <c r="BN35"/>
  <c r="BM35"/>
  <c r="BL35"/>
  <c r="BK35"/>
  <c r="BJ35"/>
  <c r="BI35"/>
  <c r="BG35"/>
  <c r="BF35"/>
  <c r="BE35"/>
  <c r="BD35"/>
  <c r="BH35" s="1"/>
  <c r="BC35"/>
  <c r="BB35"/>
  <c r="AZ35"/>
  <c r="BA35" s="1"/>
  <c r="AY35"/>
  <c r="AX35"/>
  <c r="AW35"/>
  <c r="AV35"/>
  <c r="AT35"/>
  <c r="AU35" s="1"/>
  <c r="AS35"/>
  <c r="AR35"/>
  <c r="AQ35"/>
  <c r="AP35"/>
  <c r="AN35"/>
  <c r="AO35" s="1"/>
  <c r="AM35"/>
  <c r="BO34"/>
  <c r="BN34"/>
  <c r="BM34"/>
  <c r="BK34"/>
  <c r="BL34" s="1"/>
  <c r="BJ34"/>
  <c r="BI34"/>
  <c r="BG34"/>
  <c r="BF34"/>
  <c r="BE34"/>
  <c r="BC34"/>
  <c r="BD34" s="1"/>
  <c r="BH34" s="1"/>
  <c r="BB34"/>
  <c r="BA34"/>
  <c r="AZ34"/>
  <c r="AY34"/>
  <c r="AW34"/>
  <c r="AX34" s="1"/>
  <c r="AV34"/>
  <c r="AU34"/>
  <c r="AT34"/>
  <c r="AS34"/>
  <c r="AQ34"/>
  <c r="AR34" s="1"/>
  <c r="AP34"/>
  <c r="AO34"/>
  <c r="AN34"/>
  <c r="AM34"/>
  <c r="BO33"/>
  <c r="BN33"/>
  <c r="BM33"/>
  <c r="BL33"/>
  <c r="BK33"/>
  <c r="BJ33"/>
  <c r="BI33"/>
  <c r="BG33"/>
  <c r="BF33"/>
  <c r="BE33"/>
  <c r="BD33"/>
  <c r="BH33" s="1"/>
  <c r="BC33"/>
  <c r="BB33"/>
  <c r="AZ33"/>
  <c r="BA33" s="1"/>
  <c r="AY33"/>
  <c r="AX33"/>
  <c r="AW33"/>
  <c r="AV33"/>
  <c r="AT33"/>
  <c r="AU33" s="1"/>
  <c r="AS33"/>
  <c r="AR33"/>
  <c r="AQ33"/>
  <c r="AP33"/>
  <c r="AN33"/>
  <c r="AO33" s="1"/>
  <c r="AM33"/>
  <c r="BO32"/>
  <c r="BN32"/>
  <c r="BM32"/>
  <c r="BK32"/>
  <c r="BL32" s="1"/>
  <c r="BJ32"/>
  <c r="BI32"/>
  <c r="BG32"/>
  <c r="BF32"/>
  <c r="BE32"/>
  <c r="BC32"/>
  <c r="BD32" s="1"/>
  <c r="BH32" s="1"/>
  <c r="BB32"/>
  <c r="BA32"/>
  <c r="AZ32"/>
  <c r="AY32"/>
  <c r="AW32"/>
  <c r="AX32" s="1"/>
  <c r="AV32"/>
  <c r="AU32"/>
  <c r="AT32"/>
  <c r="AS32"/>
  <c r="AQ32"/>
  <c r="AR32" s="1"/>
  <c r="AP32"/>
  <c r="AO32"/>
  <c r="AN32"/>
  <c r="AM32"/>
  <c r="BO31"/>
  <c r="BN31"/>
  <c r="BM31"/>
  <c r="BL31"/>
  <c r="BK31"/>
  <c r="BJ31"/>
  <c r="BI31"/>
  <c r="BG31"/>
  <c r="BF31"/>
  <c r="BE31"/>
  <c r="BD31"/>
  <c r="BH31" s="1"/>
  <c r="BC31"/>
  <c r="BB31"/>
  <c r="AZ31"/>
  <c r="BA31" s="1"/>
  <c r="AY31"/>
  <c r="AX31"/>
  <c r="AW31"/>
  <c r="AV31"/>
  <c r="AT31"/>
  <c r="AU31" s="1"/>
  <c r="AS31"/>
  <c r="AR31"/>
  <c r="AQ31"/>
  <c r="AP31"/>
  <c r="AN31"/>
  <c r="AO31" s="1"/>
  <c r="AM31"/>
  <c r="BO30"/>
  <c r="BN30"/>
  <c r="BM30"/>
  <c r="BK30"/>
  <c r="BJ30"/>
  <c r="BI30"/>
  <c r="BG30"/>
  <c r="BF30"/>
  <c r="BE30"/>
  <c r="BC30"/>
  <c r="BB30"/>
  <c r="AZ30"/>
  <c r="BA30" s="1"/>
  <c r="AY30"/>
  <c r="AW30"/>
  <c r="AX30" s="1"/>
  <c r="AV30"/>
  <c r="AT30"/>
  <c r="AS30"/>
  <c r="AU30" s="1"/>
  <c r="AQ30"/>
  <c r="AP30"/>
  <c r="AN30"/>
  <c r="AO30" s="1"/>
  <c r="AM30"/>
  <c r="BO29"/>
  <c r="BN29"/>
  <c r="BM29"/>
  <c r="BK29"/>
  <c r="BL29" s="1"/>
  <c r="BJ29"/>
  <c r="BI29"/>
  <c r="BG29"/>
  <c r="BF29"/>
  <c r="BE29"/>
  <c r="BC29"/>
  <c r="BB29"/>
  <c r="BD29" s="1"/>
  <c r="BH29" s="1"/>
  <c r="AZ29"/>
  <c r="AY29"/>
  <c r="AW29"/>
  <c r="AX29" s="1"/>
  <c r="AV29"/>
  <c r="AT29"/>
  <c r="AU29" s="1"/>
  <c r="AS29"/>
  <c r="AQ29"/>
  <c r="AP29"/>
  <c r="AR29" s="1"/>
  <c r="AN29"/>
  <c r="AM29"/>
  <c r="BO28"/>
  <c r="BN28"/>
  <c r="BM28"/>
  <c r="BK28"/>
  <c r="BL28" s="1"/>
  <c r="BJ28"/>
  <c r="BI28"/>
  <c r="BG28"/>
  <c r="BF28"/>
  <c r="BE28"/>
  <c r="BC28"/>
  <c r="BD28" s="1"/>
  <c r="BH28" s="1"/>
  <c r="BB28"/>
  <c r="AZ28"/>
  <c r="AY28"/>
  <c r="BA28" s="1"/>
  <c r="AW28"/>
  <c r="AV28"/>
  <c r="AT28"/>
  <c r="AU28" s="1"/>
  <c r="AS28"/>
  <c r="AQ28"/>
  <c r="AR28" s="1"/>
  <c r="AP28"/>
  <c r="AN28"/>
  <c r="AM28"/>
  <c r="AO28" s="1"/>
  <c r="BO27"/>
  <c r="BN27"/>
  <c r="BM27"/>
  <c r="BK27"/>
  <c r="BJ27"/>
  <c r="BL27" s="1"/>
  <c r="BI27"/>
  <c r="BG27"/>
  <c r="BF27"/>
  <c r="BE27"/>
  <c r="BC27"/>
  <c r="BD27" s="1"/>
  <c r="BH27" s="1"/>
  <c r="BB27"/>
  <c r="AZ27"/>
  <c r="BA27" s="1"/>
  <c r="AY27"/>
  <c r="AW27"/>
  <c r="AV27"/>
  <c r="AX27" s="1"/>
  <c r="AT27"/>
  <c r="AS27"/>
  <c r="AQ27"/>
  <c r="AR27" s="1"/>
  <c r="AP27"/>
  <c r="AN27"/>
  <c r="AO27" s="1"/>
  <c r="AM27"/>
  <c r="BO26"/>
  <c r="BN26"/>
  <c r="BM26"/>
  <c r="BK26"/>
  <c r="BJ26"/>
  <c r="BI26"/>
  <c r="BG26"/>
  <c r="BF26"/>
  <c r="BE26"/>
  <c r="BC26"/>
  <c r="BB26"/>
  <c r="AZ26"/>
  <c r="BA26" s="1"/>
  <c r="AY26"/>
  <c r="AW26"/>
  <c r="AX26" s="1"/>
  <c r="AV26"/>
  <c r="AT26"/>
  <c r="AS26"/>
  <c r="AU26" s="1"/>
  <c r="AQ26"/>
  <c r="AP26"/>
  <c r="AN26"/>
  <c r="AO26" s="1"/>
  <c r="AM26"/>
  <c r="BO25"/>
  <c r="BN25"/>
  <c r="BM25"/>
  <c r="BK25"/>
  <c r="BL25" s="1"/>
  <c r="BJ25"/>
  <c r="BI25"/>
  <c r="BG25"/>
  <c r="BF25"/>
  <c r="BE25"/>
  <c r="BC25"/>
  <c r="BB25"/>
  <c r="BD25" s="1"/>
  <c r="BH25" s="1"/>
  <c r="AZ25"/>
  <c r="AY25"/>
  <c r="AW25"/>
  <c r="AX25" s="1"/>
  <c r="AV25"/>
  <c r="AT25"/>
  <c r="AU25" s="1"/>
  <c r="AS25"/>
  <c r="AQ25"/>
  <c r="AP25"/>
  <c r="AR25" s="1"/>
  <c r="AN25"/>
  <c r="AM25"/>
  <c r="BO24"/>
  <c r="BN24"/>
  <c r="BM24"/>
  <c r="BK24"/>
  <c r="BL24" s="1"/>
  <c r="BJ24"/>
  <c r="BI24"/>
  <c r="BG24"/>
  <c r="BF24"/>
  <c r="BE24"/>
  <c r="BC24"/>
  <c r="BD24" s="1"/>
  <c r="BH24" s="1"/>
  <c r="BB24"/>
  <c r="AZ24"/>
  <c r="AY24"/>
  <c r="BA24" s="1"/>
  <c r="AW24"/>
  <c r="AV24"/>
  <c r="AT24"/>
  <c r="AU24" s="1"/>
  <c r="AS24"/>
  <c r="AQ24"/>
  <c r="AR24" s="1"/>
  <c r="AP24"/>
  <c r="AN24"/>
  <c r="AM24"/>
  <c r="AO24" s="1"/>
  <c r="BO23"/>
  <c r="BN23"/>
  <c r="BM23"/>
  <c r="BK23"/>
  <c r="BJ23"/>
  <c r="BL23" s="1"/>
  <c r="BI23"/>
  <c r="BG23"/>
  <c r="BF23"/>
  <c r="BE23"/>
  <c r="BC23"/>
  <c r="BD23" s="1"/>
  <c r="BH23" s="1"/>
  <c r="BB23"/>
  <c r="AZ23"/>
  <c r="BA23" s="1"/>
  <c r="AY23"/>
  <c r="AW23"/>
  <c r="AV23"/>
  <c r="AX23" s="1"/>
  <c r="AT23"/>
  <c r="AS23"/>
  <c r="AQ23"/>
  <c r="AR23" s="1"/>
  <c r="AP23"/>
  <c r="AN23"/>
  <c r="AO23" s="1"/>
  <c r="AM23"/>
  <c r="BO22"/>
  <c r="BN22"/>
  <c r="BM22"/>
  <c r="BK22"/>
  <c r="BJ22"/>
  <c r="BI22"/>
  <c r="BG22"/>
  <c r="BF22"/>
  <c r="BE22"/>
  <c r="BC22"/>
  <c r="BB22"/>
  <c r="AZ22"/>
  <c r="BA22" s="1"/>
  <c r="AY22"/>
  <c r="AW22"/>
  <c r="AX22" s="1"/>
  <c r="AV22"/>
  <c r="AT22"/>
  <c r="AS22"/>
  <c r="AU22" s="1"/>
  <c r="AQ22"/>
  <c r="AP22"/>
  <c r="AN22"/>
  <c r="AO22" s="1"/>
  <c r="AM22"/>
  <c r="BO21"/>
  <c r="BN21"/>
  <c r="BM21"/>
  <c r="BK21"/>
  <c r="BL21" s="1"/>
  <c r="BJ21"/>
  <c r="BI21"/>
  <c r="BG21"/>
  <c r="BF21"/>
  <c r="BE21"/>
  <c r="BC21"/>
  <c r="BB21"/>
  <c r="BD21" s="1"/>
  <c r="BH21" s="1"/>
  <c r="AZ21"/>
  <c r="AY21"/>
  <c r="AW21"/>
  <c r="AX21" s="1"/>
  <c r="AV21"/>
  <c r="AT21"/>
  <c r="AU21" s="1"/>
  <c r="AS21"/>
  <c r="AQ21"/>
  <c r="AP21"/>
  <c r="AR21" s="1"/>
  <c r="AN21"/>
  <c r="AM21"/>
  <c r="BO20"/>
  <c r="BN20"/>
  <c r="BM20"/>
  <c r="BK20"/>
  <c r="BL20" s="1"/>
  <c r="BJ20"/>
  <c r="BI20"/>
  <c r="BG20"/>
  <c r="BF20"/>
  <c r="BE20"/>
  <c r="BC20"/>
  <c r="BD20" s="1"/>
  <c r="BH20" s="1"/>
  <c r="BB20"/>
  <c r="AZ20"/>
  <c r="AY20"/>
  <c r="BA20" s="1"/>
  <c r="AW20"/>
  <c r="AV20"/>
  <c r="AT20"/>
  <c r="AU20" s="1"/>
  <c r="AS20"/>
  <c r="AQ20"/>
  <c r="AR20" s="1"/>
  <c r="AP20"/>
  <c r="AN20"/>
  <c r="AM20"/>
  <c r="AO20" s="1"/>
  <c r="BO19"/>
  <c r="BN19"/>
  <c r="BM19"/>
  <c r="BK19"/>
  <c r="BJ19"/>
  <c r="BL19" s="1"/>
  <c r="BI19"/>
  <c r="BG19"/>
  <c r="BF19"/>
  <c r="BE19"/>
  <c r="BC19"/>
  <c r="BD19" s="1"/>
  <c r="BH19" s="1"/>
  <c r="BB19"/>
  <c r="AZ19"/>
  <c r="BA19" s="1"/>
  <c r="AY19"/>
  <c r="AW19"/>
  <c r="AV19"/>
  <c r="AX19" s="1"/>
  <c r="AT19"/>
  <c r="AS19"/>
  <c r="AQ19"/>
  <c r="AR19" s="1"/>
  <c r="AP19"/>
  <c r="AN19"/>
  <c r="AO19" s="1"/>
  <c r="AM19"/>
  <c r="BO18"/>
  <c r="BN18"/>
  <c r="BM18"/>
  <c r="BK18"/>
  <c r="BJ18"/>
  <c r="BI18"/>
  <c r="BG18"/>
  <c r="BF18"/>
  <c r="BE18"/>
  <c r="BC18"/>
  <c r="BB18"/>
  <c r="AZ18"/>
  <c r="BA18" s="1"/>
  <c r="AY18"/>
  <c r="AW18"/>
  <c r="AX18" s="1"/>
  <c r="AV18"/>
  <c r="AT18"/>
  <c r="AS18"/>
  <c r="AU18" s="1"/>
  <c r="AQ18"/>
  <c r="AP18"/>
  <c r="AN18"/>
  <c r="AO18" s="1"/>
  <c r="AM18"/>
  <c r="BO17"/>
  <c r="BN17"/>
  <c r="BM17"/>
  <c r="BK17"/>
  <c r="BL17" s="1"/>
  <c r="BJ17"/>
  <c r="BI17"/>
  <c r="BG17"/>
  <c r="BF17"/>
  <c r="BE17"/>
  <c r="BC17"/>
  <c r="BB17"/>
  <c r="BD17" s="1"/>
  <c r="BH17" s="1"/>
  <c r="AZ17"/>
  <c r="AY17"/>
  <c r="AW17"/>
  <c r="AX17" s="1"/>
  <c r="AV17"/>
  <c r="AT17"/>
  <c r="AU17" s="1"/>
  <c r="AS17"/>
  <c r="AQ17"/>
  <c r="AP17"/>
  <c r="AR17" s="1"/>
  <c r="AN17"/>
  <c r="AM17"/>
  <c r="BO16"/>
  <c r="BN16"/>
  <c r="BM16"/>
  <c r="BK16"/>
  <c r="BL16" s="1"/>
  <c r="BJ16"/>
  <c r="BI16"/>
  <c r="BG16"/>
  <c r="BF16"/>
  <c r="BE16"/>
  <c r="BC16"/>
  <c r="BD16" s="1"/>
  <c r="BH16" s="1"/>
  <c r="BB16"/>
  <c r="AZ16"/>
  <c r="AY16"/>
  <c r="BA16" s="1"/>
  <c r="AW16"/>
  <c r="AV16"/>
  <c r="AT16"/>
  <c r="AU16" s="1"/>
  <c r="AS16"/>
  <c r="AQ16"/>
  <c r="AR16" s="1"/>
  <c r="AP16"/>
  <c r="AN16"/>
  <c r="AM16"/>
  <c r="AO16" s="1"/>
  <c r="BO15"/>
  <c r="BN15"/>
  <c r="BM15"/>
  <c r="BK15"/>
  <c r="BJ15"/>
  <c r="BL15" s="1"/>
  <c r="BI15"/>
  <c r="BG15"/>
  <c r="BF15"/>
  <c r="BE15"/>
  <c r="BC15"/>
  <c r="BD15" s="1"/>
  <c r="BH15" s="1"/>
  <c r="BB15"/>
  <c r="AZ15"/>
  <c r="BA15" s="1"/>
  <c r="AY15"/>
  <c r="AW15"/>
  <c r="AV15"/>
  <c r="AX15" s="1"/>
  <c r="AT15"/>
  <c r="AS15"/>
  <c r="AQ15"/>
  <c r="AR15" s="1"/>
  <c r="AP15"/>
  <c r="AN15"/>
  <c r="AO15" s="1"/>
  <c r="AM15"/>
  <c r="BO14"/>
  <c r="BN14"/>
  <c r="BM14"/>
  <c r="BK14"/>
  <c r="BJ14"/>
  <c r="BI14"/>
  <c r="BG14"/>
  <c r="BF14"/>
  <c r="BE14"/>
  <c r="BC14"/>
  <c r="BB14"/>
  <c r="AZ14"/>
  <c r="BA14" s="1"/>
  <c r="AY14"/>
  <c r="AW14"/>
  <c r="AX14" s="1"/>
  <c r="AV14"/>
  <c r="AT14"/>
  <c r="AS14"/>
  <c r="AU14" s="1"/>
  <c r="AQ14"/>
  <c r="AP14"/>
  <c r="AN14"/>
  <c r="AO14" s="1"/>
  <c r="AM14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3"/>
  <c r="BN13"/>
  <c r="BM13"/>
  <c r="BK13"/>
  <c r="BJ13"/>
  <c r="BL13" s="1"/>
  <c r="BI13"/>
  <c r="BG13"/>
  <c r="BF13"/>
  <c r="BE13"/>
  <c r="BC13"/>
  <c r="BD13" s="1"/>
  <c r="BH13" s="1"/>
  <c r="BB13"/>
  <c r="AZ13"/>
  <c r="BA13" s="1"/>
  <c r="AY13"/>
  <c r="AW13"/>
  <c r="AV13"/>
  <c r="AX13" s="1"/>
  <c r="AT13"/>
  <c r="AS13"/>
  <c r="AQ13"/>
  <c r="AR13" s="1"/>
  <c r="AP13"/>
  <c r="AN13"/>
  <c r="AO13" s="1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O12"/>
  <c r="BN12"/>
  <c r="BM12"/>
  <c r="BK12"/>
  <c r="BJ12"/>
  <c r="BI12"/>
  <c r="BG12"/>
  <c r="BF12"/>
  <c r="BE12"/>
  <c r="BC12"/>
  <c r="BB12"/>
  <c r="AZ12"/>
  <c r="BA12" s="1"/>
  <c r="AY12"/>
  <c r="AW12"/>
  <c r="AX12" s="1"/>
  <c r="AV12"/>
  <c r="AT12"/>
  <c r="AS12"/>
  <c r="AU12" s="1"/>
  <c r="AQ12"/>
  <c r="AP12"/>
  <c r="AN12"/>
  <c r="AO12" s="1"/>
  <c r="AM12"/>
  <c r="BO71" i="27"/>
  <c r="BN71"/>
  <c r="BM71"/>
  <c r="BL71"/>
  <c r="BK71"/>
  <c r="BJ71"/>
  <c r="BI71"/>
  <c r="BG71"/>
  <c r="BF71"/>
  <c r="BE71"/>
  <c r="BD71"/>
  <c r="BH71" s="1"/>
  <c r="BC71"/>
  <c r="BB71"/>
  <c r="AZ71"/>
  <c r="BA71" s="1"/>
  <c r="AY71"/>
  <c r="AX71"/>
  <c r="AW71"/>
  <c r="AV71"/>
  <c r="AT71"/>
  <c r="AU71" s="1"/>
  <c r="AS71"/>
  <c r="AR71"/>
  <c r="AQ71"/>
  <c r="AP71"/>
  <c r="AN71"/>
  <c r="AO71" s="1"/>
  <c r="AM71"/>
  <c r="BO70"/>
  <c r="BN70"/>
  <c r="BM70"/>
  <c r="BK70"/>
  <c r="BL70" s="1"/>
  <c r="BJ70"/>
  <c r="BI70"/>
  <c r="BG70"/>
  <c r="BF70"/>
  <c r="BE70"/>
  <c r="BC70"/>
  <c r="BD70" s="1"/>
  <c r="BH70" s="1"/>
  <c r="BB70"/>
  <c r="BA70"/>
  <c r="AZ70"/>
  <c r="AY70"/>
  <c r="AW70"/>
  <c r="AX70" s="1"/>
  <c r="AV70"/>
  <c r="AU70"/>
  <c r="AT70"/>
  <c r="AS70"/>
  <c r="AQ70"/>
  <c r="AR70" s="1"/>
  <c r="AP70"/>
  <c r="AO70"/>
  <c r="AN70"/>
  <c r="AM70"/>
  <c r="BO69"/>
  <c r="BN69"/>
  <c r="BM69"/>
  <c r="BL69"/>
  <c r="BK69"/>
  <c r="BJ69"/>
  <c r="BI69"/>
  <c r="BG69"/>
  <c r="BF69"/>
  <c r="BE69"/>
  <c r="BD69"/>
  <c r="BH69" s="1"/>
  <c r="BC69"/>
  <c r="BB69"/>
  <c r="AZ69"/>
  <c r="BA69" s="1"/>
  <c r="AY69"/>
  <c r="AX69"/>
  <c r="AW69"/>
  <c r="AV69"/>
  <c r="AT69"/>
  <c r="AU69" s="1"/>
  <c r="AS69"/>
  <c r="AR69"/>
  <c r="AQ69"/>
  <c r="AP69"/>
  <c r="AN69"/>
  <c r="AO69" s="1"/>
  <c r="AM69"/>
  <c r="BO68"/>
  <c r="BN68"/>
  <c r="BM68"/>
  <c r="BK68"/>
  <c r="BL68" s="1"/>
  <c r="BJ68"/>
  <c r="BI68"/>
  <c r="BG68"/>
  <c r="BF68"/>
  <c r="BE68"/>
  <c r="BC68"/>
  <c r="BD68" s="1"/>
  <c r="BH68" s="1"/>
  <c r="BB68"/>
  <c r="BA68"/>
  <c r="AZ68"/>
  <c r="AY68"/>
  <c r="AW68"/>
  <c r="AX68" s="1"/>
  <c r="AV68"/>
  <c r="AU68"/>
  <c r="AT68"/>
  <c r="AS68"/>
  <c r="AQ68"/>
  <c r="AR68" s="1"/>
  <c r="AP68"/>
  <c r="AO68"/>
  <c r="AN68"/>
  <c r="AM68"/>
  <c r="BO67"/>
  <c r="BN67"/>
  <c r="BM67"/>
  <c r="BL67"/>
  <c r="BK67"/>
  <c r="BJ67"/>
  <c r="BI67"/>
  <c r="BG67"/>
  <c r="BF67"/>
  <c r="BE67"/>
  <c r="BD67"/>
  <c r="BH67" s="1"/>
  <c r="BC67"/>
  <c r="BB67"/>
  <c r="AZ67"/>
  <c r="BA67" s="1"/>
  <c r="AY67"/>
  <c r="AX67"/>
  <c r="AW67"/>
  <c r="AV67"/>
  <c r="AT67"/>
  <c r="AU67" s="1"/>
  <c r="AS67"/>
  <c r="AR67"/>
  <c r="AQ67"/>
  <c r="AP67"/>
  <c r="AN67"/>
  <c r="AO67" s="1"/>
  <c r="AM67"/>
  <c r="BO66"/>
  <c r="BN66"/>
  <c r="BM66"/>
  <c r="BK66"/>
  <c r="BL66" s="1"/>
  <c r="BJ66"/>
  <c r="BI66"/>
  <c r="BG66"/>
  <c r="BF66"/>
  <c r="BE66"/>
  <c r="BC66"/>
  <c r="BD66" s="1"/>
  <c r="BH66" s="1"/>
  <c r="BB66"/>
  <c r="BA66"/>
  <c r="AZ66"/>
  <c r="AY66"/>
  <c r="AW66"/>
  <c r="AX66" s="1"/>
  <c r="AV66"/>
  <c r="AU66"/>
  <c r="AT66"/>
  <c r="AS66"/>
  <c r="AQ66"/>
  <c r="AR66" s="1"/>
  <c r="AP66"/>
  <c r="AO66"/>
  <c r="AN66"/>
  <c r="AM66"/>
  <c r="BO65"/>
  <c r="BN65"/>
  <c r="BM65"/>
  <c r="BL65"/>
  <c r="BK65"/>
  <c r="BJ65"/>
  <c r="BI65"/>
  <c r="BG65"/>
  <c r="BF65"/>
  <c r="BE65"/>
  <c r="BD65"/>
  <c r="BH65" s="1"/>
  <c r="BC65"/>
  <c r="BB65"/>
  <c r="AZ65"/>
  <c r="BA65" s="1"/>
  <c r="AY65"/>
  <c r="AX65"/>
  <c r="AW65"/>
  <c r="AV65"/>
  <c r="AT65"/>
  <c r="AU65" s="1"/>
  <c r="AS65"/>
  <c r="AR65"/>
  <c r="AQ65"/>
  <c r="AP65"/>
  <c r="AN65"/>
  <c r="AO65" s="1"/>
  <c r="AM65"/>
  <c r="BO64"/>
  <c r="BN64"/>
  <c r="BM64"/>
  <c r="BK64"/>
  <c r="BL64" s="1"/>
  <c r="BJ64"/>
  <c r="BI64"/>
  <c r="BG64"/>
  <c r="BF64"/>
  <c r="BE64"/>
  <c r="BC64"/>
  <c r="BD64" s="1"/>
  <c r="BH64" s="1"/>
  <c r="BB64"/>
  <c r="BA64"/>
  <c r="AZ64"/>
  <c r="AY64"/>
  <c r="AW64"/>
  <c r="AX64" s="1"/>
  <c r="AV64"/>
  <c r="AU64"/>
  <c r="AT64"/>
  <c r="AS64"/>
  <c r="AQ64"/>
  <c r="AR64" s="1"/>
  <c r="AP64"/>
  <c r="AO64"/>
  <c r="AN64"/>
  <c r="AM64"/>
  <c r="BO63"/>
  <c r="BN63"/>
  <c r="BM63"/>
  <c r="BL63"/>
  <c r="BK63"/>
  <c r="BJ63"/>
  <c r="BI63"/>
  <c r="BG63"/>
  <c r="BF63"/>
  <c r="BE63"/>
  <c r="BD63"/>
  <c r="BH63" s="1"/>
  <c r="BC63"/>
  <c r="BB63"/>
  <c r="AZ63"/>
  <c r="BA63" s="1"/>
  <c r="AY63"/>
  <c r="AX63"/>
  <c r="AW63"/>
  <c r="AV63"/>
  <c r="AT63"/>
  <c r="AU63" s="1"/>
  <c r="AS63"/>
  <c r="AR63"/>
  <c r="AQ63"/>
  <c r="AP63"/>
  <c r="AN63"/>
  <c r="AO63" s="1"/>
  <c r="AM63"/>
  <c r="BO62"/>
  <c r="BN62"/>
  <c r="BM62"/>
  <c r="BK62"/>
  <c r="BL62" s="1"/>
  <c r="BJ62"/>
  <c r="BI62"/>
  <c r="BG62"/>
  <c r="BF62"/>
  <c r="BE62"/>
  <c r="BC62"/>
  <c r="BD62" s="1"/>
  <c r="BH62" s="1"/>
  <c r="BB62"/>
  <c r="BA62"/>
  <c r="AZ62"/>
  <c r="AY62"/>
  <c r="AW62"/>
  <c r="AX62" s="1"/>
  <c r="AV62"/>
  <c r="AU62"/>
  <c r="AT62"/>
  <c r="AS62"/>
  <c r="AQ62"/>
  <c r="AR62" s="1"/>
  <c r="AP62"/>
  <c r="AO62"/>
  <c r="AN62"/>
  <c r="AM62"/>
  <c r="BO61"/>
  <c r="BN61"/>
  <c r="BM61"/>
  <c r="BL61"/>
  <c r="BK61"/>
  <c r="BJ61"/>
  <c r="BI61"/>
  <c r="BG61"/>
  <c r="BF61"/>
  <c r="BE61"/>
  <c r="BD61"/>
  <c r="BH61" s="1"/>
  <c r="BC61"/>
  <c r="BB61"/>
  <c r="AZ61"/>
  <c r="BA61" s="1"/>
  <c r="AY61"/>
  <c r="AX61"/>
  <c r="AW61"/>
  <c r="AV61"/>
  <c r="AT61"/>
  <c r="AU61" s="1"/>
  <c r="AS61"/>
  <c r="AR61"/>
  <c r="AQ61"/>
  <c r="AP61"/>
  <c r="AN61"/>
  <c r="AO61" s="1"/>
  <c r="AM61"/>
  <c r="BO60"/>
  <c r="BN60"/>
  <c r="BM60"/>
  <c r="BK60"/>
  <c r="BL60" s="1"/>
  <c r="BJ60"/>
  <c r="BI60"/>
  <c r="BG60"/>
  <c r="BF60"/>
  <c r="BE60"/>
  <c r="BC60"/>
  <c r="BD60" s="1"/>
  <c r="BH60" s="1"/>
  <c r="BB60"/>
  <c r="BA60"/>
  <c r="AZ60"/>
  <c r="AY60"/>
  <c r="AW60"/>
  <c r="AX60" s="1"/>
  <c r="AV60"/>
  <c r="AU60"/>
  <c r="AT60"/>
  <c r="AS60"/>
  <c r="AQ60"/>
  <c r="AR60" s="1"/>
  <c r="AP60"/>
  <c r="AO60"/>
  <c r="AN60"/>
  <c r="AM60"/>
  <c r="BO59"/>
  <c r="BN59"/>
  <c r="BM59"/>
  <c r="BL59"/>
  <c r="BK59"/>
  <c r="BJ59"/>
  <c r="BI59"/>
  <c r="BG59"/>
  <c r="BF59"/>
  <c r="BE59"/>
  <c r="BD59"/>
  <c r="BH59" s="1"/>
  <c r="BC59"/>
  <c r="BB59"/>
  <c r="AZ59"/>
  <c r="BA59" s="1"/>
  <c r="AY59"/>
  <c r="AX59"/>
  <c r="AW59"/>
  <c r="AV59"/>
  <c r="AT59"/>
  <c r="AU59" s="1"/>
  <c r="AS59"/>
  <c r="AR59"/>
  <c r="AQ59"/>
  <c r="AP59"/>
  <c r="AN59"/>
  <c r="AO59" s="1"/>
  <c r="AM59"/>
  <c r="BO58"/>
  <c r="BN58"/>
  <c r="BM58"/>
  <c r="BK58"/>
  <c r="BL58" s="1"/>
  <c r="BJ58"/>
  <c r="BI58"/>
  <c r="BG58"/>
  <c r="BF58"/>
  <c r="BE58"/>
  <c r="BC58"/>
  <c r="BD58" s="1"/>
  <c r="BH58" s="1"/>
  <c r="BB58"/>
  <c r="BA58"/>
  <c r="AZ58"/>
  <c r="AY58"/>
  <c r="AW58"/>
  <c r="AX58" s="1"/>
  <c r="AV58"/>
  <c r="AU58"/>
  <c r="AT58"/>
  <c r="AS58"/>
  <c r="AQ58"/>
  <c r="AR58" s="1"/>
  <c r="AP58"/>
  <c r="AO58"/>
  <c r="AN58"/>
  <c r="AM58"/>
  <c r="BO57"/>
  <c r="BN57"/>
  <c r="BM57"/>
  <c r="BL57"/>
  <c r="BK57"/>
  <c r="BJ57"/>
  <c r="BI57"/>
  <c r="BG57"/>
  <c r="BF57"/>
  <c r="BE57"/>
  <c r="BD57"/>
  <c r="BH57" s="1"/>
  <c r="BC57"/>
  <c r="BB57"/>
  <c r="AZ57"/>
  <c r="BA57" s="1"/>
  <c r="AY57"/>
  <c r="AX57"/>
  <c r="AW57"/>
  <c r="AV57"/>
  <c r="AT57"/>
  <c r="AU57" s="1"/>
  <c r="AS57"/>
  <c r="AR57"/>
  <c r="AQ57"/>
  <c r="AP57"/>
  <c r="AN57"/>
  <c r="AO57" s="1"/>
  <c r="AM57"/>
  <c r="BO56"/>
  <c r="BN56"/>
  <c r="BM56"/>
  <c r="BK56"/>
  <c r="BL56" s="1"/>
  <c r="BJ56"/>
  <c r="BI56"/>
  <c r="BG56"/>
  <c r="BF56"/>
  <c r="BE56"/>
  <c r="BC56"/>
  <c r="BD56" s="1"/>
  <c r="BH56" s="1"/>
  <c r="BB56"/>
  <c r="BA56"/>
  <c r="AZ56"/>
  <c r="AY56"/>
  <c r="AW56"/>
  <c r="AX56" s="1"/>
  <c r="AV56"/>
  <c r="AU56"/>
  <c r="AT56"/>
  <c r="AS56"/>
  <c r="AQ56"/>
  <c r="AR56" s="1"/>
  <c r="AP56"/>
  <c r="AO56"/>
  <c r="AN56"/>
  <c r="AM56"/>
  <c r="BO55"/>
  <c r="BN55"/>
  <c r="BM55"/>
  <c r="BL55"/>
  <c r="BK55"/>
  <c r="BJ55"/>
  <c r="BI55"/>
  <c r="BG55"/>
  <c r="BF55"/>
  <c r="BE55"/>
  <c r="BD55"/>
  <c r="BH55" s="1"/>
  <c r="BC55"/>
  <c r="BB55"/>
  <c r="AZ55"/>
  <c r="BA55" s="1"/>
  <c r="AY55"/>
  <c r="AX55"/>
  <c r="AW55"/>
  <c r="AV55"/>
  <c r="AT55"/>
  <c r="AU55" s="1"/>
  <c r="AS55"/>
  <c r="AR55"/>
  <c r="AQ55"/>
  <c r="AP55"/>
  <c r="AN55"/>
  <c r="AO55" s="1"/>
  <c r="AM55"/>
  <c r="BO54"/>
  <c r="BN54"/>
  <c r="BM54"/>
  <c r="BK54"/>
  <c r="BL54" s="1"/>
  <c r="BJ54"/>
  <c r="BI54"/>
  <c r="BG54"/>
  <c r="BF54"/>
  <c r="BE54"/>
  <c r="BC54"/>
  <c r="BD54" s="1"/>
  <c r="BH54" s="1"/>
  <c r="BB54"/>
  <c r="BA54"/>
  <c r="AZ54"/>
  <c r="AY54"/>
  <c r="AW54"/>
  <c r="AX54" s="1"/>
  <c r="AV54"/>
  <c r="AU54"/>
  <c r="AT54"/>
  <c r="AS54"/>
  <c r="AQ54"/>
  <c r="AR54" s="1"/>
  <c r="AP54"/>
  <c r="AO54"/>
  <c r="AN54"/>
  <c r="AM54"/>
  <c r="BO53"/>
  <c r="BN53"/>
  <c r="BM53"/>
  <c r="BL53"/>
  <c r="BK53"/>
  <c r="BJ53"/>
  <c r="BI53"/>
  <c r="BG53"/>
  <c r="BF53"/>
  <c r="BE53"/>
  <c r="BD53"/>
  <c r="BH53" s="1"/>
  <c r="BC53"/>
  <c r="BB53"/>
  <c r="AZ53"/>
  <c r="BA53" s="1"/>
  <c r="AY53"/>
  <c r="AX53"/>
  <c r="AW53"/>
  <c r="AV53"/>
  <c r="AT53"/>
  <c r="AU53" s="1"/>
  <c r="AS53"/>
  <c r="AR53"/>
  <c r="AQ53"/>
  <c r="AP53"/>
  <c r="AN53"/>
  <c r="AO53" s="1"/>
  <c r="AM53"/>
  <c r="BO52"/>
  <c r="BN52"/>
  <c r="BM52"/>
  <c r="BK52"/>
  <c r="BL52" s="1"/>
  <c r="BJ52"/>
  <c r="BI52"/>
  <c r="BG52"/>
  <c r="BF52"/>
  <c r="BE52"/>
  <c r="BC52"/>
  <c r="BD52" s="1"/>
  <c r="BH52" s="1"/>
  <c r="BB52"/>
  <c r="BA52"/>
  <c r="AZ52"/>
  <c r="AY52"/>
  <c r="AW52"/>
  <c r="AX52" s="1"/>
  <c r="AV52"/>
  <c r="AU52"/>
  <c r="AT52"/>
  <c r="AS52"/>
  <c r="AQ52"/>
  <c r="AR52" s="1"/>
  <c r="AP52"/>
  <c r="AO52"/>
  <c r="AN52"/>
  <c r="AM52"/>
  <c r="BO51"/>
  <c r="BN51"/>
  <c r="BM51"/>
  <c r="BL51"/>
  <c r="BK51"/>
  <c r="BJ51"/>
  <c r="BI51"/>
  <c r="BG51"/>
  <c r="BF51"/>
  <c r="BE51"/>
  <c r="BD51"/>
  <c r="BH51" s="1"/>
  <c r="BC51"/>
  <c r="BB51"/>
  <c r="AZ51"/>
  <c r="BA51" s="1"/>
  <c r="AY51"/>
  <c r="AX51"/>
  <c r="AW51"/>
  <c r="AV51"/>
  <c r="AT51"/>
  <c r="AU51" s="1"/>
  <c r="AS51"/>
  <c r="AR51"/>
  <c r="AQ51"/>
  <c r="AP51"/>
  <c r="AN51"/>
  <c r="AO51" s="1"/>
  <c r="AM51"/>
  <c r="BO50"/>
  <c r="BN50"/>
  <c r="BM50"/>
  <c r="BK50"/>
  <c r="BL50" s="1"/>
  <c r="BJ50"/>
  <c r="BI50"/>
  <c r="BG50"/>
  <c r="BF50"/>
  <c r="BE50"/>
  <c r="BC50"/>
  <c r="BD50" s="1"/>
  <c r="BH50" s="1"/>
  <c r="BB50"/>
  <c r="BA50"/>
  <c r="AZ50"/>
  <c r="AY50"/>
  <c r="AW50"/>
  <c r="AX50" s="1"/>
  <c r="AV50"/>
  <c r="AU50"/>
  <c r="AT50"/>
  <c r="AS50"/>
  <c r="AQ50"/>
  <c r="AR50" s="1"/>
  <c r="AP50"/>
  <c r="AO50"/>
  <c r="AN50"/>
  <c r="AM50"/>
  <c r="BO49"/>
  <c r="BN49"/>
  <c r="BM49"/>
  <c r="BL49"/>
  <c r="BK49"/>
  <c r="BJ49"/>
  <c r="BI49"/>
  <c r="BG49"/>
  <c r="BF49"/>
  <c r="BE49"/>
  <c r="BD49"/>
  <c r="BH49" s="1"/>
  <c r="BC49"/>
  <c r="BB49"/>
  <c r="AZ49"/>
  <c r="BA49" s="1"/>
  <c r="AY49"/>
  <c r="AX49"/>
  <c r="AW49"/>
  <c r="AV49"/>
  <c r="AT49"/>
  <c r="AU49" s="1"/>
  <c r="AS49"/>
  <c r="AR49"/>
  <c r="AQ49"/>
  <c r="AP49"/>
  <c r="AN49"/>
  <c r="AO49" s="1"/>
  <c r="AM49"/>
  <c r="BO48"/>
  <c r="BN48"/>
  <c r="BM48"/>
  <c r="BK48"/>
  <c r="BL48" s="1"/>
  <c r="BJ48"/>
  <c r="BI48"/>
  <c r="BG48"/>
  <c r="BF48"/>
  <c r="BE48"/>
  <c r="BC48"/>
  <c r="BD48" s="1"/>
  <c r="BH48" s="1"/>
  <c r="BB48"/>
  <c r="BA48"/>
  <c r="AZ48"/>
  <c r="AY48"/>
  <c r="AW48"/>
  <c r="AX48" s="1"/>
  <c r="AV48"/>
  <c r="AU48"/>
  <c r="AT48"/>
  <c r="AS48"/>
  <c r="AQ48"/>
  <c r="AR48" s="1"/>
  <c r="AP48"/>
  <c r="AO48"/>
  <c r="AN48"/>
  <c r="AM48"/>
  <c r="BO47"/>
  <c r="BN47"/>
  <c r="BM47"/>
  <c r="BL47"/>
  <c r="BK47"/>
  <c r="BJ47"/>
  <c r="BI47"/>
  <c r="BG47"/>
  <c r="BF47"/>
  <c r="BE47"/>
  <c r="BD47"/>
  <c r="BH47" s="1"/>
  <c r="BC47"/>
  <c r="BB47"/>
  <c r="AZ47"/>
  <c r="BA47" s="1"/>
  <c r="AY47"/>
  <c r="AX47"/>
  <c r="AW47"/>
  <c r="AV47"/>
  <c r="AT47"/>
  <c r="AU47" s="1"/>
  <c r="AS47"/>
  <c r="AR47"/>
  <c r="AQ47"/>
  <c r="AP47"/>
  <c r="AN47"/>
  <c r="AO47" s="1"/>
  <c r="AM47"/>
  <c r="BO46"/>
  <c r="BN46"/>
  <c r="BM46"/>
  <c r="BK46"/>
  <c r="BL46" s="1"/>
  <c r="BJ46"/>
  <c r="BI46"/>
  <c r="BG46"/>
  <c r="BF46"/>
  <c r="BE46"/>
  <c r="BC46"/>
  <c r="BD46" s="1"/>
  <c r="BH46" s="1"/>
  <c r="BB46"/>
  <c r="BA46"/>
  <c r="AZ46"/>
  <c r="AY46"/>
  <c r="AW46"/>
  <c r="AX46" s="1"/>
  <c r="AV46"/>
  <c r="AU46"/>
  <c r="AT46"/>
  <c r="AS46"/>
  <c r="AQ46"/>
  <c r="AR46" s="1"/>
  <c r="AP46"/>
  <c r="AO46"/>
  <c r="AN46"/>
  <c r="AM46"/>
  <c r="BO45"/>
  <c r="BN45"/>
  <c r="BM45"/>
  <c r="BL45"/>
  <c r="BK45"/>
  <c r="BJ45"/>
  <c r="BI45"/>
  <c r="BG45"/>
  <c r="BF45"/>
  <c r="BE45"/>
  <c r="BD45"/>
  <c r="BH45" s="1"/>
  <c r="BC45"/>
  <c r="BB45"/>
  <c r="AZ45"/>
  <c r="BA45" s="1"/>
  <c r="AY45"/>
  <c r="AX45"/>
  <c r="AW45"/>
  <c r="AV45"/>
  <c r="AT45"/>
  <c r="AU45" s="1"/>
  <c r="AS45"/>
  <c r="AR45"/>
  <c r="AQ45"/>
  <c r="AP45"/>
  <c r="AN45"/>
  <c r="AO45" s="1"/>
  <c r="AM45"/>
  <c r="BO44"/>
  <c r="BN44"/>
  <c r="BM44"/>
  <c r="BK44"/>
  <c r="BL44" s="1"/>
  <c r="BJ44"/>
  <c r="BI44"/>
  <c r="BG44"/>
  <c r="BF44"/>
  <c r="BE44"/>
  <c r="BC44"/>
  <c r="BD44" s="1"/>
  <c r="BH44" s="1"/>
  <c r="BB44"/>
  <c r="BA44"/>
  <c r="AZ44"/>
  <c r="AY44"/>
  <c r="AW44"/>
  <c r="AX44" s="1"/>
  <c r="AV44"/>
  <c r="AU44"/>
  <c r="AT44"/>
  <c r="AS44"/>
  <c r="AQ44"/>
  <c r="AR44" s="1"/>
  <c r="AP44"/>
  <c r="AO44"/>
  <c r="AN44"/>
  <c r="AM44"/>
  <c r="BO43"/>
  <c r="BN43"/>
  <c r="BM43"/>
  <c r="BL43"/>
  <c r="BK43"/>
  <c r="BJ43"/>
  <c r="BI43"/>
  <c r="BG43"/>
  <c r="BF43"/>
  <c r="BE43"/>
  <c r="BD43"/>
  <c r="BH43" s="1"/>
  <c r="BC43"/>
  <c r="BB43"/>
  <c r="AZ43"/>
  <c r="BA43" s="1"/>
  <c r="AY43"/>
  <c r="AX43"/>
  <c r="AW43"/>
  <c r="AV43"/>
  <c r="AT43"/>
  <c r="AU43" s="1"/>
  <c r="AS43"/>
  <c r="AR43"/>
  <c r="AQ43"/>
  <c r="AP43"/>
  <c r="AN43"/>
  <c r="AO43" s="1"/>
  <c r="AM43"/>
  <c r="BO42"/>
  <c r="BN42"/>
  <c r="BM42"/>
  <c r="BK42"/>
  <c r="BL42" s="1"/>
  <c r="BJ42"/>
  <c r="BI42"/>
  <c r="BG42"/>
  <c r="BF42"/>
  <c r="BE42"/>
  <c r="BC42"/>
  <c r="BD42" s="1"/>
  <c r="BH42" s="1"/>
  <c r="BB42"/>
  <c r="BA42"/>
  <c r="AZ42"/>
  <c r="AY42"/>
  <c r="AW42"/>
  <c r="AX42" s="1"/>
  <c r="AV42"/>
  <c r="AU42"/>
  <c r="AT42"/>
  <c r="AS42"/>
  <c r="AQ42"/>
  <c r="AR42" s="1"/>
  <c r="AP42"/>
  <c r="AO42"/>
  <c r="AN42"/>
  <c r="AM42"/>
  <c r="BO41"/>
  <c r="BN41"/>
  <c r="BM41"/>
  <c r="BL41"/>
  <c r="BK41"/>
  <c r="BJ41"/>
  <c r="BI41"/>
  <c r="BG41"/>
  <c r="BF41"/>
  <c r="BE41"/>
  <c r="BD41"/>
  <c r="BH41" s="1"/>
  <c r="BC41"/>
  <c r="BB41"/>
  <c r="AZ41"/>
  <c r="BA41" s="1"/>
  <c r="AY41"/>
  <c r="AX41"/>
  <c r="AW41"/>
  <c r="AV41"/>
  <c r="AT41"/>
  <c r="AU41" s="1"/>
  <c r="AS41"/>
  <c r="AR41"/>
  <c r="AQ41"/>
  <c r="AP41"/>
  <c r="AN41"/>
  <c r="AO41" s="1"/>
  <c r="AM41"/>
  <c r="BO40"/>
  <c r="BN40"/>
  <c r="BM40"/>
  <c r="BK40"/>
  <c r="BL40" s="1"/>
  <c r="BJ40"/>
  <c r="BI40"/>
  <c r="BG40"/>
  <c r="BF40"/>
  <c r="BE40"/>
  <c r="BC40"/>
  <c r="BD40" s="1"/>
  <c r="BH40" s="1"/>
  <c r="BB40"/>
  <c r="BA40"/>
  <c r="AZ40"/>
  <c r="AY40"/>
  <c r="AW40"/>
  <c r="AX40" s="1"/>
  <c r="AV40"/>
  <c r="AU40"/>
  <c r="AT40"/>
  <c r="AS40"/>
  <c r="AQ40"/>
  <c r="AR40" s="1"/>
  <c r="AP40"/>
  <c r="AO40"/>
  <c r="AN40"/>
  <c r="AM40"/>
  <c r="BO39"/>
  <c r="BN39"/>
  <c r="BM39"/>
  <c r="BL39"/>
  <c r="BK39"/>
  <c r="BJ39"/>
  <c r="BI39"/>
  <c r="BG39"/>
  <c r="BF39"/>
  <c r="BE39"/>
  <c r="BD39"/>
  <c r="BH39" s="1"/>
  <c r="BC39"/>
  <c r="BB39"/>
  <c r="AZ39"/>
  <c r="BA39" s="1"/>
  <c r="AY39"/>
  <c r="AX39"/>
  <c r="AW39"/>
  <c r="AV39"/>
  <c r="AT39"/>
  <c r="AU39" s="1"/>
  <c r="AS39"/>
  <c r="AR39"/>
  <c r="AQ39"/>
  <c r="AP39"/>
  <c r="AN39"/>
  <c r="AO39" s="1"/>
  <c r="AM39"/>
  <c r="BO38"/>
  <c r="BN38"/>
  <c r="BM38"/>
  <c r="BK38"/>
  <c r="BL38" s="1"/>
  <c r="BJ38"/>
  <c r="BI38"/>
  <c r="BG38"/>
  <c r="BF38"/>
  <c r="BE38"/>
  <c r="BC38"/>
  <c r="BD38" s="1"/>
  <c r="BH38" s="1"/>
  <c r="BB38"/>
  <c r="BA38"/>
  <c r="AZ38"/>
  <c r="AY38"/>
  <c r="AW38"/>
  <c r="AX38" s="1"/>
  <c r="AV38"/>
  <c r="AU38"/>
  <c r="AT38"/>
  <c r="AS38"/>
  <c r="AQ38"/>
  <c r="AR38" s="1"/>
  <c r="AP38"/>
  <c r="AO38"/>
  <c r="AN38"/>
  <c r="AM38"/>
  <c r="BO37"/>
  <c r="BN37"/>
  <c r="BM37"/>
  <c r="BL37"/>
  <c r="BK37"/>
  <c r="BJ37"/>
  <c r="BI37"/>
  <c r="BG37"/>
  <c r="BF37"/>
  <c r="BE37"/>
  <c r="BD37"/>
  <c r="BH37" s="1"/>
  <c r="BC37"/>
  <c r="BB37"/>
  <c r="AZ37"/>
  <c r="BA37" s="1"/>
  <c r="AY37"/>
  <c r="AX37"/>
  <c r="AW37"/>
  <c r="AV37"/>
  <c r="AT37"/>
  <c r="AU37" s="1"/>
  <c r="AS37"/>
  <c r="AR37"/>
  <c r="AQ37"/>
  <c r="AP37"/>
  <c r="AN37"/>
  <c r="AO37" s="1"/>
  <c r="AM37"/>
  <c r="BO36"/>
  <c r="BN36"/>
  <c r="BM36"/>
  <c r="BK36"/>
  <c r="BL36" s="1"/>
  <c r="BJ36"/>
  <c r="BI36"/>
  <c r="BG36"/>
  <c r="BF36"/>
  <c r="BE36"/>
  <c r="BC36"/>
  <c r="BD36" s="1"/>
  <c r="BH36" s="1"/>
  <c r="BB36"/>
  <c r="BA36"/>
  <c r="AZ36"/>
  <c r="AY36"/>
  <c r="AW36"/>
  <c r="AX36" s="1"/>
  <c r="AV36"/>
  <c r="AU36"/>
  <c r="AT36"/>
  <c r="AS36"/>
  <c r="AQ36"/>
  <c r="AR36" s="1"/>
  <c r="AP36"/>
  <c r="AO36"/>
  <c r="AN36"/>
  <c r="AM36"/>
  <c r="BO35"/>
  <c r="BN35"/>
  <c r="BM35"/>
  <c r="BL35"/>
  <c r="BK35"/>
  <c r="BJ35"/>
  <c r="BI35"/>
  <c r="BG35"/>
  <c r="BF35"/>
  <c r="BE35"/>
  <c r="BD35"/>
  <c r="BH35" s="1"/>
  <c r="BC35"/>
  <c r="BB35"/>
  <c r="AZ35"/>
  <c r="BA35" s="1"/>
  <c r="AY35"/>
  <c r="AX35"/>
  <c r="AW35"/>
  <c r="AV35"/>
  <c r="AT35"/>
  <c r="AU35" s="1"/>
  <c r="AS35"/>
  <c r="AR35"/>
  <c r="AQ35"/>
  <c r="AP35"/>
  <c r="AN35"/>
  <c r="AO35" s="1"/>
  <c r="AM35"/>
  <c r="BO34"/>
  <c r="BN34"/>
  <c r="BM34"/>
  <c r="BK34"/>
  <c r="BL34" s="1"/>
  <c r="BJ34"/>
  <c r="BI34"/>
  <c r="BG34"/>
  <c r="BF34"/>
  <c r="BE34"/>
  <c r="BC34"/>
  <c r="BD34" s="1"/>
  <c r="BH34" s="1"/>
  <c r="BB34"/>
  <c r="BA34"/>
  <c r="AZ34"/>
  <c r="AY34"/>
  <c r="AW34"/>
  <c r="AX34" s="1"/>
  <c r="AV34"/>
  <c r="AU34"/>
  <c r="AT34"/>
  <c r="AS34"/>
  <c r="AQ34"/>
  <c r="AR34" s="1"/>
  <c r="AP34"/>
  <c r="AO34"/>
  <c r="AN34"/>
  <c r="AM34"/>
  <c r="BO33"/>
  <c r="BN33"/>
  <c r="BM33"/>
  <c r="BL33"/>
  <c r="BK33"/>
  <c r="BJ33"/>
  <c r="BI33"/>
  <c r="BG33"/>
  <c r="BF33"/>
  <c r="BE33"/>
  <c r="BD33"/>
  <c r="BH33" s="1"/>
  <c r="BC33"/>
  <c r="BB33"/>
  <c r="AZ33"/>
  <c r="BA33" s="1"/>
  <c r="AY33"/>
  <c r="AX33"/>
  <c r="AW33"/>
  <c r="AV33"/>
  <c r="AT33"/>
  <c r="AU33" s="1"/>
  <c r="AS33"/>
  <c r="AR33"/>
  <c r="AQ33"/>
  <c r="AP33"/>
  <c r="AN33"/>
  <c r="AO33" s="1"/>
  <c r="AM33"/>
  <c r="BO32"/>
  <c r="BN32"/>
  <c r="BM32"/>
  <c r="BK32"/>
  <c r="BL32" s="1"/>
  <c r="BJ32"/>
  <c r="BI32"/>
  <c r="BG32"/>
  <c r="BF32"/>
  <c r="BE32"/>
  <c r="BC32"/>
  <c r="BD32" s="1"/>
  <c r="BH32" s="1"/>
  <c r="BB32"/>
  <c r="BA32"/>
  <c r="AZ32"/>
  <c r="AY32"/>
  <c r="AW32"/>
  <c r="AX32" s="1"/>
  <c r="AV32"/>
  <c r="AU32"/>
  <c r="AT32"/>
  <c r="AS32"/>
  <c r="AQ32"/>
  <c r="AR32" s="1"/>
  <c r="AP32"/>
  <c r="AO32"/>
  <c r="AN32"/>
  <c r="AM32"/>
  <c r="BO31"/>
  <c r="BN31"/>
  <c r="BM31"/>
  <c r="BL31"/>
  <c r="BK31"/>
  <c r="BJ31"/>
  <c r="BI31"/>
  <c r="BG31"/>
  <c r="BF31"/>
  <c r="BE31"/>
  <c r="BD31"/>
  <c r="BH31" s="1"/>
  <c r="BC31"/>
  <c r="BB31"/>
  <c r="AZ31"/>
  <c r="BA31" s="1"/>
  <c r="AY31"/>
  <c r="AX31"/>
  <c r="AW31"/>
  <c r="AV31"/>
  <c r="AT31"/>
  <c r="AU31" s="1"/>
  <c r="AS31"/>
  <c r="AR31"/>
  <c r="AQ31"/>
  <c r="AP31"/>
  <c r="AN31"/>
  <c r="AO31" s="1"/>
  <c r="AM31"/>
  <c r="BO30"/>
  <c r="BN30"/>
  <c r="BM30"/>
  <c r="BK30"/>
  <c r="BL30" s="1"/>
  <c r="BJ30"/>
  <c r="BI30"/>
  <c r="BG30"/>
  <c r="BF30"/>
  <c r="BE30"/>
  <c r="BC30"/>
  <c r="BD30" s="1"/>
  <c r="BH30" s="1"/>
  <c r="BB30"/>
  <c r="BA30"/>
  <c r="AZ30"/>
  <c r="AY30"/>
  <c r="AW30"/>
  <c r="AX30" s="1"/>
  <c r="AV30"/>
  <c r="AU30"/>
  <c r="AT30"/>
  <c r="AS30"/>
  <c r="AQ30"/>
  <c r="AR30" s="1"/>
  <c r="AP30"/>
  <c r="AO30"/>
  <c r="AN30"/>
  <c r="AM30"/>
  <c r="BO29"/>
  <c r="BN29"/>
  <c r="BM29"/>
  <c r="BL29"/>
  <c r="BK29"/>
  <c r="BJ29"/>
  <c r="BI29"/>
  <c r="BG29"/>
  <c r="BF29"/>
  <c r="BE29"/>
  <c r="BD29"/>
  <c r="BH29" s="1"/>
  <c r="BC29"/>
  <c r="BB29"/>
  <c r="AZ29"/>
  <c r="BA29" s="1"/>
  <c r="AY29"/>
  <c r="AX29"/>
  <c r="AW29"/>
  <c r="AV29"/>
  <c r="AT29"/>
  <c r="AU29" s="1"/>
  <c r="AS29"/>
  <c r="AR29"/>
  <c r="AQ29"/>
  <c r="AP29"/>
  <c r="AN29"/>
  <c r="AO29" s="1"/>
  <c r="AM29"/>
  <c r="BO28"/>
  <c r="BN28"/>
  <c r="BM28"/>
  <c r="BK28"/>
  <c r="BL28" s="1"/>
  <c r="BJ28"/>
  <c r="BI28"/>
  <c r="BG28"/>
  <c r="BF28"/>
  <c r="BE28"/>
  <c r="BC28"/>
  <c r="BD28" s="1"/>
  <c r="BH28" s="1"/>
  <c r="BB28"/>
  <c r="BA28"/>
  <c r="AZ28"/>
  <c r="AY28"/>
  <c r="AW28"/>
  <c r="AX28" s="1"/>
  <c r="AV28"/>
  <c r="AU28"/>
  <c r="AT28"/>
  <c r="AS28"/>
  <c r="AQ28"/>
  <c r="AR28" s="1"/>
  <c r="AP28"/>
  <c r="AO28"/>
  <c r="AN28"/>
  <c r="AM28"/>
  <c r="BO27"/>
  <c r="BN27"/>
  <c r="BM27"/>
  <c r="BL27"/>
  <c r="BK27"/>
  <c r="BJ27"/>
  <c r="BI27"/>
  <c r="BG27"/>
  <c r="BF27"/>
  <c r="BE27"/>
  <c r="BD27"/>
  <c r="BH27" s="1"/>
  <c r="BC27"/>
  <c r="BB27"/>
  <c r="AZ27"/>
  <c r="BA27" s="1"/>
  <c r="AY27"/>
  <c r="AX27"/>
  <c r="AW27"/>
  <c r="AV27"/>
  <c r="AT27"/>
  <c r="AU27" s="1"/>
  <c r="AS27"/>
  <c r="AR27"/>
  <c r="AQ27"/>
  <c r="AP27"/>
  <c r="AN27"/>
  <c r="AO27" s="1"/>
  <c r="AM27"/>
  <c r="BO26"/>
  <c r="BN26"/>
  <c r="BM26"/>
  <c r="BK26"/>
  <c r="BL26" s="1"/>
  <c r="BJ26"/>
  <c r="BI26"/>
  <c r="BG26"/>
  <c r="BF26"/>
  <c r="BE26"/>
  <c r="BC26"/>
  <c r="BD26" s="1"/>
  <c r="BH26" s="1"/>
  <c r="BB26"/>
  <c r="BA26"/>
  <c r="AZ26"/>
  <c r="AY26"/>
  <c r="AW26"/>
  <c r="AX26" s="1"/>
  <c r="AV26"/>
  <c r="AU26"/>
  <c r="AT26"/>
  <c r="AS26"/>
  <c r="AQ26"/>
  <c r="AR26" s="1"/>
  <c r="AP26"/>
  <c r="AO26"/>
  <c r="AN26"/>
  <c r="AM26"/>
  <c r="BO25"/>
  <c r="BN25"/>
  <c r="BM25"/>
  <c r="BL25"/>
  <c r="BK25"/>
  <c r="BJ25"/>
  <c r="BI25"/>
  <c r="BG25"/>
  <c r="BF25"/>
  <c r="BE25"/>
  <c r="BD25"/>
  <c r="BH25" s="1"/>
  <c r="BC25"/>
  <c r="BB25"/>
  <c r="AZ25"/>
  <c r="BA25" s="1"/>
  <c r="AY25"/>
  <c r="AX25"/>
  <c r="AW25"/>
  <c r="AV25"/>
  <c r="AT25"/>
  <c r="AU25" s="1"/>
  <c r="AS25"/>
  <c r="AR25"/>
  <c r="AQ25"/>
  <c r="AP25"/>
  <c r="AN25"/>
  <c r="AO25" s="1"/>
  <c r="AM25"/>
  <c r="BO24"/>
  <c r="BN24"/>
  <c r="BM24"/>
  <c r="BK24"/>
  <c r="BL24" s="1"/>
  <c r="BJ24"/>
  <c r="BI24"/>
  <c r="BG24"/>
  <c r="BF24"/>
  <c r="BE24"/>
  <c r="BC24"/>
  <c r="BD24" s="1"/>
  <c r="BH24" s="1"/>
  <c r="BB24"/>
  <c r="BA24"/>
  <c r="AZ24"/>
  <c r="AY24"/>
  <c r="AW24"/>
  <c r="AX24" s="1"/>
  <c r="AV24"/>
  <c r="AU24"/>
  <c r="AT24"/>
  <c r="AS24"/>
  <c r="AQ24"/>
  <c r="AR24" s="1"/>
  <c r="AP24"/>
  <c r="AO24"/>
  <c r="AN24"/>
  <c r="AM24"/>
  <c r="BO23"/>
  <c r="BN23"/>
  <c r="BM23"/>
  <c r="BL23"/>
  <c r="BK23"/>
  <c r="BJ23"/>
  <c r="BI23"/>
  <c r="BG23"/>
  <c r="BF23"/>
  <c r="BE23"/>
  <c r="BD23"/>
  <c r="BH23" s="1"/>
  <c r="BC23"/>
  <c r="BB23"/>
  <c r="AZ23"/>
  <c r="BA23" s="1"/>
  <c r="AY23"/>
  <c r="AX23"/>
  <c r="AW23"/>
  <c r="AV23"/>
  <c r="AT23"/>
  <c r="AU23" s="1"/>
  <c r="AS23"/>
  <c r="AR23"/>
  <c r="AQ23"/>
  <c r="AP23"/>
  <c r="AN23"/>
  <c r="AO23" s="1"/>
  <c r="AM23"/>
  <c r="BO22"/>
  <c r="BN22"/>
  <c r="BM22"/>
  <c r="BK22"/>
  <c r="BL22" s="1"/>
  <c r="BJ22"/>
  <c r="BI22"/>
  <c r="BG22"/>
  <c r="BF22"/>
  <c r="BE22"/>
  <c r="BC22"/>
  <c r="BD22" s="1"/>
  <c r="BH22" s="1"/>
  <c r="BB22"/>
  <c r="BA22"/>
  <c r="AZ22"/>
  <c r="AY22"/>
  <c r="AW22"/>
  <c r="AX22" s="1"/>
  <c r="AV22"/>
  <c r="AU22"/>
  <c r="AT22"/>
  <c r="AS22"/>
  <c r="AQ22"/>
  <c r="AR22" s="1"/>
  <c r="AP22"/>
  <c r="AO22"/>
  <c r="AN22"/>
  <c r="AM22"/>
  <c r="BO21"/>
  <c r="BN21"/>
  <c r="BM21"/>
  <c r="BL21"/>
  <c r="BK21"/>
  <c r="BJ21"/>
  <c r="BI21"/>
  <c r="BG21"/>
  <c r="BF21"/>
  <c r="BE21"/>
  <c r="BD21"/>
  <c r="BH21" s="1"/>
  <c r="BC21"/>
  <c r="BB21"/>
  <c r="AZ21"/>
  <c r="BA21" s="1"/>
  <c r="AY21"/>
  <c r="AX21"/>
  <c r="AW21"/>
  <c r="AV21"/>
  <c r="AT21"/>
  <c r="AU21" s="1"/>
  <c r="AS21"/>
  <c r="AR21"/>
  <c r="AQ21"/>
  <c r="AP21"/>
  <c r="AN21"/>
  <c r="AO21" s="1"/>
  <c r="AM21"/>
  <c r="BO20"/>
  <c r="BN20"/>
  <c r="BM20"/>
  <c r="BK20"/>
  <c r="BL20" s="1"/>
  <c r="BJ20"/>
  <c r="BI20"/>
  <c r="BG20"/>
  <c r="BF20"/>
  <c r="BE20"/>
  <c r="BD20"/>
  <c r="BH20" s="1"/>
  <c r="BC20"/>
  <c r="BB20"/>
  <c r="AZ20"/>
  <c r="BA20" s="1"/>
  <c r="AY20"/>
  <c r="AX20"/>
  <c r="AW20"/>
  <c r="AV20"/>
  <c r="AT20"/>
  <c r="AU20" s="1"/>
  <c r="AS20"/>
  <c r="AR20"/>
  <c r="AQ20"/>
  <c r="AP20"/>
  <c r="AN20"/>
  <c r="AO20" s="1"/>
  <c r="AM20"/>
  <c r="BO19"/>
  <c r="BN19"/>
  <c r="BM19"/>
  <c r="BK19"/>
  <c r="BL19" s="1"/>
  <c r="BJ19"/>
  <c r="BI19"/>
  <c r="BG19"/>
  <c r="BF19"/>
  <c r="BE19"/>
  <c r="BC19"/>
  <c r="BD19" s="1"/>
  <c r="BH19" s="1"/>
  <c r="BB19"/>
  <c r="BA19"/>
  <c r="AZ19"/>
  <c r="AY19"/>
  <c r="AW19"/>
  <c r="AX19" s="1"/>
  <c r="AV19"/>
  <c r="AU19"/>
  <c r="AT19"/>
  <c r="AS19"/>
  <c r="AQ19"/>
  <c r="AR19" s="1"/>
  <c r="AP19"/>
  <c r="AO19"/>
  <c r="AN19"/>
  <c r="AM19"/>
  <c r="BO18"/>
  <c r="BN18"/>
  <c r="BM18"/>
  <c r="BL18"/>
  <c r="BK18"/>
  <c r="BJ18"/>
  <c r="BI18"/>
  <c r="BG18"/>
  <c r="BF18"/>
  <c r="BE18"/>
  <c r="BD18"/>
  <c r="BH18" s="1"/>
  <c r="BC18"/>
  <c r="BB18"/>
  <c r="AZ18"/>
  <c r="BA18" s="1"/>
  <c r="AY18"/>
  <c r="AX18"/>
  <c r="AW18"/>
  <c r="AV18"/>
  <c r="AT18"/>
  <c r="AU18" s="1"/>
  <c r="AS18"/>
  <c r="AR18"/>
  <c r="AQ18"/>
  <c r="AP18"/>
  <c r="AN18"/>
  <c r="AO18" s="1"/>
  <c r="AM18"/>
  <c r="BO17"/>
  <c r="BN17"/>
  <c r="BM17"/>
  <c r="BK17"/>
  <c r="BL17" s="1"/>
  <c r="BJ17"/>
  <c r="BI17"/>
  <c r="BG17"/>
  <c r="BF17"/>
  <c r="BE17"/>
  <c r="BC17"/>
  <c r="BD17" s="1"/>
  <c r="BH17" s="1"/>
  <c r="BB17"/>
  <c r="BA17"/>
  <c r="AZ17"/>
  <c r="AY17"/>
  <c r="AW17"/>
  <c r="AX17" s="1"/>
  <c r="AV17"/>
  <c r="AU17"/>
  <c r="AT17"/>
  <c r="AS17"/>
  <c r="AQ17"/>
  <c r="AR17" s="1"/>
  <c r="AP17"/>
  <c r="AO17"/>
  <c r="AN17"/>
  <c r="AM17"/>
  <c r="BO16"/>
  <c r="BN16"/>
  <c r="BM16"/>
  <c r="BK16"/>
  <c r="BL16" s="1"/>
  <c r="BJ16"/>
  <c r="BI16"/>
  <c r="BG16"/>
  <c r="BF16"/>
  <c r="BE16"/>
  <c r="BC16"/>
  <c r="BD16" s="1"/>
  <c r="BB16"/>
  <c r="AZ16"/>
  <c r="BA16" s="1"/>
  <c r="AY16"/>
  <c r="AW16"/>
  <c r="AV16"/>
  <c r="AX16" s="1"/>
  <c r="AT16"/>
  <c r="AS16"/>
  <c r="AQ16"/>
  <c r="AR16" s="1"/>
  <c r="AP16"/>
  <c r="AN16"/>
  <c r="AO16" s="1"/>
  <c r="AM16"/>
  <c r="BO15"/>
  <c r="BN15"/>
  <c r="BM15"/>
  <c r="BK15"/>
  <c r="BJ15"/>
  <c r="BI15"/>
  <c r="BG15"/>
  <c r="BF15"/>
  <c r="BE15"/>
  <c r="BC15"/>
  <c r="BB15"/>
  <c r="AZ15"/>
  <c r="BA15" s="1"/>
  <c r="AY15"/>
  <c r="AW15"/>
  <c r="AX15" s="1"/>
  <c r="AV15"/>
  <c r="AT15"/>
  <c r="AS15"/>
  <c r="AU15" s="1"/>
  <c r="AQ15"/>
  <c r="AP15"/>
  <c r="AN15"/>
  <c r="AO15" s="1"/>
  <c r="AM15"/>
  <c r="BO14"/>
  <c r="BN14"/>
  <c r="BM14"/>
  <c r="BK14"/>
  <c r="BL14" s="1"/>
  <c r="BJ14"/>
  <c r="BI14"/>
  <c r="BG14"/>
  <c r="BF14"/>
  <c r="BE14"/>
  <c r="BC14"/>
  <c r="BB14"/>
  <c r="BD14" s="1"/>
  <c r="BH14" s="1"/>
  <c r="AZ14"/>
  <c r="AY14"/>
  <c r="AW14"/>
  <c r="AX14" s="1"/>
  <c r="AV14"/>
  <c r="AT14"/>
  <c r="AU14" s="1"/>
  <c r="AS14"/>
  <c r="AQ14"/>
  <c r="AP14"/>
  <c r="AR14" s="1"/>
  <c r="AN14"/>
  <c r="AM14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O13"/>
  <c r="BN13"/>
  <c r="BM13"/>
  <c r="BK13"/>
  <c r="BJ13"/>
  <c r="BI13"/>
  <c r="BG13"/>
  <c r="BF13"/>
  <c r="BE13"/>
  <c r="BC13"/>
  <c r="BB13"/>
  <c r="AZ13"/>
  <c r="BA13" s="1"/>
  <c r="AY13"/>
  <c r="AW13"/>
  <c r="AX13" s="1"/>
  <c r="AV13"/>
  <c r="AT13"/>
  <c r="AS13"/>
  <c r="AU13" s="1"/>
  <c r="AQ13"/>
  <c r="AP13"/>
  <c r="AN13"/>
  <c r="AO13" s="1"/>
  <c r="AM13"/>
  <c r="AL13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BN12"/>
  <c r="BM12"/>
  <c r="BK12"/>
  <c r="BL12" s="1"/>
  <c r="BJ12"/>
  <c r="BI12"/>
  <c r="BG12"/>
  <c r="BF12"/>
  <c r="BE12"/>
  <c r="BC12"/>
  <c r="BB12"/>
  <c r="BD12" s="1"/>
  <c r="BH12" s="1"/>
  <c r="AZ12"/>
  <c r="AY12"/>
  <c r="AW12"/>
  <c r="AX12" s="1"/>
  <c r="AV12"/>
  <c r="AT12"/>
  <c r="AU12" s="1"/>
  <c r="AS12"/>
  <c r="AQ12"/>
  <c r="AP12"/>
  <c r="AR12" s="1"/>
  <c r="AN12"/>
  <c r="AM12"/>
  <c r="BO71" i="7"/>
  <c r="BN71"/>
  <c r="BM71"/>
  <c r="BL71"/>
  <c r="BK71"/>
  <c r="BJ71"/>
  <c r="BI71"/>
  <c r="BG71"/>
  <c r="BF71"/>
  <c r="BE71"/>
  <c r="BD71"/>
  <c r="BH71" s="1"/>
  <c r="BC71"/>
  <c r="BB71"/>
  <c r="AZ71"/>
  <c r="BA71" s="1"/>
  <c r="AY71"/>
  <c r="AX71"/>
  <c r="AW71"/>
  <c r="AV71"/>
  <c r="AT71"/>
  <c r="AU71" s="1"/>
  <c r="AS71"/>
  <c r="AR71"/>
  <c r="AQ71"/>
  <c r="AP71"/>
  <c r="AN71"/>
  <c r="AO71" s="1"/>
  <c r="AM71"/>
  <c r="BO70"/>
  <c r="BN70"/>
  <c r="BM70"/>
  <c r="BK70"/>
  <c r="BL70" s="1"/>
  <c r="BJ70"/>
  <c r="BI70"/>
  <c r="BG70"/>
  <c r="BF70"/>
  <c r="BE70"/>
  <c r="BC70"/>
  <c r="BD70" s="1"/>
  <c r="BH70" s="1"/>
  <c r="BB70"/>
  <c r="BA70"/>
  <c r="AZ70"/>
  <c r="AY70"/>
  <c r="AW70"/>
  <c r="AX70" s="1"/>
  <c r="AV70"/>
  <c r="AU70"/>
  <c r="AT70"/>
  <c r="AS70"/>
  <c r="AQ70"/>
  <c r="AR70" s="1"/>
  <c r="AP70"/>
  <c r="AO70"/>
  <c r="AN70"/>
  <c r="AM70"/>
  <c r="BO69"/>
  <c r="BN69"/>
  <c r="BM69"/>
  <c r="BL69"/>
  <c r="BK69"/>
  <c r="BJ69"/>
  <c r="BI69"/>
  <c r="BG69"/>
  <c r="BF69"/>
  <c r="BE69"/>
  <c r="BD69"/>
  <c r="BH69" s="1"/>
  <c r="BC69"/>
  <c r="BB69"/>
  <c r="AZ69"/>
  <c r="BA69" s="1"/>
  <c r="AY69"/>
  <c r="AX69"/>
  <c r="AW69"/>
  <c r="AV69"/>
  <c r="AT69"/>
  <c r="AU69" s="1"/>
  <c r="AS69"/>
  <c r="AR69"/>
  <c r="AQ69"/>
  <c r="AP69"/>
  <c r="AN69"/>
  <c r="AO69" s="1"/>
  <c r="AM69"/>
  <c r="BO68"/>
  <c r="BN68"/>
  <c r="BM68"/>
  <c r="BK68"/>
  <c r="BL68" s="1"/>
  <c r="BJ68"/>
  <c r="BI68"/>
  <c r="BG68"/>
  <c r="BF68"/>
  <c r="BE68"/>
  <c r="BC68"/>
  <c r="BD68" s="1"/>
  <c r="BH68" s="1"/>
  <c r="BB68"/>
  <c r="BA68"/>
  <c r="AZ68"/>
  <c r="AY68"/>
  <c r="AW68"/>
  <c r="AX68" s="1"/>
  <c r="AV68"/>
  <c r="AU68"/>
  <c r="AT68"/>
  <c r="AS68"/>
  <c r="AQ68"/>
  <c r="AR68" s="1"/>
  <c r="AP68"/>
  <c r="AO68"/>
  <c r="AN68"/>
  <c r="AM68"/>
  <c r="BO67"/>
  <c r="BN67"/>
  <c r="BM67"/>
  <c r="BL67"/>
  <c r="BK67"/>
  <c r="BJ67"/>
  <c r="BI67"/>
  <c r="BG67"/>
  <c r="BF67"/>
  <c r="BE67"/>
  <c r="BD67"/>
  <c r="BH67" s="1"/>
  <c r="BC67"/>
  <c r="BB67"/>
  <c r="AZ67"/>
  <c r="BA67" s="1"/>
  <c r="AY67"/>
  <c r="AX67"/>
  <c r="AW67"/>
  <c r="AV67"/>
  <c r="AT67"/>
  <c r="AU67" s="1"/>
  <c r="AS67"/>
  <c r="AR67"/>
  <c r="AQ67"/>
  <c r="AP67"/>
  <c r="AN67"/>
  <c r="AO67" s="1"/>
  <c r="AM67"/>
  <c r="BO66"/>
  <c r="BN66"/>
  <c r="BM66"/>
  <c r="BK66"/>
  <c r="BL66" s="1"/>
  <c r="BJ66"/>
  <c r="BI66"/>
  <c r="BG66"/>
  <c r="BF66"/>
  <c r="BE66"/>
  <c r="BC66"/>
  <c r="BD66" s="1"/>
  <c r="BH66" s="1"/>
  <c r="BB66"/>
  <c r="BA66"/>
  <c r="AZ66"/>
  <c r="AY66"/>
  <c r="AW66"/>
  <c r="AX66" s="1"/>
  <c r="AV66"/>
  <c r="AU66"/>
  <c r="AT66"/>
  <c r="AS66"/>
  <c r="AQ66"/>
  <c r="AR66" s="1"/>
  <c r="AP66"/>
  <c r="AO66"/>
  <c r="AN66"/>
  <c r="AM66"/>
  <c r="BO65"/>
  <c r="BN65"/>
  <c r="BM65"/>
  <c r="BL65"/>
  <c r="BK65"/>
  <c r="BJ65"/>
  <c r="BI65"/>
  <c r="BG65"/>
  <c r="BF65"/>
  <c r="BE65"/>
  <c r="BD65"/>
  <c r="BH65" s="1"/>
  <c r="BC65"/>
  <c r="BB65"/>
  <c r="AZ65"/>
  <c r="BA65" s="1"/>
  <c r="AY65"/>
  <c r="AX65"/>
  <c r="AW65"/>
  <c r="AV65"/>
  <c r="AT65"/>
  <c r="AU65" s="1"/>
  <c r="AS65"/>
  <c r="AR65"/>
  <c r="AQ65"/>
  <c r="AP65"/>
  <c r="AN65"/>
  <c r="AO65" s="1"/>
  <c r="AM65"/>
  <c r="BO64"/>
  <c r="BN64"/>
  <c r="BM64"/>
  <c r="BK64"/>
  <c r="BL64" s="1"/>
  <c r="BJ64"/>
  <c r="BI64"/>
  <c r="BG64"/>
  <c r="BF64"/>
  <c r="BE64"/>
  <c r="BC64"/>
  <c r="BD64" s="1"/>
  <c r="BH64" s="1"/>
  <c r="BB64"/>
  <c r="BA64"/>
  <c r="AZ64"/>
  <c r="AY64"/>
  <c r="AW64"/>
  <c r="AX64" s="1"/>
  <c r="AV64"/>
  <c r="AU64"/>
  <c r="AT64"/>
  <c r="AS64"/>
  <c r="AQ64"/>
  <c r="AR64" s="1"/>
  <c r="AP64"/>
  <c r="AO64"/>
  <c r="AN64"/>
  <c r="AM64"/>
  <c r="BO63"/>
  <c r="BN63"/>
  <c r="BM63"/>
  <c r="BL63"/>
  <c r="BK63"/>
  <c r="BJ63"/>
  <c r="BI63"/>
  <c r="BG63"/>
  <c r="BF63"/>
  <c r="BE63"/>
  <c r="BD63"/>
  <c r="BH63" s="1"/>
  <c r="BC63"/>
  <c r="BB63"/>
  <c r="AZ63"/>
  <c r="BA63" s="1"/>
  <c r="AY63"/>
  <c r="AX63"/>
  <c r="AW63"/>
  <c r="AV63"/>
  <c r="AT63"/>
  <c r="AU63" s="1"/>
  <c r="AS63"/>
  <c r="AR63"/>
  <c r="AQ63"/>
  <c r="AP63"/>
  <c r="AN63"/>
  <c r="AO63" s="1"/>
  <c r="AM63"/>
  <c r="BO62"/>
  <c r="BN62"/>
  <c r="BM62"/>
  <c r="BK62"/>
  <c r="BL62" s="1"/>
  <c r="BJ62"/>
  <c r="BI62"/>
  <c r="BG62"/>
  <c r="BF62"/>
  <c r="BE62"/>
  <c r="BC62"/>
  <c r="BD62" s="1"/>
  <c r="BH62" s="1"/>
  <c r="BB62"/>
  <c r="BA62"/>
  <c r="AZ62"/>
  <c r="AY62"/>
  <c r="AW62"/>
  <c r="AX62" s="1"/>
  <c r="AV62"/>
  <c r="AU62"/>
  <c r="AT62"/>
  <c r="AS62"/>
  <c r="AQ62"/>
  <c r="AR62" s="1"/>
  <c r="AP62"/>
  <c r="AO62"/>
  <c r="AN62"/>
  <c r="AM62"/>
  <c r="BO61"/>
  <c r="BN61"/>
  <c r="BM61"/>
  <c r="BL61"/>
  <c r="BK61"/>
  <c r="BJ61"/>
  <c r="BI61"/>
  <c r="BG61"/>
  <c r="BF61"/>
  <c r="BE61"/>
  <c r="BD61"/>
  <c r="BH61" s="1"/>
  <c r="BC61"/>
  <c r="BB61"/>
  <c r="AZ61"/>
  <c r="BA61" s="1"/>
  <c r="AY61"/>
  <c r="AX61"/>
  <c r="AW61"/>
  <c r="AV61"/>
  <c r="AT61"/>
  <c r="AU61" s="1"/>
  <c r="AS61"/>
  <c r="AR61"/>
  <c r="AQ61"/>
  <c r="AP61"/>
  <c r="AN61"/>
  <c r="AO61" s="1"/>
  <c r="AM61"/>
  <c r="BO60"/>
  <c r="BN60"/>
  <c r="BM60"/>
  <c r="BK60"/>
  <c r="BL60" s="1"/>
  <c r="BJ60"/>
  <c r="BI60"/>
  <c r="BG60"/>
  <c r="BF60"/>
  <c r="BE60"/>
  <c r="BC60"/>
  <c r="BD60" s="1"/>
  <c r="BH60" s="1"/>
  <c r="BB60"/>
  <c r="BA60"/>
  <c r="AZ60"/>
  <c r="AY60"/>
  <c r="AW60"/>
  <c r="AX60" s="1"/>
  <c r="AV60"/>
  <c r="AU60"/>
  <c r="AT60"/>
  <c r="AS60"/>
  <c r="AQ60"/>
  <c r="AR60" s="1"/>
  <c r="AP60"/>
  <c r="AO60"/>
  <c r="AN60"/>
  <c r="AM60"/>
  <c r="BO59"/>
  <c r="BN59"/>
  <c r="BM59"/>
  <c r="BL59"/>
  <c r="BK59"/>
  <c r="BJ59"/>
  <c r="BI59"/>
  <c r="BG59"/>
  <c r="BF59"/>
  <c r="BE59"/>
  <c r="BD59"/>
  <c r="BH59" s="1"/>
  <c r="BC59"/>
  <c r="BB59"/>
  <c r="AZ59"/>
  <c r="BA59" s="1"/>
  <c r="AY59"/>
  <c r="AX59"/>
  <c r="AW59"/>
  <c r="AV59"/>
  <c r="AT59"/>
  <c r="AU59" s="1"/>
  <c r="AS59"/>
  <c r="AR59"/>
  <c r="AQ59"/>
  <c r="AP59"/>
  <c r="AN59"/>
  <c r="AO59" s="1"/>
  <c r="AM59"/>
  <c r="BO58"/>
  <c r="BN58"/>
  <c r="BM58"/>
  <c r="BK58"/>
  <c r="BL58" s="1"/>
  <c r="BJ58"/>
  <c r="BI58"/>
  <c r="BG58"/>
  <c r="BF58"/>
  <c r="BE58"/>
  <c r="BC58"/>
  <c r="BD58" s="1"/>
  <c r="BH58" s="1"/>
  <c r="BB58"/>
  <c r="BA58"/>
  <c r="AZ58"/>
  <c r="AY58"/>
  <c r="AW58"/>
  <c r="AX58" s="1"/>
  <c r="AV58"/>
  <c r="AU58"/>
  <c r="AT58"/>
  <c r="AS58"/>
  <c r="AQ58"/>
  <c r="AR58" s="1"/>
  <c r="AP58"/>
  <c r="AO58"/>
  <c r="AN58"/>
  <c r="AM58"/>
  <c r="BO57"/>
  <c r="BN57"/>
  <c r="BM57"/>
  <c r="BL57"/>
  <c r="BK57"/>
  <c r="BJ57"/>
  <c r="BI57"/>
  <c r="BG57"/>
  <c r="BF57"/>
  <c r="BE57"/>
  <c r="BD57"/>
  <c r="BH57" s="1"/>
  <c r="BC57"/>
  <c r="BB57"/>
  <c r="AZ57"/>
  <c r="BA57" s="1"/>
  <c r="AY57"/>
  <c r="AX57"/>
  <c r="AW57"/>
  <c r="AV57"/>
  <c r="AT57"/>
  <c r="AU57" s="1"/>
  <c r="AS57"/>
  <c r="AR57"/>
  <c r="AQ57"/>
  <c r="AP57"/>
  <c r="AN57"/>
  <c r="AO57" s="1"/>
  <c r="AM57"/>
  <c r="BO56"/>
  <c r="BN56"/>
  <c r="BM56"/>
  <c r="BK56"/>
  <c r="BL56" s="1"/>
  <c r="BJ56"/>
  <c r="BI56"/>
  <c r="BG56"/>
  <c r="BF56"/>
  <c r="BE56"/>
  <c r="BC56"/>
  <c r="BD56" s="1"/>
  <c r="BH56" s="1"/>
  <c r="BB56"/>
  <c r="BA56"/>
  <c r="AZ56"/>
  <c r="AY56"/>
  <c r="AW56"/>
  <c r="AX56" s="1"/>
  <c r="AV56"/>
  <c r="AU56"/>
  <c r="AT56"/>
  <c r="AS56"/>
  <c r="AQ56"/>
  <c r="AR56" s="1"/>
  <c r="AP56"/>
  <c r="AO56"/>
  <c r="AN56"/>
  <c r="AM56"/>
  <c r="BO55"/>
  <c r="BN55"/>
  <c r="BM55"/>
  <c r="BL55"/>
  <c r="BK55"/>
  <c r="BJ55"/>
  <c r="BI55"/>
  <c r="BG55"/>
  <c r="BF55"/>
  <c r="BE55"/>
  <c r="BD55"/>
  <c r="BH55" s="1"/>
  <c r="BC55"/>
  <c r="BB55"/>
  <c r="AZ55"/>
  <c r="BA55" s="1"/>
  <c r="AY55"/>
  <c r="AX55"/>
  <c r="AW55"/>
  <c r="AV55"/>
  <c r="AT55"/>
  <c r="AU55" s="1"/>
  <c r="AS55"/>
  <c r="AR55"/>
  <c r="AQ55"/>
  <c r="AP55"/>
  <c r="AN55"/>
  <c r="AO55" s="1"/>
  <c r="AM55"/>
  <c r="BO54"/>
  <c r="BN54"/>
  <c r="BM54"/>
  <c r="BK54"/>
  <c r="BL54" s="1"/>
  <c r="BJ54"/>
  <c r="BI54"/>
  <c r="BG54"/>
  <c r="BF54"/>
  <c r="BE54"/>
  <c r="BC54"/>
  <c r="BD54" s="1"/>
  <c r="BH54" s="1"/>
  <c r="BB54"/>
  <c r="BA54"/>
  <c r="AZ54"/>
  <c r="AY54"/>
  <c r="AW54"/>
  <c r="AX54" s="1"/>
  <c r="AV54"/>
  <c r="AU54"/>
  <c r="AT54"/>
  <c r="AS54"/>
  <c r="AQ54"/>
  <c r="AR54" s="1"/>
  <c r="AP54"/>
  <c r="AO54"/>
  <c r="AN54"/>
  <c r="AM54"/>
  <c r="BO53"/>
  <c r="BN53"/>
  <c r="BM53"/>
  <c r="BL53"/>
  <c r="BK53"/>
  <c r="BJ53"/>
  <c r="BI53"/>
  <c r="BG53"/>
  <c r="BF53"/>
  <c r="BE53"/>
  <c r="BD53"/>
  <c r="BH53" s="1"/>
  <c r="BC53"/>
  <c r="BB53"/>
  <c r="AZ53"/>
  <c r="BA53" s="1"/>
  <c r="AY53"/>
  <c r="AX53"/>
  <c r="AW53"/>
  <c r="AV53"/>
  <c r="AT53"/>
  <c r="AU53" s="1"/>
  <c r="AS53"/>
  <c r="AR53"/>
  <c r="AQ53"/>
  <c r="AP53"/>
  <c r="AN53"/>
  <c r="AO53" s="1"/>
  <c r="AM53"/>
  <c r="BO52"/>
  <c r="BN52"/>
  <c r="BM52"/>
  <c r="BK52"/>
  <c r="BL52" s="1"/>
  <c r="BJ52"/>
  <c r="BI52"/>
  <c r="BG52"/>
  <c r="BF52"/>
  <c r="BE52"/>
  <c r="BC52"/>
  <c r="BD52" s="1"/>
  <c r="BH52" s="1"/>
  <c r="BB52"/>
  <c r="BA52"/>
  <c r="AZ52"/>
  <c r="AY52"/>
  <c r="AW52"/>
  <c r="AX52" s="1"/>
  <c r="AV52"/>
  <c r="AU52"/>
  <c r="AT52"/>
  <c r="AS52"/>
  <c r="AQ52"/>
  <c r="AR52" s="1"/>
  <c r="AP52"/>
  <c r="AO52"/>
  <c r="AN52"/>
  <c r="AM52"/>
  <c r="BO51"/>
  <c r="BN51"/>
  <c r="BM51"/>
  <c r="BL51"/>
  <c r="BK51"/>
  <c r="BJ51"/>
  <c r="BI51"/>
  <c r="BG51"/>
  <c r="BF51"/>
  <c r="BE51"/>
  <c r="BD51"/>
  <c r="BH51" s="1"/>
  <c r="BC51"/>
  <c r="BB51"/>
  <c r="AZ51"/>
  <c r="BA51" s="1"/>
  <c r="AY51"/>
  <c r="AX51"/>
  <c r="AW51"/>
  <c r="AV51"/>
  <c r="AT51"/>
  <c r="AU51" s="1"/>
  <c r="AS51"/>
  <c r="AR51"/>
  <c r="AQ51"/>
  <c r="AP51"/>
  <c r="AN51"/>
  <c r="AO51" s="1"/>
  <c r="AM51"/>
  <c r="BO50"/>
  <c r="BN50"/>
  <c r="BM50"/>
  <c r="BK50"/>
  <c r="BL50" s="1"/>
  <c r="BJ50"/>
  <c r="BI50"/>
  <c r="BG50"/>
  <c r="BF50"/>
  <c r="BE50"/>
  <c r="BC50"/>
  <c r="BD50" s="1"/>
  <c r="BH50" s="1"/>
  <c r="BB50"/>
  <c r="BA50"/>
  <c r="AZ50"/>
  <c r="AY50"/>
  <c r="AW50"/>
  <c r="AX50" s="1"/>
  <c r="AV50"/>
  <c r="AU50"/>
  <c r="AT50"/>
  <c r="AS50"/>
  <c r="AQ50"/>
  <c r="AR50" s="1"/>
  <c r="AP50"/>
  <c r="AO50"/>
  <c r="AN50"/>
  <c r="AM50"/>
  <c r="BO49"/>
  <c r="BN49"/>
  <c r="BM49"/>
  <c r="BL49"/>
  <c r="BK49"/>
  <c r="BJ49"/>
  <c r="BI49"/>
  <c r="BG49"/>
  <c r="BF49"/>
  <c r="BE49"/>
  <c r="BD49"/>
  <c r="BH49" s="1"/>
  <c r="BC49"/>
  <c r="BB49"/>
  <c r="AZ49"/>
  <c r="BA49" s="1"/>
  <c r="AY49"/>
  <c r="AX49"/>
  <c r="AW49"/>
  <c r="AV49"/>
  <c r="AT49"/>
  <c r="AU49" s="1"/>
  <c r="AS49"/>
  <c r="AR49"/>
  <c r="AQ49"/>
  <c r="AP49"/>
  <c r="AN49"/>
  <c r="AO49" s="1"/>
  <c r="AM49"/>
  <c r="BO48"/>
  <c r="BN48"/>
  <c r="BM48"/>
  <c r="BK48"/>
  <c r="BL48" s="1"/>
  <c r="BJ48"/>
  <c r="BI48"/>
  <c r="BG48"/>
  <c r="BF48"/>
  <c r="BE48"/>
  <c r="BC48"/>
  <c r="BD48" s="1"/>
  <c r="BH48" s="1"/>
  <c r="BB48"/>
  <c r="BA48"/>
  <c r="AZ48"/>
  <c r="AY48"/>
  <c r="AW48"/>
  <c r="AX48" s="1"/>
  <c r="AV48"/>
  <c r="AU48"/>
  <c r="AT48"/>
  <c r="AS48"/>
  <c r="AQ48"/>
  <c r="AR48" s="1"/>
  <c r="AP48"/>
  <c r="AO48"/>
  <c r="AN48"/>
  <c r="AM48"/>
  <c r="BO47"/>
  <c r="BN47"/>
  <c r="BM47"/>
  <c r="BL47"/>
  <c r="BK47"/>
  <c r="BJ47"/>
  <c r="BI47"/>
  <c r="BG47"/>
  <c r="BF47"/>
  <c r="BE47"/>
  <c r="BD47"/>
  <c r="BH47" s="1"/>
  <c r="BC47"/>
  <c r="BB47"/>
  <c r="AZ47"/>
  <c r="BA47" s="1"/>
  <c r="AY47"/>
  <c r="AX47"/>
  <c r="AW47"/>
  <c r="AV47"/>
  <c r="AT47"/>
  <c r="AU47" s="1"/>
  <c r="AS47"/>
  <c r="AR47"/>
  <c r="AQ47"/>
  <c r="AP47"/>
  <c r="AN47"/>
  <c r="AO47" s="1"/>
  <c r="AM47"/>
  <c r="BO46"/>
  <c r="BN46"/>
  <c r="BM46"/>
  <c r="BK46"/>
  <c r="BL46" s="1"/>
  <c r="BJ46"/>
  <c r="BI46"/>
  <c r="BG46"/>
  <c r="BF46"/>
  <c r="BE46"/>
  <c r="BC46"/>
  <c r="BD46" s="1"/>
  <c r="BH46" s="1"/>
  <c r="BB46"/>
  <c r="BA46"/>
  <c r="AZ46"/>
  <c r="AY46"/>
  <c r="AW46"/>
  <c r="AX46" s="1"/>
  <c r="AV46"/>
  <c r="AU46"/>
  <c r="AT46"/>
  <c r="AS46"/>
  <c r="AQ46"/>
  <c r="AR46" s="1"/>
  <c r="AP46"/>
  <c r="AO46"/>
  <c r="AN46"/>
  <c r="AM46"/>
  <c r="BO45"/>
  <c r="BN45"/>
  <c r="BM45"/>
  <c r="BL45"/>
  <c r="BK45"/>
  <c r="BJ45"/>
  <c r="BI45"/>
  <c r="BG45"/>
  <c r="BF45"/>
  <c r="BE45"/>
  <c r="BD45"/>
  <c r="BH45" s="1"/>
  <c r="BC45"/>
  <c r="BB45"/>
  <c r="AZ45"/>
  <c r="BA45" s="1"/>
  <c r="AY45"/>
  <c r="AX45"/>
  <c r="AW45"/>
  <c r="AV45"/>
  <c r="AT45"/>
  <c r="AU45" s="1"/>
  <c r="AS45"/>
  <c r="AR45"/>
  <c r="AQ45"/>
  <c r="AP45"/>
  <c r="AN45"/>
  <c r="AO45" s="1"/>
  <c r="AM45"/>
  <c r="BO44"/>
  <c r="BN44"/>
  <c r="BM44"/>
  <c r="BK44"/>
  <c r="BL44" s="1"/>
  <c r="BJ44"/>
  <c r="BI44"/>
  <c r="BG44"/>
  <c r="BF44"/>
  <c r="BE44"/>
  <c r="BC44"/>
  <c r="BD44" s="1"/>
  <c r="BH44" s="1"/>
  <c r="BB44"/>
  <c r="BA44"/>
  <c r="AZ44"/>
  <c r="AY44"/>
  <c r="AW44"/>
  <c r="AX44" s="1"/>
  <c r="AV44"/>
  <c r="AU44"/>
  <c r="AT44"/>
  <c r="AS44"/>
  <c r="AQ44"/>
  <c r="AR44" s="1"/>
  <c r="AP44"/>
  <c r="AO44"/>
  <c r="AN44"/>
  <c r="AM44"/>
  <c r="BO43"/>
  <c r="BN43"/>
  <c r="BM43"/>
  <c r="BL43"/>
  <c r="BK43"/>
  <c r="BJ43"/>
  <c r="BI43"/>
  <c r="BG43"/>
  <c r="BF43"/>
  <c r="BE43"/>
  <c r="BD43"/>
  <c r="BH43" s="1"/>
  <c r="BC43"/>
  <c r="BB43"/>
  <c r="AZ43"/>
  <c r="BA43" s="1"/>
  <c r="AY43"/>
  <c r="AX43"/>
  <c r="AW43"/>
  <c r="AV43"/>
  <c r="AT43"/>
  <c r="AU43" s="1"/>
  <c r="AS43"/>
  <c r="AR43"/>
  <c r="AQ43"/>
  <c r="AP43"/>
  <c r="AN43"/>
  <c r="AO43" s="1"/>
  <c r="AM43"/>
  <c r="BO42"/>
  <c r="BN42"/>
  <c r="BM42"/>
  <c r="BK42"/>
  <c r="BL42" s="1"/>
  <c r="BJ42"/>
  <c r="BI42"/>
  <c r="BG42"/>
  <c r="BF42"/>
  <c r="BE42"/>
  <c r="BC42"/>
  <c r="BD42" s="1"/>
  <c r="BH42" s="1"/>
  <c r="BB42"/>
  <c r="BA42"/>
  <c r="AZ42"/>
  <c r="AY42"/>
  <c r="AW42"/>
  <c r="AX42" s="1"/>
  <c r="AV42"/>
  <c r="AU42"/>
  <c r="AT42"/>
  <c r="AS42"/>
  <c r="AQ42"/>
  <c r="AR42" s="1"/>
  <c r="AP42"/>
  <c r="AO42"/>
  <c r="AN42"/>
  <c r="AM42"/>
  <c r="BO41"/>
  <c r="BN41"/>
  <c r="BM41"/>
  <c r="BL41"/>
  <c r="BK41"/>
  <c r="BJ41"/>
  <c r="BI41"/>
  <c r="BG41"/>
  <c r="BF41"/>
  <c r="BE41"/>
  <c r="BD41"/>
  <c r="BH41" s="1"/>
  <c r="BC41"/>
  <c r="BB41"/>
  <c r="AZ41"/>
  <c r="BA41" s="1"/>
  <c r="AY41"/>
  <c r="AX41"/>
  <c r="AW41"/>
  <c r="AV41"/>
  <c r="AT41"/>
  <c r="AU41" s="1"/>
  <c r="AS41"/>
  <c r="AR41"/>
  <c r="AQ41"/>
  <c r="AP41"/>
  <c r="AN41"/>
  <c r="AO41" s="1"/>
  <c r="AM41"/>
  <c r="BO40"/>
  <c r="BN40"/>
  <c r="BM40"/>
  <c r="BK40"/>
  <c r="BL40" s="1"/>
  <c r="BJ40"/>
  <c r="BI40"/>
  <c r="BG40"/>
  <c r="BF40"/>
  <c r="BE40"/>
  <c r="BC40"/>
  <c r="BD40" s="1"/>
  <c r="BH40" s="1"/>
  <c r="BB40"/>
  <c r="BA40"/>
  <c r="AZ40"/>
  <c r="AY40"/>
  <c r="AW40"/>
  <c r="AX40" s="1"/>
  <c r="AV40"/>
  <c r="AU40"/>
  <c r="AT40"/>
  <c r="AS40"/>
  <c r="AQ40"/>
  <c r="AR40" s="1"/>
  <c r="AP40"/>
  <c r="AO40"/>
  <c r="AN40"/>
  <c r="AM40"/>
  <c r="BO39"/>
  <c r="BN39"/>
  <c r="BM39"/>
  <c r="BL39"/>
  <c r="BK39"/>
  <c r="BJ39"/>
  <c r="BI39"/>
  <c r="BG39"/>
  <c r="BF39"/>
  <c r="BE39"/>
  <c r="BD39"/>
  <c r="BH39" s="1"/>
  <c r="BC39"/>
  <c r="BB39"/>
  <c r="AZ39"/>
  <c r="BA39" s="1"/>
  <c r="AY39"/>
  <c r="AX39"/>
  <c r="AW39"/>
  <c r="AV39"/>
  <c r="AT39"/>
  <c r="AU39" s="1"/>
  <c r="AS39"/>
  <c r="AR39"/>
  <c r="AQ39"/>
  <c r="AP39"/>
  <c r="AN39"/>
  <c r="AO39" s="1"/>
  <c r="AM39"/>
  <c r="BO38"/>
  <c r="BN38"/>
  <c r="BM38"/>
  <c r="BK38"/>
  <c r="BL38" s="1"/>
  <c r="BJ38"/>
  <c r="BI38"/>
  <c r="BG38"/>
  <c r="BF38"/>
  <c r="BE38"/>
  <c r="BC38"/>
  <c r="BD38" s="1"/>
  <c r="BH38" s="1"/>
  <c r="BB38"/>
  <c r="BA38"/>
  <c r="AZ38"/>
  <c r="AY38"/>
  <c r="AW38"/>
  <c r="AX38" s="1"/>
  <c r="AV38"/>
  <c r="AU38"/>
  <c r="AT38"/>
  <c r="AS38"/>
  <c r="AQ38"/>
  <c r="AR38" s="1"/>
  <c r="AP38"/>
  <c r="AO38"/>
  <c r="AN38"/>
  <c r="AM38"/>
  <c r="BO37"/>
  <c r="BN37"/>
  <c r="BM37"/>
  <c r="BL37"/>
  <c r="BK37"/>
  <c r="BJ37"/>
  <c r="BI37"/>
  <c r="BG37"/>
  <c r="BF37"/>
  <c r="BE37"/>
  <c r="BD37"/>
  <c r="BH37" s="1"/>
  <c r="BC37"/>
  <c r="BB37"/>
  <c r="AZ37"/>
  <c r="BA37" s="1"/>
  <c r="AY37"/>
  <c r="AX37"/>
  <c r="AW37"/>
  <c r="AV37"/>
  <c r="AT37"/>
  <c r="AU37" s="1"/>
  <c r="AS37"/>
  <c r="AR37"/>
  <c r="AQ37"/>
  <c r="AP37"/>
  <c r="AN37"/>
  <c r="AO37" s="1"/>
  <c r="AM37"/>
  <c r="BO36"/>
  <c r="BN36"/>
  <c r="BM36"/>
  <c r="BK36"/>
  <c r="BL36" s="1"/>
  <c r="BJ36"/>
  <c r="BI36"/>
  <c r="BG36"/>
  <c r="BF36"/>
  <c r="BE36"/>
  <c r="BC36"/>
  <c r="BD36" s="1"/>
  <c r="BH36" s="1"/>
  <c r="BB36"/>
  <c r="BA36"/>
  <c r="AZ36"/>
  <c r="AY36"/>
  <c r="AW36"/>
  <c r="AX36" s="1"/>
  <c r="AV36"/>
  <c r="AU36"/>
  <c r="AT36"/>
  <c r="AS36"/>
  <c r="AQ36"/>
  <c r="AR36" s="1"/>
  <c r="AP36"/>
  <c r="AO36"/>
  <c r="AN36"/>
  <c r="AM36"/>
  <c r="BO35"/>
  <c r="BN35"/>
  <c r="BM35"/>
  <c r="BL35"/>
  <c r="BK35"/>
  <c r="BJ35"/>
  <c r="BI35"/>
  <c r="BG35"/>
  <c r="BF35"/>
  <c r="BE35"/>
  <c r="BD35"/>
  <c r="BH35" s="1"/>
  <c r="BC35"/>
  <c r="BB35"/>
  <c r="AZ35"/>
  <c r="BA35" s="1"/>
  <c r="AY35"/>
  <c r="AX35"/>
  <c r="AW35"/>
  <c r="AV35"/>
  <c r="AT35"/>
  <c r="AU35" s="1"/>
  <c r="AS35"/>
  <c r="AR35"/>
  <c r="AQ35"/>
  <c r="AP35"/>
  <c r="AN35"/>
  <c r="AO35" s="1"/>
  <c r="AM35"/>
  <c r="BO34"/>
  <c r="BN34"/>
  <c r="BM34"/>
  <c r="BK34"/>
  <c r="BL34" s="1"/>
  <c r="BJ34"/>
  <c r="BI34"/>
  <c r="BG34"/>
  <c r="BF34"/>
  <c r="BE34"/>
  <c r="BC34"/>
  <c r="BD34" s="1"/>
  <c r="BH34" s="1"/>
  <c r="BB34"/>
  <c r="BA34"/>
  <c r="AZ34"/>
  <c r="AY34"/>
  <c r="AW34"/>
  <c r="AX34" s="1"/>
  <c r="AV34"/>
  <c r="AU34"/>
  <c r="AT34"/>
  <c r="AS34"/>
  <c r="AQ34"/>
  <c r="AR34" s="1"/>
  <c r="AP34"/>
  <c r="AO34"/>
  <c r="AN34"/>
  <c r="AM34"/>
  <c r="BO33"/>
  <c r="BN33"/>
  <c r="BM33"/>
  <c r="BL33"/>
  <c r="BK33"/>
  <c r="BJ33"/>
  <c r="BI33"/>
  <c r="BG33"/>
  <c r="BF33"/>
  <c r="BE33"/>
  <c r="BD33"/>
  <c r="BH33" s="1"/>
  <c r="BC33"/>
  <c r="BB33"/>
  <c r="AZ33"/>
  <c r="BA33" s="1"/>
  <c r="AY33"/>
  <c r="AX33"/>
  <c r="AW33"/>
  <c r="AV33"/>
  <c r="AT33"/>
  <c r="AU33" s="1"/>
  <c r="AS33"/>
  <c r="AR33"/>
  <c r="AQ33"/>
  <c r="AP33"/>
  <c r="AN33"/>
  <c r="AO33" s="1"/>
  <c r="AM33"/>
  <c r="BO32"/>
  <c r="BN32"/>
  <c r="BM32"/>
  <c r="BK32"/>
  <c r="BL32" s="1"/>
  <c r="BJ32"/>
  <c r="BI32"/>
  <c r="BG32"/>
  <c r="BF32"/>
  <c r="BE32"/>
  <c r="BC32"/>
  <c r="BD32" s="1"/>
  <c r="BH32" s="1"/>
  <c r="BB32"/>
  <c r="BA32"/>
  <c r="AZ32"/>
  <c r="AY32"/>
  <c r="AW32"/>
  <c r="AX32" s="1"/>
  <c r="AV32"/>
  <c r="AU32"/>
  <c r="AT32"/>
  <c r="AS32"/>
  <c r="AQ32"/>
  <c r="AR32" s="1"/>
  <c r="AP32"/>
  <c r="AO32"/>
  <c r="AN32"/>
  <c r="AM32"/>
  <c r="BO31"/>
  <c r="BN31"/>
  <c r="BM31"/>
  <c r="BL31"/>
  <c r="BK31"/>
  <c r="BJ31"/>
  <c r="BI31"/>
  <c r="BG31"/>
  <c r="BF31"/>
  <c r="BE31"/>
  <c r="BD31"/>
  <c r="BH31" s="1"/>
  <c r="BC31"/>
  <c r="BB31"/>
  <c r="AZ31"/>
  <c r="BA31" s="1"/>
  <c r="AY31"/>
  <c r="AX31"/>
  <c r="AW31"/>
  <c r="AV31"/>
  <c r="AT31"/>
  <c r="AU31" s="1"/>
  <c r="AS31"/>
  <c r="AR31"/>
  <c r="AQ31"/>
  <c r="AP31"/>
  <c r="AN31"/>
  <c r="AO31" s="1"/>
  <c r="AM31"/>
  <c r="BO30"/>
  <c r="BN30"/>
  <c r="BM30"/>
  <c r="BK30"/>
  <c r="BL30" s="1"/>
  <c r="BJ30"/>
  <c r="BI30"/>
  <c r="BG30"/>
  <c r="BF30"/>
  <c r="BE30"/>
  <c r="BC30"/>
  <c r="BD30" s="1"/>
  <c r="BH30" s="1"/>
  <c r="BB30"/>
  <c r="BA30"/>
  <c r="AZ30"/>
  <c r="AY30"/>
  <c r="AW30"/>
  <c r="AX30" s="1"/>
  <c r="AV30"/>
  <c r="AU30"/>
  <c r="AT30"/>
  <c r="AS30"/>
  <c r="AQ30"/>
  <c r="AR30" s="1"/>
  <c r="AP30"/>
  <c r="AO30"/>
  <c r="AN30"/>
  <c r="AM30"/>
  <c r="BO29"/>
  <c r="BN29"/>
  <c r="BM29"/>
  <c r="BL29"/>
  <c r="BK29"/>
  <c r="BJ29"/>
  <c r="BI29"/>
  <c r="BG29"/>
  <c r="BF29"/>
  <c r="BE29"/>
  <c r="BD29"/>
  <c r="BH29" s="1"/>
  <c r="BC29"/>
  <c r="BB29"/>
  <c r="AZ29"/>
  <c r="BA29" s="1"/>
  <c r="AY29"/>
  <c r="AX29"/>
  <c r="AW29"/>
  <c r="AV29"/>
  <c r="AT29"/>
  <c r="AU29" s="1"/>
  <c r="AS29"/>
  <c r="AR29"/>
  <c r="AQ29"/>
  <c r="AP29"/>
  <c r="AN29"/>
  <c r="AO29" s="1"/>
  <c r="AM29"/>
  <c r="BO28"/>
  <c r="BN28"/>
  <c r="BM28"/>
  <c r="BK28"/>
  <c r="BL28" s="1"/>
  <c r="BJ28"/>
  <c r="BI28"/>
  <c r="BG28"/>
  <c r="BF28"/>
  <c r="BE28"/>
  <c r="BC28"/>
  <c r="BD28" s="1"/>
  <c r="BH28" s="1"/>
  <c r="BB28"/>
  <c r="BA28"/>
  <c r="AZ28"/>
  <c r="AY28"/>
  <c r="AW28"/>
  <c r="AX28" s="1"/>
  <c r="AV28"/>
  <c r="AU28"/>
  <c r="AT28"/>
  <c r="AS28"/>
  <c r="AQ28"/>
  <c r="AR28" s="1"/>
  <c r="AP28"/>
  <c r="AO28"/>
  <c r="AN28"/>
  <c r="AM28"/>
  <c r="BO27"/>
  <c r="BN27"/>
  <c r="BM27"/>
  <c r="BL27"/>
  <c r="BK27"/>
  <c r="BJ27"/>
  <c r="BI27"/>
  <c r="BG27"/>
  <c r="BF27"/>
  <c r="BE27"/>
  <c r="BD27"/>
  <c r="BH27" s="1"/>
  <c r="BC27"/>
  <c r="BB27"/>
  <c r="AZ27"/>
  <c r="BA27" s="1"/>
  <c r="AY27"/>
  <c r="AX27"/>
  <c r="AW27"/>
  <c r="AV27"/>
  <c r="AT27"/>
  <c r="AU27" s="1"/>
  <c r="AS27"/>
  <c r="AR27"/>
  <c r="AQ27"/>
  <c r="AP27"/>
  <c r="AN27"/>
  <c r="AO27" s="1"/>
  <c r="AM27"/>
  <c r="BO26"/>
  <c r="BN26"/>
  <c r="BM26"/>
  <c r="BK26"/>
  <c r="BL26" s="1"/>
  <c r="BJ26"/>
  <c r="BI26"/>
  <c r="BG26"/>
  <c r="BF26"/>
  <c r="BE26"/>
  <c r="BC26"/>
  <c r="BD26" s="1"/>
  <c r="BH26" s="1"/>
  <c r="BB26"/>
  <c r="BA26"/>
  <c r="AZ26"/>
  <c r="AY26"/>
  <c r="AW26"/>
  <c r="AX26" s="1"/>
  <c r="AV26"/>
  <c r="AU26"/>
  <c r="AT26"/>
  <c r="AS26"/>
  <c r="AQ26"/>
  <c r="AR26" s="1"/>
  <c r="AP26"/>
  <c r="AO26"/>
  <c r="AN26"/>
  <c r="AM26"/>
  <c r="BO25"/>
  <c r="BN25"/>
  <c r="BM25"/>
  <c r="BL25"/>
  <c r="BK25"/>
  <c r="BJ25"/>
  <c r="BI25"/>
  <c r="BG25"/>
  <c r="BF25"/>
  <c r="BE25"/>
  <c r="BD25"/>
  <c r="BH25" s="1"/>
  <c r="BC25"/>
  <c r="BB25"/>
  <c r="AZ25"/>
  <c r="BA25" s="1"/>
  <c r="AY25"/>
  <c r="AX25"/>
  <c r="AW25"/>
  <c r="AV25"/>
  <c r="AT25"/>
  <c r="AU25" s="1"/>
  <c r="AS25"/>
  <c r="AR25"/>
  <c r="AQ25"/>
  <c r="AP25"/>
  <c r="AN25"/>
  <c r="AO25" s="1"/>
  <c r="AM25"/>
  <c r="BO24"/>
  <c r="BN24"/>
  <c r="BM24"/>
  <c r="BK24"/>
  <c r="BL24" s="1"/>
  <c r="BJ24"/>
  <c r="BI24"/>
  <c r="BG24"/>
  <c r="BF24"/>
  <c r="BE24"/>
  <c r="BC24"/>
  <c r="BD24" s="1"/>
  <c r="BH24" s="1"/>
  <c r="BB24"/>
  <c r="BA24"/>
  <c r="AZ24"/>
  <c r="AY24"/>
  <c r="AW24"/>
  <c r="AX24" s="1"/>
  <c r="AV24"/>
  <c r="AU24"/>
  <c r="AT24"/>
  <c r="AS24"/>
  <c r="AQ24"/>
  <c r="AR24" s="1"/>
  <c r="AP24"/>
  <c r="AO24"/>
  <c r="AN24"/>
  <c r="AM24"/>
  <c r="BO23"/>
  <c r="BN23"/>
  <c r="BM23"/>
  <c r="BK23"/>
  <c r="BL23" s="1"/>
  <c r="BJ23"/>
  <c r="BI23"/>
  <c r="BG23"/>
  <c r="BF23"/>
  <c r="BE23"/>
  <c r="BC23"/>
  <c r="BD23" s="1"/>
  <c r="BB23"/>
  <c r="AZ23"/>
  <c r="BA23" s="1"/>
  <c r="AY23"/>
  <c r="AW23"/>
  <c r="AV23"/>
  <c r="AX23" s="1"/>
  <c r="AT23"/>
  <c r="AS23"/>
  <c r="AQ23"/>
  <c r="AR23" s="1"/>
  <c r="AP23"/>
  <c r="AN23"/>
  <c r="AO23" s="1"/>
  <c r="AM23"/>
  <c r="BO22"/>
  <c r="BN22"/>
  <c r="BM22"/>
  <c r="BK22"/>
  <c r="BJ22"/>
  <c r="BI22"/>
  <c r="BG22"/>
  <c r="BF22"/>
  <c r="BE22"/>
  <c r="BC22"/>
  <c r="BB22"/>
  <c r="AZ22"/>
  <c r="BA22" s="1"/>
  <c r="AY22"/>
  <c r="AW22"/>
  <c r="AX22" s="1"/>
  <c r="AV22"/>
  <c r="AT22"/>
  <c r="AS22"/>
  <c r="AU22" s="1"/>
  <c r="AQ22"/>
  <c r="AP22"/>
  <c r="AN22"/>
  <c r="AO22" s="1"/>
  <c r="AM22"/>
  <c r="BO21"/>
  <c r="BN21"/>
  <c r="BM21"/>
  <c r="BK21"/>
  <c r="BL21" s="1"/>
  <c r="BJ21"/>
  <c r="BI21"/>
  <c r="BG21"/>
  <c r="BF21"/>
  <c r="BE21"/>
  <c r="BC21"/>
  <c r="BB21"/>
  <c r="BD21" s="1"/>
  <c r="BH21" s="1"/>
  <c r="AZ21"/>
  <c r="AY21"/>
  <c r="AW21"/>
  <c r="AX21" s="1"/>
  <c r="AV21"/>
  <c r="AT21"/>
  <c r="AU21" s="1"/>
  <c r="AS21"/>
  <c r="AQ21"/>
  <c r="AP21"/>
  <c r="AR21" s="1"/>
  <c r="AN21"/>
  <c r="AM21"/>
  <c r="BO20"/>
  <c r="BN20"/>
  <c r="BM20"/>
  <c r="BK20"/>
  <c r="BL20" s="1"/>
  <c r="BJ20"/>
  <c r="BI20"/>
  <c r="BG20"/>
  <c r="BF20"/>
  <c r="BE20"/>
  <c r="BC20"/>
  <c r="BB20"/>
  <c r="BD20" s="1"/>
  <c r="BH20" s="1"/>
  <c r="AZ20"/>
  <c r="AY20"/>
  <c r="AW20"/>
  <c r="AX20" s="1"/>
  <c r="AV20"/>
  <c r="AT20"/>
  <c r="AU20" s="1"/>
  <c r="AS20"/>
  <c r="AQ20"/>
  <c r="AP20"/>
  <c r="AR20" s="1"/>
  <c r="AN20"/>
  <c r="AM20"/>
  <c r="BO19"/>
  <c r="BN19"/>
  <c r="BM19"/>
  <c r="BK19"/>
  <c r="BL19" s="1"/>
  <c r="BJ19"/>
  <c r="BI19"/>
  <c r="BG19"/>
  <c r="BF19"/>
  <c r="BE19"/>
  <c r="BC19"/>
  <c r="BD19" s="1"/>
  <c r="BB19"/>
  <c r="AZ19"/>
  <c r="AY19"/>
  <c r="BA19" s="1"/>
  <c r="AW19"/>
  <c r="AV19"/>
  <c r="AT19"/>
  <c r="AU19" s="1"/>
  <c r="AS19"/>
  <c r="AQ19"/>
  <c r="AR19" s="1"/>
  <c r="AP19"/>
  <c r="AN19"/>
  <c r="AM19"/>
  <c r="AO19" s="1"/>
  <c r="BO18"/>
  <c r="BN18"/>
  <c r="BM18"/>
  <c r="BK18"/>
  <c r="BJ18"/>
  <c r="BL18" s="1"/>
  <c r="BI18"/>
  <c r="BG18"/>
  <c r="BF18"/>
  <c r="BE18"/>
  <c r="BC18"/>
  <c r="BD18" s="1"/>
  <c r="BB18"/>
  <c r="AZ18"/>
  <c r="BA18" s="1"/>
  <c r="AY18"/>
  <c r="AW18"/>
  <c r="AV18"/>
  <c r="AX18" s="1"/>
  <c r="AT18"/>
  <c r="AS18"/>
  <c r="AQ18"/>
  <c r="AR18" s="1"/>
  <c r="AP18"/>
  <c r="AN18"/>
  <c r="AO18" s="1"/>
  <c r="AM18"/>
  <c r="BO17"/>
  <c r="BN17"/>
  <c r="BM17"/>
  <c r="BK17"/>
  <c r="BJ17"/>
  <c r="BI17"/>
  <c r="BG17"/>
  <c r="BF17"/>
  <c r="BE17"/>
  <c r="BC17"/>
  <c r="BB17"/>
  <c r="AZ17"/>
  <c r="BA17" s="1"/>
  <c r="AY17"/>
  <c r="AW17"/>
  <c r="AX17" s="1"/>
  <c r="AV17"/>
  <c r="AT17"/>
  <c r="AS17"/>
  <c r="AU17" s="1"/>
  <c r="AQ17"/>
  <c r="AP17"/>
  <c r="AN17"/>
  <c r="AO17" s="1"/>
  <c r="AM17"/>
  <c r="BO16"/>
  <c r="BN16"/>
  <c r="BM16"/>
  <c r="BK16"/>
  <c r="BL16" s="1"/>
  <c r="BJ16"/>
  <c r="BI16"/>
  <c r="BG16"/>
  <c r="BF16"/>
  <c r="BE16"/>
  <c r="BC16"/>
  <c r="BB16"/>
  <c r="BD16" s="1"/>
  <c r="BH16" s="1"/>
  <c r="AZ16"/>
  <c r="AY16"/>
  <c r="AW16"/>
  <c r="AX16" s="1"/>
  <c r="AV16"/>
  <c r="AT16"/>
  <c r="AU16" s="1"/>
  <c r="AS16"/>
  <c r="AQ16"/>
  <c r="AP16"/>
  <c r="AR16" s="1"/>
  <c r="AN16"/>
  <c r="AM16"/>
  <c r="BO15"/>
  <c r="BN15"/>
  <c r="BM15"/>
  <c r="BK15"/>
  <c r="BL15" s="1"/>
  <c r="BJ15"/>
  <c r="BI15"/>
  <c r="BG15"/>
  <c r="BF15"/>
  <c r="BE15"/>
  <c r="BC15"/>
  <c r="BD15" s="1"/>
  <c r="BH15" s="1"/>
  <c r="BB15"/>
  <c r="AZ15"/>
  <c r="AY15"/>
  <c r="BA15" s="1"/>
  <c r="AW15"/>
  <c r="AV15"/>
  <c r="AT15"/>
  <c r="AU15" s="1"/>
  <c r="AS15"/>
  <c r="AQ15"/>
  <c r="AR15" s="1"/>
  <c r="AP15"/>
  <c r="AN15"/>
  <c r="AM15"/>
  <c r="AO15" s="1"/>
  <c r="BO14"/>
  <c r="BN14"/>
  <c r="BM14"/>
  <c r="BK14"/>
  <c r="BJ14"/>
  <c r="BL14" s="1"/>
  <c r="BI14"/>
  <c r="BG14"/>
  <c r="BF14"/>
  <c r="BE14"/>
  <c r="BC14"/>
  <c r="BD14" s="1"/>
  <c r="BB14"/>
  <c r="AZ14"/>
  <c r="BA14" s="1"/>
  <c r="AY14"/>
  <c r="AW14"/>
  <c r="AV14"/>
  <c r="AX14" s="1"/>
  <c r="AT14"/>
  <c r="AS14"/>
  <c r="AQ14"/>
  <c r="AR14" s="1"/>
  <c r="AP14"/>
  <c r="AN14"/>
  <c r="AO14" s="1"/>
  <c r="AM14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O13"/>
  <c r="BN13"/>
  <c r="BM13"/>
  <c r="BK13"/>
  <c r="BL13" s="1"/>
  <c r="BJ13"/>
  <c r="BI13"/>
  <c r="BG13"/>
  <c r="BF13"/>
  <c r="BE13"/>
  <c r="BC13"/>
  <c r="BD13" s="1"/>
  <c r="BB13"/>
  <c r="AZ13"/>
  <c r="AY13"/>
  <c r="BA13" s="1"/>
  <c r="AW13"/>
  <c r="AV13"/>
  <c r="AT13"/>
  <c r="AU13" s="1"/>
  <c r="AS13"/>
  <c r="AQ13"/>
  <c r="AR13" s="1"/>
  <c r="AP13"/>
  <c r="AN13"/>
  <c r="AM13"/>
  <c r="AO13" s="1"/>
  <c r="AL13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BN12"/>
  <c r="BM12"/>
  <c r="BK12"/>
  <c r="BJ12"/>
  <c r="BL12" s="1"/>
  <c r="BI12"/>
  <c r="BG12"/>
  <c r="BF12"/>
  <c r="BE12"/>
  <c r="BC12"/>
  <c r="BD12" s="1"/>
  <c r="BB12"/>
  <c r="AZ12"/>
  <c r="BA12" s="1"/>
  <c r="AY12"/>
  <c r="AW12"/>
  <c r="AV12"/>
  <c r="AX12" s="1"/>
  <c r="AT12"/>
  <c r="AS12"/>
  <c r="AQ12"/>
  <c r="AR12" s="1"/>
  <c r="AP12"/>
  <c r="AN12"/>
  <c r="AO12" s="1"/>
  <c r="AM12"/>
  <c r="BO71" i="5"/>
  <c r="BN71"/>
  <c r="BM71"/>
  <c r="BL71"/>
  <c r="BK71"/>
  <c r="BJ71"/>
  <c r="BI71"/>
  <c r="BG71"/>
  <c r="BF71"/>
  <c r="BE71"/>
  <c r="BD71"/>
  <c r="BH71" s="1"/>
  <c r="BC71"/>
  <c r="BB71"/>
  <c r="AZ71"/>
  <c r="BA71" s="1"/>
  <c r="AY71"/>
  <c r="AX71"/>
  <c r="AW71"/>
  <c r="AV71"/>
  <c r="AT71"/>
  <c r="AU71" s="1"/>
  <c r="AS71"/>
  <c r="AR71"/>
  <c r="AQ71"/>
  <c r="AP71"/>
  <c r="AN71"/>
  <c r="AO71" s="1"/>
  <c r="AM71"/>
  <c r="BO70"/>
  <c r="BN70"/>
  <c r="BM70"/>
  <c r="BK70"/>
  <c r="BL70" s="1"/>
  <c r="BJ70"/>
  <c r="BI70"/>
  <c r="BG70"/>
  <c r="BF70"/>
  <c r="BE70"/>
  <c r="BC70"/>
  <c r="BD70" s="1"/>
  <c r="BH70" s="1"/>
  <c r="BB70"/>
  <c r="BA70"/>
  <c r="AZ70"/>
  <c r="AY70"/>
  <c r="AW70"/>
  <c r="AX70" s="1"/>
  <c r="AV70"/>
  <c r="AU70"/>
  <c r="AT70"/>
  <c r="AS70"/>
  <c r="AQ70"/>
  <c r="AR70" s="1"/>
  <c r="AP70"/>
  <c r="AO70"/>
  <c r="AN70"/>
  <c r="AM70"/>
  <c r="BO69"/>
  <c r="BN69"/>
  <c r="BM69"/>
  <c r="BL69"/>
  <c r="BK69"/>
  <c r="BJ69"/>
  <c r="BI69"/>
  <c r="BG69"/>
  <c r="BF69"/>
  <c r="BE69"/>
  <c r="BD69"/>
  <c r="BH69" s="1"/>
  <c r="BC69"/>
  <c r="BB69"/>
  <c r="AZ69"/>
  <c r="BA69" s="1"/>
  <c r="AY69"/>
  <c r="AX69"/>
  <c r="AW69"/>
  <c r="AV69"/>
  <c r="AT69"/>
  <c r="AU69" s="1"/>
  <c r="AS69"/>
  <c r="AR69"/>
  <c r="AQ69"/>
  <c r="AP69"/>
  <c r="AN69"/>
  <c r="AO69" s="1"/>
  <c r="AM69"/>
  <c r="BO68"/>
  <c r="BN68"/>
  <c r="BM68"/>
  <c r="BK68"/>
  <c r="BL68" s="1"/>
  <c r="BJ68"/>
  <c r="BI68"/>
  <c r="BG68"/>
  <c r="BF68"/>
  <c r="BE68"/>
  <c r="BC68"/>
  <c r="BD68" s="1"/>
  <c r="BH68" s="1"/>
  <c r="BB68"/>
  <c r="BA68"/>
  <c r="AZ68"/>
  <c r="AY68"/>
  <c r="AW68"/>
  <c r="AX68" s="1"/>
  <c r="AV68"/>
  <c r="AU68"/>
  <c r="AT68"/>
  <c r="AS68"/>
  <c r="AQ68"/>
  <c r="AR68" s="1"/>
  <c r="AP68"/>
  <c r="AO68"/>
  <c r="AN68"/>
  <c r="AM68"/>
  <c r="BO67"/>
  <c r="BN67"/>
  <c r="BM67"/>
  <c r="BL67"/>
  <c r="BK67"/>
  <c r="BJ67"/>
  <c r="BI67"/>
  <c r="BG67"/>
  <c r="BF67"/>
  <c r="BE67"/>
  <c r="BD67"/>
  <c r="BH67" s="1"/>
  <c r="BC67"/>
  <c r="BB67"/>
  <c r="AZ67"/>
  <c r="BA67" s="1"/>
  <c r="AY67"/>
  <c r="AX67"/>
  <c r="AW67"/>
  <c r="AV67"/>
  <c r="AT67"/>
  <c r="AU67" s="1"/>
  <c r="AS67"/>
  <c r="AR67"/>
  <c r="AQ67"/>
  <c r="AP67"/>
  <c r="AN67"/>
  <c r="AO67" s="1"/>
  <c r="AM67"/>
  <c r="BO66"/>
  <c r="BN66"/>
  <c r="BM66"/>
  <c r="BK66"/>
  <c r="BL66" s="1"/>
  <c r="BJ66"/>
  <c r="BI66"/>
  <c r="BG66"/>
  <c r="BF66"/>
  <c r="BE66"/>
  <c r="BC66"/>
  <c r="BD66" s="1"/>
  <c r="BH66" s="1"/>
  <c r="BB66"/>
  <c r="BA66"/>
  <c r="AZ66"/>
  <c r="AY66"/>
  <c r="AW66"/>
  <c r="AX66" s="1"/>
  <c r="AV66"/>
  <c r="AU66"/>
  <c r="AT66"/>
  <c r="AS66"/>
  <c r="AQ66"/>
  <c r="AR66" s="1"/>
  <c r="AP66"/>
  <c r="AO66"/>
  <c r="AN66"/>
  <c r="AM66"/>
  <c r="BO65"/>
  <c r="BN65"/>
  <c r="BM65"/>
  <c r="BL65"/>
  <c r="BK65"/>
  <c r="BJ65"/>
  <c r="BI65"/>
  <c r="BG65"/>
  <c r="BF65"/>
  <c r="BE65"/>
  <c r="BD65"/>
  <c r="BH65" s="1"/>
  <c r="BC65"/>
  <c r="BB65"/>
  <c r="AZ65"/>
  <c r="BA65" s="1"/>
  <c r="AY65"/>
  <c r="AX65"/>
  <c r="AW65"/>
  <c r="AV65"/>
  <c r="AT65"/>
  <c r="AU65" s="1"/>
  <c r="AS65"/>
  <c r="AR65"/>
  <c r="AQ65"/>
  <c r="AP65"/>
  <c r="AN65"/>
  <c r="AO65" s="1"/>
  <c r="AM65"/>
  <c r="BO64"/>
  <c r="BN64"/>
  <c r="BM64"/>
  <c r="BK64"/>
  <c r="BL64" s="1"/>
  <c r="BJ64"/>
  <c r="BI64"/>
  <c r="BG64"/>
  <c r="BF64"/>
  <c r="BE64"/>
  <c r="BC64"/>
  <c r="BD64" s="1"/>
  <c r="BH64" s="1"/>
  <c r="BB64"/>
  <c r="BA64"/>
  <c r="AZ64"/>
  <c r="AY64"/>
  <c r="AW64"/>
  <c r="AX64" s="1"/>
  <c r="AV64"/>
  <c r="AU64"/>
  <c r="AT64"/>
  <c r="AS64"/>
  <c r="AQ64"/>
  <c r="AR64" s="1"/>
  <c r="AP64"/>
  <c r="AO64"/>
  <c r="AN64"/>
  <c r="AM64"/>
  <c r="BO63"/>
  <c r="BN63"/>
  <c r="BM63"/>
  <c r="BL63"/>
  <c r="BK63"/>
  <c r="BJ63"/>
  <c r="BI63"/>
  <c r="BG63"/>
  <c r="BF63"/>
  <c r="BE63"/>
  <c r="BD63"/>
  <c r="BH63" s="1"/>
  <c r="BC63"/>
  <c r="BB63"/>
  <c r="AZ63"/>
  <c r="BA63" s="1"/>
  <c r="AY63"/>
  <c r="AX63"/>
  <c r="AW63"/>
  <c r="AV63"/>
  <c r="AT63"/>
  <c r="AU63" s="1"/>
  <c r="AS63"/>
  <c r="AR63"/>
  <c r="AQ63"/>
  <c r="AP63"/>
  <c r="AN63"/>
  <c r="AO63" s="1"/>
  <c r="AM63"/>
  <c r="BO62"/>
  <c r="BN62"/>
  <c r="BM62"/>
  <c r="BK62"/>
  <c r="BL62" s="1"/>
  <c r="BJ62"/>
  <c r="BI62"/>
  <c r="BG62"/>
  <c r="BF62"/>
  <c r="BE62"/>
  <c r="BC62"/>
  <c r="BD62" s="1"/>
  <c r="BH62" s="1"/>
  <c r="BB62"/>
  <c r="BA62"/>
  <c r="AZ62"/>
  <c r="AY62"/>
  <c r="AW62"/>
  <c r="AX62" s="1"/>
  <c r="AV62"/>
  <c r="AU62"/>
  <c r="AT62"/>
  <c r="AS62"/>
  <c r="AQ62"/>
  <c r="AR62" s="1"/>
  <c r="AP62"/>
  <c r="AO62"/>
  <c r="AN62"/>
  <c r="AM62"/>
  <c r="BO61"/>
  <c r="BN61"/>
  <c r="BM61"/>
  <c r="BL61"/>
  <c r="BK61"/>
  <c r="BJ61"/>
  <c r="BI61"/>
  <c r="BG61"/>
  <c r="BF61"/>
  <c r="BE61"/>
  <c r="BD61"/>
  <c r="BH61" s="1"/>
  <c r="BC61"/>
  <c r="BB61"/>
  <c r="AZ61"/>
  <c r="BA61" s="1"/>
  <c r="AY61"/>
  <c r="AX61"/>
  <c r="AW61"/>
  <c r="AV61"/>
  <c r="AT61"/>
  <c r="AU61" s="1"/>
  <c r="AS61"/>
  <c r="AR61"/>
  <c r="AQ61"/>
  <c r="AP61"/>
  <c r="AN61"/>
  <c r="AO61" s="1"/>
  <c r="AM61"/>
  <c r="BO60"/>
  <c r="BN60"/>
  <c r="BM60"/>
  <c r="BK60"/>
  <c r="BL60" s="1"/>
  <c r="BJ60"/>
  <c r="BI60"/>
  <c r="BG60"/>
  <c r="BF60"/>
  <c r="BE60"/>
  <c r="BC60"/>
  <c r="BD60" s="1"/>
  <c r="BH60" s="1"/>
  <c r="BB60"/>
  <c r="BA60"/>
  <c r="AZ60"/>
  <c r="AY60"/>
  <c r="AW60"/>
  <c r="AX60" s="1"/>
  <c r="AV60"/>
  <c r="AU60"/>
  <c r="AT60"/>
  <c r="AS60"/>
  <c r="AQ60"/>
  <c r="AR60" s="1"/>
  <c r="AP60"/>
  <c r="AO60"/>
  <c r="AN60"/>
  <c r="AM60"/>
  <c r="BO59"/>
  <c r="BN59"/>
  <c r="BM59"/>
  <c r="BL59"/>
  <c r="BK59"/>
  <c r="BJ59"/>
  <c r="BI59"/>
  <c r="BG59"/>
  <c r="BF59"/>
  <c r="BE59"/>
  <c r="BD59"/>
  <c r="BH59" s="1"/>
  <c r="BC59"/>
  <c r="BB59"/>
  <c r="AZ59"/>
  <c r="BA59" s="1"/>
  <c r="AY59"/>
  <c r="AX59"/>
  <c r="AW59"/>
  <c r="AV59"/>
  <c r="AT59"/>
  <c r="AU59" s="1"/>
  <c r="AS59"/>
  <c r="AR59"/>
  <c r="AQ59"/>
  <c r="AP59"/>
  <c r="AN59"/>
  <c r="AO59" s="1"/>
  <c r="AM59"/>
  <c r="BO58"/>
  <c r="BN58"/>
  <c r="BM58"/>
  <c r="BK58"/>
  <c r="BL58" s="1"/>
  <c r="BJ58"/>
  <c r="BI58"/>
  <c r="BG58"/>
  <c r="BF58"/>
  <c r="BE58"/>
  <c r="BC58"/>
  <c r="BD58" s="1"/>
  <c r="BH58" s="1"/>
  <c r="BB58"/>
  <c r="BA58"/>
  <c r="AZ58"/>
  <c r="AY58"/>
  <c r="AW58"/>
  <c r="AX58" s="1"/>
  <c r="AV58"/>
  <c r="AU58"/>
  <c r="AT58"/>
  <c r="AS58"/>
  <c r="AQ58"/>
  <c r="AR58" s="1"/>
  <c r="AP58"/>
  <c r="AO58"/>
  <c r="AN58"/>
  <c r="AM58"/>
  <c r="BO57"/>
  <c r="BN57"/>
  <c r="BM57"/>
  <c r="BL57"/>
  <c r="BK57"/>
  <c r="BJ57"/>
  <c r="BI57"/>
  <c r="BG57"/>
  <c r="BF57"/>
  <c r="BE57"/>
  <c r="BD57"/>
  <c r="BH57" s="1"/>
  <c r="BC57"/>
  <c r="BB57"/>
  <c r="AZ57"/>
  <c r="BA57" s="1"/>
  <c r="AY57"/>
  <c r="AX57"/>
  <c r="AW57"/>
  <c r="AV57"/>
  <c r="AT57"/>
  <c r="AU57" s="1"/>
  <c r="AS57"/>
  <c r="AR57"/>
  <c r="AQ57"/>
  <c r="AP57"/>
  <c r="AN57"/>
  <c r="AO57" s="1"/>
  <c r="AM57"/>
  <c r="BO56"/>
  <c r="BN56"/>
  <c r="BM56"/>
  <c r="BK56"/>
  <c r="BL56" s="1"/>
  <c r="BJ56"/>
  <c r="BI56"/>
  <c r="BG56"/>
  <c r="BF56"/>
  <c r="BE56"/>
  <c r="BC56"/>
  <c r="BD56" s="1"/>
  <c r="BH56" s="1"/>
  <c r="BB56"/>
  <c r="BA56"/>
  <c r="AZ56"/>
  <c r="AY56"/>
  <c r="AW56"/>
  <c r="AX56" s="1"/>
  <c r="AV56"/>
  <c r="AU56"/>
  <c r="AT56"/>
  <c r="AS56"/>
  <c r="AQ56"/>
  <c r="AR56" s="1"/>
  <c r="AP56"/>
  <c r="AO56"/>
  <c r="AN56"/>
  <c r="AM56"/>
  <c r="BO55"/>
  <c r="BN55"/>
  <c r="BM55"/>
  <c r="BL55"/>
  <c r="BK55"/>
  <c r="BJ55"/>
  <c r="BI55"/>
  <c r="BG55"/>
  <c r="BF55"/>
  <c r="BE55"/>
  <c r="BD55"/>
  <c r="BH55" s="1"/>
  <c r="BC55"/>
  <c r="BB55"/>
  <c r="AZ55"/>
  <c r="BA55" s="1"/>
  <c r="AY55"/>
  <c r="AX55"/>
  <c r="AW55"/>
  <c r="AV55"/>
  <c r="AT55"/>
  <c r="AU55" s="1"/>
  <c r="AS55"/>
  <c r="AR55"/>
  <c r="AQ55"/>
  <c r="AP55"/>
  <c r="AN55"/>
  <c r="AO55" s="1"/>
  <c r="AM55"/>
  <c r="BO54"/>
  <c r="BN54"/>
  <c r="BM54"/>
  <c r="BK54"/>
  <c r="BL54" s="1"/>
  <c r="BJ54"/>
  <c r="BI54"/>
  <c r="BG54"/>
  <c r="BF54"/>
  <c r="BE54"/>
  <c r="BC54"/>
  <c r="BD54" s="1"/>
  <c r="BH54" s="1"/>
  <c r="BB54"/>
  <c r="BA54"/>
  <c r="AZ54"/>
  <c r="AY54"/>
  <c r="AW54"/>
  <c r="AX54" s="1"/>
  <c r="AV54"/>
  <c r="AU54"/>
  <c r="AT54"/>
  <c r="AS54"/>
  <c r="AQ54"/>
  <c r="AR54" s="1"/>
  <c r="AP54"/>
  <c r="AO54"/>
  <c r="AN54"/>
  <c r="AM54"/>
  <c r="BO53"/>
  <c r="BN53"/>
  <c r="BM53"/>
  <c r="BL53"/>
  <c r="BK53"/>
  <c r="BJ53"/>
  <c r="BI53"/>
  <c r="BG53"/>
  <c r="BF53"/>
  <c r="BE53"/>
  <c r="BD53"/>
  <c r="BH53" s="1"/>
  <c r="BC53"/>
  <c r="BB53"/>
  <c r="AZ53"/>
  <c r="BA53" s="1"/>
  <c r="AY53"/>
  <c r="AX53"/>
  <c r="AW53"/>
  <c r="AV53"/>
  <c r="AT53"/>
  <c r="AU53" s="1"/>
  <c r="AS53"/>
  <c r="AR53"/>
  <c r="AQ53"/>
  <c r="AP53"/>
  <c r="AN53"/>
  <c r="AO53" s="1"/>
  <c r="AM53"/>
  <c r="BO52"/>
  <c r="BN52"/>
  <c r="BM52"/>
  <c r="BK52"/>
  <c r="BL52" s="1"/>
  <c r="BJ52"/>
  <c r="BI52"/>
  <c r="BG52"/>
  <c r="BF52"/>
  <c r="BE52"/>
  <c r="BC52"/>
  <c r="BD52" s="1"/>
  <c r="BH52" s="1"/>
  <c r="BB52"/>
  <c r="BA52"/>
  <c r="AZ52"/>
  <c r="AY52"/>
  <c r="AW52"/>
  <c r="AX52" s="1"/>
  <c r="AV52"/>
  <c r="AU52"/>
  <c r="AT52"/>
  <c r="AS52"/>
  <c r="AQ52"/>
  <c r="AR52" s="1"/>
  <c r="AP52"/>
  <c r="AO52"/>
  <c r="AN52"/>
  <c r="AM52"/>
  <c r="BO51"/>
  <c r="BN51"/>
  <c r="BM51"/>
  <c r="BL51"/>
  <c r="BK51"/>
  <c r="BJ51"/>
  <c r="BI51"/>
  <c r="BG51"/>
  <c r="BF51"/>
  <c r="BE51"/>
  <c r="BD51"/>
  <c r="BH51" s="1"/>
  <c r="BC51"/>
  <c r="BB51"/>
  <c r="AZ51"/>
  <c r="BA51" s="1"/>
  <c r="AY51"/>
  <c r="AX51"/>
  <c r="AW51"/>
  <c r="AV51"/>
  <c r="AT51"/>
  <c r="AU51" s="1"/>
  <c r="AS51"/>
  <c r="AR51"/>
  <c r="AQ51"/>
  <c r="AP51"/>
  <c r="AN51"/>
  <c r="AO51" s="1"/>
  <c r="AM51"/>
  <c r="BO50"/>
  <c r="BN50"/>
  <c r="BM50"/>
  <c r="BK50"/>
  <c r="BL50" s="1"/>
  <c r="BJ50"/>
  <c r="BI50"/>
  <c r="BG50"/>
  <c r="BF50"/>
  <c r="BE50"/>
  <c r="BC50"/>
  <c r="BD50" s="1"/>
  <c r="BH50" s="1"/>
  <c r="BB50"/>
  <c r="BA50"/>
  <c r="AZ50"/>
  <c r="AY50"/>
  <c r="AW50"/>
  <c r="AX50" s="1"/>
  <c r="AV50"/>
  <c r="AU50"/>
  <c r="AT50"/>
  <c r="AS50"/>
  <c r="AQ50"/>
  <c r="AR50" s="1"/>
  <c r="AP50"/>
  <c r="AO50"/>
  <c r="AN50"/>
  <c r="AM50"/>
  <c r="BO49"/>
  <c r="BN49"/>
  <c r="BM49"/>
  <c r="BL49"/>
  <c r="BK49"/>
  <c r="BJ49"/>
  <c r="BI49"/>
  <c r="BG49"/>
  <c r="BF49"/>
  <c r="BE49"/>
  <c r="BD49"/>
  <c r="BH49" s="1"/>
  <c r="BC49"/>
  <c r="BB49"/>
  <c r="AZ49"/>
  <c r="BA49" s="1"/>
  <c r="AY49"/>
  <c r="AX49"/>
  <c r="AW49"/>
  <c r="AV49"/>
  <c r="AT49"/>
  <c r="AU49" s="1"/>
  <c r="AS49"/>
  <c r="AR49"/>
  <c r="AQ49"/>
  <c r="AP49"/>
  <c r="AN49"/>
  <c r="AO49" s="1"/>
  <c r="AM49"/>
  <c r="BO48"/>
  <c r="BN48"/>
  <c r="BM48"/>
  <c r="BK48"/>
  <c r="BL48" s="1"/>
  <c r="BJ48"/>
  <c r="BI48"/>
  <c r="BG48"/>
  <c r="BF48"/>
  <c r="BE48"/>
  <c r="BC48"/>
  <c r="BD48" s="1"/>
  <c r="BH48" s="1"/>
  <c r="BB48"/>
  <c r="BA48"/>
  <c r="AZ48"/>
  <c r="AY48"/>
  <c r="AW48"/>
  <c r="AX48" s="1"/>
  <c r="AV48"/>
  <c r="AU48"/>
  <c r="AT48"/>
  <c r="AS48"/>
  <c r="AQ48"/>
  <c r="AR48" s="1"/>
  <c r="AP48"/>
  <c r="AO48"/>
  <c r="AN48"/>
  <c r="AM48"/>
  <c r="BO47"/>
  <c r="BN47"/>
  <c r="BM47"/>
  <c r="BL47"/>
  <c r="BK47"/>
  <c r="BJ47"/>
  <c r="BI47"/>
  <c r="BG47"/>
  <c r="BF47"/>
  <c r="BE47"/>
  <c r="BD47"/>
  <c r="BH47" s="1"/>
  <c r="BC47"/>
  <c r="BB47"/>
  <c r="AZ47"/>
  <c r="BA47" s="1"/>
  <c r="AY47"/>
  <c r="AX47"/>
  <c r="AW47"/>
  <c r="AV47"/>
  <c r="AT47"/>
  <c r="AU47" s="1"/>
  <c r="AS47"/>
  <c r="AR47"/>
  <c r="AQ47"/>
  <c r="AP47"/>
  <c r="AN47"/>
  <c r="AO47" s="1"/>
  <c r="AM47"/>
  <c r="BO46"/>
  <c r="BN46"/>
  <c r="BM46"/>
  <c r="BK46"/>
  <c r="BL46" s="1"/>
  <c r="BJ46"/>
  <c r="BI46"/>
  <c r="BG46"/>
  <c r="BF46"/>
  <c r="BE46"/>
  <c r="BC46"/>
  <c r="BD46" s="1"/>
  <c r="BH46" s="1"/>
  <c r="BB46"/>
  <c r="BA46"/>
  <c r="AZ46"/>
  <c r="AY46"/>
  <c r="AW46"/>
  <c r="AX46" s="1"/>
  <c r="AV46"/>
  <c r="AU46"/>
  <c r="AT46"/>
  <c r="AS46"/>
  <c r="AQ46"/>
  <c r="AR46" s="1"/>
  <c r="AP46"/>
  <c r="AO46"/>
  <c r="AN46"/>
  <c r="AM46"/>
  <c r="BO45"/>
  <c r="BN45"/>
  <c r="BM45"/>
  <c r="BL45"/>
  <c r="BK45"/>
  <c r="BJ45"/>
  <c r="BI45"/>
  <c r="BG45"/>
  <c r="BF45"/>
  <c r="BE45"/>
  <c r="BD45"/>
  <c r="BH45" s="1"/>
  <c r="BC45"/>
  <c r="BB45"/>
  <c r="AZ45"/>
  <c r="BA45" s="1"/>
  <c r="AY45"/>
  <c r="AX45"/>
  <c r="AW45"/>
  <c r="AV45"/>
  <c r="AT45"/>
  <c r="AU45" s="1"/>
  <c r="AS45"/>
  <c r="AR45"/>
  <c r="AQ45"/>
  <c r="AP45"/>
  <c r="AN45"/>
  <c r="AO45" s="1"/>
  <c r="AM45"/>
  <c r="BO44"/>
  <c r="BN44"/>
  <c r="BM44"/>
  <c r="BK44"/>
  <c r="BL44" s="1"/>
  <c r="BJ44"/>
  <c r="BI44"/>
  <c r="BG44"/>
  <c r="BF44"/>
  <c r="BE44"/>
  <c r="BC44"/>
  <c r="BD44" s="1"/>
  <c r="BH44" s="1"/>
  <c r="BB44"/>
  <c r="BA44"/>
  <c r="AZ44"/>
  <c r="AY44"/>
  <c r="AW44"/>
  <c r="AX44" s="1"/>
  <c r="AV44"/>
  <c r="AU44"/>
  <c r="AT44"/>
  <c r="AS44"/>
  <c r="AQ44"/>
  <c r="AR44" s="1"/>
  <c r="AP44"/>
  <c r="AO44"/>
  <c r="AN44"/>
  <c r="AM44"/>
  <c r="BO43"/>
  <c r="BN43"/>
  <c r="BM43"/>
  <c r="BL43"/>
  <c r="BK43"/>
  <c r="BJ43"/>
  <c r="BI43"/>
  <c r="BG43"/>
  <c r="BF43"/>
  <c r="BE43"/>
  <c r="BD43"/>
  <c r="BH43" s="1"/>
  <c r="BC43"/>
  <c r="BB43"/>
  <c r="AZ43"/>
  <c r="BA43" s="1"/>
  <c r="AY43"/>
  <c r="AX43"/>
  <c r="AW43"/>
  <c r="AV43"/>
  <c r="AT43"/>
  <c r="AU43" s="1"/>
  <c r="AS43"/>
  <c r="AR43"/>
  <c r="AQ43"/>
  <c r="AP43"/>
  <c r="AN43"/>
  <c r="AO43" s="1"/>
  <c r="AM43"/>
  <c r="BO42"/>
  <c r="BN42"/>
  <c r="BM42"/>
  <c r="BK42"/>
  <c r="BL42" s="1"/>
  <c r="BJ42"/>
  <c r="BI42"/>
  <c r="BG42"/>
  <c r="BF42"/>
  <c r="BE42"/>
  <c r="BC42"/>
  <c r="BD42" s="1"/>
  <c r="BH42" s="1"/>
  <c r="BB42"/>
  <c r="BA42"/>
  <c r="AZ42"/>
  <c r="AY42"/>
  <c r="AW42"/>
  <c r="AX42" s="1"/>
  <c r="AV42"/>
  <c r="AU42"/>
  <c r="AT42"/>
  <c r="AS42"/>
  <c r="AQ42"/>
  <c r="AR42" s="1"/>
  <c r="AP42"/>
  <c r="AO42"/>
  <c r="AN42"/>
  <c r="AM42"/>
  <c r="BO41"/>
  <c r="BN41"/>
  <c r="BM41"/>
  <c r="BL41"/>
  <c r="BK41"/>
  <c r="BJ41"/>
  <c r="BI41"/>
  <c r="BG41"/>
  <c r="BF41"/>
  <c r="BE41"/>
  <c r="BD41"/>
  <c r="BH41" s="1"/>
  <c r="BC41"/>
  <c r="BB41"/>
  <c r="AZ41"/>
  <c r="BA41" s="1"/>
  <c r="AY41"/>
  <c r="AX41"/>
  <c r="AW41"/>
  <c r="AV41"/>
  <c r="AT41"/>
  <c r="AU41" s="1"/>
  <c r="AS41"/>
  <c r="AR41"/>
  <c r="AQ41"/>
  <c r="AP41"/>
  <c r="AN41"/>
  <c r="AO41" s="1"/>
  <c r="AM41"/>
  <c r="BO40"/>
  <c r="BN40"/>
  <c r="BM40"/>
  <c r="BK40"/>
  <c r="BL40" s="1"/>
  <c r="BJ40"/>
  <c r="BI40"/>
  <c r="BG40"/>
  <c r="BF40"/>
  <c r="BE40"/>
  <c r="BC40"/>
  <c r="BD40" s="1"/>
  <c r="BH40" s="1"/>
  <c r="BB40"/>
  <c r="BA40"/>
  <c r="AZ40"/>
  <c r="AY40"/>
  <c r="AW40"/>
  <c r="AX40" s="1"/>
  <c r="AV40"/>
  <c r="AU40"/>
  <c r="AT40"/>
  <c r="AS40"/>
  <c r="AQ40"/>
  <c r="AR40" s="1"/>
  <c r="AP40"/>
  <c r="AO40"/>
  <c r="AN40"/>
  <c r="AM40"/>
  <c r="BO39"/>
  <c r="BN39"/>
  <c r="BM39"/>
  <c r="BL39"/>
  <c r="BK39"/>
  <c r="BJ39"/>
  <c r="BI39"/>
  <c r="BG39"/>
  <c r="BF39"/>
  <c r="BE39"/>
  <c r="BD39"/>
  <c r="BH39" s="1"/>
  <c r="BC39"/>
  <c r="BB39"/>
  <c r="AZ39"/>
  <c r="BA39" s="1"/>
  <c r="AY39"/>
  <c r="AX39"/>
  <c r="AW39"/>
  <c r="AV39"/>
  <c r="AT39"/>
  <c r="AU39" s="1"/>
  <c r="AS39"/>
  <c r="AR39"/>
  <c r="AQ39"/>
  <c r="AP39"/>
  <c r="AN39"/>
  <c r="AO39" s="1"/>
  <c r="AM39"/>
  <c r="BO38"/>
  <c r="BN38"/>
  <c r="BM38"/>
  <c r="BK38"/>
  <c r="BL38" s="1"/>
  <c r="BJ38"/>
  <c r="BI38"/>
  <c r="BG38"/>
  <c r="BF38"/>
  <c r="BE38"/>
  <c r="BC38"/>
  <c r="BD38" s="1"/>
  <c r="BH38" s="1"/>
  <c r="BB38"/>
  <c r="BA38"/>
  <c r="AZ38"/>
  <c r="AY38"/>
  <c r="AW38"/>
  <c r="AX38" s="1"/>
  <c r="AV38"/>
  <c r="AU38"/>
  <c r="AT38"/>
  <c r="AS38"/>
  <c r="AQ38"/>
  <c r="AR38" s="1"/>
  <c r="AP38"/>
  <c r="AO38"/>
  <c r="AN38"/>
  <c r="AM38"/>
  <c r="BO37"/>
  <c r="BN37"/>
  <c r="BM37"/>
  <c r="BL37"/>
  <c r="BK37"/>
  <c r="BJ37"/>
  <c r="BI37"/>
  <c r="BG37"/>
  <c r="BF37"/>
  <c r="BE37"/>
  <c r="BD37"/>
  <c r="BH37" s="1"/>
  <c r="BC37"/>
  <c r="BB37"/>
  <c r="AZ37"/>
  <c r="BA37" s="1"/>
  <c r="AY37"/>
  <c r="AX37"/>
  <c r="AW37"/>
  <c r="AV37"/>
  <c r="AT37"/>
  <c r="AU37" s="1"/>
  <c r="AS37"/>
  <c r="AR37"/>
  <c r="AQ37"/>
  <c r="AP37"/>
  <c r="AN37"/>
  <c r="AO37" s="1"/>
  <c r="AM37"/>
  <c r="BO36"/>
  <c r="BN36"/>
  <c r="BM36"/>
  <c r="BK36"/>
  <c r="BJ36"/>
  <c r="BI36"/>
  <c r="BG36"/>
  <c r="BF36"/>
  <c r="BE36"/>
  <c r="BC36"/>
  <c r="BB36"/>
  <c r="AZ36"/>
  <c r="BA36" s="1"/>
  <c r="AY36"/>
  <c r="AW36"/>
  <c r="AX36" s="1"/>
  <c r="AV36"/>
  <c r="AT36"/>
  <c r="AS36"/>
  <c r="AU36" s="1"/>
  <c r="AQ36"/>
  <c r="AP36"/>
  <c r="AN36"/>
  <c r="AO36" s="1"/>
  <c r="AM36"/>
  <c r="BO35"/>
  <c r="BN35"/>
  <c r="BM35"/>
  <c r="BK35"/>
  <c r="BL35" s="1"/>
  <c r="BJ35"/>
  <c r="BI35"/>
  <c r="BG35"/>
  <c r="BF35"/>
  <c r="BE35"/>
  <c r="BC35"/>
  <c r="BB35"/>
  <c r="BD35" s="1"/>
  <c r="BH35" s="1"/>
  <c r="AZ35"/>
  <c r="AY35"/>
  <c r="AW35"/>
  <c r="AX35" s="1"/>
  <c r="AV35"/>
  <c r="AT35"/>
  <c r="AU35" s="1"/>
  <c r="AS35"/>
  <c r="AQ35"/>
  <c r="AP35"/>
  <c r="AR35" s="1"/>
  <c r="AN35"/>
  <c r="AM35"/>
  <c r="BO34"/>
  <c r="BN34"/>
  <c r="BM34"/>
  <c r="BK34"/>
  <c r="BL34" s="1"/>
  <c r="BJ34"/>
  <c r="BI34"/>
  <c r="BG34"/>
  <c r="BF34"/>
  <c r="BE34"/>
  <c r="BC34"/>
  <c r="BD34" s="1"/>
  <c r="BH34" s="1"/>
  <c r="BB34"/>
  <c r="AZ34"/>
  <c r="AY34"/>
  <c r="BA34" s="1"/>
  <c r="AW34"/>
  <c r="AV34"/>
  <c r="AT34"/>
  <c r="AU34" s="1"/>
  <c r="AS34"/>
  <c r="AQ34"/>
  <c r="AR34" s="1"/>
  <c r="AP34"/>
  <c r="AN34"/>
  <c r="AM34"/>
  <c r="AO34" s="1"/>
  <c r="BO33"/>
  <c r="BN33"/>
  <c r="BM33"/>
  <c r="BK33"/>
  <c r="BJ33"/>
  <c r="BL33" s="1"/>
  <c r="BI33"/>
  <c r="BG33"/>
  <c r="BF33"/>
  <c r="BE33"/>
  <c r="BC33"/>
  <c r="BD33" s="1"/>
  <c r="BH33" s="1"/>
  <c r="BB33"/>
  <c r="AZ33"/>
  <c r="BA33" s="1"/>
  <c r="AY33"/>
  <c r="AW33"/>
  <c r="AV33"/>
  <c r="AX33" s="1"/>
  <c r="AT33"/>
  <c r="AS33"/>
  <c r="AQ33"/>
  <c r="AR33" s="1"/>
  <c r="AP33"/>
  <c r="AN33"/>
  <c r="AO33" s="1"/>
  <c r="AM33"/>
  <c r="BO32"/>
  <c r="BN32"/>
  <c r="BM32"/>
  <c r="BK32"/>
  <c r="BJ32"/>
  <c r="BI32"/>
  <c r="BG32"/>
  <c r="BF32"/>
  <c r="BE32"/>
  <c r="BC32"/>
  <c r="BB32"/>
  <c r="AZ32"/>
  <c r="BA32" s="1"/>
  <c r="AY32"/>
  <c r="AW32"/>
  <c r="AX32" s="1"/>
  <c r="AV32"/>
  <c r="AT32"/>
  <c r="AS32"/>
  <c r="AU32" s="1"/>
  <c r="AQ32"/>
  <c r="AP32"/>
  <c r="AN32"/>
  <c r="AO32" s="1"/>
  <c r="AM32"/>
  <c r="BO31"/>
  <c r="BN31"/>
  <c r="BM31"/>
  <c r="BK31"/>
  <c r="BL31" s="1"/>
  <c r="BJ31"/>
  <c r="BI31"/>
  <c r="BG31"/>
  <c r="BF31"/>
  <c r="BE31"/>
  <c r="BC31"/>
  <c r="BB31"/>
  <c r="BD31" s="1"/>
  <c r="BH31" s="1"/>
  <c r="AZ31"/>
  <c r="AY31"/>
  <c r="AW31"/>
  <c r="AX31" s="1"/>
  <c r="AV31"/>
  <c r="AT31"/>
  <c r="AU31" s="1"/>
  <c r="AS31"/>
  <c r="AQ31"/>
  <c r="AP31"/>
  <c r="AR31" s="1"/>
  <c r="AN31"/>
  <c r="AM31"/>
  <c r="BO30"/>
  <c r="BN30"/>
  <c r="BM30"/>
  <c r="BK30"/>
  <c r="BL30" s="1"/>
  <c r="BJ30"/>
  <c r="BI30"/>
  <c r="BG30"/>
  <c r="BF30"/>
  <c r="BE30"/>
  <c r="BC30"/>
  <c r="BD30" s="1"/>
  <c r="BH30" s="1"/>
  <c r="BB30"/>
  <c r="AZ30"/>
  <c r="AY30"/>
  <c r="BA30" s="1"/>
  <c r="AW30"/>
  <c r="AV30"/>
  <c r="AT30"/>
  <c r="AU30" s="1"/>
  <c r="AS30"/>
  <c r="AQ30"/>
  <c r="AR30" s="1"/>
  <c r="AP30"/>
  <c r="AN30"/>
  <c r="AM30"/>
  <c r="AO30" s="1"/>
  <c r="BO29"/>
  <c r="BN29"/>
  <c r="BM29"/>
  <c r="BK29"/>
  <c r="BJ29"/>
  <c r="BL29" s="1"/>
  <c r="BI29"/>
  <c r="BG29"/>
  <c r="BF29"/>
  <c r="BE29"/>
  <c r="BC29"/>
  <c r="BD29" s="1"/>
  <c r="BH29" s="1"/>
  <c r="BB29"/>
  <c r="AZ29"/>
  <c r="BA29" s="1"/>
  <c r="AY29"/>
  <c r="AW29"/>
  <c r="AV29"/>
  <c r="AX29" s="1"/>
  <c r="AT29"/>
  <c r="AS29"/>
  <c r="AQ29"/>
  <c r="AR29" s="1"/>
  <c r="AP29"/>
  <c r="AN29"/>
  <c r="AO29" s="1"/>
  <c r="AM29"/>
  <c r="BO28"/>
  <c r="BN28"/>
  <c r="BM28"/>
  <c r="BK28"/>
  <c r="BJ28"/>
  <c r="BI28"/>
  <c r="BG28"/>
  <c r="BF28"/>
  <c r="BE28"/>
  <c r="BC28"/>
  <c r="BB28"/>
  <c r="AZ28"/>
  <c r="BA28" s="1"/>
  <c r="AY28"/>
  <c r="AW28"/>
  <c r="AX28" s="1"/>
  <c r="AV28"/>
  <c r="AT28"/>
  <c r="AS28"/>
  <c r="AU28" s="1"/>
  <c r="AQ28"/>
  <c r="AP28"/>
  <c r="AN28"/>
  <c r="AO28" s="1"/>
  <c r="AM28"/>
  <c r="BO27"/>
  <c r="BN27"/>
  <c r="BM27"/>
  <c r="BK27"/>
  <c r="BL27" s="1"/>
  <c r="BJ27"/>
  <c r="BI27"/>
  <c r="BG27"/>
  <c r="BF27"/>
  <c r="BE27"/>
  <c r="BC27"/>
  <c r="BB27"/>
  <c r="BD27" s="1"/>
  <c r="BH27" s="1"/>
  <c r="AZ27"/>
  <c r="AY27"/>
  <c r="AW27"/>
  <c r="AX27" s="1"/>
  <c r="AV27"/>
  <c r="AT27"/>
  <c r="AU27" s="1"/>
  <c r="AS27"/>
  <c r="AQ27"/>
  <c r="AP27"/>
  <c r="AR27" s="1"/>
  <c r="AN27"/>
  <c r="AM27"/>
  <c r="BO26"/>
  <c r="BN26"/>
  <c r="BM26"/>
  <c r="BK26"/>
  <c r="BL26" s="1"/>
  <c r="BJ26"/>
  <c r="BI26"/>
  <c r="BG26"/>
  <c r="BF26"/>
  <c r="BE26"/>
  <c r="BC26"/>
  <c r="BD26" s="1"/>
  <c r="BH26" s="1"/>
  <c r="BB26"/>
  <c r="AZ26"/>
  <c r="AY26"/>
  <c r="BA26" s="1"/>
  <c r="AW26"/>
  <c r="AV26"/>
  <c r="AT26"/>
  <c r="AU26" s="1"/>
  <c r="AS26"/>
  <c r="AQ26"/>
  <c r="AR26" s="1"/>
  <c r="AP26"/>
  <c r="AN26"/>
  <c r="AM26"/>
  <c r="AO26" s="1"/>
  <c r="BO25"/>
  <c r="BN25"/>
  <c r="BM25"/>
  <c r="BK25"/>
  <c r="BJ25"/>
  <c r="BL25" s="1"/>
  <c r="BI25"/>
  <c r="BG25"/>
  <c r="BF25"/>
  <c r="BE25"/>
  <c r="BC25"/>
  <c r="BD25" s="1"/>
  <c r="BH25" s="1"/>
  <c r="BB25"/>
  <c r="AZ25"/>
  <c r="BA25" s="1"/>
  <c r="AY25"/>
  <c r="AW25"/>
  <c r="AV25"/>
  <c r="AX25" s="1"/>
  <c r="AT25"/>
  <c r="AS25"/>
  <c r="AQ25"/>
  <c r="AR25" s="1"/>
  <c r="AP25"/>
  <c r="AN25"/>
  <c r="AO25" s="1"/>
  <c r="AM25"/>
  <c r="BO24"/>
  <c r="BN24"/>
  <c r="BM24"/>
  <c r="BK24"/>
  <c r="BJ24"/>
  <c r="BI24"/>
  <c r="BG24"/>
  <c r="BF24"/>
  <c r="BE24"/>
  <c r="BC24"/>
  <c r="BB24"/>
  <c r="AZ24"/>
  <c r="BA24" s="1"/>
  <c r="AY24"/>
  <c r="AW24"/>
  <c r="AX24" s="1"/>
  <c r="AV24"/>
  <c r="AT24"/>
  <c r="AS24"/>
  <c r="AU24" s="1"/>
  <c r="AQ24"/>
  <c r="AP24"/>
  <c r="AN24"/>
  <c r="AO24" s="1"/>
  <c r="AM24"/>
  <c r="BO23"/>
  <c r="BN23"/>
  <c r="BM23"/>
  <c r="BK23"/>
  <c r="BL23" s="1"/>
  <c r="BJ23"/>
  <c r="BI23"/>
  <c r="BG23"/>
  <c r="BF23"/>
  <c r="BE23"/>
  <c r="BC23"/>
  <c r="BB23"/>
  <c r="BD23" s="1"/>
  <c r="BH23" s="1"/>
  <c r="AZ23"/>
  <c r="AY23"/>
  <c r="AW23"/>
  <c r="AX23" s="1"/>
  <c r="AV23"/>
  <c r="AT23"/>
  <c r="AU23" s="1"/>
  <c r="AS23"/>
  <c r="AQ23"/>
  <c r="AP23"/>
  <c r="AR23" s="1"/>
  <c r="AN23"/>
  <c r="AM23"/>
  <c r="BO22"/>
  <c r="BN22"/>
  <c r="BM22"/>
  <c r="BK22"/>
  <c r="BL22" s="1"/>
  <c r="BJ22"/>
  <c r="BI22"/>
  <c r="BG22"/>
  <c r="BF22"/>
  <c r="BE22"/>
  <c r="BC22"/>
  <c r="BD22" s="1"/>
  <c r="BH22" s="1"/>
  <c r="BB22"/>
  <c r="AZ22"/>
  <c r="AY22"/>
  <c r="BA22" s="1"/>
  <c r="AW22"/>
  <c r="AV22"/>
  <c r="AT22"/>
  <c r="AU22" s="1"/>
  <c r="AS22"/>
  <c r="AQ22"/>
  <c r="AR22" s="1"/>
  <c r="AP22"/>
  <c r="AN22"/>
  <c r="AM22"/>
  <c r="AO22" s="1"/>
  <c r="BO21"/>
  <c r="BN21"/>
  <c r="BM21"/>
  <c r="BK21"/>
  <c r="BJ21"/>
  <c r="BL21" s="1"/>
  <c r="BI21"/>
  <c r="BG21"/>
  <c r="BF21"/>
  <c r="BE21"/>
  <c r="BC21"/>
  <c r="BD21" s="1"/>
  <c r="BH21" s="1"/>
  <c r="BB21"/>
  <c r="AZ21"/>
  <c r="BA21" s="1"/>
  <c r="AY21"/>
  <c r="AW21"/>
  <c r="AV21"/>
  <c r="AX21" s="1"/>
  <c r="AT21"/>
  <c r="AS21"/>
  <c r="AQ21"/>
  <c r="AR21" s="1"/>
  <c r="AP21"/>
  <c r="AN21"/>
  <c r="AO21" s="1"/>
  <c r="AM21"/>
  <c r="BO20"/>
  <c r="BN20"/>
  <c r="BM20"/>
  <c r="BK20"/>
  <c r="BJ20"/>
  <c r="BI20"/>
  <c r="BG20"/>
  <c r="BF20"/>
  <c r="BE20"/>
  <c r="BC20"/>
  <c r="BD20" s="1"/>
  <c r="BH20" s="1"/>
  <c r="BB20"/>
  <c r="AZ20"/>
  <c r="BA20" s="1"/>
  <c r="AY20"/>
  <c r="AW20"/>
  <c r="AV20"/>
  <c r="AX20" s="1"/>
  <c r="AT20"/>
  <c r="AS20"/>
  <c r="AQ20"/>
  <c r="AR20" s="1"/>
  <c r="AP20"/>
  <c r="AN20"/>
  <c r="AO20" s="1"/>
  <c r="AM20"/>
  <c r="BO19"/>
  <c r="BN19"/>
  <c r="BM19"/>
  <c r="BK19"/>
  <c r="BJ19"/>
  <c r="BI19"/>
  <c r="BG19"/>
  <c r="BF19"/>
  <c r="BE19"/>
  <c r="BC19"/>
  <c r="BB19"/>
  <c r="AZ19"/>
  <c r="BA19" s="1"/>
  <c r="AY19"/>
  <c r="AW19"/>
  <c r="AX19" s="1"/>
  <c r="AV19"/>
  <c r="AT19"/>
  <c r="AS19"/>
  <c r="AU19" s="1"/>
  <c r="AQ19"/>
  <c r="AP19"/>
  <c r="AN19"/>
  <c r="AO19" s="1"/>
  <c r="AM19"/>
  <c r="BO18"/>
  <c r="BN18"/>
  <c r="BM18"/>
  <c r="BK18"/>
  <c r="BL18" s="1"/>
  <c r="BJ18"/>
  <c r="BI18"/>
  <c r="BG18"/>
  <c r="BF18"/>
  <c r="BE18"/>
  <c r="BC18"/>
  <c r="BB18"/>
  <c r="BD18" s="1"/>
  <c r="BH18" s="1"/>
  <c r="AZ18"/>
  <c r="AY18"/>
  <c r="AW18"/>
  <c r="AX18" s="1"/>
  <c r="AV18"/>
  <c r="AT18"/>
  <c r="AU18" s="1"/>
  <c r="AS18"/>
  <c r="AQ18"/>
  <c r="AP18"/>
  <c r="AR18" s="1"/>
  <c r="AN18"/>
  <c r="AM18"/>
  <c r="BO17"/>
  <c r="BN17"/>
  <c r="BM17"/>
  <c r="BK17"/>
  <c r="BL17" s="1"/>
  <c r="BJ17"/>
  <c r="BI17"/>
  <c r="BG17"/>
  <c r="BF17"/>
  <c r="BE17"/>
  <c r="BC17"/>
  <c r="BD17" s="1"/>
  <c r="BH17" s="1"/>
  <c r="BB17"/>
  <c r="AZ17"/>
  <c r="AY17"/>
  <c r="BA17" s="1"/>
  <c r="AW17"/>
  <c r="AV17"/>
  <c r="AT17"/>
  <c r="AU17" s="1"/>
  <c r="AS17"/>
  <c r="AQ17"/>
  <c r="AR17" s="1"/>
  <c r="AP17"/>
  <c r="AN17"/>
  <c r="AM17"/>
  <c r="AO17" s="1"/>
  <c r="BO16"/>
  <c r="BN16"/>
  <c r="BM16"/>
  <c r="BK16"/>
  <c r="BJ16"/>
  <c r="BL16" s="1"/>
  <c r="BI16"/>
  <c r="BG16"/>
  <c r="BF16"/>
  <c r="BE16"/>
  <c r="BC16"/>
  <c r="BD16" s="1"/>
  <c r="BH16" s="1"/>
  <c r="BB16"/>
  <c r="AZ16"/>
  <c r="BA16" s="1"/>
  <c r="AY16"/>
  <c r="AW16"/>
  <c r="AV16"/>
  <c r="AX16" s="1"/>
  <c r="AT16"/>
  <c r="AS16"/>
  <c r="AQ16"/>
  <c r="AR16" s="1"/>
  <c r="AP16"/>
  <c r="AN16"/>
  <c r="AO16" s="1"/>
  <c r="AM16"/>
  <c r="BO15"/>
  <c r="BN15"/>
  <c r="BM15"/>
  <c r="BK15"/>
  <c r="BJ15"/>
  <c r="BI15"/>
  <c r="BG15"/>
  <c r="BF15"/>
  <c r="BE15"/>
  <c r="BC15"/>
  <c r="BB15"/>
  <c r="AZ15"/>
  <c r="BA15" s="1"/>
  <c r="AY15"/>
  <c r="AW15"/>
  <c r="AX15" s="1"/>
  <c r="AV15"/>
  <c r="AT15"/>
  <c r="AS15"/>
  <c r="AU15" s="1"/>
  <c r="AQ15"/>
  <c r="AP15"/>
  <c r="AN15"/>
  <c r="AO15" s="1"/>
  <c r="AM15"/>
  <c r="BO14"/>
  <c r="BN14"/>
  <c r="BM14"/>
  <c r="BK14"/>
  <c r="BL14" s="1"/>
  <c r="BJ14"/>
  <c r="BI14"/>
  <c r="BG14"/>
  <c r="BF14"/>
  <c r="BE14"/>
  <c r="BC14"/>
  <c r="BB14"/>
  <c r="BD14" s="1"/>
  <c r="BH14" s="1"/>
  <c r="AZ14"/>
  <c r="AY14"/>
  <c r="AW14"/>
  <c r="AX14" s="1"/>
  <c r="AV14"/>
  <c r="AT14"/>
  <c r="AU14" s="1"/>
  <c r="AS14"/>
  <c r="AQ14"/>
  <c r="AP14"/>
  <c r="AR14" s="1"/>
  <c r="AN14"/>
  <c r="AM14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O13"/>
  <c r="BN13"/>
  <c r="BM13"/>
  <c r="BK13"/>
  <c r="BJ13"/>
  <c r="BI13"/>
  <c r="BG13"/>
  <c r="BF13"/>
  <c r="BE13"/>
  <c r="BC13"/>
  <c r="BB13"/>
  <c r="AZ13"/>
  <c r="BA13" s="1"/>
  <c r="AY13"/>
  <c r="AW13"/>
  <c r="AX13" s="1"/>
  <c r="AV13"/>
  <c r="AT13"/>
  <c r="AS13"/>
  <c r="AU13" s="1"/>
  <c r="AQ13"/>
  <c r="AP13"/>
  <c r="AN13"/>
  <c r="AO13" s="1"/>
  <c r="AM13"/>
  <c r="AL13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BN12"/>
  <c r="BM12"/>
  <c r="BK12"/>
  <c r="BL12" s="1"/>
  <c r="BJ12"/>
  <c r="BI12"/>
  <c r="BG12"/>
  <c r="BF12"/>
  <c r="BE12"/>
  <c r="BC12"/>
  <c r="BB12"/>
  <c r="BD12" s="1"/>
  <c r="BH12" s="1"/>
  <c r="AZ12"/>
  <c r="AY12"/>
  <c r="AW12"/>
  <c r="AX12" s="1"/>
  <c r="AV12"/>
  <c r="AT12"/>
  <c r="AU12" s="1"/>
  <c r="AS12"/>
  <c r="AQ12"/>
  <c r="AP12"/>
  <c r="AR12" s="1"/>
  <c r="AN12"/>
  <c r="AM12"/>
  <c r="BO71" i="19"/>
  <c r="BN71"/>
  <c r="BM71"/>
  <c r="BL71"/>
  <c r="BK71"/>
  <c r="BJ71"/>
  <c r="BI71"/>
  <c r="BG71"/>
  <c r="BF71"/>
  <c r="BE71"/>
  <c r="BD71"/>
  <c r="BH71" s="1"/>
  <c r="BC71"/>
  <c r="BB71"/>
  <c r="AZ71"/>
  <c r="BA71" s="1"/>
  <c r="AY71"/>
  <c r="AX71"/>
  <c r="AW71"/>
  <c r="AV71"/>
  <c r="AT71"/>
  <c r="AU71" s="1"/>
  <c r="AS71"/>
  <c r="AR71"/>
  <c r="AQ71"/>
  <c r="AP71"/>
  <c r="AN71"/>
  <c r="AO71" s="1"/>
  <c r="AM71"/>
  <c r="BO70"/>
  <c r="BN70"/>
  <c r="BM70"/>
  <c r="BK70"/>
  <c r="BL70" s="1"/>
  <c r="BJ70"/>
  <c r="BI70"/>
  <c r="BG70"/>
  <c r="BF70"/>
  <c r="BE70"/>
  <c r="BC70"/>
  <c r="BD70" s="1"/>
  <c r="BH70" s="1"/>
  <c r="BB70"/>
  <c r="BA70"/>
  <c r="AZ70"/>
  <c r="AY70"/>
  <c r="AW70"/>
  <c r="AX70" s="1"/>
  <c r="AV70"/>
  <c r="AU70"/>
  <c r="AT70"/>
  <c r="AS70"/>
  <c r="AQ70"/>
  <c r="AR70" s="1"/>
  <c r="AP70"/>
  <c r="AO70"/>
  <c r="AN70"/>
  <c r="AM70"/>
  <c r="BO69"/>
  <c r="BN69"/>
  <c r="BM69"/>
  <c r="BL69"/>
  <c r="BK69"/>
  <c r="BJ69"/>
  <c r="BI69"/>
  <c r="BG69"/>
  <c r="BF69"/>
  <c r="BE69"/>
  <c r="BD69"/>
  <c r="BH69" s="1"/>
  <c r="BC69"/>
  <c r="BB69"/>
  <c r="AZ69"/>
  <c r="BA69" s="1"/>
  <c r="AY69"/>
  <c r="AX69"/>
  <c r="AW69"/>
  <c r="AV69"/>
  <c r="AT69"/>
  <c r="AU69" s="1"/>
  <c r="AS69"/>
  <c r="AR69"/>
  <c r="AQ69"/>
  <c r="AP69"/>
  <c r="AN69"/>
  <c r="AO69" s="1"/>
  <c r="AM69"/>
  <c r="BO68"/>
  <c r="BN68"/>
  <c r="BM68"/>
  <c r="BK68"/>
  <c r="BL68" s="1"/>
  <c r="BJ68"/>
  <c r="BI68"/>
  <c r="BG68"/>
  <c r="BF68"/>
  <c r="BE68"/>
  <c r="BC68"/>
  <c r="BD68" s="1"/>
  <c r="BH68" s="1"/>
  <c r="BB68"/>
  <c r="BA68"/>
  <c r="AZ68"/>
  <c r="AY68"/>
  <c r="AW68"/>
  <c r="AX68" s="1"/>
  <c r="AV68"/>
  <c r="AU68"/>
  <c r="AT68"/>
  <c r="AS68"/>
  <c r="AQ68"/>
  <c r="AR68" s="1"/>
  <c r="AP68"/>
  <c r="AO68"/>
  <c r="AN68"/>
  <c r="AM68"/>
  <c r="BO67"/>
  <c r="BN67"/>
  <c r="BM67"/>
  <c r="BL67"/>
  <c r="BK67"/>
  <c r="BJ67"/>
  <c r="BI67"/>
  <c r="BG67"/>
  <c r="BF67"/>
  <c r="BE67"/>
  <c r="BD67"/>
  <c r="BH67" s="1"/>
  <c r="BC67"/>
  <c r="BB67"/>
  <c r="AZ67"/>
  <c r="BA67" s="1"/>
  <c r="AY67"/>
  <c r="AX67"/>
  <c r="AW67"/>
  <c r="AV67"/>
  <c r="AT67"/>
  <c r="AU67" s="1"/>
  <c r="AS67"/>
  <c r="AR67"/>
  <c r="AQ67"/>
  <c r="AP67"/>
  <c r="AN67"/>
  <c r="AO67" s="1"/>
  <c r="AM67"/>
  <c r="BO66"/>
  <c r="BN66"/>
  <c r="BM66"/>
  <c r="BK66"/>
  <c r="BL66" s="1"/>
  <c r="BJ66"/>
  <c r="BI66"/>
  <c r="BG66"/>
  <c r="BF66"/>
  <c r="BE66"/>
  <c r="BC66"/>
  <c r="BD66" s="1"/>
  <c r="BH66" s="1"/>
  <c r="BB66"/>
  <c r="BA66"/>
  <c r="AZ66"/>
  <c r="AY66"/>
  <c r="AW66"/>
  <c r="AX66" s="1"/>
  <c r="AV66"/>
  <c r="AU66"/>
  <c r="AT66"/>
  <c r="AS66"/>
  <c r="AQ66"/>
  <c r="AR66" s="1"/>
  <c r="AP66"/>
  <c r="AO66"/>
  <c r="AN66"/>
  <c r="AM66"/>
  <c r="BO65"/>
  <c r="BN65"/>
  <c r="BM65"/>
  <c r="BL65"/>
  <c r="BK65"/>
  <c r="BJ65"/>
  <c r="BI65"/>
  <c r="BG65"/>
  <c r="BF65"/>
  <c r="BE65"/>
  <c r="BD65"/>
  <c r="BH65" s="1"/>
  <c r="BC65"/>
  <c r="BB65"/>
  <c r="AZ65"/>
  <c r="BA65" s="1"/>
  <c r="AY65"/>
  <c r="AX65"/>
  <c r="AW65"/>
  <c r="AV65"/>
  <c r="AT65"/>
  <c r="AU65" s="1"/>
  <c r="AS65"/>
  <c r="AR65"/>
  <c r="AQ65"/>
  <c r="AP65"/>
  <c r="AN65"/>
  <c r="AO65" s="1"/>
  <c r="AM65"/>
  <c r="BO64"/>
  <c r="BN64"/>
  <c r="BM64"/>
  <c r="BK64"/>
  <c r="BL64" s="1"/>
  <c r="BJ64"/>
  <c r="BI64"/>
  <c r="BG64"/>
  <c r="BF64"/>
  <c r="BE64"/>
  <c r="BC64"/>
  <c r="BD64" s="1"/>
  <c r="BH64" s="1"/>
  <c r="BB64"/>
  <c r="BA64"/>
  <c r="AZ64"/>
  <c r="AY64"/>
  <c r="AW64"/>
  <c r="AX64" s="1"/>
  <c r="AV64"/>
  <c r="AU64"/>
  <c r="AT64"/>
  <c r="AS64"/>
  <c r="AQ64"/>
  <c r="AR64" s="1"/>
  <c r="AP64"/>
  <c r="AO64"/>
  <c r="AN64"/>
  <c r="AM64"/>
  <c r="BO63"/>
  <c r="BN63"/>
  <c r="BM63"/>
  <c r="BL63"/>
  <c r="BK63"/>
  <c r="BJ63"/>
  <c r="BI63"/>
  <c r="BG63"/>
  <c r="BF63"/>
  <c r="BE63"/>
  <c r="BD63"/>
  <c r="BH63" s="1"/>
  <c r="BC63"/>
  <c r="BB63"/>
  <c r="AZ63"/>
  <c r="BA63" s="1"/>
  <c r="AY63"/>
  <c r="AX63"/>
  <c r="AW63"/>
  <c r="AV63"/>
  <c r="AT63"/>
  <c r="AU63" s="1"/>
  <c r="AS63"/>
  <c r="AR63"/>
  <c r="AQ63"/>
  <c r="AP63"/>
  <c r="AN63"/>
  <c r="AO63" s="1"/>
  <c r="AM63"/>
  <c r="BO62"/>
  <c r="BN62"/>
  <c r="BM62"/>
  <c r="BK62"/>
  <c r="BL62" s="1"/>
  <c r="BJ62"/>
  <c r="BI62"/>
  <c r="BG62"/>
  <c r="BF62"/>
  <c r="BE62"/>
  <c r="BC62"/>
  <c r="BD62" s="1"/>
  <c r="BH62" s="1"/>
  <c r="BB62"/>
  <c r="BA62"/>
  <c r="AZ62"/>
  <c r="AY62"/>
  <c r="AW62"/>
  <c r="AX62" s="1"/>
  <c r="AV62"/>
  <c r="AU62"/>
  <c r="AT62"/>
  <c r="AS62"/>
  <c r="AQ62"/>
  <c r="AR62" s="1"/>
  <c r="AP62"/>
  <c r="AO62"/>
  <c r="AN62"/>
  <c r="AM62"/>
  <c r="BO61"/>
  <c r="BN61"/>
  <c r="BM61"/>
  <c r="BL61"/>
  <c r="BK61"/>
  <c r="BJ61"/>
  <c r="BI61"/>
  <c r="BG61"/>
  <c r="BF61"/>
  <c r="BE61"/>
  <c r="BD61"/>
  <c r="BH61" s="1"/>
  <c r="BC61"/>
  <c r="BB61"/>
  <c r="AZ61"/>
  <c r="BA61" s="1"/>
  <c r="AY61"/>
  <c r="AX61"/>
  <c r="AW61"/>
  <c r="AV61"/>
  <c r="AT61"/>
  <c r="AU61" s="1"/>
  <c r="AS61"/>
  <c r="AR61"/>
  <c r="AQ61"/>
  <c r="AP61"/>
  <c r="AN61"/>
  <c r="AO61" s="1"/>
  <c r="AM61"/>
  <c r="BO60"/>
  <c r="BN60"/>
  <c r="BM60"/>
  <c r="BK60"/>
  <c r="BL60" s="1"/>
  <c r="BJ60"/>
  <c r="BI60"/>
  <c r="BG60"/>
  <c r="BF60"/>
  <c r="BE60"/>
  <c r="BC60"/>
  <c r="BD60" s="1"/>
  <c r="BH60" s="1"/>
  <c r="BB60"/>
  <c r="BA60"/>
  <c r="AZ60"/>
  <c r="AY60"/>
  <c r="AW60"/>
  <c r="AX60" s="1"/>
  <c r="AV60"/>
  <c r="AU60"/>
  <c r="AT60"/>
  <c r="AS60"/>
  <c r="AQ60"/>
  <c r="AR60" s="1"/>
  <c r="AP60"/>
  <c r="AO60"/>
  <c r="AN60"/>
  <c r="AM60"/>
  <c r="BO59"/>
  <c r="BN59"/>
  <c r="BM59"/>
  <c r="BL59"/>
  <c r="BK59"/>
  <c r="BJ59"/>
  <c r="BI59"/>
  <c r="BG59"/>
  <c r="BF59"/>
  <c r="BE59"/>
  <c r="BD59"/>
  <c r="BH59" s="1"/>
  <c r="BC59"/>
  <c r="BB59"/>
  <c r="AZ59"/>
  <c r="BA59" s="1"/>
  <c r="AY59"/>
  <c r="AX59"/>
  <c r="AW59"/>
  <c r="AV59"/>
  <c r="AT59"/>
  <c r="AU59" s="1"/>
  <c r="AS59"/>
  <c r="AR59"/>
  <c r="AQ59"/>
  <c r="AP59"/>
  <c r="AN59"/>
  <c r="AO59" s="1"/>
  <c r="AM59"/>
  <c r="BO58"/>
  <c r="BN58"/>
  <c r="BM58"/>
  <c r="BK58"/>
  <c r="BL58" s="1"/>
  <c r="BJ58"/>
  <c r="BI58"/>
  <c r="BG58"/>
  <c r="BF58"/>
  <c r="BE58"/>
  <c r="BC58"/>
  <c r="BD58" s="1"/>
  <c r="BH58" s="1"/>
  <c r="BB58"/>
  <c r="BA58"/>
  <c r="AZ58"/>
  <c r="AY58"/>
  <c r="AW58"/>
  <c r="AX58" s="1"/>
  <c r="AV58"/>
  <c r="AU58"/>
  <c r="AT58"/>
  <c r="AS58"/>
  <c r="AQ58"/>
  <c r="AR58" s="1"/>
  <c r="AP58"/>
  <c r="AO58"/>
  <c r="AN58"/>
  <c r="AM58"/>
  <c r="BO57"/>
  <c r="BN57"/>
  <c r="BM57"/>
  <c r="BL57"/>
  <c r="BK57"/>
  <c r="BJ57"/>
  <c r="BI57"/>
  <c r="BG57"/>
  <c r="BF57"/>
  <c r="BE57"/>
  <c r="BD57"/>
  <c r="BH57" s="1"/>
  <c r="BC57"/>
  <c r="BB57"/>
  <c r="AZ57"/>
  <c r="BA57" s="1"/>
  <c r="AY57"/>
  <c r="AX57"/>
  <c r="AW57"/>
  <c r="AV57"/>
  <c r="AT57"/>
  <c r="AU57" s="1"/>
  <c r="AS57"/>
  <c r="AR57"/>
  <c r="AQ57"/>
  <c r="AP57"/>
  <c r="AN57"/>
  <c r="AO57" s="1"/>
  <c r="AM57"/>
  <c r="BO56"/>
  <c r="BN56"/>
  <c r="BM56"/>
  <c r="BK56"/>
  <c r="BL56" s="1"/>
  <c r="BJ56"/>
  <c r="BI56"/>
  <c r="BG56"/>
  <c r="BF56"/>
  <c r="BE56"/>
  <c r="BC56"/>
  <c r="BD56" s="1"/>
  <c r="BH56" s="1"/>
  <c r="BB56"/>
  <c r="BA56"/>
  <c r="AZ56"/>
  <c r="AY56"/>
  <c r="AW56"/>
  <c r="AX56" s="1"/>
  <c r="AV56"/>
  <c r="AU56"/>
  <c r="AT56"/>
  <c r="AS56"/>
  <c r="AQ56"/>
  <c r="AR56" s="1"/>
  <c r="AP56"/>
  <c r="AO56"/>
  <c r="AN56"/>
  <c r="AM56"/>
  <c r="BO55"/>
  <c r="BN55"/>
  <c r="BM55"/>
  <c r="BL55"/>
  <c r="BK55"/>
  <c r="BJ55"/>
  <c r="BI55"/>
  <c r="BG55"/>
  <c r="BF55"/>
  <c r="BE55"/>
  <c r="BD55"/>
  <c r="BH55" s="1"/>
  <c r="BC55"/>
  <c r="BB55"/>
  <c r="AZ55"/>
  <c r="BA55" s="1"/>
  <c r="AY55"/>
  <c r="AX55"/>
  <c r="AW55"/>
  <c r="AV55"/>
  <c r="AT55"/>
  <c r="AU55" s="1"/>
  <c r="AS55"/>
  <c r="AR55"/>
  <c r="AQ55"/>
  <c r="AP55"/>
  <c r="AN55"/>
  <c r="AO55" s="1"/>
  <c r="AM55"/>
  <c r="BO54"/>
  <c r="BN54"/>
  <c r="BM54"/>
  <c r="BK54"/>
  <c r="BL54" s="1"/>
  <c r="BJ54"/>
  <c r="BI54"/>
  <c r="BG54"/>
  <c r="BF54"/>
  <c r="BE54"/>
  <c r="BC54"/>
  <c r="BD54" s="1"/>
  <c r="BH54" s="1"/>
  <c r="BB54"/>
  <c r="BA54"/>
  <c r="AZ54"/>
  <c r="AY54"/>
  <c r="AW54"/>
  <c r="AX54" s="1"/>
  <c r="AV54"/>
  <c r="AU54"/>
  <c r="AT54"/>
  <c r="AS54"/>
  <c r="AQ54"/>
  <c r="AR54" s="1"/>
  <c r="AP54"/>
  <c r="AO54"/>
  <c r="AN54"/>
  <c r="AM54"/>
  <c r="BO53"/>
  <c r="BN53"/>
  <c r="BM53"/>
  <c r="BL53"/>
  <c r="BK53"/>
  <c r="BJ53"/>
  <c r="BI53"/>
  <c r="BG53"/>
  <c r="BF53"/>
  <c r="BE53"/>
  <c r="BD53"/>
  <c r="BH53" s="1"/>
  <c r="BC53"/>
  <c r="BB53"/>
  <c r="AZ53"/>
  <c r="BA53" s="1"/>
  <c r="AY53"/>
  <c r="AX53"/>
  <c r="AW53"/>
  <c r="AV53"/>
  <c r="AT53"/>
  <c r="AU53" s="1"/>
  <c r="AS53"/>
  <c r="AR53"/>
  <c r="AQ53"/>
  <c r="AP53"/>
  <c r="AN53"/>
  <c r="AO53" s="1"/>
  <c r="AM53"/>
  <c r="BO52"/>
  <c r="BN52"/>
  <c r="BM52"/>
  <c r="BK52"/>
  <c r="BL52" s="1"/>
  <c r="BJ52"/>
  <c r="BI52"/>
  <c r="BG52"/>
  <c r="BF52"/>
  <c r="BE52"/>
  <c r="BC52"/>
  <c r="BD52" s="1"/>
  <c r="BH52" s="1"/>
  <c r="BB52"/>
  <c r="BA52"/>
  <c r="AZ52"/>
  <c r="AY52"/>
  <c r="AW52"/>
  <c r="AX52" s="1"/>
  <c r="AV52"/>
  <c r="AU52"/>
  <c r="AT52"/>
  <c r="AS52"/>
  <c r="AQ52"/>
  <c r="AR52" s="1"/>
  <c r="AP52"/>
  <c r="AO52"/>
  <c r="AN52"/>
  <c r="AM52"/>
  <c r="BO51"/>
  <c r="BN51"/>
  <c r="BM51"/>
  <c r="BL51"/>
  <c r="BK51"/>
  <c r="BJ51"/>
  <c r="BI51"/>
  <c r="BG51"/>
  <c r="BF51"/>
  <c r="BE51"/>
  <c r="BD51"/>
  <c r="BH51" s="1"/>
  <c r="BC51"/>
  <c r="BB51"/>
  <c r="AZ51"/>
  <c r="BA51" s="1"/>
  <c r="AY51"/>
  <c r="AX51"/>
  <c r="AW51"/>
  <c r="AV51"/>
  <c r="AT51"/>
  <c r="AU51" s="1"/>
  <c r="AS51"/>
  <c r="AR51"/>
  <c r="AQ51"/>
  <c r="AP51"/>
  <c r="AN51"/>
  <c r="AO51" s="1"/>
  <c r="AM51"/>
  <c r="BO50"/>
  <c r="BN50"/>
  <c r="BM50"/>
  <c r="BK50"/>
  <c r="BL50" s="1"/>
  <c r="BJ50"/>
  <c r="BI50"/>
  <c r="BG50"/>
  <c r="BF50"/>
  <c r="BE50"/>
  <c r="BC50"/>
  <c r="BD50" s="1"/>
  <c r="BH50" s="1"/>
  <c r="BB50"/>
  <c r="BA50"/>
  <c r="AZ50"/>
  <c r="AY50"/>
  <c r="AW50"/>
  <c r="AX50" s="1"/>
  <c r="AV50"/>
  <c r="AU50"/>
  <c r="AT50"/>
  <c r="AS50"/>
  <c r="AQ50"/>
  <c r="AR50" s="1"/>
  <c r="AP50"/>
  <c r="AO50"/>
  <c r="AN50"/>
  <c r="AM50"/>
  <c r="BO49"/>
  <c r="BN49"/>
  <c r="BM49"/>
  <c r="BL49"/>
  <c r="BK49"/>
  <c r="BJ49"/>
  <c r="BI49"/>
  <c r="BG49"/>
  <c r="BF49"/>
  <c r="BE49"/>
  <c r="BD49"/>
  <c r="BH49" s="1"/>
  <c r="BC49"/>
  <c r="BB49"/>
  <c r="AZ49"/>
  <c r="BA49" s="1"/>
  <c r="AY49"/>
  <c r="AX49"/>
  <c r="AW49"/>
  <c r="AV49"/>
  <c r="AT49"/>
  <c r="AU49" s="1"/>
  <c r="AS49"/>
  <c r="AR49"/>
  <c r="AQ49"/>
  <c r="AP49"/>
  <c r="AN49"/>
  <c r="AO49" s="1"/>
  <c r="AM49"/>
  <c r="BO48"/>
  <c r="BN48"/>
  <c r="BM48"/>
  <c r="BK48"/>
  <c r="BL48" s="1"/>
  <c r="BJ48"/>
  <c r="BI48"/>
  <c r="BG48"/>
  <c r="BF48"/>
  <c r="BE48"/>
  <c r="BC48"/>
  <c r="BD48" s="1"/>
  <c r="BH48" s="1"/>
  <c r="BB48"/>
  <c r="BA48"/>
  <c r="AZ48"/>
  <c r="AY48"/>
  <c r="AW48"/>
  <c r="AX48" s="1"/>
  <c r="AV48"/>
  <c r="AU48"/>
  <c r="AT48"/>
  <c r="AS48"/>
  <c r="AQ48"/>
  <c r="AR48" s="1"/>
  <c r="AP48"/>
  <c r="AO48"/>
  <c r="AN48"/>
  <c r="AM48"/>
  <c r="BO47"/>
  <c r="BN47"/>
  <c r="BM47"/>
  <c r="BL47"/>
  <c r="BK47"/>
  <c r="BJ47"/>
  <c r="BI47"/>
  <c r="BG47"/>
  <c r="BF47"/>
  <c r="BE47"/>
  <c r="BD47"/>
  <c r="BH47" s="1"/>
  <c r="BC47"/>
  <c r="BB47"/>
  <c r="AZ47"/>
  <c r="BA47" s="1"/>
  <c r="AY47"/>
  <c r="AX47"/>
  <c r="AW47"/>
  <c r="AV47"/>
  <c r="AT47"/>
  <c r="AU47" s="1"/>
  <c r="AS47"/>
  <c r="AR47"/>
  <c r="AQ47"/>
  <c r="AP47"/>
  <c r="AN47"/>
  <c r="AO47" s="1"/>
  <c r="AM47"/>
  <c r="BO46"/>
  <c r="BN46"/>
  <c r="BM46"/>
  <c r="BK46"/>
  <c r="BL46" s="1"/>
  <c r="BJ46"/>
  <c r="BI46"/>
  <c r="BG46"/>
  <c r="BF46"/>
  <c r="BE46"/>
  <c r="BC46"/>
  <c r="BD46" s="1"/>
  <c r="BH46" s="1"/>
  <c r="BB46"/>
  <c r="BA46"/>
  <c r="AZ46"/>
  <c r="AY46"/>
  <c r="AW46"/>
  <c r="AX46" s="1"/>
  <c r="AV46"/>
  <c r="AU46"/>
  <c r="AT46"/>
  <c r="AS46"/>
  <c r="AQ46"/>
  <c r="AR46" s="1"/>
  <c r="AP46"/>
  <c r="AO46"/>
  <c r="AN46"/>
  <c r="AM46"/>
  <c r="BO45"/>
  <c r="BN45"/>
  <c r="BM45"/>
  <c r="BL45"/>
  <c r="BK45"/>
  <c r="BJ45"/>
  <c r="BI45"/>
  <c r="BG45"/>
  <c r="BF45"/>
  <c r="BE45"/>
  <c r="BD45"/>
  <c r="BH45" s="1"/>
  <c r="BC45"/>
  <c r="BB45"/>
  <c r="AZ45"/>
  <c r="BA45" s="1"/>
  <c r="AY45"/>
  <c r="AX45"/>
  <c r="AW45"/>
  <c r="AV45"/>
  <c r="AT45"/>
  <c r="AU45" s="1"/>
  <c r="AS45"/>
  <c r="AR45"/>
  <c r="AQ45"/>
  <c r="AP45"/>
  <c r="AN45"/>
  <c r="AO45" s="1"/>
  <c r="AM45"/>
  <c r="BO44"/>
  <c r="BN44"/>
  <c r="BM44"/>
  <c r="BK44"/>
  <c r="BL44" s="1"/>
  <c r="BJ44"/>
  <c r="BI44"/>
  <c r="BG44"/>
  <c r="BF44"/>
  <c r="BE44"/>
  <c r="BC44"/>
  <c r="BD44" s="1"/>
  <c r="BH44" s="1"/>
  <c r="BB44"/>
  <c r="BA44"/>
  <c r="AZ44"/>
  <c r="AY44"/>
  <c r="AW44"/>
  <c r="AX44" s="1"/>
  <c r="AV44"/>
  <c r="AU44"/>
  <c r="AT44"/>
  <c r="AS44"/>
  <c r="AQ44"/>
  <c r="AR44" s="1"/>
  <c r="AP44"/>
  <c r="AO44"/>
  <c r="AN44"/>
  <c r="AM44"/>
  <c r="BO43"/>
  <c r="BN43"/>
  <c r="BM43"/>
  <c r="BL43"/>
  <c r="BK43"/>
  <c r="BJ43"/>
  <c r="BI43"/>
  <c r="BG43"/>
  <c r="BF43"/>
  <c r="BE43"/>
  <c r="BD43"/>
  <c r="BH43" s="1"/>
  <c r="BC43"/>
  <c r="BB43"/>
  <c r="AZ43"/>
  <c r="BA43" s="1"/>
  <c r="AY43"/>
  <c r="AX43"/>
  <c r="AW43"/>
  <c r="AV43"/>
  <c r="AT43"/>
  <c r="AU43" s="1"/>
  <c r="AS43"/>
  <c r="AR43"/>
  <c r="AQ43"/>
  <c r="AP43"/>
  <c r="AN43"/>
  <c r="AO43" s="1"/>
  <c r="AM43"/>
  <c r="BO42"/>
  <c r="BN42"/>
  <c r="BM42"/>
  <c r="BK42"/>
  <c r="BL42" s="1"/>
  <c r="BJ42"/>
  <c r="BI42"/>
  <c r="BG42"/>
  <c r="BF42"/>
  <c r="BE42"/>
  <c r="BC42"/>
  <c r="BD42" s="1"/>
  <c r="BH42" s="1"/>
  <c r="BB42"/>
  <c r="BA42"/>
  <c r="AZ42"/>
  <c r="AY42"/>
  <c r="AW42"/>
  <c r="AX42" s="1"/>
  <c r="AV42"/>
  <c r="AU42"/>
  <c r="AT42"/>
  <c r="AS42"/>
  <c r="AQ42"/>
  <c r="AR42" s="1"/>
  <c r="AP42"/>
  <c r="AO42"/>
  <c r="AN42"/>
  <c r="AM42"/>
  <c r="BO41"/>
  <c r="BN41"/>
  <c r="BM41"/>
  <c r="BL41"/>
  <c r="BK41"/>
  <c r="BJ41"/>
  <c r="BI41"/>
  <c r="BG41"/>
  <c r="BF41"/>
  <c r="BE41"/>
  <c r="BD41"/>
  <c r="BH41" s="1"/>
  <c r="BC41"/>
  <c r="BB41"/>
  <c r="AZ41"/>
  <c r="BA41" s="1"/>
  <c r="AY41"/>
  <c r="AX41"/>
  <c r="AW41"/>
  <c r="AV41"/>
  <c r="AT41"/>
  <c r="AU41" s="1"/>
  <c r="AS41"/>
  <c r="AR41"/>
  <c r="AQ41"/>
  <c r="AP41"/>
  <c r="AN41"/>
  <c r="AO41" s="1"/>
  <c r="AM41"/>
  <c r="BO40"/>
  <c r="BN40"/>
  <c r="BM40"/>
  <c r="BK40"/>
  <c r="BL40" s="1"/>
  <c r="BJ40"/>
  <c r="BI40"/>
  <c r="BG40"/>
  <c r="BF40"/>
  <c r="BE40"/>
  <c r="BC40"/>
  <c r="BD40" s="1"/>
  <c r="BH40" s="1"/>
  <c r="BB40"/>
  <c r="BA40"/>
  <c r="AZ40"/>
  <c r="AY40"/>
  <c r="AW40"/>
  <c r="AX40" s="1"/>
  <c r="AV40"/>
  <c r="AU40"/>
  <c r="AT40"/>
  <c r="AS40"/>
  <c r="AQ40"/>
  <c r="AR40" s="1"/>
  <c r="AP40"/>
  <c r="AO40"/>
  <c r="AN40"/>
  <c r="AM40"/>
  <c r="BO39"/>
  <c r="BN39"/>
  <c r="BM39"/>
  <c r="BL39"/>
  <c r="BK39"/>
  <c r="BJ39"/>
  <c r="BI39"/>
  <c r="BG39"/>
  <c r="BF39"/>
  <c r="BE39"/>
  <c r="BD39"/>
  <c r="BH39" s="1"/>
  <c r="BC39"/>
  <c r="BB39"/>
  <c r="AZ39"/>
  <c r="BA39" s="1"/>
  <c r="AY39"/>
  <c r="AX39"/>
  <c r="AW39"/>
  <c r="AV39"/>
  <c r="AT39"/>
  <c r="AU39" s="1"/>
  <c r="AS39"/>
  <c r="AR39"/>
  <c r="AQ39"/>
  <c r="AP39"/>
  <c r="AN39"/>
  <c r="AO39" s="1"/>
  <c r="AM39"/>
  <c r="BO38"/>
  <c r="BN38"/>
  <c r="BM38"/>
  <c r="BK38"/>
  <c r="BL38" s="1"/>
  <c r="BJ38"/>
  <c r="BI38"/>
  <c r="BG38"/>
  <c r="BF38"/>
  <c r="BE38"/>
  <c r="BC38"/>
  <c r="BD38" s="1"/>
  <c r="BH38" s="1"/>
  <c r="BB38"/>
  <c r="BA38"/>
  <c r="AZ38"/>
  <c r="AY38"/>
  <c r="AW38"/>
  <c r="AX38" s="1"/>
  <c r="AV38"/>
  <c r="AU38"/>
  <c r="AT38"/>
  <c r="AS38"/>
  <c r="AQ38"/>
  <c r="AR38" s="1"/>
  <c r="AP38"/>
  <c r="AO38"/>
  <c r="AN38"/>
  <c r="AM38"/>
  <c r="BO37"/>
  <c r="BN37"/>
  <c r="BM37"/>
  <c r="BL37"/>
  <c r="BK37"/>
  <c r="BJ37"/>
  <c r="BI37"/>
  <c r="BG37"/>
  <c r="BF37"/>
  <c r="BE37"/>
  <c r="BD37"/>
  <c r="BH37" s="1"/>
  <c r="BC37"/>
  <c r="BB37"/>
  <c r="AZ37"/>
  <c r="BA37" s="1"/>
  <c r="AY37"/>
  <c r="AX37"/>
  <c r="AW37"/>
  <c r="AV37"/>
  <c r="AT37"/>
  <c r="AU37" s="1"/>
  <c r="AS37"/>
  <c r="AR37"/>
  <c r="AQ37"/>
  <c r="AP37"/>
  <c r="AN37"/>
  <c r="AO37" s="1"/>
  <c r="AM37"/>
  <c r="BO36"/>
  <c r="BN36"/>
  <c r="BM36"/>
  <c r="BK36"/>
  <c r="BJ36"/>
  <c r="BI36"/>
  <c r="BG36"/>
  <c r="BF36"/>
  <c r="BE36"/>
  <c r="BC36"/>
  <c r="BD36" s="1"/>
  <c r="BH36" s="1"/>
  <c r="BB36"/>
  <c r="AZ36"/>
  <c r="AY36"/>
  <c r="BA36" s="1"/>
  <c r="AW36"/>
  <c r="AV36"/>
  <c r="AT36"/>
  <c r="AU36" s="1"/>
  <c r="AS36"/>
  <c r="AQ36"/>
  <c r="AR36" s="1"/>
  <c r="AP36"/>
  <c r="AN36"/>
  <c r="AM36"/>
  <c r="AO36" s="1"/>
  <c r="BO35"/>
  <c r="BN35"/>
  <c r="BM35"/>
  <c r="BK35"/>
  <c r="BJ35"/>
  <c r="BL35" s="1"/>
  <c r="BI35"/>
  <c r="BG35"/>
  <c r="BF35"/>
  <c r="BE35"/>
  <c r="BC35"/>
  <c r="BD35" s="1"/>
  <c r="BH35" s="1"/>
  <c r="BB35"/>
  <c r="AZ35"/>
  <c r="BA35" s="1"/>
  <c r="AY35"/>
  <c r="AW35"/>
  <c r="AV35"/>
  <c r="AX35" s="1"/>
  <c r="AT35"/>
  <c r="AS35"/>
  <c r="AQ35"/>
  <c r="AR35" s="1"/>
  <c r="AP35"/>
  <c r="AN35"/>
  <c r="AO35" s="1"/>
  <c r="AM35"/>
  <c r="BO34"/>
  <c r="BN34"/>
  <c r="BM34"/>
  <c r="BK34"/>
  <c r="BJ34"/>
  <c r="BI34"/>
  <c r="BG34"/>
  <c r="BF34"/>
  <c r="BE34"/>
  <c r="BC34"/>
  <c r="BB34"/>
  <c r="AZ34"/>
  <c r="BA34" s="1"/>
  <c r="AY34"/>
  <c r="AW34"/>
  <c r="AX34" s="1"/>
  <c r="AV34"/>
  <c r="AT34"/>
  <c r="AS34"/>
  <c r="AU34" s="1"/>
  <c r="AQ34"/>
  <c r="AP34"/>
  <c r="AN34"/>
  <c r="AO34" s="1"/>
  <c r="AM34"/>
  <c r="BO33"/>
  <c r="BN33"/>
  <c r="BM33"/>
  <c r="BK33"/>
  <c r="BL33" s="1"/>
  <c r="BJ33"/>
  <c r="BI33"/>
  <c r="BG33"/>
  <c r="BF33"/>
  <c r="BE33"/>
  <c r="BC33"/>
  <c r="BB33"/>
  <c r="BD33" s="1"/>
  <c r="BH33" s="1"/>
  <c r="AZ33"/>
  <c r="AY33"/>
  <c r="AW33"/>
  <c r="AX33" s="1"/>
  <c r="AV33"/>
  <c r="AT33"/>
  <c r="AU33" s="1"/>
  <c r="AS33"/>
  <c r="AQ33"/>
  <c r="AP33"/>
  <c r="AR33" s="1"/>
  <c r="AN33"/>
  <c r="AM33"/>
  <c r="BO32"/>
  <c r="BN32"/>
  <c r="BM32"/>
  <c r="BK32"/>
  <c r="BL32" s="1"/>
  <c r="BJ32"/>
  <c r="BI32"/>
  <c r="BG32"/>
  <c r="BF32"/>
  <c r="BE32"/>
  <c r="BC32"/>
  <c r="BD32" s="1"/>
  <c r="BH32" s="1"/>
  <c r="BB32"/>
  <c r="AZ32"/>
  <c r="AY32"/>
  <c r="BA32" s="1"/>
  <c r="AW32"/>
  <c r="AV32"/>
  <c r="AT32"/>
  <c r="AU32" s="1"/>
  <c r="AS32"/>
  <c r="AQ32"/>
  <c r="AR32" s="1"/>
  <c r="AP32"/>
  <c r="AN32"/>
  <c r="AM32"/>
  <c r="AO32" s="1"/>
  <c r="BO31"/>
  <c r="BN31"/>
  <c r="BM31"/>
  <c r="BK31"/>
  <c r="BJ31"/>
  <c r="BL31" s="1"/>
  <c r="BI31"/>
  <c r="BG31"/>
  <c r="BF31"/>
  <c r="BE31"/>
  <c r="BC31"/>
  <c r="BD31" s="1"/>
  <c r="BH31" s="1"/>
  <c r="BB31"/>
  <c r="AZ31"/>
  <c r="BA31" s="1"/>
  <c r="AY31"/>
  <c r="AW31"/>
  <c r="AV31"/>
  <c r="AX31" s="1"/>
  <c r="AT31"/>
  <c r="AS31"/>
  <c r="AQ31"/>
  <c r="AR31" s="1"/>
  <c r="AP31"/>
  <c r="AN31"/>
  <c r="AO31" s="1"/>
  <c r="AM31"/>
  <c r="BO30"/>
  <c r="BN30"/>
  <c r="BM30"/>
  <c r="BK30"/>
  <c r="BJ30"/>
  <c r="BI30"/>
  <c r="BG30"/>
  <c r="BF30"/>
  <c r="BE30"/>
  <c r="BC30"/>
  <c r="BB30"/>
  <c r="AZ30"/>
  <c r="BA30" s="1"/>
  <c r="AY30"/>
  <c r="AW30"/>
  <c r="AX30" s="1"/>
  <c r="AV30"/>
  <c r="AT30"/>
  <c r="AS30"/>
  <c r="AU30" s="1"/>
  <c r="AQ30"/>
  <c r="AP30"/>
  <c r="AN30"/>
  <c r="AO30" s="1"/>
  <c r="AM30"/>
  <c r="BO29"/>
  <c r="BN29"/>
  <c r="BM29"/>
  <c r="BK29"/>
  <c r="BL29" s="1"/>
  <c r="BJ29"/>
  <c r="BI29"/>
  <c r="BG29"/>
  <c r="BF29"/>
  <c r="BE29"/>
  <c r="BC29"/>
  <c r="BB29"/>
  <c r="BD29" s="1"/>
  <c r="BH29" s="1"/>
  <c r="AZ29"/>
  <c r="AY29"/>
  <c r="AW29"/>
  <c r="AX29" s="1"/>
  <c r="AV29"/>
  <c r="AT29"/>
  <c r="AU29" s="1"/>
  <c r="AS29"/>
  <c r="AQ29"/>
  <c r="AP29"/>
  <c r="AR29" s="1"/>
  <c r="AN29"/>
  <c r="AM29"/>
  <c r="BO28"/>
  <c r="BN28"/>
  <c r="BM28"/>
  <c r="BK28"/>
  <c r="BL28" s="1"/>
  <c r="BJ28"/>
  <c r="BI28"/>
  <c r="BG28"/>
  <c r="BF28"/>
  <c r="BE28"/>
  <c r="BC28"/>
  <c r="BD28" s="1"/>
  <c r="BH28" s="1"/>
  <c r="BB28"/>
  <c r="AZ28"/>
  <c r="AY28"/>
  <c r="BA28" s="1"/>
  <c r="AW28"/>
  <c r="AV28"/>
  <c r="AT28"/>
  <c r="AU28" s="1"/>
  <c r="AS28"/>
  <c r="AQ28"/>
  <c r="AR28" s="1"/>
  <c r="AP28"/>
  <c r="AN28"/>
  <c r="AM28"/>
  <c r="AO28" s="1"/>
  <c r="BO27"/>
  <c r="BN27"/>
  <c r="BM27"/>
  <c r="BK27"/>
  <c r="BJ27"/>
  <c r="BL27" s="1"/>
  <c r="BI27"/>
  <c r="BG27"/>
  <c r="BF27"/>
  <c r="BE27"/>
  <c r="BC27"/>
  <c r="BD27" s="1"/>
  <c r="BH27" s="1"/>
  <c r="BB27"/>
  <c r="AZ27"/>
  <c r="BA27" s="1"/>
  <c r="AY27"/>
  <c r="AW27"/>
  <c r="AV27"/>
  <c r="AX27" s="1"/>
  <c r="AT27"/>
  <c r="AS27"/>
  <c r="AQ27"/>
  <c r="AR27" s="1"/>
  <c r="AP27"/>
  <c r="AN27"/>
  <c r="AO27" s="1"/>
  <c r="AM27"/>
  <c r="BO26"/>
  <c r="BN26"/>
  <c r="BM26"/>
  <c r="BK26"/>
  <c r="BJ26"/>
  <c r="BI26"/>
  <c r="BG26"/>
  <c r="BF26"/>
  <c r="BE26"/>
  <c r="BC26"/>
  <c r="BB26"/>
  <c r="AZ26"/>
  <c r="BA26" s="1"/>
  <c r="AY26"/>
  <c r="AW26"/>
  <c r="AX26" s="1"/>
  <c r="AV26"/>
  <c r="AT26"/>
  <c r="AS26"/>
  <c r="AU26" s="1"/>
  <c r="AQ26"/>
  <c r="AP26"/>
  <c r="AN26"/>
  <c r="AO26" s="1"/>
  <c r="AM26"/>
  <c r="BO25"/>
  <c r="BN25"/>
  <c r="BM25"/>
  <c r="BK25"/>
  <c r="BL25" s="1"/>
  <c r="BJ25"/>
  <c r="BI25"/>
  <c r="BG25"/>
  <c r="BF25"/>
  <c r="BE25"/>
  <c r="BC25"/>
  <c r="BB25"/>
  <c r="BD25" s="1"/>
  <c r="BH25" s="1"/>
  <c r="AZ25"/>
  <c r="AY25"/>
  <c r="AW25"/>
  <c r="AX25" s="1"/>
  <c r="AV25"/>
  <c r="AT25"/>
  <c r="AU25" s="1"/>
  <c r="AS25"/>
  <c r="AQ25"/>
  <c r="AP25"/>
  <c r="AR25" s="1"/>
  <c r="AN25"/>
  <c r="AM25"/>
  <c r="BO24"/>
  <c r="BN24"/>
  <c r="BM24"/>
  <c r="BK24"/>
  <c r="BL24" s="1"/>
  <c r="BJ24"/>
  <c r="BI24"/>
  <c r="BG24"/>
  <c r="BF24"/>
  <c r="BE24"/>
  <c r="BC24"/>
  <c r="BD24" s="1"/>
  <c r="BH24" s="1"/>
  <c r="BB24"/>
  <c r="AZ24"/>
  <c r="AY24"/>
  <c r="BA24" s="1"/>
  <c r="AW24"/>
  <c r="AV24"/>
  <c r="AT24"/>
  <c r="AU24" s="1"/>
  <c r="AS24"/>
  <c r="AQ24"/>
  <c r="AR24" s="1"/>
  <c r="AP24"/>
  <c r="AN24"/>
  <c r="AM24"/>
  <c r="AO24" s="1"/>
  <c r="BO23"/>
  <c r="BN23"/>
  <c r="BM23"/>
  <c r="BK23"/>
  <c r="BJ23"/>
  <c r="BL23" s="1"/>
  <c r="BI23"/>
  <c r="BG23"/>
  <c r="BF23"/>
  <c r="BE23"/>
  <c r="BC23"/>
  <c r="BD23" s="1"/>
  <c r="BH23" s="1"/>
  <c r="BB23"/>
  <c r="AZ23"/>
  <c r="BA23" s="1"/>
  <c r="AY23"/>
  <c r="AW23"/>
  <c r="AV23"/>
  <c r="AX23" s="1"/>
  <c r="AT23"/>
  <c r="AS23"/>
  <c r="AQ23"/>
  <c r="AR23" s="1"/>
  <c r="AP23"/>
  <c r="AN23"/>
  <c r="AO23" s="1"/>
  <c r="AM23"/>
  <c r="BO22"/>
  <c r="BN22"/>
  <c r="BM22"/>
  <c r="BK22"/>
  <c r="BJ22"/>
  <c r="BI22"/>
  <c r="BG22"/>
  <c r="BF22"/>
  <c r="BE22"/>
  <c r="BC22"/>
  <c r="BB22"/>
  <c r="AZ22"/>
  <c r="BA22" s="1"/>
  <c r="AY22"/>
  <c r="AW22"/>
  <c r="AX22" s="1"/>
  <c r="AV22"/>
  <c r="AT22"/>
  <c r="AS22"/>
  <c r="AU22" s="1"/>
  <c r="AQ22"/>
  <c r="AP22"/>
  <c r="AN22"/>
  <c r="AO22" s="1"/>
  <c r="AM22"/>
  <c r="BO21"/>
  <c r="BN21"/>
  <c r="BM21"/>
  <c r="BK21"/>
  <c r="BL21" s="1"/>
  <c r="BJ21"/>
  <c r="BI21"/>
  <c r="BG21"/>
  <c r="BF21"/>
  <c r="BE21"/>
  <c r="BC21"/>
  <c r="BB21"/>
  <c r="BD21" s="1"/>
  <c r="BH21" s="1"/>
  <c r="AZ21"/>
  <c r="AY21"/>
  <c r="AW21"/>
  <c r="AX21" s="1"/>
  <c r="AV21"/>
  <c r="AT21"/>
  <c r="AU21" s="1"/>
  <c r="AS21"/>
  <c r="AQ21"/>
  <c r="AP21"/>
  <c r="AR21" s="1"/>
  <c r="AN21"/>
  <c r="AM21"/>
  <c r="BO20"/>
  <c r="BN20"/>
  <c r="BM20"/>
  <c r="BK20"/>
  <c r="BL20" s="1"/>
  <c r="BJ20"/>
  <c r="BI20"/>
  <c r="BG20"/>
  <c r="BF20"/>
  <c r="BE20"/>
  <c r="BC20"/>
  <c r="BD20" s="1"/>
  <c r="BH20" s="1"/>
  <c r="BB20"/>
  <c r="AZ20"/>
  <c r="AY20"/>
  <c r="BA20" s="1"/>
  <c r="AW20"/>
  <c r="AV20"/>
  <c r="AT20"/>
  <c r="AU20" s="1"/>
  <c r="AS20"/>
  <c r="AQ20"/>
  <c r="AR20" s="1"/>
  <c r="AP20"/>
  <c r="AN20"/>
  <c r="AM20"/>
  <c r="AO20" s="1"/>
  <c r="BO19"/>
  <c r="BN19"/>
  <c r="BM19"/>
  <c r="BK19"/>
  <c r="BJ19"/>
  <c r="BL19" s="1"/>
  <c r="BI19"/>
  <c r="BG19"/>
  <c r="BF19"/>
  <c r="BE19"/>
  <c r="BC19"/>
  <c r="BD19" s="1"/>
  <c r="BH19" s="1"/>
  <c r="BB19"/>
  <c r="AZ19"/>
  <c r="BA19" s="1"/>
  <c r="AY19"/>
  <c r="AW19"/>
  <c r="AV19"/>
  <c r="AX19" s="1"/>
  <c r="AT19"/>
  <c r="AS19"/>
  <c r="AQ19"/>
  <c r="AR19" s="1"/>
  <c r="AP19"/>
  <c r="AN19"/>
  <c r="AO19" s="1"/>
  <c r="AM19"/>
  <c r="BO18"/>
  <c r="BN18"/>
  <c r="BM18"/>
  <c r="BK18"/>
  <c r="BJ18"/>
  <c r="BI18"/>
  <c r="BG18"/>
  <c r="BF18"/>
  <c r="BE18"/>
  <c r="BC18"/>
  <c r="BB18"/>
  <c r="AZ18"/>
  <c r="BA18" s="1"/>
  <c r="AY18"/>
  <c r="AW18"/>
  <c r="AX18" s="1"/>
  <c r="AV18"/>
  <c r="AT18"/>
  <c r="AS18"/>
  <c r="AU18" s="1"/>
  <c r="AQ18"/>
  <c r="AP18"/>
  <c r="AN18"/>
  <c r="AO18" s="1"/>
  <c r="AM18"/>
  <c r="BO17"/>
  <c r="BN17"/>
  <c r="BM17"/>
  <c r="BK17"/>
  <c r="BL17" s="1"/>
  <c r="BJ17"/>
  <c r="BI17"/>
  <c r="BG17"/>
  <c r="BF17"/>
  <c r="BE17"/>
  <c r="BC17"/>
  <c r="BB17"/>
  <c r="BD17" s="1"/>
  <c r="BH17" s="1"/>
  <c r="AZ17"/>
  <c r="AY17"/>
  <c r="AW17"/>
  <c r="AX17" s="1"/>
  <c r="AV17"/>
  <c r="AT17"/>
  <c r="AU17" s="1"/>
  <c r="AS17"/>
  <c r="AQ17"/>
  <c r="AP17"/>
  <c r="AR17" s="1"/>
  <c r="AN17"/>
  <c r="AM17"/>
  <c r="BO16"/>
  <c r="BN16"/>
  <c r="BM16"/>
  <c r="BK16"/>
  <c r="BL16" s="1"/>
  <c r="BJ16"/>
  <c r="BI16"/>
  <c r="BG16"/>
  <c r="BF16"/>
  <c r="BE16"/>
  <c r="BC16"/>
  <c r="BD16" s="1"/>
  <c r="BH16" s="1"/>
  <c r="BB16"/>
  <c r="AZ16"/>
  <c r="AY16"/>
  <c r="BA16" s="1"/>
  <c r="AW16"/>
  <c r="AV16"/>
  <c r="AT16"/>
  <c r="AU16" s="1"/>
  <c r="AS16"/>
  <c r="AQ16"/>
  <c r="AR16" s="1"/>
  <c r="AP16"/>
  <c r="AN16"/>
  <c r="AM16"/>
  <c r="AO16" s="1"/>
  <c r="BO15"/>
  <c r="BN15"/>
  <c r="BM15"/>
  <c r="BK15"/>
  <c r="BJ15"/>
  <c r="BL15" s="1"/>
  <c r="BI15"/>
  <c r="BG15"/>
  <c r="BF15"/>
  <c r="BE15"/>
  <c r="BC15"/>
  <c r="BD15" s="1"/>
  <c r="BH15" s="1"/>
  <c r="BB15"/>
  <c r="AZ15"/>
  <c r="BA15" s="1"/>
  <c r="AY15"/>
  <c r="AW15"/>
  <c r="AV15"/>
  <c r="AX15" s="1"/>
  <c r="AT15"/>
  <c r="AS15"/>
  <c r="AQ15"/>
  <c r="AR15" s="1"/>
  <c r="AP15"/>
  <c r="AN15"/>
  <c r="AO15" s="1"/>
  <c r="AM15"/>
  <c r="BO14"/>
  <c r="BN14"/>
  <c r="BM14"/>
  <c r="BK14"/>
  <c r="BJ14"/>
  <c r="BI14"/>
  <c r="BG14"/>
  <c r="BF14"/>
  <c r="BE14"/>
  <c r="BC14"/>
  <c r="BB14"/>
  <c r="AZ14"/>
  <c r="BA14" s="1"/>
  <c r="AY14"/>
  <c r="AW14"/>
  <c r="AX14" s="1"/>
  <c r="AV14"/>
  <c r="AT14"/>
  <c r="AS14"/>
  <c r="AU14" s="1"/>
  <c r="AQ14"/>
  <c r="AP14"/>
  <c r="AN14"/>
  <c r="AO14" s="1"/>
  <c r="AM14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3"/>
  <c r="BN13"/>
  <c r="BM13"/>
  <c r="BK13"/>
  <c r="BJ13"/>
  <c r="BL13" s="1"/>
  <c r="BI13"/>
  <c r="BG13"/>
  <c r="BF13"/>
  <c r="BE13"/>
  <c r="BC13"/>
  <c r="BD13" s="1"/>
  <c r="BH13" s="1"/>
  <c r="BB13"/>
  <c r="AZ13"/>
  <c r="BA13" s="1"/>
  <c r="AY13"/>
  <c r="AW13"/>
  <c r="AV13"/>
  <c r="AX13" s="1"/>
  <c r="AT13"/>
  <c r="AS13"/>
  <c r="AQ13"/>
  <c r="AR13" s="1"/>
  <c r="AP13"/>
  <c r="AN13"/>
  <c r="AO13" s="1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O12"/>
  <c r="BN12"/>
  <c r="BM12"/>
  <c r="BK12"/>
  <c r="BJ12"/>
  <c r="BI12"/>
  <c r="BG12"/>
  <c r="BF12"/>
  <c r="BE12"/>
  <c r="BC12"/>
  <c r="BB12"/>
  <c r="AZ12"/>
  <c r="BA12" s="1"/>
  <c r="AY12"/>
  <c r="AW12"/>
  <c r="AX12" s="1"/>
  <c r="AV12"/>
  <c r="AT12"/>
  <c r="AS12"/>
  <c r="AU12" s="1"/>
  <c r="AQ12"/>
  <c r="AP12"/>
  <c r="AN12"/>
  <c r="AO12" s="1"/>
  <c r="AM12"/>
  <c r="BO71" i="20"/>
  <c r="BN71"/>
  <c r="BM71"/>
  <c r="BL71"/>
  <c r="BK71"/>
  <c r="BJ71"/>
  <c r="BI71"/>
  <c r="BG71"/>
  <c r="BF71"/>
  <c r="BE71"/>
  <c r="BD71"/>
  <c r="BH71" s="1"/>
  <c r="BC71"/>
  <c r="BB71"/>
  <c r="AZ71"/>
  <c r="BA71" s="1"/>
  <c r="AY71"/>
  <c r="AX71"/>
  <c r="AW71"/>
  <c r="AV71"/>
  <c r="AT71"/>
  <c r="AU71" s="1"/>
  <c r="AS71"/>
  <c r="AR71"/>
  <c r="AQ71"/>
  <c r="AP71"/>
  <c r="AN71"/>
  <c r="AO71" s="1"/>
  <c r="AM71"/>
  <c r="BO70"/>
  <c r="BN70"/>
  <c r="BM70"/>
  <c r="BK70"/>
  <c r="BL70" s="1"/>
  <c r="BJ70"/>
  <c r="BI70"/>
  <c r="BG70"/>
  <c r="BF70"/>
  <c r="BE70"/>
  <c r="BC70"/>
  <c r="BD70" s="1"/>
  <c r="BH70" s="1"/>
  <c r="BB70"/>
  <c r="BA70"/>
  <c r="AZ70"/>
  <c r="AY70"/>
  <c r="AW70"/>
  <c r="AX70" s="1"/>
  <c r="AV70"/>
  <c r="AU70"/>
  <c r="AT70"/>
  <c r="AS70"/>
  <c r="AQ70"/>
  <c r="AR70" s="1"/>
  <c r="AP70"/>
  <c r="AO70"/>
  <c r="AN70"/>
  <c r="AM70"/>
  <c r="BO69"/>
  <c r="BN69"/>
  <c r="BM69"/>
  <c r="BL69"/>
  <c r="BK69"/>
  <c r="BJ69"/>
  <c r="BI69"/>
  <c r="BG69"/>
  <c r="BF69"/>
  <c r="BE69"/>
  <c r="BD69"/>
  <c r="BH69" s="1"/>
  <c r="BC69"/>
  <c r="BB69"/>
  <c r="AZ69"/>
  <c r="BA69" s="1"/>
  <c r="AY69"/>
  <c r="AX69"/>
  <c r="AW69"/>
  <c r="AV69"/>
  <c r="AT69"/>
  <c r="AU69" s="1"/>
  <c r="AS69"/>
  <c r="AR69"/>
  <c r="AQ69"/>
  <c r="AP69"/>
  <c r="AN69"/>
  <c r="AO69" s="1"/>
  <c r="AM69"/>
  <c r="BO68"/>
  <c r="BN68"/>
  <c r="BM68"/>
  <c r="BK68"/>
  <c r="BL68" s="1"/>
  <c r="BJ68"/>
  <c r="BI68"/>
  <c r="BG68"/>
  <c r="BF68"/>
  <c r="BE68"/>
  <c r="BC68"/>
  <c r="BD68" s="1"/>
  <c r="BH68" s="1"/>
  <c r="BB68"/>
  <c r="BA68"/>
  <c r="AZ68"/>
  <c r="AY68"/>
  <c r="AW68"/>
  <c r="AX68" s="1"/>
  <c r="AV68"/>
  <c r="AU68"/>
  <c r="AT68"/>
  <c r="AS68"/>
  <c r="AQ68"/>
  <c r="AR68" s="1"/>
  <c r="AP68"/>
  <c r="AO68"/>
  <c r="AN68"/>
  <c r="AM68"/>
  <c r="BO67"/>
  <c r="BN67"/>
  <c r="BM67"/>
  <c r="BL67"/>
  <c r="BK67"/>
  <c r="BJ67"/>
  <c r="BI67"/>
  <c r="BG67"/>
  <c r="BF67"/>
  <c r="BE67"/>
  <c r="BD67"/>
  <c r="BH67" s="1"/>
  <c r="BC67"/>
  <c r="BB67"/>
  <c r="AZ67"/>
  <c r="BA67" s="1"/>
  <c r="AY67"/>
  <c r="AX67"/>
  <c r="AW67"/>
  <c r="AV67"/>
  <c r="AT67"/>
  <c r="AU67" s="1"/>
  <c r="AS67"/>
  <c r="AR67"/>
  <c r="AQ67"/>
  <c r="AP67"/>
  <c r="AN67"/>
  <c r="AO67" s="1"/>
  <c r="AM67"/>
  <c r="BO66"/>
  <c r="BN66"/>
  <c r="BM66"/>
  <c r="BK66"/>
  <c r="BL66" s="1"/>
  <c r="BJ66"/>
  <c r="BI66"/>
  <c r="BG66"/>
  <c r="BF66"/>
  <c r="BE66"/>
  <c r="BC66"/>
  <c r="BD66" s="1"/>
  <c r="BH66" s="1"/>
  <c r="BB66"/>
  <c r="BA66"/>
  <c r="AZ66"/>
  <c r="AY66"/>
  <c r="AW66"/>
  <c r="AX66" s="1"/>
  <c r="AV66"/>
  <c r="AU66"/>
  <c r="AT66"/>
  <c r="AS66"/>
  <c r="AQ66"/>
  <c r="AR66" s="1"/>
  <c r="AP66"/>
  <c r="AO66"/>
  <c r="AN66"/>
  <c r="AM66"/>
  <c r="BO65"/>
  <c r="BN65"/>
  <c r="BM65"/>
  <c r="BL65"/>
  <c r="BK65"/>
  <c r="BJ65"/>
  <c r="BI65"/>
  <c r="BG65"/>
  <c r="BF65"/>
  <c r="BE65"/>
  <c r="BD65"/>
  <c r="BH65" s="1"/>
  <c r="BC65"/>
  <c r="BB65"/>
  <c r="AZ65"/>
  <c r="BA65" s="1"/>
  <c r="AY65"/>
  <c r="AX65"/>
  <c r="AW65"/>
  <c r="AV65"/>
  <c r="AT65"/>
  <c r="AU65" s="1"/>
  <c r="AS65"/>
  <c r="AR65"/>
  <c r="AQ65"/>
  <c r="AP65"/>
  <c r="AN65"/>
  <c r="AO65" s="1"/>
  <c r="AM65"/>
  <c r="BO64"/>
  <c r="BN64"/>
  <c r="BM64"/>
  <c r="BK64"/>
  <c r="BL64" s="1"/>
  <c r="BJ64"/>
  <c r="BI64"/>
  <c r="BG64"/>
  <c r="BF64"/>
  <c r="BE64"/>
  <c r="BC64"/>
  <c r="BD64" s="1"/>
  <c r="BH64" s="1"/>
  <c r="BB64"/>
  <c r="BA64"/>
  <c r="AZ64"/>
  <c r="AY64"/>
  <c r="AW64"/>
  <c r="AX64" s="1"/>
  <c r="AV64"/>
  <c r="AU64"/>
  <c r="AT64"/>
  <c r="AS64"/>
  <c r="AQ64"/>
  <c r="AR64" s="1"/>
  <c r="AP64"/>
  <c r="AO64"/>
  <c r="AN64"/>
  <c r="AM64"/>
  <c r="BO63"/>
  <c r="BN63"/>
  <c r="BM63"/>
  <c r="BL63"/>
  <c r="BK63"/>
  <c r="BJ63"/>
  <c r="BI63"/>
  <c r="BG63"/>
  <c r="BF63"/>
  <c r="BE63"/>
  <c r="BD63"/>
  <c r="BH63" s="1"/>
  <c r="BC63"/>
  <c r="BB63"/>
  <c r="AZ63"/>
  <c r="BA63" s="1"/>
  <c r="AY63"/>
  <c r="AX63"/>
  <c r="AW63"/>
  <c r="AV63"/>
  <c r="AT63"/>
  <c r="AU63" s="1"/>
  <c r="AS63"/>
  <c r="AR63"/>
  <c r="AQ63"/>
  <c r="AP63"/>
  <c r="AN63"/>
  <c r="AO63" s="1"/>
  <c r="AM63"/>
  <c r="BO62"/>
  <c r="BN62"/>
  <c r="BM62"/>
  <c r="BK62"/>
  <c r="BL62" s="1"/>
  <c r="BJ62"/>
  <c r="BI62"/>
  <c r="BG62"/>
  <c r="BF62"/>
  <c r="BE62"/>
  <c r="BC62"/>
  <c r="BD62" s="1"/>
  <c r="BH62" s="1"/>
  <c r="BB62"/>
  <c r="BA62"/>
  <c r="AZ62"/>
  <c r="AY62"/>
  <c r="AW62"/>
  <c r="AX62" s="1"/>
  <c r="AV62"/>
  <c r="AU62"/>
  <c r="AT62"/>
  <c r="AS62"/>
  <c r="AQ62"/>
  <c r="AR62" s="1"/>
  <c r="AP62"/>
  <c r="AO62"/>
  <c r="AN62"/>
  <c r="AM62"/>
  <c r="BO61"/>
  <c r="BN61"/>
  <c r="BM61"/>
  <c r="BL61"/>
  <c r="BK61"/>
  <c r="BJ61"/>
  <c r="BI61"/>
  <c r="BG61"/>
  <c r="BF61"/>
  <c r="BE61"/>
  <c r="BD61"/>
  <c r="BH61" s="1"/>
  <c r="BC61"/>
  <c r="BB61"/>
  <c r="AZ61"/>
  <c r="BA61" s="1"/>
  <c r="AY61"/>
  <c r="AX61"/>
  <c r="AW61"/>
  <c r="AV61"/>
  <c r="AT61"/>
  <c r="AU61" s="1"/>
  <c r="AS61"/>
  <c r="AR61"/>
  <c r="AQ61"/>
  <c r="AP61"/>
  <c r="AN61"/>
  <c r="AO61" s="1"/>
  <c r="AM61"/>
  <c r="BO60"/>
  <c r="BN60"/>
  <c r="BM60"/>
  <c r="BK60"/>
  <c r="BL60" s="1"/>
  <c r="BJ60"/>
  <c r="BI60"/>
  <c r="BG60"/>
  <c r="BF60"/>
  <c r="BE60"/>
  <c r="BC60"/>
  <c r="BD60" s="1"/>
  <c r="BH60" s="1"/>
  <c r="BB60"/>
  <c r="BA60"/>
  <c r="AZ60"/>
  <c r="AY60"/>
  <c r="AW60"/>
  <c r="AX60" s="1"/>
  <c r="AV60"/>
  <c r="AU60"/>
  <c r="AT60"/>
  <c r="AS60"/>
  <c r="AQ60"/>
  <c r="AR60" s="1"/>
  <c r="AP60"/>
  <c r="AO60"/>
  <c r="AN60"/>
  <c r="AM60"/>
  <c r="BO59"/>
  <c r="BN59"/>
  <c r="BM59"/>
  <c r="BL59"/>
  <c r="BK59"/>
  <c r="BJ59"/>
  <c r="BI59"/>
  <c r="BG59"/>
  <c r="BF59"/>
  <c r="BE59"/>
  <c r="BD59"/>
  <c r="BH59" s="1"/>
  <c r="BC59"/>
  <c r="BB59"/>
  <c r="AZ59"/>
  <c r="BA59" s="1"/>
  <c r="AY59"/>
  <c r="AX59"/>
  <c r="AW59"/>
  <c r="AV59"/>
  <c r="AT59"/>
  <c r="AU59" s="1"/>
  <c r="AS59"/>
  <c r="AR59"/>
  <c r="AQ59"/>
  <c r="AP59"/>
  <c r="AN59"/>
  <c r="AO59" s="1"/>
  <c r="AM59"/>
  <c r="BO58"/>
  <c r="BN58"/>
  <c r="BM58"/>
  <c r="BK58"/>
  <c r="BL58" s="1"/>
  <c r="BJ58"/>
  <c r="BI58"/>
  <c r="BG58"/>
  <c r="BF58"/>
  <c r="BE58"/>
  <c r="BC58"/>
  <c r="BD58" s="1"/>
  <c r="BH58" s="1"/>
  <c r="BB58"/>
  <c r="BA58"/>
  <c r="AZ58"/>
  <c r="AY58"/>
  <c r="AW58"/>
  <c r="AX58" s="1"/>
  <c r="AV58"/>
  <c r="AU58"/>
  <c r="AT58"/>
  <c r="AS58"/>
  <c r="AQ58"/>
  <c r="AR58" s="1"/>
  <c r="AP58"/>
  <c r="AO58"/>
  <c r="AN58"/>
  <c r="AM58"/>
  <c r="BO57"/>
  <c r="BN57"/>
  <c r="BM57"/>
  <c r="BL57"/>
  <c r="BK57"/>
  <c r="BJ57"/>
  <c r="BI57"/>
  <c r="BG57"/>
  <c r="BF57"/>
  <c r="BE57"/>
  <c r="BD57"/>
  <c r="BH57" s="1"/>
  <c r="BC57"/>
  <c r="BB57"/>
  <c r="AZ57"/>
  <c r="BA57" s="1"/>
  <c r="AY57"/>
  <c r="AX57"/>
  <c r="AW57"/>
  <c r="AV57"/>
  <c r="AT57"/>
  <c r="AU57" s="1"/>
  <c r="AS57"/>
  <c r="AR57"/>
  <c r="AQ57"/>
  <c r="AP57"/>
  <c r="AN57"/>
  <c r="AO57" s="1"/>
  <c r="AM57"/>
  <c r="BO56"/>
  <c r="BN56"/>
  <c r="BM56"/>
  <c r="BK56"/>
  <c r="BL56" s="1"/>
  <c r="BJ56"/>
  <c r="BI56"/>
  <c r="BG56"/>
  <c r="BF56"/>
  <c r="BE56"/>
  <c r="BC56"/>
  <c r="BD56" s="1"/>
  <c r="BH56" s="1"/>
  <c r="BB56"/>
  <c r="BA56"/>
  <c r="AZ56"/>
  <c r="AY56"/>
  <c r="AW56"/>
  <c r="AX56" s="1"/>
  <c r="AV56"/>
  <c r="AU56"/>
  <c r="AT56"/>
  <c r="AS56"/>
  <c r="AQ56"/>
  <c r="AR56" s="1"/>
  <c r="AP56"/>
  <c r="AO56"/>
  <c r="AN56"/>
  <c r="AM56"/>
  <c r="BO55"/>
  <c r="BN55"/>
  <c r="BM55"/>
  <c r="BL55"/>
  <c r="BK55"/>
  <c r="BJ55"/>
  <c r="BI55"/>
  <c r="BG55"/>
  <c r="BF55"/>
  <c r="BE55"/>
  <c r="BD55"/>
  <c r="BH55" s="1"/>
  <c r="BC55"/>
  <c r="BB55"/>
  <c r="AZ55"/>
  <c r="BA55" s="1"/>
  <c r="AY55"/>
  <c r="AX55"/>
  <c r="AW55"/>
  <c r="AV55"/>
  <c r="AT55"/>
  <c r="AU55" s="1"/>
  <c r="AS55"/>
  <c r="AR55"/>
  <c r="AQ55"/>
  <c r="AP55"/>
  <c r="AN55"/>
  <c r="AO55" s="1"/>
  <c r="AM55"/>
  <c r="BO54"/>
  <c r="BN54"/>
  <c r="BM54"/>
  <c r="BK54"/>
  <c r="BL54" s="1"/>
  <c r="BJ54"/>
  <c r="BI54"/>
  <c r="BG54"/>
  <c r="BF54"/>
  <c r="BE54"/>
  <c r="BC54"/>
  <c r="BD54" s="1"/>
  <c r="BH54" s="1"/>
  <c r="BB54"/>
  <c r="BA54"/>
  <c r="AZ54"/>
  <c r="AY54"/>
  <c r="AW54"/>
  <c r="AX54" s="1"/>
  <c r="AV54"/>
  <c r="AU54"/>
  <c r="AT54"/>
  <c r="AS54"/>
  <c r="AQ54"/>
  <c r="AR54" s="1"/>
  <c r="AP54"/>
  <c r="AO54"/>
  <c r="AN54"/>
  <c r="AM54"/>
  <c r="BO53"/>
  <c r="BN53"/>
  <c r="BM53"/>
  <c r="BL53"/>
  <c r="BK53"/>
  <c r="BJ53"/>
  <c r="BI53"/>
  <c r="BG53"/>
  <c r="BF53"/>
  <c r="BE53"/>
  <c r="BD53"/>
  <c r="BH53" s="1"/>
  <c r="BC53"/>
  <c r="BB53"/>
  <c r="AZ53"/>
  <c r="BA53" s="1"/>
  <c r="AY53"/>
  <c r="AX53"/>
  <c r="AW53"/>
  <c r="AV53"/>
  <c r="AT53"/>
  <c r="AU53" s="1"/>
  <c r="AS53"/>
  <c r="AR53"/>
  <c r="AQ53"/>
  <c r="AP53"/>
  <c r="AN53"/>
  <c r="AO53" s="1"/>
  <c r="AM53"/>
  <c r="BO52"/>
  <c r="BN52"/>
  <c r="BM52"/>
  <c r="BK52"/>
  <c r="BL52" s="1"/>
  <c r="BJ52"/>
  <c r="BI52"/>
  <c r="BG52"/>
  <c r="BF52"/>
  <c r="BE52"/>
  <c r="BC52"/>
  <c r="BD52" s="1"/>
  <c r="BH52" s="1"/>
  <c r="BB52"/>
  <c r="BA52"/>
  <c r="AZ52"/>
  <c r="AY52"/>
  <c r="AW52"/>
  <c r="AX52" s="1"/>
  <c r="AV52"/>
  <c r="AU52"/>
  <c r="AT52"/>
  <c r="AS52"/>
  <c r="AQ52"/>
  <c r="AR52" s="1"/>
  <c r="AP52"/>
  <c r="AO52"/>
  <c r="AN52"/>
  <c r="AM52"/>
  <c r="BO51"/>
  <c r="BN51"/>
  <c r="BM51"/>
  <c r="BL51"/>
  <c r="BK51"/>
  <c r="BJ51"/>
  <c r="BI51"/>
  <c r="BG51"/>
  <c r="BF51"/>
  <c r="BE51"/>
  <c r="BD51"/>
  <c r="BH51" s="1"/>
  <c r="BC51"/>
  <c r="BB51"/>
  <c r="AZ51"/>
  <c r="BA51" s="1"/>
  <c r="AY51"/>
  <c r="AX51"/>
  <c r="AW51"/>
  <c r="AV51"/>
  <c r="AT51"/>
  <c r="AU51" s="1"/>
  <c r="AS51"/>
  <c r="AR51"/>
  <c r="AQ51"/>
  <c r="AP51"/>
  <c r="AN51"/>
  <c r="AO51" s="1"/>
  <c r="AM51"/>
  <c r="BO50"/>
  <c r="BN50"/>
  <c r="BM50"/>
  <c r="BK50"/>
  <c r="BL50" s="1"/>
  <c r="BJ50"/>
  <c r="BI50"/>
  <c r="BG50"/>
  <c r="BF50"/>
  <c r="BE50"/>
  <c r="BC50"/>
  <c r="BD50" s="1"/>
  <c r="BH50" s="1"/>
  <c r="BB50"/>
  <c r="BA50"/>
  <c r="AZ50"/>
  <c r="AY50"/>
  <c r="AW50"/>
  <c r="AX50" s="1"/>
  <c r="AV50"/>
  <c r="AU50"/>
  <c r="AT50"/>
  <c r="AS50"/>
  <c r="AQ50"/>
  <c r="AR50" s="1"/>
  <c r="AP50"/>
  <c r="AO50"/>
  <c r="AN50"/>
  <c r="AM50"/>
  <c r="BO49"/>
  <c r="BN49"/>
  <c r="BM49"/>
  <c r="BL49"/>
  <c r="BK49"/>
  <c r="BJ49"/>
  <c r="BI49"/>
  <c r="BG49"/>
  <c r="BF49"/>
  <c r="BE49"/>
  <c r="BD49"/>
  <c r="BH49" s="1"/>
  <c r="BC49"/>
  <c r="BB49"/>
  <c r="AZ49"/>
  <c r="BA49" s="1"/>
  <c r="AY49"/>
  <c r="AX49"/>
  <c r="AW49"/>
  <c r="AV49"/>
  <c r="AT49"/>
  <c r="AU49" s="1"/>
  <c r="AS49"/>
  <c r="AR49"/>
  <c r="AQ49"/>
  <c r="AP49"/>
  <c r="AN49"/>
  <c r="AO49" s="1"/>
  <c r="AM49"/>
  <c r="BO48"/>
  <c r="BN48"/>
  <c r="BM48"/>
  <c r="BK48"/>
  <c r="BL48" s="1"/>
  <c r="BJ48"/>
  <c r="BI48"/>
  <c r="BG48"/>
  <c r="BF48"/>
  <c r="BE48"/>
  <c r="BC48"/>
  <c r="BD48" s="1"/>
  <c r="BH48" s="1"/>
  <c r="BB48"/>
  <c r="BA48"/>
  <c r="AZ48"/>
  <c r="AY48"/>
  <c r="AW48"/>
  <c r="AX48" s="1"/>
  <c r="AV48"/>
  <c r="AU48"/>
  <c r="AT48"/>
  <c r="AS48"/>
  <c r="AQ48"/>
  <c r="AR48" s="1"/>
  <c r="AP48"/>
  <c r="AO48"/>
  <c r="AN48"/>
  <c r="AM48"/>
  <c r="BO47"/>
  <c r="BN47"/>
  <c r="BM47"/>
  <c r="BL47"/>
  <c r="BK47"/>
  <c r="BJ47"/>
  <c r="BI47"/>
  <c r="BG47"/>
  <c r="BF47"/>
  <c r="BE47"/>
  <c r="BD47"/>
  <c r="BH47" s="1"/>
  <c r="BC47"/>
  <c r="BB47"/>
  <c r="AZ47"/>
  <c r="BA47" s="1"/>
  <c r="AY47"/>
  <c r="AX47"/>
  <c r="AW47"/>
  <c r="AV47"/>
  <c r="AT47"/>
  <c r="AU47" s="1"/>
  <c r="AS47"/>
  <c r="AR47"/>
  <c r="AQ47"/>
  <c r="AP47"/>
  <c r="AN47"/>
  <c r="AO47" s="1"/>
  <c r="AM47"/>
  <c r="BO46"/>
  <c r="BN46"/>
  <c r="BM46"/>
  <c r="BK46"/>
  <c r="BL46" s="1"/>
  <c r="BJ46"/>
  <c r="BI46"/>
  <c r="BG46"/>
  <c r="BF46"/>
  <c r="BE46"/>
  <c r="BC46"/>
  <c r="BD46" s="1"/>
  <c r="BH46" s="1"/>
  <c r="BB46"/>
  <c r="BA46"/>
  <c r="AZ46"/>
  <c r="AY46"/>
  <c r="AW46"/>
  <c r="AX46" s="1"/>
  <c r="AV46"/>
  <c r="AU46"/>
  <c r="AT46"/>
  <c r="AS46"/>
  <c r="AQ46"/>
  <c r="AR46" s="1"/>
  <c r="AP46"/>
  <c r="AO46"/>
  <c r="AN46"/>
  <c r="AM46"/>
  <c r="BO45"/>
  <c r="BN45"/>
  <c r="BM45"/>
  <c r="BL45"/>
  <c r="BK45"/>
  <c r="BJ45"/>
  <c r="BI45"/>
  <c r="BG45"/>
  <c r="BF45"/>
  <c r="BE45"/>
  <c r="BD45"/>
  <c r="BH45" s="1"/>
  <c r="BC45"/>
  <c r="BB45"/>
  <c r="AZ45"/>
  <c r="BA45" s="1"/>
  <c r="AY45"/>
  <c r="AX45"/>
  <c r="AW45"/>
  <c r="AV45"/>
  <c r="AT45"/>
  <c r="AU45" s="1"/>
  <c r="AS45"/>
  <c r="AR45"/>
  <c r="AQ45"/>
  <c r="AP45"/>
  <c r="AN45"/>
  <c r="AO45" s="1"/>
  <c r="AM45"/>
  <c r="BO44"/>
  <c r="BN44"/>
  <c r="BM44"/>
  <c r="BK44"/>
  <c r="BL44" s="1"/>
  <c r="BJ44"/>
  <c r="BI44"/>
  <c r="BG44"/>
  <c r="BF44"/>
  <c r="BE44"/>
  <c r="BC44"/>
  <c r="BD44" s="1"/>
  <c r="BH44" s="1"/>
  <c r="BB44"/>
  <c r="BA44"/>
  <c r="AZ44"/>
  <c r="AY44"/>
  <c r="AW44"/>
  <c r="AX44" s="1"/>
  <c r="AV44"/>
  <c r="AU44"/>
  <c r="AT44"/>
  <c r="AS44"/>
  <c r="AQ44"/>
  <c r="AR44" s="1"/>
  <c r="AP44"/>
  <c r="AO44"/>
  <c r="AN44"/>
  <c r="AM44"/>
  <c r="BO43"/>
  <c r="BN43"/>
  <c r="BM43"/>
  <c r="BL43"/>
  <c r="BK43"/>
  <c r="BJ43"/>
  <c r="BI43"/>
  <c r="BG43"/>
  <c r="BF43"/>
  <c r="BE43"/>
  <c r="BD43"/>
  <c r="BH43" s="1"/>
  <c r="BC43"/>
  <c r="BB43"/>
  <c r="AZ43"/>
  <c r="BA43" s="1"/>
  <c r="AY43"/>
  <c r="AX43"/>
  <c r="AW43"/>
  <c r="AV43"/>
  <c r="AT43"/>
  <c r="AU43" s="1"/>
  <c r="AS43"/>
  <c r="AR43"/>
  <c r="AQ43"/>
  <c r="AP43"/>
  <c r="AN43"/>
  <c r="AO43" s="1"/>
  <c r="AM43"/>
  <c r="BO42"/>
  <c r="BN42"/>
  <c r="BM42"/>
  <c r="BK42"/>
  <c r="BL42" s="1"/>
  <c r="BJ42"/>
  <c r="BI42"/>
  <c r="BG42"/>
  <c r="BF42"/>
  <c r="BE42"/>
  <c r="BC42"/>
  <c r="BD42" s="1"/>
  <c r="BH42" s="1"/>
  <c r="BB42"/>
  <c r="BA42"/>
  <c r="AZ42"/>
  <c r="AY42"/>
  <c r="AW42"/>
  <c r="AX42" s="1"/>
  <c r="AV42"/>
  <c r="AU42"/>
  <c r="AT42"/>
  <c r="AS42"/>
  <c r="AQ42"/>
  <c r="AR42" s="1"/>
  <c r="AP42"/>
  <c r="AO42"/>
  <c r="AN42"/>
  <c r="AM42"/>
  <c r="BO41"/>
  <c r="BN41"/>
  <c r="BM41"/>
  <c r="BL41"/>
  <c r="BK41"/>
  <c r="BJ41"/>
  <c r="BI41"/>
  <c r="BG41"/>
  <c r="BF41"/>
  <c r="BE41"/>
  <c r="BD41"/>
  <c r="BH41" s="1"/>
  <c r="BC41"/>
  <c r="BB41"/>
  <c r="AZ41"/>
  <c r="BA41" s="1"/>
  <c r="AY41"/>
  <c r="AX41"/>
  <c r="AW41"/>
  <c r="AV41"/>
  <c r="AT41"/>
  <c r="AU41" s="1"/>
  <c r="AS41"/>
  <c r="AR41"/>
  <c r="AQ41"/>
  <c r="AP41"/>
  <c r="AN41"/>
  <c r="AO41" s="1"/>
  <c r="AM41"/>
  <c r="BO40"/>
  <c r="BN40"/>
  <c r="BM40"/>
  <c r="BK40"/>
  <c r="BL40" s="1"/>
  <c r="BJ40"/>
  <c r="BI40"/>
  <c r="BG40"/>
  <c r="BF40"/>
  <c r="BE40"/>
  <c r="BC40"/>
  <c r="BD40" s="1"/>
  <c r="BH40" s="1"/>
  <c r="BB40"/>
  <c r="BA40"/>
  <c r="AZ40"/>
  <c r="AY40"/>
  <c r="AW40"/>
  <c r="AX40" s="1"/>
  <c r="AV40"/>
  <c r="AU40"/>
  <c r="AT40"/>
  <c r="AS40"/>
  <c r="AQ40"/>
  <c r="AR40" s="1"/>
  <c r="AP40"/>
  <c r="AO40"/>
  <c r="AN40"/>
  <c r="AM40"/>
  <c r="BO39"/>
  <c r="BN39"/>
  <c r="BM39"/>
  <c r="BL39"/>
  <c r="BK39"/>
  <c r="BJ39"/>
  <c r="BI39"/>
  <c r="BG39"/>
  <c r="BF39"/>
  <c r="BE39"/>
  <c r="BD39"/>
  <c r="BH39" s="1"/>
  <c r="BC39"/>
  <c r="BB39"/>
  <c r="AZ39"/>
  <c r="BA39" s="1"/>
  <c r="AY39"/>
  <c r="AX39"/>
  <c r="AW39"/>
  <c r="AV39"/>
  <c r="AT39"/>
  <c r="AU39" s="1"/>
  <c r="AS39"/>
  <c r="AR39"/>
  <c r="AQ39"/>
  <c r="AP39"/>
  <c r="AN39"/>
  <c r="AO39" s="1"/>
  <c r="AM39"/>
  <c r="BO38"/>
  <c r="BN38"/>
  <c r="BM38"/>
  <c r="BK38"/>
  <c r="BL38" s="1"/>
  <c r="BJ38"/>
  <c r="BI38"/>
  <c r="BG38"/>
  <c r="BF38"/>
  <c r="BE38"/>
  <c r="BC38"/>
  <c r="BD38" s="1"/>
  <c r="BH38" s="1"/>
  <c r="BB38"/>
  <c r="BA38"/>
  <c r="AZ38"/>
  <c r="AY38"/>
  <c r="AW38"/>
  <c r="AX38" s="1"/>
  <c r="AV38"/>
  <c r="AU38"/>
  <c r="AT38"/>
  <c r="AS38"/>
  <c r="AQ38"/>
  <c r="AR38" s="1"/>
  <c r="AP38"/>
  <c r="AO38"/>
  <c r="AN38"/>
  <c r="AM38"/>
  <c r="BO37"/>
  <c r="BN37"/>
  <c r="BM37"/>
  <c r="BL37"/>
  <c r="BK37"/>
  <c r="BJ37"/>
  <c r="BI37"/>
  <c r="BG37"/>
  <c r="BF37"/>
  <c r="BE37"/>
  <c r="BD37"/>
  <c r="BH37" s="1"/>
  <c r="BC37"/>
  <c r="BB37"/>
  <c r="AZ37"/>
  <c r="BA37" s="1"/>
  <c r="AY37"/>
  <c r="AX37"/>
  <c r="AW37"/>
  <c r="AV37"/>
  <c r="AT37"/>
  <c r="AU37" s="1"/>
  <c r="AS37"/>
  <c r="AR37"/>
  <c r="AQ37"/>
  <c r="AP37"/>
  <c r="AN37"/>
  <c r="AO37" s="1"/>
  <c r="AM37"/>
  <c r="BO36"/>
  <c r="BN36"/>
  <c r="BM36"/>
  <c r="BK36"/>
  <c r="BL36" s="1"/>
  <c r="BJ36"/>
  <c r="BI36"/>
  <c r="BG36"/>
  <c r="BF36"/>
  <c r="BE36"/>
  <c r="BC36"/>
  <c r="BD36" s="1"/>
  <c r="BH36" s="1"/>
  <c r="BB36"/>
  <c r="BA36"/>
  <c r="AZ36"/>
  <c r="AY36"/>
  <c r="AW36"/>
  <c r="AX36" s="1"/>
  <c r="AV36"/>
  <c r="AU36"/>
  <c r="AT36"/>
  <c r="AS36"/>
  <c r="AQ36"/>
  <c r="AR36" s="1"/>
  <c r="AP36"/>
  <c r="AO36"/>
  <c r="AN36"/>
  <c r="AM36"/>
  <c r="BO35"/>
  <c r="BN35"/>
  <c r="BM35"/>
  <c r="BL35"/>
  <c r="BK35"/>
  <c r="BJ35"/>
  <c r="BI35"/>
  <c r="BG35"/>
  <c r="BF35"/>
  <c r="BE35"/>
  <c r="BD35"/>
  <c r="BH35" s="1"/>
  <c r="BC35"/>
  <c r="BB35"/>
  <c r="AZ35"/>
  <c r="BA35" s="1"/>
  <c r="AY35"/>
  <c r="AX35"/>
  <c r="AW35"/>
  <c r="AV35"/>
  <c r="AT35"/>
  <c r="AU35" s="1"/>
  <c r="AS35"/>
  <c r="AR35"/>
  <c r="AQ35"/>
  <c r="AP35"/>
  <c r="AN35"/>
  <c r="AO35" s="1"/>
  <c r="AM35"/>
  <c r="BO34"/>
  <c r="BN34"/>
  <c r="BM34"/>
  <c r="BK34"/>
  <c r="BL34" s="1"/>
  <c r="BJ34"/>
  <c r="BI34"/>
  <c r="BG34"/>
  <c r="BF34"/>
  <c r="BE34"/>
  <c r="BC34"/>
  <c r="BD34" s="1"/>
  <c r="BH34" s="1"/>
  <c r="BB34"/>
  <c r="BA34"/>
  <c r="AZ34"/>
  <c r="AY34"/>
  <c r="AW34"/>
  <c r="AX34" s="1"/>
  <c r="AV34"/>
  <c r="AU34"/>
  <c r="AT34"/>
  <c r="AS34"/>
  <c r="AQ34"/>
  <c r="AR34" s="1"/>
  <c r="AP34"/>
  <c r="AO34"/>
  <c r="AN34"/>
  <c r="AM34"/>
  <c r="BO33"/>
  <c r="BN33"/>
  <c r="BM33"/>
  <c r="BK33"/>
  <c r="BL33" s="1"/>
  <c r="BJ33"/>
  <c r="BI33"/>
  <c r="BG33"/>
  <c r="BF33"/>
  <c r="BE33"/>
  <c r="BC33"/>
  <c r="BD33" s="1"/>
  <c r="BH33" s="1"/>
  <c r="BB33"/>
  <c r="AZ33"/>
  <c r="BA33" s="1"/>
  <c r="AY33"/>
  <c r="AW33"/>
  <c r="AV33"/>
  <c r="AX33" s="1"/>
  <c r="AT33"/>
  <c r="AS33"/>
  <c r="AQ33"/>
  <c r="AR33" s="1"/>
  <c r="AP33"/>
  <c r="AN33"/>
  <c r="AO33" s="1"/>
  <c r="AM33"/>
  <c r="BO32"/>
  <c r="BN32"/>
  <c r="BM32"/>
  <c r="BK32"/>
  <c r="BJ32"/>
  <c r="BI32"/>
  <c r="BG32"/>
  <c r="BF32"/>
  <c r="BE32"/>
  <c r="BC32"/>
  <c r="BB32"/>
  <c r="AZ32"/>
  <c r="BA32" s="1"/>
  <c r="AY32"/>
  <c r="AW32"/>
  <c r="AX32" s="1"/>
  <c r="AV32"/>
  <c r="AT32"/>
  <c r="AS32"/>
  <c r="AU32" s="1"/>
  <c r="AQ32"/>
  <c r="AP32"/>
  <c r="AN32"/>
  <c r="AO32" s="1"/>
  <c r="AM32"/>
  <c r="BO31"/>
  <c r="BN31"/>
  <c r="BM31"/>
  <c r="BK31"/>
  <c r="BL31" s="1"/>
  <c r="BJ31"/>
  <c r="BI31"/>
  <c r="BG31"/>
  <c r="BF31"/>
  <c r="BE31"/>
  <c r="BC31"/>
  <c r="BB31"/>
  <c r="BD31" s="1"/>
  <c r="BH31" s="1"/>
  <c r="AZ31"/>
  <c r="AY31"/>
  <c r="AW31"/>
  <c r="AX31" s="1"/>
  <c r="AV31"/>
  <c r="AT31"/>
  <c r="AU31" s="1"/>
  <c r="AS31"/>
  <c r="AQ31"/>
  <c r="AP31"/>
  <c r="AR31" s="1"/>
  <c r="AN31"/>
  <c r="AM31"/>
  <c r="BO30"/>
  <c r="BN30"/>
  <c r="BM30"/>
  <c r="BK30"/>
  <c r="BL30" s="1"/>
  <c r="BJ30"/>
  <c r="BI30"/>
  <c r="BG30"/>
  <c r="BF30"/>
  <c r="BE30"/>
  <c r="BC30"/>
  <c r="BD30" s="1"/>
  <c r="BH30" s="1"/>
  <c r="BB30"/>
  <c r="AZ30"/>
  <c r="AY30"/>
  <c r="BA30" s="1"/>
  <c r="AW30"/>
  <c r="AV30"/>
  <c r="AT30"/>
  <c r="AS30"/>
  <c r="AQ30"/>
  <c r="AR30" s="1"/>
  <c r="AP30"/>
  <c r="AN30"/>
  <c r="AM30"/>
  <c r="AO30" s="1"/>
  <c r="BO29"/>
  <c r="BN29"/>
  <c r="BM29"/>
  <c r="BK29"/>
  <c r="BJ29"/>
  <c r="BL29" s="1"/>
  <c r="BI29"/>
  <c r="BG29"/>
  <c r="BF29"/>
  <c r="BE29"/>
  <c r="BC29"/>
  <c r="BD29" s="1"/>
  <c r="BB29"/>
  <c r="AZ29"/>
  <c r="BA29" s="1"/>
  <c r="AY29"/>
  <c r="AW29"/>
  <c r="AV29"/>
  <c r="AX29" s="1"/>
  <c r="AT29"/>
  <c r="AS29"/>
  <c r="AQ29"/>
  <c r="AR29" s="1"/>
  <c r="AP29"/>
  <c r="AN29"/>
  <c r="AO29" s="1"/>
  <c r="AM29"/>
  <c r="BO28"/>
  <c r="BN28"/>
  <c r="BM28"/>
  <c r="BK28"/>
  <c r="BJ28"/>
  <c r="BI28"/>
  <c r="BG28"/>
  <c r="BF28"/>
  <c r="BE28"/>
  <c r="BC28"/>
  <c r="BB28"/>
  <c r="AZ28"/>
  <c r="BA28" s="1"/>
  <c r="AY28"/>
  <c r="AW28"/>
  <c r="AX28" s="1"/>
  <c r="AV28"/>
  <c r="AT28"/>
  <c r="AS28"/>
  <c r="AU28" s="1"/>
  <c r="AQ28"/>
  <c r="AP28"/>
  <c r="AN28"/>
  <c r="AO28" s="1"/>
  <c r="AM28"/>
  <c r="BO27"/>
  <c r="BN27"/>
  <c r="BM27"/>
  <c r="BK27"/>
  <c r="BL27" s="1"/>
  <c r="BJ27"/>
  <c r="BI27"/>
  <c r="BG27"/>
  <c r="BF27"/>
  <c r="BE27"/>
  <c r="BC27"/>
  <c r="BB27"/>
  <c r="BD27" s="1"/>
  <c r="BH27" s="1"/>
  <c r="AZ27"/>
  <c r="AY27"/>
  <c r="AW27"/>
  <c r="AX27" s="1"/>
  <c r="AV27"/>
  <c r="AT27"/>
  <c r="AU27" s="1"/>
  <c r="AS27"/>
  <c r="AQ27"/>
  <c r="AP27"/>
  <c r="AR27" s="1"/>
  <c r="AN27"/>
  <c r="AM27"/>
  <c r="BO26"/>
  <c r="BN26"/>
  <c r="BM26"/>
  <c r="BK26"/>
  <c r="BL26" s="1"/>
  <c r="BJ26"/>
  <c r="BI26"/>
  <c r="BG26"/>
  <c r="BF26"/>
  <c r="BE26"/>
  <c r="BC26"/>
  <c r="BD26" s="1"/>
  <c r="BB26"/>
  <c r="AZ26"/>
  <c r="AY26"/>
  <c r="BA26" s="1"/>
  <c r="AW26"/>
  <c r="AV26"/>
  <c r="AT26"/>
  <c r="AU26" s="1"/>
  <c r="AS26"/>
  <c r="AQ26"/>
  <c r="AR26" s="1"/>
  <c r="AP26"/>
  <c r="AN26"/>
  <c r="AM26"/>
  <c r="AO26" s="1"/>
  <c r="BO25"/>
  <c r="BN25"/>
  <c r="BM25"/>
  <c r="BK25"/>
  <c r="BJ25"/>
  <c r="BL25" s="1"/>
  <c r="BI25"/>
  <c r="BG25"/>
  <c r="BF25"/>
  <c r="BE25"/>
  <c r="BC25"/>
  <c r="BD25" s="1"/>
  <c r="BB25"/>
  <c r="AZ25"/>
  <c r="BA25" s="1"/>
  <c r="AY25"/>
  <c r="AW25"/>
  <c r="AV25"/>
  <c r="AX25" s="1"/>
  <c r="AT25"/>
  <c r="AS25"/>
  <c r="AQ25"/>
  <c r="AR25" s="1"/>
  <c r="AP25"/>
  <c r="AN25"/>
  <c r="AO25" s="1"/>
  <c r="AM25"/>
  <c r="BO24"/>
  <c r="BN24"/>
  <c r="BM24"/>
  <c r="BK24"/>
  <c r="BJ24"/>
  <c r="BI24"/>
  <c r="BG24"/>
  <c r="BF24"/>
  <c r="BE24"/>
  <c r="BC24"/>
  <c r="BB24"/>
  <c r="AZ24"/>
  <c r="BA24" s="1"/>
  <c r="AY24"/>
  <c r="AW24"/>
  <c r="AX24" s="1"/>
  <c r="AV24"/>
  <c r="AT24"/>
  <c r="AS24"/>
  <c r="AU24" s="1"/>
  <c r="AQ24"/>
  <c r="AP24"/>
  <c r="AN24"/>
  <c r="AO24" s="1"/>
  <c r="AM24"/>
  <c r="BO23"/>
  <c r="BN23"/>
  <c r="BM23"/>
  <c r="BK23"/>
  <c r="BL23" s="1"/>
  <c r="BJ23"/>
  <c r="BI23"/>
  <c r="BG23"/>
  <c r="BF23"/>
  <c r="BE23"/>
  <c r="BC23"/>
  <c r="BB23"/>
  <c r="BD23" s="1"/>
  <c r="BH23" s="1"/>
  <c r="AZ23"/>
  <c r="AY23"/>
  <c r="AW23"/>
  <c r="AX23" s="1"/>
  <c r="AV23"/>
  <c r="AT23"/>
  <c r="AU23" s="1"/>
  <c r="AS23"/>
  <c r="AQ23"/>
  <c r="AP23"/>
  <c r="AR23" s="1"/>
  <c r="AN23"/>
  <c r="AM23"/>
  <c r="BO22"/>
  <c r="BN22"/>
  <c r="BM22"/>
  <c r="BK22"/>
  <c r="BL22" s="1"/>
  <c r="BJ22"/>
  <c r="BI22"/>
  <c r="BG22"/>
  <c r="BF22"/>
  <c r="BE22"/>
  <c r="BC22"/>
  <c r="BD22" s="1"/>
  <c r="BB22"/>
  <c r="AZ22"/>
  <c r="AY22"/>
  <c r="BA22" s="1"/>
  <c r="AW22"/>
  <c r="AV22"/>
  <c r="AT22"/>
  <c r="AU22" s="1"/>
  <c r="AS22"/>
  <c r="AQ22"/>
  <c r="AR22" s="1"/>
  <c r="AP22"/>
  <c r="AN22"/>
  <c r="AM22"/>
  <c r="AO22" s="1"/>
  <c r="BO21"/>
  <c r="BN21"/>
  <c r="BM21"/>
  <c r="BK21"/>
  <c r="BJ21"/>
  <c r="BL21" s="1"/>
  <c r="BI21"/>
  <c r="BG21"/>
  <c r="BF21"/>
  <c r="BE21"/>
  <c r="BC21"/>
  <c r="BD21" s="1"/>
  <c r="BB21"/>
  <c r="AZ21"/>
  <c r="BA21" s="1"/>
  <c r="AY21"/>
  <c r="AW21"/>
  <c r="AV21"/>
  <c r="AX21" s="1"/>
  <c r="AT21"/>
  <c r="AS21"/>
  <c r="AQ21"/>
  <c r="AR21" s="1"/>
  <c r="AP21"/>
  <c r="AN21"/>
  <c r="AO21" s="1"/>
  <c r="AM21"/>
  <c r="BO20"/>
  <c r="BN20"/>
  <c r="BM20"/>
  <c r="BK20"/>
  <c r="BJ20"/>
  <c r="BI20"/>
  <c r="BG20"/>
  <c r="BF20"/>
  <c r="BE20"/>
  <c r="BC20"/>
  <c r="BB20"/>
  <c r="AZ20"/>
  <c r="BA20" s="1"/>
  <c r="AY20"/>
  <c r="AW20"/>
  <c r="AX20" s="1"/>
  <c r="AV20"/>
  <c r="AT20"/>
  <c r="AS20"/>
  <c r="AU20" s="1"/>
  <c r="AQ20"/>
  <c r="AP20"/>
  <c r="AN20"/>
  <c r="AO20" s="1"/>
  <c r="AM20"/>
  <c r="BO19"/>
  <c r="BN19"/>
  <c r="BM19"/>
  <c r="BK19"/>
  <c r="BL19" s="1"/>
  <c r="BJ19"/>
  <c r="BI19"/>
  <c r="BG19"/>
  <c r="BF19"/>
  <c r="BE19"/>
  <c r="BC19"/>
  <c r="BB19"/>
  <c r="BD19" s="1"/>
  <c r="BH19" s="1"/>
  <c r="AZ19"/>
  <c r="AY19"/>
  <c r="AW19"/>
  <c r="AX19" s="1"/>
  <c r="AV19"/>
  <c r="AT19"/>
  <c r="AU19" s="1"/>
  <c r="AS19"/>
  <c r="AQ19"/>
  <c r="AP19"/>
  <c r="AR19" s="1"/>
  <c r="AN19"/>
  <c r="AM19"/>
  <c r="BO18"/>
  <c r="BN18"/>
  <c r="BM18"/>
  <c r="BK18"/>
  <c r="BL18" s="1"/>
  <c r="BJ18"/>
  <c r="BI18"/>
  <c r="BG18"/>
  <c r="BF18"/>
  <c r="BE18"/>
  <c r="BC18"/>
  <c r="BD18" s="1"/>
  <c r="BH18" s="1"/>
  <c r="BB18"/>
  <c r="AZ18"/>
  <c r="AY18"/>
  <c r="BA18" s="1"/>
  <c r="AW18"/>
  <c r="AV18"/>
  <c r="AT18"/>
  <c r="AU18" s="1"/>
  <c r="AS18"/>
  <c r="AQ18"/>
  <c r="AR18" s="1"/>
  <c r="AP18"/>
  <c r="AN18"/>
  <c r="AM18"/>
  <c r="AO18" s="1"/>
  <c r="BO17"/>
  <c r="BN17"/>
  <c r="BM17"/>
  <c r="BK17"/>
  <c r="BJ17"/>
  <c r="BL17" s="1"/>
  <c r="BI17"/>
  <c r="BG17"/>
  <c r="BF17"/>
  <c r="BE17"/>
  <c r="BC17"/>
  <c r="BD17" s="1"/>
  <c r="BB17"/>
  <c r="AZ17"/>
  <c r="BA17" s="1"/>
  <c r="AY17"/>
  <c r="AW17"/>
  <c r="AV17"/>
  <c r="AX17" s="1"/>
  <c r="AT17"/>
  <c r="AS17"/>
  <c r="AQ17"/>
  <c r="AR17" s="1"/>
  <c r="AP17"/>
  <c r="AN17"/>
  <c r="AO17" s="1"/>
  <c r="AM17"/>
  <c r="BO16"/>
  <c r="BN16"/>
  <c r="BM16"/>
  <c r="BK16"/>
  <c r="BJ16"/>
  <c r="BI16"/>
  <c r="BG16"/>
  <c r="BF16"/>
  <c r="BE16"/>
  <c r="BC16"/>
  <c r="BB16"/>
  <c r="AZ16"/>
  <c r="BA16" s="1"/>
  <c r="AY16"/>
  <c r="AW16"/>
  <c r="AX16" s="1"/>
  <c r="AV16"/>
  <c r="AT16"/>
  <c r="AS16"/>
  <c r="AU16" s="1"/>
  <c r="AQ16"/>
  <c r="AP16"/>
  <c r="AN16"/>
  <c r="AO16" s="1"/>
  <c r="AM16"/>
  <c r="BO15"/>
  <c r="BN15"/>
  <c r="BM15"/>
  <c r="BK15"/>
  <c r="BL15" s="1"/>
  <c r="BJ15"/>
  <c r="BI15"/>
  <c r="BG15"/>
  <c r="BF15"/>
  <c r="BE15"/>
  <c r="BC15"/>
  <c r="BB15"/>
  <c r="BD15" s="1"/>
  <c r="BH15" s="1"/>
  <c r="AZ15"/>
  <c r="AY15"/>
  <c r="AW15"/>
  <c r="AX15" s="1"/>
  <c r="AV15"/>
  <c r="AT15"/>
  <c r="AU15" s="1"/>
  <c r="AS15"/>
  <c r="AQ15"/>
  <c r="AP15"/>
  <c r="AR15" s="1"/>
  <c r="AN15"/>
  <c r="AM15"/>
  <c r="BO14"/>
  <c r="BN14"/>
  <c r="BM14"/>
  <c r="BK14"/>
  <c r="BL14" s="1"/>
  <c r="BJ14"/>
  <c r="BI14"/>
  <c r="BG14"/>
  <c r="BF14"/>
  <c r="BE14"/>
  <c r="BC14"/>
  <c r="BD14" s="1"/>
  <c r="BB14"/>
  <c r="AZ14"/>
  <c r="AY14"/>
  <c r="BA14" s="1"/>
  <c r="AW14"/>
  <c r="AV14"/>
  <c r="AT14"/>
  <c r="AU14" s="1"/>
  <c r="AS14"/>
  <c r="AQ14"/>
  <c r="AR14" s="1"/>
  <c r="AP14"/>
  <c r="AN14"/>
  <c r="AM14"/>
  <c r="AO14" s="1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3"/>
  <c r="BN13"/>
  <c r="BM13"/>
  <c r="BK13"/>
  <c r="BL13" s="1"/>
  <c r="BJ13"/>
  <c r="BI13"/>
  <c r="BG13"/>
  <c r="BF13"/>
  <c r="BE13"/>
  <c r="BC13"/>
  <c r="BB13"/>
  <c r="BD13" s="1"/>
  <c r="BH13" s="1"/>
  <c r="AZ13"/>
  <c r="AY13"/>
  <c r="AW13"/>
  <c r="AX13" s="1"/>
  <c r="AV13"/>
  <c r="AT13"/>
  <c r="AU13" s="1"/>
  <c r="AS13"/>
  <c r="AQ13"/>
  <c r="AP13"/>
  <c r="AR13" s="1"/>
  <c r="AN13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O12"/>
  <c r="BN12"/>
  <c r="BM12"/>
  <c r="BK12"/>
  <c r="BL12" s="1"/>
  <c r="BJ12"/>
  <c r="BI12"/>
  <c r="BG12"/>
  <c r="BF12"/>
  <c r="BE12"/>
  <c r="BC12"/>
  <c r="BD12" s="1"/>
  <c r="BB12"/>
  <c r="AZ12"/>
  <c r="AY12"/>
  <c r="BA12" s="1"/>
  <c r="AW12"/>
  <c r="AV12"/>
  <c r="AT12"/>
  <c r="AU12" s="1"/>
  <c r="AS12"/>
  <c r="AQ12"/>
  <c r="AR12" s="1"/>
  <c r="AP12"/>
  <c r="AN12"/>
  <c r="AM12"/>
  <c r="AO12" s="1"/>
  <c r="BO71" i="4"/>
  <c r="BN71"/>
  <c r="BM71"/>
  <c r="BL71"/>
  <c r="BK71"/>
  <c r="BJ71"/>
  <c r="BI71"/>
  <c r="BG71"/>
  <c r="BF71"/>
  <c r="BE71"/>
  <c r="BD71"/>
  <c r="BH71" s="1"/>
  <c r="BC71"/>
  <c r="BB71"/>
  <c r="AZ71"/>
  <c r="BA71" s="1"/>
  <c r="AY71"/>
  <c r="AX71"/>
  <c r="AW71"/>
  <c r="AV71"/>
  <c r="AT71"/>
  <c r="AU71" s="1"/>
  <c r="AS71"/>
  <c r="AR71"/>
  <c r="AQ71"/>
  <c r="AP71"/>
  <c r="AN71"/>
  <c r="AO71" s="1"/>
  <c r="AM71"/>
  <c r="BO70"/>
  <c r="BN70"/>
  <c r="BM70"/>
  <c r="BK70"/>
  <c r="BL70" s="1"/>
  <c r="BJ70"/>
  <c r="BI70"/>
  <c r="BG70"/>
  <c r="BF70"/>
  <c r="BE70"/>
  <c r="BC70"/>
  <c r="BD70" s="1"/>
  <c r="BH70" s="1"/>
  <c r="BB70"/>
  <c r="BA70"/>
  <c r="AZ70"/>
  <c r="AY70"/>
  <c r="AW70"/>
  <c r="AX70" s="1"/>
  <c r="AV70"/>
  <c r="AU70"/>
  <c r="AT70"/>
  <c r="AS70"/>
  <c r="AQ70"/>
  <c r="AR70" s="1"/>
  <c r="AP70"/>
  <c r="AO70"/>
  <c r="AN70"/>
  <c r="AM70"/>
  <c r="BO69"/>
  <c r="BN69"/>
  <c r="BM69"/>
  <c r="BL69"/>
  <c r="BK69"/>
  <c r="BJ69"/>
  <c r="BI69"/>
  <c r="BG69"/>
  <c r="BF69"/>
  <c r="BE69"/>
  <c r="BD69"/>
  <c r="BH69" s="1"/>
  <c r="BC69"/>
  <c r="BB69"/>
  <c r="AZ69"/>
  <c r="BA69" s="1"/>
  <c r="AY69"/>
  <c r="AX69"/>
  <c r="AW69"/>
  <c r="AV69"/>
  <c r="AT69"/>
  <c r="AU69" s="1"/>
  <c r="AS69"/>
  <c r="AR69"/>
  <c r="AQ69"/>
  <c r="AP69"/>
  <c r="AN69"/>
  <c r="AO69" s="1"/>
  <c r="AM69"/>
  <c r="BO68"/>
  <c r="BN68"/>
  <c r="BM68"/>
  <c r="BK68"/>
  <c r="BL68" s="1"/>
  <c r="BJ68"/>
  <c r="BI68"/>
  <c r="BG68"/>
  <c r="BF68"/>
  <c r="BE68"/>
  <c r="BC68"/>
  <c r="BD68" s="1"/>
  <c r="BH68" s="1"/>
  <c r="BB68"/>
  <c r="BA68"/>
  <c r="AZ68"/>
  <c r="AY68"/>
  <c r="AW68"/>
  <c r="AX68" s="1"/>
  <c r="AV68"/>
  <c r="AU68"/>
  <c r="AT68"/>
  <c r="AS68"/>
  <c r="AQ68"/>
  <c r="AR68" s="1"/>
  <c r="AP68"/>
  <c r="AO68"/>
  <c r="AN68"/>
  <c r="AM68"/>
  <c r="BO67"/>
  <c r="BN67"/>
  <c r="BM67"/>
  <c r="BL67"/>
  <c r="BK67"/>
  <c r="BJ67"/>
  <c r="BI67"/>
  <c r="BG67"/>
  <c r="BF67"/>
  <c r="BE67"/>
  <c r="BD67"/>
  <c r="BH67" s="1"/>
  <c r="BC67"/>
  <c r="BB67"/>
  <c r="AZ67"/>
  <c r="BA67" s="1"/>
  <c r="AY67"/>
  <c r="AX67"/>
  <c r="AW67"/>
  <c r="AV67"/>
  <c r="AT67"/>
  <c r="AU67" s="1"/>
  <c r="AS67"/>
  <c r="AR67"/>
  <c r="AQ67"/>
  <c r="AP67"/>
  <c r="AN67"/>
  <c r="AO67" s="1"/>
  <c r="AM67"/>
  <c r="BO66"/>
  <c r="BN66"/>
  <c r="BM66"/>
  <c r="BK66"/>
  <c r="BL66" s="1"/>
  <c r="BJ66"/>
  <c r="BI66"/>
  <c r="BG66"/>
  <c r="BF66"/>
  <c r="BE66"/>
  <c r="BC66"/>
  <c r="BD66" s="1"/>
  <c r="BH66" s="1"/>
  <c r="BB66"/>
  <c r="BA66"/>
  <c r="AZ66"/>
  <c r="AY66"/>
  <c r="AW66"/>
  <c r="AX66" s="1"/>
  <c r="AV66"/>
  <c r="AU66"/>
  <c r="AT66"/>
  <c r="AS66"/>
  <c r="AQ66"/>
  <c r="AR66" s="1"/>
  <c r="AP66"/>
  <c r="AO66"/>
  <c r="AN66"/>
  <c r="AM66"/>
  <c r="BO65"/>
  <c r="BN65"/>
  <c r="BM65"/>
  <c r="BL65"/>
  <c r="BK65"/>
  <c r="BJ65"/>
  <c r="BI65"/>
  <c r="BG65"/>
  <c r="BF65"/>
  <c r="BE65"/>
  <c r="BD65"/>
  <c r="BH65" s="1"/>
  <c r="BC65"/>
  <c r="BB65"/>
  <c r="AZ65"/>
  <c r="BA65" s="1"/>
  <c r="AY65"/>
  <c r="AX65"/>
  <c r="AW65"/>
  <c r="AV65"/>
  <c r="AT65"/>
  <c r="AU65" s="1"/>
  <c r="AS65"/>
  <c r="AR65"/>
  <c r="AQ65"/>
  <c r="AP65"/>
  <c r="AN65"/>
  <c r="AO65" s="1"/>
  <c r="AM65"/>
  <c r="BO64"/>
  <c r="BN64"/>
  <c r="BM64"/>
  <c r="BK64"/>
  <c r="BL64" s="1"/>
  <c r="BJ64"/>
  <c r="BI64"/>
  <c r="BG64"/>
  <c r="BF64"/>
  <c r="BE64"/>
  <c r="BC64"/>
  <c r="BD64" s="1"/>
  <c r="BH64" s="1"/>
  <c r="BB64"/>
  <c r="BA64"/>
  <c r="AZ64"/>
  <c r="AY64"/>
  <c r="AW64"/>
  <c r="AX64" s="1"/>
  <c r="AV64"/>
  <c r="AU64"/>
  <c r="AT64"/>
  <c r="AS64"/>
  <c r="AQ64"/>
  <c r="AR64" s="1"/>
  <c r="AP64"/>
  <c r="AO64"/>
  <c r="AN64"/>
  <c r="AM64"/>
  <c r="BO63"/>
  <c r="BN63"/>
  <c r="BM63"/>
  <c r="BL63"/>
  <c r="BK63"/>
  <c r="BJ63"/>
  <c r="BI63"/>
  <c r="BG63"/>
  <c r="BF63"/>
  <c r="BE63"/>
  <c r="BD63"/>
  <c r="BH63" s="1"/>
  <c r="BC63"/>
  <c r="BB63"/>
  <c r="AZ63"/>
  <c r="BA63" s="1"/>
  <c r="AY63"/>
  <c r="AX63"/>
  <c r="AW63"/>
  <c r="AV63"/>
  <c r="AT63"/>
  <c r="AU63" s="1"/>
  <c r="AS63"/>
  <c r="AR63"/>
  <c r="AQ63"/>
  <c r="AP63"/>
  <c r="AN63"/>
  <c r="AO63" s="1"/>
  <c r="AM63"/>
  <c r="BO62"/>
  <c r="BN62"/>
  <c r="BM62"/>
  <c r="BK62"/>
  <c r="BL62" s="1"/>
  <c r="BJ62"/>
  <c r="BI62"/>
  <c r="BG62"/>
  <c r="BF62"/>
  <c r="BE62"/>
  <c r="BC62"/>
  <c r="BD62" s="1"/>
  <c r="BH62" s="1"/>
  <c r="BB62"/>
  <c r="BA62"/>
  <c r="AZ62"/>
  <c r="AY62"/>
  <c r="AW62"/>
  <c r="AX62" s="1"/>
  <c r="AV62"/>
  <c r="AU62"/>
  <c r="AT62"/>
  <c r="AS62"/>
  <c r="AQ62"/>
  <c r="AR62" s="1"/>
  <c r="AP62"/>
  <c r="AO62"/>
  <c r="AN62"/>
  <c r="AM62"/>
  <c r="BO61"/>
  <c r="BN61"/>
  <c r="BM61"/>
  <c r="BL61"/>
  <c r="BK61"/>
  <c r="BJ61"/>
  <c r="BI61"/>
  <c r="BG61"/>
  <c r="BF61"/>
  <c r="BE61"/>
  <c r="BD61"/>
  <c r="BH61" s="1"/>
  <c r="BC61"/>
  <c r="BB61"/>
  <c r="AZ61"/>
  <c r="BA61" s="1"/>
  <c r="AY61"/>
  <c r="AX61"/>
  <c r="AW61"/>
  <c r="AV61"/>
  <c r="AT61"/>
  <c r="AU61" s="1"/>
  <c r="AS61"/>
  <c r="AR61"/>
  <c r="AQ61"/>
  <c r="AP61"/>
  <c r="AN61"/>
  <c r="AO61" s="1"/>
  <c r="AM61"/>
  <c r="BO60"/>
  <c r="BN60"/>
  <c r="BM60"/>
  <c r="BK60"/>
  <c r="BL60" s="1"/>
  <c r="BJ60"/>
  <c r="BI60"/>
  <c r="BG60"/>
  <c r="BF60"/>
  <c r="BE60"/>
  <c r="BC60"/>
  <c r="BD60" s="1"/>
  <c r="BH60" s="1"/>
  <c r="BB60"/>
  <c r="BA60"/>
  <c r="AZ60"/>
  <c r="AY60"/>
  <c r="AW60"/>
  <c r="AX60" s="1"/>
  <c r="AV60"/>
  <c r="AU60"/>
  <c r="AT60"/>
  <c r="AS60"/>
  <c r="AQ60"/>
  <c r="AR60" s="1"/>
  <c r="AP60"/>
  <c r="AO60"/>
  <c r="AN60"/>
  <c r="AM60"/>
  <c r="BO59"/>
  <c r="BN59"/>
  <c r="BM59"/>
  <c r="BL59"/>
  <c r="BK59"/>
  <c r="BJ59"/>
  <c r="BI59"/>
  <c r="BG59"/>
  <c r="BF59"/>
  <c r="BE59"/>
  <c r="BD59"/>
  <c r="BH59" s="1"/>
  <c r="BC59"/>
  <c r="BB59"/>
  <c r="AZ59"/>
  <c r="BA59" s="1"/>
  <c r="AY59"/>
  <c r="AX59"/>
  <c r="AW59"/>
  <c r="AV59"/>
  <c r="AT59"/>
  <c r="AU59" s="1"/>
  <c r="AS59"/>
  <c r="AR59"/>
  <c r="AQ59"/>
  <c r="AP59"/>
  <c r="AN59"/>
  <c r="AO59" s="1"/>
  <c r="AM59"/>
  <c r="BO58"/>
  <c r="BN58"/>
  <c r="BM58"/>
  <c r="BK58"/>
  <c r="BL58" s="1"/>
  <c r="BJ58"/>
  <c r="BI58"/>
  <c r="BG58"/>
  <c r="BF58"/>
  <c r="BE58"/>
  <c r="BC58"/>
  <c r="BD58" s="1"/>
  <c r="BH58" s="1"/>
  <c r="BB58"/>
  <c r="BA58"/>
  <c r="AZ58"/>
  <c r="AY58"/>
  <c r="AW58"/>
  <c r="AX58" s="1"/>
  <c r="AV58"/>
  <c r="AU58"/>
  <c r="AT58"/>
  <c r="AS58"/>
  <c r="AQ58"/>
  <c r="AR58" s="1"/>
  <c r="AP58"/>
  <c r="AO58"/>
  <c r="AN58"/>
  <c r="AM58"/>
  <c r="BO57"/>
  <c r="BN57"/>
  <c r="BM57"/>
  <c r="BK57"/>
  <c r="BL57" s="1"/>
  <c r="BJ57"/>
  <c r="BI57"/>
  <c r="BG57"/>
  <c r="BF57"/>
  <c r="BE57"/>
  <c r="BD57"/>
  <c r="BH57" s="1"/>
  <c r="BC57"/>
  <c r="BB57"/>
  <c r="AZ57"/>
  <c r="AY57"/>
  <c r="AW57"/>
  <c r="AX57" s="1"/>
  <c r="AV57"/>
  <c r="AT57"/>
  <c r="AU57" s="1"/>
  <c r="AS57"/>
  <c r="AQ57"/>
  <c r="AP57"/>
  <c r="AR57" s="1"/>
  <c r="AN57"/>
  <c r="AM57"/>
  <c r="BO56"/>
  <c r="BN56"/>
  <c r="BM56"/>
  <c r="BK56"/>
  <c r="BL56" s="1"/>
  <c r="BJ56"/>
  <c r="BI56"/>
  <c r="BG56"/>
  <c r="BF56"/>
  <c r="BE56"/>
  <c r="BC56"/>
  <c r="BD56" s="1"/>
  <c r="BH56" s="1"/>
  <c r="BB56"/>
  <c r="AZ56"/>
  <c r="AY56"/>
  <c r="BA56" s="1"/>
  <c r="AW56"/>
  <c r="AV56"/>
  <c r="AT56"/>
  <c r="AU56" s="1"/>
  <c r="AS56"/>
  <c r="AQ56"/>
  <c r="AR56" s="1"/>
  <c r="AP56"/>
  <c r="AN56"/>
  <c r="AM56"/>
  <c r="AO56" s="1"/>
  <c r="BO55"/>
  <c r="BN55"/>
  <c r="BM55"/>
  <c r="BK55"/>
  <c r="BJ55"/>
  <c r="BL55" s="1"/>
  <c r="BI55"/>
  <c r="BG55"/>
  <c r="BF55"/>
  <c r="BE55"/>
  <c r="BC55"/>
  <c r="BD55" s="1"/>
  <c r="BH55" s="1"/>
  <c r="BB55"/>
  <c r="AZ55"/>
  <c r="BA55" s="1"/>
  <c r="AY55"/>
  <c r="AW55"/>
  <c r="AV55"/>
  <c r="AX55" s="1"/>
  <c r="AT55"/>
  <c r="AS55"/>
  <c r="AQ55"/>
  <c r="AR55" s="1"/>
  <c r="AP55"/>
  <c r="AN55"/>
  <c r="AO55" s="1"/>
  <c r="AM55"/>
  <c r="BO54"/>
  <c r="BN54"/>
  <c r="BM54"/>
  <c r="BK54"/>
  <c r="BJ54"/>
  <c r="BI54"/>
  <c r="BG54"/>
  <c r="BF54"/>
  <c r="BE54"/>
  <c r="BC54"/>
  <c r="BB54"/>
  <c r="AZ54"/>
  <c r="BA54" s="1"/>
  <c r="AY54"/>
  <c r="AW54"/>
  <c r="AX54" s="1"/>
  <c r="AV54"/>
  <c r="AT54"/>
  <c r="AS54"/>
  <c r="AU54" s="1"/>
  <c r="AQ54"/>
  <c r="AP54"/>
  <c r="AN54"/>
  <c r="AO54" s="1"/>
  <c r="AM54"/>
  <c r="BO53"/>
  <c r="BN53"/>
  <c r="BM53"/>
  <c r="BK53"/>
  <c r="BL53" s="1"/>
  <c r="BJ53"/>
  <c r="BI53"/>
  <c r="BG53"/>
  <c r="BF53"/>
  <c r="BE53"/>
  <c r="BC53"/>
  <c r="BB53"/>
  <c r="BD53" s="1"/>
  <c r="BH53" s="1"/>
  <c r="AZ53"/>
  <c r="AY53"/>
  <c r="AW53"/>
  <c r="AX53" s="1"/>
  <c r="AV53"/>
  <c r="AT53"/>
  <c r="AU53" s="1"/>
  <c r="AS53"/>
  <c r="AQ53"/>
  <c r="AP53"/>
  <c r="AR53" s="1"/>
  <c r="AN53"/>
  <c r="AM53"/>
  <c r="BO52"/>
  <c r="BN52"/>
  <c r="BM52"/>
  <c r="BK52"/>
  <c r="BL52" s="1"/>
  <c r="BJ52"/>
  <c r="BI52"/>
  <c r="BG52"/>
  <c r="BF52"/>
  <c r="BE52"/>
  <c r="BC52"/>
  <c r="BD52" s="1"/>
  <c r="BH52" s="1"/>
  <c r="BB52"/>
  <c r="AZ52"/>
  <c r="AY52"/>
  <c r="BA52" s="1"/>
  <c r="AW52"/>
  <c r="AV52"/>
  <c r="AT52"/>
  <c r="AU52" s="1"/>
  <c r="AS52"/>
  <c r="AQ52"/>
  <c r="AR52" s="1"/>
  <c r="AP52"/>
  <c r="AN52"/>
  <c r="AM52"/>
  <c r="AO52" s="1"/>
  <c r="BO51"/>
  <c r="BN51"/>
  <c r="BM51"/>
  <c r="BK51"/>
  <c r="BJ51"/>
  <c r="BL51" s="1"/>
  <c r="BI51"/>
  <c r="BG51"/>
  <c r="BF51"/>
  <c r="BE51"/>
  <c r="BC51"/>
  <c r="BD51" s="1"/>
  <c r="BH51" s="1"/>
  <c r="BB51"/>
  <c r="AZ51"/>
  <c r="BA51" s="1"/>
  <c r="AY51"/>
  <c r="AW51"/>
  <c r="AV51"/>
  <c r="AX51" s="1"/>
  <c r="AT51"/>
  <c r="AS51"/>
  <c r="AQ51"/>
  <c r="AR51" s="1"/>
  <c r="AP51"/>
  <c r="AN51"/>
  <c r="AO51" s="1"/>
  <c r="AM51"/>
  <c r="BO50"/>
  <c r="BN50"/>
  <c r="BM50"/>
  <c r="BK50"/>
  <c r="BJ50"/>
  <c r="BI50"/>
  <c r="BG50"/>
  <c r="BF50"/>
  <c r="BE50"/>
  <c r="BC50"/>
  <c r="BB50"/>
  <c r="AZ50"/>
  <c r="BA50" s="1"/>
  <c r="AY50"/>
  <c r="AW50"/>
  <c r="AX50" s="1"/>
  <c r="AV50"/>
  <c r="AT50"/>
  <c r="AS50"/>
  <c r="AU50" s="1"/>
  <c r="AQ50"/>
  <c r="AP50"/>
  <c r="AN50"/>
  <c r="AO50" s="1"/>
  <c r="AM50"/>
  <c r="BO49"/>
  <c r="BN49"/>
  <c r="BM49"/>
  <c r="BK49"/>
  <c r="BL49" s="1"/>
  <c r="BJ49"/>
  <c r="BI49"/>
  <c r="BG49"/>
  <c r="BF49"/>
  <c r="BE49"/>
  <c r="BC49"/>
  <c r="BB49"/>
  <c r="BD49" s="1"/>
  <c r="BH49" s="1"/>
  <c r="AZ49"/>
  <c r="AY49"/>
  <c r="AW49"/>
  <c r="AX49" s="1"/>
  <c r="AV49"/>
  <c r="AT49"/>
  <c r="AU49" s="1"/>
  <c r="AS49"/>
  <c r="AQ49"/>
  <c r="AP49"/>
  <c r="AR49" s="1"/>
  <c r="AN49"/>
  <c r="AM49"/>
  <c r="BO48"/>
  <c r="BN48"/>
  <c r="BM48"/>
  <c r="BK48"/>
  <c r="BL48" s="1"/>
  <c r="BJ48"/>
  <c r="BI48"/>
  <c r="BG48"/>
  <c r="BF48"/>
  <c r="BE48"/>
  <c r="BC48"/>
  <c r="BD48" s="1"/>
  <c r="BH48" s="1"/>
  <c r="BB48"/>
  <c r="AZ48"/>
  <c r="AY48"/>
  <c r="BA48" s="1"/>
  <c r="AW48"/>
  <c r="AV48"/>
  <c r="AT48"/>
  <c r="AU48" s="1"/>
  <c r="AS48"/>
  <c r="AQ48"/>
  <c r="AR48" s="1"/>
  <c r="AP48"/>
  <c r="AN48"/>
  <c r="AM48"/>
  <c r="AO48" s="1"/>
  <c r="BO47"/>
  <c r="BN47"/>
  <c r="BM47"/>
  <c r="BK47"/>
  <c r="BJ47"/>
  <c r="BL47" s="1"/>
  <c r="BI47"/>
  <c r="BG47"/>
  <c r="BF47"/>
  <c r="BE47"/>
  <c r="BC47"/>
  <c r="BD47" s="1"/>
  <c r="BH47" s="1"/>
  <c r="BB47"/>
  <c r="AZ47"/>
  <c r="BA47" s="1"/>
  <c r="AY47"/>
  <c r="AW47"/>
  <c r="AV47"/>
  <c r="AX47" s="1"/>
  <c r="AT47"/>
  <c r="AS47"/>
  <c r="AQ47"/>
  <c r="AR47" s="1"/>
  <c r="AP47"/>
  <c r="AN47"/>
  <c r="AO47" s="1"/>
  <c r="AM47"/>
  <c r="BO46"/>
  <c r="BN46"/>
  <c r="BM46"/>
  <c r="BK46"/>
  <c r="BJ46"/>
  <c r="BI46"/>
  <c r="BG46"/>
  <c r="BF46"/>
  <c r="BE46"/>
  <c r="BC46"/>
  <c r="BB46"/>
  <c r="AZ46"/>
  <c r="BA46" s="1"/>
  <c r="AY46"/>
  <c r="AW46"/>
  <c r="AX46" s="1"/>
  <c r="AV46"/>
  <c r="AT46"/>
  <c r="AS46"/>
  <c r="AU46" s="1"/>
  <c r="AQ46"/>
  <c r="AP46"/>
  <c r="AN46"/>
  <c r="AO46" s="1"/>
  <c r="AM46"/>
  <c r="BO45"/>
  <c r="BN45"/>
  <c r="BM45"/>
  <c r="BK45"/>
  <c r="BL45" s="1"/>
  <c r="BJ45"/>
  <c r="BI45"/>
  <c r="BG45"/>
  <c r="BF45"/>
  <c r="BE45"/>
  <c r="BC45"/>
  <c r="BB45"/>
  <c r="BD45" s="1"/>
  <c r="BH45" s="1"/>
  <c r="AZ45"/>
  <c r="AY45"/>
  <c r="AW45"/>
  <c r="AX45" s="1"/>
  <c r="AV45"/>
  <c r="AT45"/>
  <c r="AU45" s="1"/>
  <c r="AS45"/>
  <c r="AQ45"/>
  <c r="AP45"/>
  <c r="AR45" s="1"/>
  <c r="AN45"/>
  <c r="AM45"/>
  <c r="BO44"/>
  <c r="BN44"/>
  <c r="BM44"/>
  <c r="BK44"/>
  <c r="BL44" s="1"/>
  <c r="BJ44"/>
  <c r="BI44"/>
  <c r="BG44"/>
  <c r="BF44"/>
  <c r="BE44"/>
  <c r="BC44"/>
  <c r="BD44" s="1"/>
  <c r="BH44" s="1"/>
  <c r="BB44"/>
  <c r="AZ44"/>
  <c r="AY44"/>
  <c r="BA44" s="1"/>
  <c r="AW44"/>
  <c r="AV44"/>
  <c r="AT44"/>
  <c r="AU44" s="1"/>
  <c r="AS44"/>
  <c r="AQ44"/>
  <c r="AR44" s="1"/>
  <c r="AP44"/>
  <c r="AN44"/>
  <c r="AM44"/>
  <c r="AO44" s="1"/>
  <c r="BO43"/>
  <c r="BN43"/>
  <c r="BM43"/>
  <c r="BK43"/>
  <c r="BJ43"/>
  <c r="BL43" s="1"/>
  <c r="BI43"/>
  <c r="BG43"/>
  <c r="BF43"/>
  <c r="BE43"/>
  <c r="BC43"/>
  <c r="BD43" s="1"/>
  <c r="BH43" s="1"/>
  <c r="BB43"/>
  <c r="AZ43"/>
  <c r="BA43" s="1"/>
  <c r="AY43"/>
  <c r="AW43"/>
  <c r="AV43"/>
  <c r="AX43" s="1"/>
  <c r="AT43"/>
  <c r="AS43"/>
  <c r="AQ43"/>
  <c r="AR43" s="1"/>
  <c r="AP43"/>
  <c r="AN43"/>
  <c r="AO43" s="1"/>
  <c r="AM43"/>
  <c r="BO42"/>
  <c r="BN42"/>
  <c r="BM42"/>
  <c r="BK42"/>
  <c r="BJ42"/>
  <c r="BI42"/>
  <c r="BG42"/>
  <c r="BF42"/>
  <c r="BE42"/>
  <c r="BC42"/>
  <c r="BB42"/>
  <c r="AZ42"/>
  <c r="BA42" s="1"/>
  <c r="AY42"/>
  <c r="AW42"/>
  <c r="AX42" s="1"/>
  <c r="AV42"/>
  <c r="AT42"/>
  <c r="AS42"/>
  <c r="AU42" s="1"/>
  <c r="AQ42"/>
  <c r="AP42"/>
  <c r="AN42"/>
  <c r="AO42" s="1"/>
  <c r="AM42"/>
  <c r="BO41"/>
  <c r="BN41"/>
  <c r="BM41"/>
  <c r="BK41"/>
  <c r="BL41" s="1"/>
  <c r="BJ41"/>
  <c r="BI41"/>
  <c r="BG41"/>
  <c r="BF41"/>
  <c r="BE41"/>
  <c r="BC41"/>
  <c r="BB41"/>
  <c r="BD41" s="1"/>
  <c r="BH41" s="1"/>
  <c r="AZ41"/>
  <c r="AY41"/>
  <c r="AW41"/>
  <c r="AX41" s="1"/>
  <c r="AV41"/>
  <c r="AT41"/>
  <c r="AU41" s="1"/>
  <c r="AS41"/>
  <c r="AQ41"/>
  <c r="AP41"/>
  <c r="AR41" s="1"/>
  <c r="AN41"/>
  <c r="AM41"/>
  <c r="BO40"/>
  <c r="BN40"/>
  <c r="BM40"/>
  <c r="BK40"/>
  <c r="BL40" s="1"/>
  <c r="BJ40"/>
  <c r="BI40"/>
  <c r="BG40"/>
  <c r="BF40"/>
  <c r="BE40"/>
  <c r="BC40"/>
  <c r="BD40" s="1"/>
  <c r="BH40" s="1"/>
  <c r="BB40"/>
  <c r="AZ40"/>
  <c r="AY40"/>
  <c r="BA40" s="1"/>
  <c r="AW40"/>
  <c r="AV40"/>
  <c r="AT40"/>
  <c r="AU40" s="1"/>
  <c r="AS40"/>
  <c r="AQ40"/>
  <c r="AR40" s="1"/>
  <c r="AP40"/>
  <c r="AN40"/>
  <c r="AM40"/>
  <c r="AO40" s="1"/>
  <c r="BO39"/>
  <c r="BN39"/>
  <c r="BM39"/>
  <c r="BK39"/>
  <c r="BJ39"/>
  <c r="BL39" s="1"/>
  <c r="BI39"/>
  <c r="BG39"/>
  <c r="BF39"/>
  <c r="BE39"/>
  <c r="BC39"/>
  <c r="BD39" s="1"/>
  <c r="BH39" s="1"/>
  <c r="BB39"/>
  <c r="AZ39"/>
  <c r="BA39" s="1"/>
  <c r="AY39"/>
  <c r="AW39"/>
  <c r="AV39"/>
  <c r="AX39" s="1"/>
  <c r="AT39"/>
  <c r="AS39"/>
  <c r="AQ39"/>
  <c r="AR39" s="1"/>
  <c r="AP39"/>
  <c r="AN39"/>
  <c r="AO39" s="1"/>
  <c r="AM39"/>
  <c r="BO38"/>
  <c r="BN38"/>
  <c r="BM38"/>
  <c r="BK38"/>
  <c r="BJ38"/>
  <c r="BI38"/>
  <c r="BG38"/>
  <c r="BF38"/>
  <c r="BE38"/>
  <c r="BC38"/>
  <c r="BB38"/>
  <c r="AZ38"/>
  <c r="BA38" s="1"/>
  <c r="AY38"/>
  <c r="AW38"/>
  <c r="AX38" s="1"/>
  <c r="AV38"/>
  <c r="AT38"/>
  <c r="AS38"/>
  <c r="AU38" s="1"/>
  <c r="AQ38"/>
  <c r="AP38"/>
  <c r="AN38"/>
  <c r="AO38" s="1"/>
  <c r="AM38"/>
  <c r="BO37"/>
  <c r="BN37"/>
  <c r="BM37"/>
  <c r="BK37"/>
  <c r="BL37" s="1"/>
  <c r="BJ37"/>
  <c r="BI37"/>
  <c r="BG37"/>
  <c r="BF37"/>
  <c r="BE37"/>
  <c r="BC37"/>
  <c r="BB37"/>
  <c r="BD37" s="1"/>
  <c r="BH37" s="1"/>
  <c r="AZ37"/>
  <c r="AY37"/>
  <c r="AW37"/>
  <c r="AX37" s="1"/>
  <c r="AV37"/>
  <c r="AT37"/>
  <c r="AU37" s="1"/>
  <c r="AS37"/>
  <c r="AQ37"/>
  <c r="AP37"/>
  <c r="AR37" s="1"/>
  <c r="AN37"/>
  <c r="AM37"/>
  <c r="BO36"/>
  <c r="BN36"/>
  <c r="BM36"/>
  <c r="BK36"/>
  <c r="BL36" s="1"/>
  <c r="BJ36"/>
  <c r="BI36"/>
  <c r="BG36"/>
  <c r="BF36"/>
  <c r="BE36"/>
  <c r="BC36"/>
  <c r="BD36" s="1"/>
  <c r="BH36" s="1"/>
  <c r="BB36"/>
  <c r="AZ36"/>
  <c r="AY36"/>
  <c r="BA36" s="1"/>
  <c r="AW36"/>
  <c r="AV36"/>
  <c r="AT36"/>
  <c r="AU36" s="1"/>
  <c r="AS36"/>
  <c r="AQ36"/>
  <c r="AR36" s="1"/>
  <c r="AP36"/>
  <c r="AN36"/>
  <c r="AM36"/>
  <c r="AO36" s="1"/>
  <c r="BO35"/>
  <c r="BN35"/>
  <c r="BM35"/>
  <c r="BK35"/>
  <c r="BJ35"/>
  <c r="BL35" s="1"/>
  <c r="BI35"/>
  <c r="BG35"/>
  <c r="BF35"/>
  <c r="BE35"/>
  <c r="BC35"/>
  <c r="BD35" s="1"/>
  <c r="BH35" s="1"/>
  <c r="BB35"/>
  <c r="AZ35"/>
  <c r="BA35" s="1"/>
  <c r="AY35"/>
  <c r="AW35"/>
  <c r="AV35"/>
  <c r="AX35" s="1"/>
  <c r="AT35"/>
  <c r="AS35"/>
  <c r="AQ35"/>
  <c r="AR35" s="1"/>
  <c r="AP35"/>
  <c r="AN35"/>
  <c r="AO35" s="1"/>
  <c r="AM35"/>
  <c r="BO34"/>
  <c r="BN34"/>
  <c r="BM34"/>
  <c r="BK34"/>
  <c r="BJ34"/>
  <c r="BI34"/>
  <c r="BG34"/>
  <c r="BF34"/>
  <c r="BE34"/>
  <c r="BC34"/>
  <c r="BB34"/>
  <c r="AZ34"/>
  <c r="BA34" s="1"/>
  <c r="AY34"/>
  <c r="AW34"/>
  <c r="AX34" s="1"/>
  <c r="AV34"/>
  <c r="AT34"/>
  <c r="AS34"/>
  <c r="AU34" s="1"/>
  <c r="AQ34"/>
  <c r="AP34"/>
  <c r="AN34"/>
  <c r="AO34" s="1"/>
  <c r="AM34"/>
  <c r="BO33"/>
  <c r="BN33"/>
  <c r="BM33"/>
  <c r="BK33"/>
  <c r="BL33" s="1"/>
  <c r="BJ33"/>
  <c r="BI33"/>
  <c r="BG33"/>
  <c r="BF33"/>
  <c r="BE33"/>
  <c r="BC33"/>
  <c r="BB33"/>
  <c r="BD33" s="1"/>
  <c r="BH33" s="1"/>
  <c r="AZ33"/>
  <c r="AY33"/>
  <c r="AW33"/>
  <c r="AX33" s="1"/>
  <c r="AV33"/>
  <c r="AT33"/>
  <c r="AU33" s="1"/>
  <c r="AS33"/>
  <c r="AQ33"/>
  <c r="AP33"/>
  <c r="AR33" s="1"/>
  <c r="AN33"/>
  <c r="AM33"/>
  <c r="BO32"/>
  <c r="BN32"/>
  <c r="BM32"/>
  <c r="BK32"/>
  <c r="BL32" s="1"/>
  <c r="BJ32"/>
  <c r="BI32"/>
  <c r="BG32"/>
  <c r="BF32"/>
  <c r="BE32"/>
  <c r="BC32"/>
  <c r="BD32" s="1"/>
  <c r="BH32" s="1"/>
  <c r="BB32"/>
  <c r="AZ32"/>
  <c r="AY32"/>
  <c r="BA32" s="1"/>
  <c r="AW32"/>
  <c r="AV32"/>
  <c r="AT32"/>
  <c r="AU32" s="1"/>
  <c r="AS32"/>
  <c r="AQ32"/>
  <c r="AR32" s="1"/>
  <c r="AP32"/>
  <c r="AN32"/>
  <c r="AM32"/>
  <c r="AO32" s="1"/>
  <c r="BO31"/>
  <c r="BN31"/>
  <c r="BM31"/>
  <c r="BK31"/>
  <c r="BJ31"/>
  <c r="BL31" s="1"/>
  <c r="BI31"/>
  <c r="BG31"/>
  <c r="BF31"/>
  <c r="BE31"/>
  <c r="BC31"/>
  <c r="BD31" s="1"/>
  <c r="BH31" s="1"/>
  <c r="BB31"/>
  <c r="AZ31"/>
  <c r="BA31" s="1"/>
  <c r="AY31"/>
  <c r="AW31"/>
  <c r="AV31"/>
  <c r="AX31" s="1"/>
  <c r="AT31"/>
  <c r="AS31"/>
  <c r="AQ31"/>
  <c r="AR31" s="1"/>
  <c r="AP31"/>
  <c r="AN31"/>
  <c r="AO31" s="1"/>
  <c r="AM31"/>
  <c r="BO30"/>
  <c r="BN30"/>
  <c r="BM30"/>
  <c r="BK30"/>
  <c r="BJ30"/>
  <c r="BI30"/>
  <c r="BG30"/>
  <c r="BF30"/>
  <c r="BE30"/>
  <c r="BC30"/>
  <c r="BB30"/>
  <c r="AZ30"/>
  <c r="BA30" s="1"/>
  <c r="AY30"/>
  <c r="AW30"/>
  <c r="AX30" s="1"/>
  <c r="AV30"/>
  <c r="AT30"/>
  <c r="AS30"/>
  <c r="AU30" s="1"/>
  <c r="AQ30"/>
  <c r="AP30"/>
  <c r="AN30"/>
  <c r="AO30" s="1"/>
  <c r="AM30"/>
  <c r="BO29"/>
  <c r="BN29"/>
  <c r="BM29"/>
  <c r="BK29"/>
  <c r="BL29" s="1"/>
  <c r="BJ29"/>
  <c r="BI29"/>
  <c r="BG29"/>
  <c r="BF29"/>
  <c r="BE29"/>
  <c r="BC29"/>
  <c r="BB29"/>
  <c r="BD29" s="1"/>
  <c r="BH29" s="1"/>
  <c r="AZ29"/>
  <c r="AY29"/>
  <c r="AW29"/>
  <c r="AX29" s="1"/>
  <c r="AV29"/>
  <c r="AT29"/>
  <c r="AU29" s="1"/>
  <c r="AS29"/>
  <c r="AQ29"/>
  <c r="AP29"/>
  <c r="AR29" s="1"/>
  <c r="AN29"/>
  <c r="AM29"/>
  <c r="BO28"/>
  <c r="BN28"/>
  <c r="BM28"/>
  <c r="BK28"/>
  <c r="BL28" s="1"/>
  <c r="BJ28"/>
  <c r="BI28"/>
  <c r="BG28"/>
  <c r="BF28"/>
  <c r="BE28"/>
  <c r="BC28"/>
  <c r="BD28" s="1"/>
  <c r="BH28" s="1"/>
  <c r="BB28"/>
  <c r="AZ28"/>
  <c r="AY28"/>
  <c r="BA28" s="1"/>
  <c r="AW28"/>
  <c r="AV28"/>
  <c r="AT28"/>
  <c r="AU28" s="1"/>
  <c r="AS28"/>
  <c r="AQ28"/>
  <c r="AR28" s="1"/>
  <c r="AP28"/>
  <c r="AN28"/>
  <c r="AM28"/>
  <c r="AO28" s="1"/>
  <c r="BO27"/>
  <c r="BN27"/>
  <c r="BM27"/>
  <c r="BK27"/>
  <c r="BJ27"/>
  <c r="BL27" s="1"/>
  <c r="BI27"/>
  <c r="BG27"/>
  <c r="BF27"/>
  <c r="BE27"/>
  <c r="BC27"/>
  <c r="BD27" s="1"/>
  <c r="BH27" s="1"/>
  <c r="BB27"/>
  <c r="AZ27"/>
  <c r="BA27" s="1"/>
  <c r="AY27"/>
  <c r="AW27"/>
  <c r="AV27"/>
  <c r="AX27" s="1"/>
  <c r="AT27"/>
  <c r="AS27"/>
  <c r="AQ27"/>
  <c r="AR27" s="1"/>
  <c r="AP27"/>
  <c r="AN27"/>
  <c r="AO27" s="1"/>
  <c r="AM27"/>
  <c r="BO26"/>
  <c r="BN26"/>
  <c r="BM26"/>
  <c r="BK26"/>
  <c r="BJ26"/>
  <c r="BI26"/>
  <c r="BG26"/>
  <c r="BF26"/>
  <c r="BE26"/>
  <c r="BC26"/>
  <c r="BB26"/>
  <c r="AZ26"/>
  <c r="BA26" s="1"/>
  <c r="AY26"/>
  <c r="AW26"/>
  <c r="AX26" s="1"/>
  <c r="AV26"/>
  <c r="AT26"/>
  <c r="AS26"/>
  <c r="AU26" s="1"/>
  <c r="AQ26"/>
  <c r="AP26"/>
  <c r="AN26"/>
  <c r="AO26" s="1"/>
  <c r="AM26"/>
  <c r="BO25"/>
  <c r="BN25"/>
  <c r="BM25"/>
  <c r="BK25"/>
  <c r="BL25" s="1"/>
  <c r="BJ25"/>
  <c r="BI25"/>
  <c r="BG25"/>
  <c r="BF25"/>
  <c r="BE25"/>
  <c r="BC25"/>
  <c r="BB25"/>
  <c r="BD25" s="1"/>
  <c r="BH25" s="1"/>
  <c r="AZ25"/>
  <c r="AY25"/>
  <c r="AW25"/>
  <c r="AX25" s="1"/>
  <c r="AV25"/>
  <c r="AT25"/>
  <c r="AU25" s="1"/>
  <c r="AS25"/>
  <c r="AQ25"/>
  <c r="AP25"/>
  <c r="AR25" s="1"/>
  <c r="AN25"/>
  <c r="AM25"/>
  <c r="BO24"/>
  <c r="BN24"/>
  <c r="BM24"/>
  <c r="BK24"/>
  <c r="BL24" s="1"/>
  <c r="BJ24"/>
  <c r="BI24"/>
  <c r="BG24"/>
  <c r="BF24"/>
  <c r="BE24"/>
  <c r="BC24"/>
  <c r="BD24" s="1"/>
  <c r="BH24" s="1"/>
  <c r="BB24"/>
  <c r="AZ24"/>
  <c r="AY24"/>
  <c r="BA24" s="1"/>
  <c r="AW24"/>
  <c r="AV24"/>
  <c r="AT24"/>
  <c r="AU24" s="1"/>
  <c r="AS24"/>
  <c r="AQ24"/>
  <c r="AR24" s="1"/>
  <c r="AP24"/>
  <c r="AN24"/>
  <c r="AM24"/>
  <c r="AO24" s="1"/>
  <c r="BO23"/>
  <c r="BN23"/>
  <c r="BM23"/>
  <c r="BK23"/>
  <c r="BJ23"/>
  <c r="BL23" s="1"/>
  <c r="BI23"/>
  <c r="BG23"/>
  <c r="BF23"/>
  <c r="BE23"/>
  <c r="BC23"/>
  <c r="BD23" s="1"/>
  <c r="BH23" s="1"/>
  <c r="BB23"/>
  <c r="AZ23"/>
  <c r="BA23" s="1"/>
  <c r="AY23"/>
  <c r="AW23"/>
  <c r="AV23"/>
  <c r="AX23" s="1"/>
  <c r="AT23"/>
  <c r="AS23"/>
  <c r="AQ23"/>
  <c r="AR23" s="1"/>
  <c r="AP23"/>
  <c r="AN23"/>
  <c r="AO23" s="1"/>
  <c r="AM23"/>
  <c r="BO22"/>
  <c r="BN22"/>
  <c r="BM22"/>
  <c r="BK22"/>
  <c r="BJ22"/>
  <c r="BI22"/>
  <c r="BG22"/>
  <c r="BF22"/>
  <c r="BE22"/>
  <c r="BC22"/>
  <c r="BB22"/>
  <c r="AZ22"/>
  <c r="BA22" s="1"/>
  <c r="AY22"/>
  <c r="AW22"/>
  <c r="AX22" s="1"/>
  <c r="AV22"/>
  <c r="AT22"/>
  <c r="AS22"/>
  <c r="AU22" s="1"/>
  <c r="AQ22"/>
  <c r="AP22"/>
  <c r="AN22"/>
  <c r="AO22" s="1"/>
  <c r="AM22"/>
  <c r="BO21"/>
  <c r="BN21"/>
  <c r="BM21"/>
  <c r="BK21"/>
  <c r="BL21" s="1"/>
  <c r="BJ21"/>
  <c r="BI21"/>
  <c r="BG21"/>
  <c r="BF21"/>
  <c r="BE21"/>
  <c r="BC21"/>
  <c r="BB21"/>
  <c r="BD21" s="1"/>
  <c r="BH21" s="1"/>
  <c r="AZ21"/>
  <c r="AY21"/>
  <c r="AW21"/>
  <c r="AX21" s="1"/>
  <c r="AV21"/>
  <c r="AT21"/>
  <c r="AU21" s="1"/>
  <c r="AS21"/>
  <c r="AQ21"/>
  <c r="AP21"/>
  <c r="AR21" s="1"/>
  <c r="AN21"/>
  <c r="AM21"/>
  <c r="BO20"/>
  <c r="BN20"/>
  <c r="BM20"/>
  <c r="BK20"/>
  <c r="BL20" s="1"/>
  <c r="BJ20"/>
  <c r="BI20"/>
  <c r="BG20"/>
  <c r="BF20"/>
  <c r="BE20"/>
  <c r="BC20"/>
  <c r="BD20" s="1"/>
  <c r="BH20" s="1"/>
  <c r="BB20"/>
  <c r="AZ20"/>
  <c r="AY20"/>
  <c r="BA20" s="1"/>
  <c r="AW20"/>
  <c r="AV20"/>
  <c r="AT20"/>
  <c r="AU20" s="1"/>
  <c r="AS20"/>
  <c r="AQ20"/>
  <c r="AR20" s="1"/>
  <c r="AP20"/>
  <c r="AN20"/>
  <c r="AM20"/>
  <c r="AO20" s="1"/>
  <c r="BO19"/>
  <c r="BN19"/>
  <c r="BM19"/>
  <c r="BK19"/>
  <c r="BJ19"/>
  <c r="BL19" s="1"/>
  <c r="BI19"/>
  <c r="BG19"/>
  <c r="BF19"/>
  <c r="BE19"/>
  <c r="BC19"/>
  <c r="BD19" s="1"/>
  <c r="BH19" s="1"/>
  <c r="BB19"/>
  <c r="AZ19"/>
  <c r="BA19" s="1"/>
  <c r="AY19"/>
  <c r="AW19"/>
  <c r="AV19"/>
  <c r="AX19" s="1"/>
  <c r="AT19"/>
  <c r="AS19"/>
  <c r="AQ19"/>
  <c r="AR19" s="1"/>
  <c r="AP19"/>
  <c r="AN19"/>
  <c r="AO19" s="1"/>
  <c r="AM19"/>
  <c r="BO18"/>
  <c r="BN18"/>
  <c r="BM18"/>
  <c r="BK18"/>
  <c r="BJ18"/>
  <c r="BI18"/>
  <c r="BG18"/>
  <c r="BF18"/>
  <c r="BE18"/>
  <c r="BC18"/>
  <c r="BB18"/>
  <c r="AZ18"/>
  <c r="BA18" s="1"/>
  <c r="AY18"/>
  <c r="AW18"/>
  <c r="AX18" s="1"/>
  <c r="AV18"/>
  <c r="AT18"/>
  <c r="AS18"/>
  <c r="AU18" s="1"/>
  <c r="AQ18"/>
  <c r="AP18"/>
  <c r="AN18"/>
  <c r="AO18" s="1"/>
  <c r="AM18"/>
  <c r="BO17"/>
  <c r="BN17"/>
  <c r="BM17"/>
  <c r="BK17"/>
  <c r="BL17" s="1"/>
  <c r="BJ17"/>
  <c r="BI17"/>
  <c r="BG17"/>
  <c r="BF17"/>
  <c r="BE17"/>
  <c r="BC17"/>
  <c r="BB17"/>
  <c r="BD17" s="1"/>
  <c r="BH17" s="1"/>
  <c r="AZ17"/>
  <c r="AY17"/>
  <c r="AW17"/>
  <c r="AX17" s="1"/>
  <c r="AV17"/>
  <c r="AT17"/>
  <c r="AU17" s="1"/>
  <c r="AS17"/>
  <c r="AQ17"/>
  <c r="AP17"/>
  <c r="AR17" s="1"/>
  <c r="AN17"/>
  <c r="AM17"/>
  <c r="BO16"/>
  <c r="BN16"/>
  <c r="BM16"/>
  <c r="BK16"/>
  <c r="BL16" s="1"/>
  <c r="BJ16"/>
  <c r="BI16"/>
  <c r="BG16"/>
  <c r="BF16"/>
  <c r="BE16"/>
  <c r="BC16"/>
  <c r="BD16" s="1"/>
  <c r="BH16" s="1"/>
  <c r="BB16"/>
  <c r="AZ16"/>
  <c r="AY16"/>
  <c r="BA16" s="1"/>
  <c r="AW16"/>
  <c r="AV16"/>
  <c r="AT16"/>
  <c r="AU16" s="1"/>
  <c r="AS16"/>
  <c r="AQ16"/>
  <c r="AR16" s="1"/>
  <c r="AP16"/>
  <c r="AN16"/>
  <c r="AM16"/>
  <c r="AO16" s="1"/>
  <c r="BO15"/>
  <c r="BN15"/>
  <c r="BM15"/>
  <c r="BK15"/>
  <c r="BJ15"/>
  <c r="BL15" s="1"/>
  <c r="BI15"/>
  <c r="BG15"/>
  <c r="BF15"/>
  <c r="BE15"/>
  <c r="BC15"/>
  <c r="BD15" s="1"/>
  <c r="BH15" s="1"/>
  <c r="BB15"/>
  <c r="AZ15"/>
  <c r="BA15" s="1"/>
  <c r="AY15"/>
  <c r="AW15"/>
  <c r="AV15"/>
  <c r="AX15" s="1"/>
  <c r="AT15"/>
  <c r="AS15"/>
  <c r="AQ15"/>
  <c r="AR15" s="1"/>
  <c r="AP15"/>
  <c r="AN15"/>
  <c r="AO15" s="1"/>
  <c r="AM15"/>
  <c r="BO14"/>
  <c r="BN14"/>
  <c r="BM14"/>
  <c r="BK14"/>
  <c r="BJ14"/>
  <c r="BI14"/>
  <c r="BG14"/>
  <c r="BF14"/>
  <c r="BE14"/>
  <c r="BC14"/>
  <c r="BB14"/>
  <c r="AZ14"/>
  <c r="BA14" s="1"/>
  <c r="AY14"/>
  <c r="AW14"/>
  <c r="AX14" s="1"/>
  <c r="AV14"/>
  <c r="AT14"/>
  <c r="AS14"/>
  <c r="AU14" s="1"/>
  <c r="AQ14"/>
  <c r="AP14"/>
  <c r="AN14"/>
  <c r="AO14" s="1"/>
  <c r="AM14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3"/>
  <c r="BN13"/>
  <c r="BM13"/>
  <c r="BK13"/>
  <c r="BJ13"/>
  <c r="BL13" s="1"/>
  <c r="BI13"/>
  <c r="BG13"/>
  <c r="BF13"/>
  <c r="BE13"/>
  <c r="BC13"/>
  <c r="BD13" s="1"/>
  <c r="BH13" s="1"/>
  <c r="BB13"/>
  <c r="AZ13"/>
  <c r="BA13" s="1"/>
  <c r="AY13"/>
  <c r="AW13"/>
  <c r="AV13"/>
  <c r="AX13" s="1"/>
  <c r="AT13"/>
  <c r="AS13"/>
  <c r="AQ13"/>
  <c r="AR13" s="1"/>
  <c r="AP13"/>
  <c r="AN13"/>
  <c r="AO13" s="1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O12"/>
  <c r="BN12"/>
  <c r="BM12"/>
  <c r="BK12"/>
  <c r="BJ12"/>
  <c r="BI12"/>
  <c r="BG12"/>
  <c r="BF12"/>
  <c r="BE12"/>
  <c r="BC12"/>
  <c r="BB12"/>
  <c r="AZ12"/>
  <c r="BA12" s="1"/>
  <c r="AY12"/>
  <c r="AW12"/>
  <c r="AX12" s="1"/>
  <c r="AV12"/>
  <c r="AT12"/>
  <c r="AS12"/>
  <c r="AU12" s="1"/>
  <c r="AQ12"/>
  <c r="AP12"/>
  <c r="AN12"/>
  <c r="AO12" s="1"/>
  <c r="AM12"/>
  <c r="BO71" i="17"/>
  <c r="BN71"/>
  <c r="BM71"/>
  <c r="BL71"/>
  <c r="BK71"/>
  <c r="BJ71"/>
  <c r="BI71"/>
  <c r="BG71"/>
  <c r="BF71"/>
  <c r="BE71"/>
  <c r="BD71"/>
  <c r="BH71" s="1"/>
  <c r="BC71"/>
  <c r="BB71"/>
  <c r="AZ71"/>
  <c r="BA71" s="1"/>
  <c r="AY71"/>
  <c r="AX71"/>
  <c r="AW71"/>
  <c r="AV71"/>
  <c r="AT71"/>
  <c r="AU71" s="1"/>
  <c r="AS71"/>
  <c r="AR71"/>
  <c r="AQ71"/>
  <c r="AP71"/>
  <c r="AN71"/>
  <c r="AO71" s="1"/>
  <c r="AM71"/>
  <c r="BO70"/>
  <c r="BN70"/>
  <c r="BM70"/>
  <c r="BK70"/>
  <c r="BL70" s="1"/>
  <c r="BJ70"/>
  <c r="BI70"/>
  <c r="BG70"/>
  <c r="BF70"/>
  <c r="BE70"/>
  <c r="BC70"/>
  <c r="BD70" s="1"/>
  <c r="BH70" s="1"/>
  <c r="BB70"/>
  <c r="BA70"/>
  <c r="AZ70"/>
  <c r="AY70"/>
  <c r="AW70"/>
  <c r="AX70" s="1"/>
  <c r="AV70"/>
  <c r="AU70"/>
  <c r="AT70"/>
  <c r="AS70"/>
  <c r="AQ70"/>
  <c r="AR70" s="1"/>
  <c r="AP70"/>
  <c r="AO70"/>
  <c r="AN70"/>
  <c r="AM70"/>
  <c r="BO69"/>
  <c r="BN69"/>
  <c r="BM69"/>
  <c r="BL69"/>
  <c r="BK69"/>
  <c r="BJ69"/>
  <c r="BI69"/>
  <c r="BG69"/>
  <c r="BF69"/>
  <c r="BE69"/>
  <c r="BD69"/>
  <c r="BH69" s="1"/>
  <c r="BC69"/>
  <c r="BB69"/>
  <c r="AZ69"/>
  <c r="BA69" s="1"/>
  <c r="AY69"/>
  <c r="AX69"/>
  <c r="AW69"/>
  <c r="AV69"/>
  <c r="AT69"/>
  <c r="AU69" s="1"/>
  <c r="AS69"/>
  <c r="AR69"/>
  <c r="AQ69"/>
  <c r="AP69"/>
  <c r="AN69"/>
  <c r="AO69" s="1"/>
  <c r="AM69"/>
  <c r="BO68"/>
  <c r="BN68"/>
  <c r="BM68"/>
  <c r="BK68"/>
  <c r="BL68" s="1"/>
  <c r="BJ68"/>
  <c r="BI68"/>
  <c r="BG68"/>
  <c r="BF68"/>
  <c r="BE68"/>
  <c r="BC68"/>
  <c r="BD68" s="1"/>
  <c r="BH68" s="1"/>
  <c r="BB68"/>
  <c r="BA68"/>
  <c r="AZ68"/>
  <c r="AY68"/>
  <c r="AW68"/>
  <c r="AX68" s="1"/>
  <c r="AV68"/>
  <c r="AU68"/>
  <c r="AT68"/>
  <c r="AS68"/>
  <c r="AQ68"/>
  <c r="AR68" s="1"/>
  <c r="AP68"/>
  <c r="AO68"/>
  <c r="AN68"/>
  <c r="AM68"/>
  <c r="BO67"/>
  <c r="BN67"/>
  <c r="BM67"/>
  <c r="BL67"/>
  <c r="BK67"/>
  <c r="BJ67"/>
  <c r="BI67"/>
  <c r="BG67"/>
  <c r="BF67"/>
  <c r="BE67"/>
  <c r="BD67"/>
  <c r="BH67" s="1"/>
  <c r="BC67"/>
  <c r="BB67"/>
  <c r="AZ67"/>
  <c r="BA67" s="1"/>
  <c r="AY67"/>
  <c r="AX67"/>
  <c r="AW67"/>
  <c r="AV67"/>
  <c r="AT67"/>
  <c r="AU67" s="1"/>
  <c r="AS67"/>
  <c r="AR67"/>
  <c r="AQ67"/>
  <c r="AP67"/>
  <c r="AN67"/>
  <c r="AO67" s="1"/>
  <c r="AM67"/>
  <c r="BO66"/>
  <c r="BN66"/>
  <c r="BM66"/>
  <c r="BK66"/>
  <c r="BL66" s="1"/>
  <c r="BJ66"/>
  <c r="BI66"/>
  <c r="BG66"/>
  <c r="BF66"/>
  <c r="BE66"/>
  <c r="BC66"/>
  <c r="BD66" s="1"/>
  <c r="BH66" s="1"/>
  <c r="BB66"/>
  <c r="BA66"/>
  <c r="AZ66"/>
  <c r="AY66"/>
  <c r="AW66"/>
  <c r="AX66" s="1"/>
  <c r="AV66"/>
  <c r="AU66"/>
  <c r="AT66"/>
  <c r="AS66"/>
  <c r="AQ66"/>
  <c r="AR66" s="1"/>
  <c r="AP66"/>
  <c r="AO66"/>
  <c r="AN66"/>
  <c r="AM66"/>
  <c r="BO65"/>
  <c r="BN65"/>
  <c r="BM65"/>
  <c r="BL65"/>
  <c r="BK65"/>
  <c r="BJ65"/>
  <c r="BI65"/>
  <c r="BG65"/>
  <c r="BF65"/>
  <c r="BE65"/>
  <c r="BD65"/>
  <c r="BH65" s="1"/>
  <c r="BC65"/>
  <c r="BB65"/>
  <c r="AZ65"/>
  <c r="BA65" s="1"/>
  <c r="AY65"/>
  <c r="AX65"/>
  <c r="AW65"/>
  <c r="AV65"/>
  <c r="AT65"/>
  <c r="AU65" s="1"/>
  <c r="AS65"/>
  <c r="AR65"/>
  <c r="AQ65"/>
  <c r="AP65"/>
  <c r="AN65"/>
  <c r="AO65" s="1"/>
  <c r="AM65"/>
  <c r="BO64"/>
  <c r="BN64"/>
  <c r="BM64"/>
  <c r="BK64"/>
  <c r="BL64" s="1"/>
  <c r="BJ64"/>
  <c r="BI64"/>
  <c r="BG64"/>
  <c r="BF64"/>
  <c r="BE64"/>
  <c r="BC64"/>
  <c r="BD64" s="1"/>
  <c r="BH64" s="1"/>
  <c r="BB64"/>
  <c r="BA64"/>
  <c r="AZ64"/>
  <c r="AY64"/>
  <c r="AW64"/>
  <c r="AX64" s="1"/>
  <c r="AV64"/>
  <c r="AU64"/>
  <c r="AT64"/>
  <c r="AS64"/>
  <c r="AQ64"/>
  <c r="AR64" s="1"/>
  <c r="AP64"/>
  <c r="AO64"/>
  <c r="AN64"/>
  <c r="AM64"/>
  <c r="BO63"/>
  <c r="BN63"/>
  <c r="BM63"/>
  <c r="BL63"/>
  <c r="BK63"/>
  <c r="BJ63"/>
  <c r="BI63"/>
  <c r="BG63"/>
  <c r="BF63"/>
  <c r="BE63"/>
  <c r="BD63"/>
  <c r="BH63" s="1"/>
  <c r="BC63"/>
  <c r="BB63"/>
  <c r="AZ63"/>
  <c r="BA63" s="1"/>
  <c r="AY63"/>
  <c r="AX63"/>
  <c r="AW63"/>
  <c r="AV63"/>
  <c r="AT63"/>
  <c r="AU63" s="1"/>
  <c r="AS63"/>
  <c r="AR63"/>
  <c r="AQ63"/>
  <c r="AP63"/>
  <c r="AN63"/>
  <c r="AO63" s="1"/>
  <c r="AM63"/>
  <c r="BO62"/>
  <c r="BN62"/>
  <c r="BM62"/>
  <c r="BK62"/>
  <c r="BL62" s="1"/>
  <c r="BJ62"/>
  <c r="BI62"/>
  <c r="BG62"/>
  <c r="BF62"/>
  <c r="BE62"/>
  <c r="BC62"/>
  <c r="BD62" s="1"/>
  <c r="BH62" s="1"/>
  <c r="BB62"/>
  <c r="BA62"/>
  <c r="AZ62"/>
  <c r="AY62"/>
  <c r="AW62"/>
  <c r="AX62" s="1"/>
  <c r="AV62"/>
  <c r="AU62"/>
  <c r="AT62"/>
  <c r="AS62"/>
  <c r="AQ62"/>
  <c r="AR62" s="1"/>
  <c r="AP62"/>
  <c r="AO62"/>
  <c r="AN62"/>
  <c r="AM62"/>
  <c r="BO61"/>
  <c r="BN61"/>
  <c r="BM61"/>
  <c r="BL61"/>
  <c r="BK61"/>
  <c r="BJ61"/>
  <c r="BI61"/>
  <c r="BG61"/>
  <c r="BF61"/>
  <c r="BE61"/>
  <c r="BD61"/>
  <c r="BH61" s="1"/>
  <c r="BC61"/>
  <c r="BB61"/>
  <c r="AZ61"/>
  <c r="BA61" s="1"/>
  <c r="AY61"/>
  <c r="AX61"/>
  <c r="AW61"/>
  <c r="AV61"/>
  <c r="AT61"/>
  <c r="AU61" s="1"/>
  <c r="AS61"/>
  <c r="AR61"/>
  <c r="AQ61"/>
  <c r="AP61"/>
  <c r="AN61"/>
  <c r="AO61" s="1"/>
  <c r="AM61"/>
  <c r="BO60"/>
  <c r="BN60"/>
  <c r="BM60"/>
  <c r="BK60"/>
  <c r="BL60" s="1"/>
  <c r="BJ60"/>
  <c r="BI60"/>
  <c r="BG60"/>
  <c r="BF60"/>
  <c r="BE60"/>
  <c r="BC60"/>
  <c r="BD60" s="1"/>
  <c r="BH60" s="1"/>
  <c r="BB60"/>
  <c r="BA60"/>
  <c r="AZ60"/>
  <c r="AY60"/>
  <c r="AW60"/>
  <c r="AX60" s="1"/>
  <c r="AV60"/>
  <c r="AU60"/>
  <c r="AT60"/>
  <c r="AS60"/>
  <c r="AQ60"/>
  <c r="AR60" s="1"/>
  <c r="AP60"/>
  <c r="AO60"/>
  <c r="AN60"/>
  <c r="AM60"/>
  <c r="BO59"/>
  <c r="BN59"/>
  <c r="BM59"/>
  <c r="BL59"/>
  <c r="BK59"/>
  <c r="BJ59"/>
  <c r="BI59"/>
  <c r="BG59"/>
  <c r="BF59"/>
  <c r="BE59"/>
  <c r="BD59"/>
  <c r="BH59" s="1"/>
  <c r="BC59"/>
  <c r="BB59"/>
  <c r="AZ59"/>
  <c r="BA59" s="1"/>
  <c r="AY59"/>
  <c r="AX59"/>
  <c r="AW59"/>
  <c r="AV59"/>
  <c r="AT59"/>
  <c r="AU59" s="1"/>
  <c r="AS59"/>
  <c r="AR59"/>
  <c r="AQ59"/>
  <c r="AP59"/>
  <c r="AN59"/>
  <c r="AO59" s="1"/>
  <c r="AM59"/>
  <c r="BO58"/>
  <c r="BN58"/>
  <c r="BM58"/>
  <c r="BK58"/>
  <c r="BL58" s="1"/>
  <c r="BJ58"/>
  <c r="BI58"/>
  <c r="BG58"/>
  <c r="BF58"/>
  <c r="BE58"/>
  <c r="BC58"/>
  <c r="BD58" s="1"/>
  <c r="BH58" s="1"/>
  <c r="BB58"/>
  <c r="BA58"/>
  <c r="AZ58"/>
  <c r="AY58"/>
  <c r="AW58"/>
  <c r="AX58" s="1"/>
  <c r="AV58"/>
  <c r="AU58"/>
  <c r="AT58"/>
  <c r="AS58"/>
  <c r="AQ58"/>
  <c r="AR58" s="1"/>
  <c r="AP58"/>
  <c r="AO58"/>
  <c r="AN58"/>
  <c r="AM58"/>
  <c r="BO57"/>
  <c r="BN57"/>
  <c r="BM57"/>
  <c r="BL57"/>
  <c r="BK57"/>
  <c r="BJ57"/>
  <c r="BI57"/>
  <c r="BG57"/>
  <c r="BF57"/>
  <c r="BE57"/>
  <c r="BD57"/>
  <c r="BH57" s="1"/>
  <c r="BC57"/>
  <c r="BB57"/>
  <c r="AZ57"/>
  <c r="BA57" s="1"/>
  <c r="AY57"/>
  <c r="AX57"/>
  <c r="AW57"/>
  <c r="AV57"/>
  <c r="AT57"/>
  <c r="AU57" s="1"/>
  <c r="AS57"/>
  <c r="AR57"/>
  <c r="AQ57"/>
  <c r="AP57"/>
  <c r="AN57"/>
  <c r="AO57" s="1"/>
  <c r="AM57"/>
  <c r="BO56"/>
  <c r="BN56"/>
  <c r="BM56"/>
  <c r="BK56"/>
  <c r="BL56" s="1"/>
  <c r="BJ56"/>
  <c r="BI56"/>
  <c r="BG56"/>
  <c r="BF56"/>
  <c r="BE56"/>
  <c r="BC56"/>
  <c r="BD56" s="1"/>
  <c r="BH56" s="1"/>
  <c r="BB56"/>
  <c r="BA56"/>
  <c r="AZ56"/>
  <c r="AY56"/>
  <c r="AW56"/>
  <c r="AX56" s="1"/>
  <c r="AV56"/>
  <c r="AU56"/>
  <c r="AT56"/>
  <c r="AS56"/>
  <c r="AQ56"/>
  <c r="AR56" s="1"/>
  <c r="AP56"/>
  <c r="AO56"/>
  <c r="AN56"/>
  <c r="AM56"/>
  <c r="BO55"/>
  <c r="BN55"/>
  <c r="BM55"/>
  <c r="BL55"/>
  <c r="BK55"/>
  <c r="BJ55"/>
  <c r="BI55"/>
  <c r="BG55"/>
  <c r="BF55"/>
  <c r="BE55"/>
  <c r="BD55"/>
  <c r="BH55" s="1"/>
  <c r="BC55"/>
  <c r="BB55"/>
  <c r="AZ55"/>
  <c r="BA55" s="1"/>
  <c r="AY55"/>
  <c r="AX55"/>
  <c r="AW55"/>
  <c r="AV55"/>
  <c r="AT55"/>
  <c r="AU55" s="1"/>
  <c r="AS55"/>
  <c r="AR55"/>
  <c r="AQ55"/>
  <c r="AP55"/>
  <c r="AN55"/>
  <c r="AO55" s="1"/>
  <c r="AM55"/>
  <c r="BO54"/>
  <c r="BN54"/>
  <c r="BM54"/>
  <c r="BK54"/>
  <c r="BL54" s="1"/>
  <c r="BJ54"/>
  <c r="BI54"/>
  <c r="BG54"/>
  <c r="BF54"/>
  <c r="BE54"/>
  <c r="BC54"/>
  <c r="BD54" s="1"/>
  <c r="BH54" s="1"/>
  <c r="BB54"/>
  <c r="BA54"/>
  <c r="AZ54"/>
  <c r="AY54"/>
  <c r="AW54"/>
  <c r="AX54" s="1"/>
  <c r="AV54"/>
  <c r="AU54"/>
  <c r="AT54"/>
  <c r="AS54"/>
  <c r="AQ54"/>
  <c r="AR54" s="1"/>
  <c r="AP54"/>
  <c r="AO54"/>
  <c r="AN54"/>
  <c r="AM54"/>
  <c r="BO53"/>
  <c r="BN53"/>
  <c r="BM53"/>
  <c r="BL53"/>
  <c r="BK53"/>
  <c r="BJ53"/>
  <c r="BI53"/>
  <c r="BG53"/>
  <c r="BF53"/>
  <c r="BE53"/>
  <c r="BD53"/>
  <c r="BH53" s="1"/>
  <c r="BC53"/>
  <c r="BB53"/>
  <c r="AZ53"/>
  <c r="BA53" s="1"/>
  <c r="AY53"/>
  <c r="AX53"/>
  <c r="AW53"/>
  <c r="AV53"/>
  <c r="AT53"/>
  <c r="AU53" s="1"/>
  <c r="AS53"/>
  <c r="AR53"/>
  <c r="AQ53"/>
  <c r="AP53"/>
  <c r="AN53"/>
  <c r="AO53" s="1"/>
  <c r="AM53"/>
  <c r="BO52"/>
  <c r="BN52"/>
  <c r="BM52"/>
  <c r="BK52"/>
  <c r="BL52" s="1"/>
  <c r="BJ52"/>
  <c r="BI52"/>
  <c r="BG52"/>
  <c r="BF52"/>
  <c r="BE52"/>
  <c r="BC52"/>
  <c r="BD52" s="1"/>
  <c r="BH52" s="1"/>
  <c r="BB52"/>
  <c r="BA52"/>
  <c r="AZ52"/>
  <c r="AY52"/>
  <c r="AW52"/>
  <c r="AX52" s="1"/>
  <c r="AV52"/>
  <c r="AU52"/>
  <c r="AT52"/>
  <c r="AS52"/>
  <c r="AQ52"/>
  <c r="AR52" s="1"/>
  <c r="AP52"/>
  <c r="AO52"/>
  <c r="AN52"/>
  <c r="AM52"/>
  <c r="BO51"/>
  <c r="BN51"/>
  <c r="BM51"/>
  <c r="BL51"/>
  <c r="BK51"/>
  <c r="BJ51"/>
  <c r="BI51"/>
  <c r="BG51"/>
  <c r="BF51"/>
  <c r="BE51"/>
  <c r="BD51"/>
  <c r="BH51" s="1"/>
  <c r="BC51"/>
  <c r="BB51"/>
  <c r="AZ51"/>
  <c r="BA51" s="1"/>
  <c r="AY51"/>
  <c r="AX51"/>
  <c r="AW51"/>
  <c r="AV51"/>
  <c r="AT51"/>
  <c r="AU51" s="1"/>
  <c r="AS51"/>
  <c r="AR51"/>
  <c r="AQ51"/>
  <c r="AP51"/>
  <c r="AN51"/>
  <c r="AO51" s="1"/>
  <c r="AM51"/>
  <c r="BO50"/>
  <c r="BN50"/>
  <c r="BM50"/>
  <c r="BK50"/>
  <c r="BL50" s="1"/>
  <c r="BJ50"/>
  <c r="BI50"/>
  <c r="BG50"/>
  <c r="BF50"/>
  <c r="BE50"/>
  <c r="BC50"/>
  <c r="BD50" s="1"/>
  <c r="BH50" s="1"/>
  <c r="BB50"/>
  <c r="BA50"/>
  <c r="AZ50"/>
  <c r="AY50"/>
  <c r="AW50"/>
  <c r="AX50" s="1"/>
  <c r="AV50"/>
  <c r="AU50"/>
  <c r="AT50"/>
  <c r="AS50"/>
  <c r="AQ50"/>
  <c r="AR50" s="1"/>
  <c r="AP50"/>
  <c r="AO50"/>
  <c r="AN50"/>
  <c r="AM50"/>
  <c r="BO49"/>
  <c r="BN49"/>
  <c r="BM49"/>
  <c r="BL49"/>
  <c r="BK49"/>
  <c r="BJ49"/>
  <c r="BI49"/>
  <c r="BG49"/>
  <c r="BF49"/>
  <c r="BE49"/>
  <c r="BD49"/>
  <c r="BH49" s="1"/>
  <c r="BC49"/>
  <c r="BB49"/>
  <c r="AZ49"/>
  <c r="BA49" s="1"/>
  <c r="AY49"/>
  <c r="AX49"/>
  <c r="AW49"/>
  <c r="AV49"/>
  <c r="AT49"/>
  <c r="AU49" s="1"/>
  <c r="AS49"/>
  <c r="AR49"/>
  <c r="AQ49"/>
  <c r="AP49"/>
  <c r="AN49"/>
  <c r="AO49" s="1"/>
  <c r="AM49"/>
  <c r="BO48"/>
  <c r="BN48"/>
  <c r="BM48"/>
  <c r="BK48"/>
  <c r="BL48" s="1"/>
  <c r="BJ48"/>
  <c r="BI48"/>
  <c r="BG48"/>
  <c r="BF48"/>
  <c r="BE48"/>
  <c r="BC48"/>
  <c r="BD48" s="1"/>
  <c r="BH48" s="1"/>
  <c r="BB48"/>
  <c r="BA48"/>
  <c r="AZ48"/>
  <c r="AY48"/>
  <c r="AW48"/>
  <c r="AX48" s="1"/>
  <c r="AV48"/>
  <c r="AU48"/>
  <c r="AT48"/>
  <c r="AS48"/>
  <c r="AQ48"/>
  <c r="AR48" s="1"/>
  <c r="AP48"/>
  <c r="AO48"/>
  <c r="AN48"/>
  <c r="AM48"/>
  <c r="BO47"/>
  <c r="BN47"/>
  <c r="BM47"/>
  <c r="BL47"/>
  <c r="BK47"/>
  <c r="BJ47"/>
  <c r="BI47"/>
  <c r="BG47"/>
  <c r="BF47"/>
  <c r="BE47"/>
  <c r="BD47"/>
  <c r="BH47" s="1"/>
  <c r="BC47"/>
  <c r="BB47"/>
  <c r="AZ47"/>
  <c r="BA47" s="1"/>
  <c r="AY47"/>
  <c r="AX47"/>
  <c r="AW47"/>
  <c r="AV47"/>
  <c r="AT47"/>
  <c r="AU47" s="1"/>
  <c r="AS47"/>
  <c r="AR47"/>
  <c r="AQ47"/>
  <c r="AP47"/>
  <c r="AN47"/>
  <c r="AO47" s="1"/>
  <c r="AM47"/>
  <c r="BO46"/>
  <c r="BN46"/>
  <c r="BM46"/>
  <c r="BK46"/>
  <c r="BL46" s="1"/>
  <c r="BJ46"/>
  <c r="BI46"/>
  <c r="BG46"/>
  <c r="BF46"/>
  <c r="BE46"/>
  <c r="BC46"/>
  <c r="BD46" s="1"/>
  <c r="BH46" s="1"/>
  <c r="BB46"/>
  <c r="BA46"/>
  <c r="AZ46"/>
  <c r="AY46"/>
  <c r="AW46"/>
  <c r="AX46" s="1"/>
  <c r="AV46"/>
  <c r="AU46"/>
  <c r="AT46"/>
  <c r="AS46"/>
  <c r="AQ46"/>
  <c r="AR46" s="1"/>
  <c r="AP46"/>
  <c r="AO46"/>
  <c r="AN46"/>
  <c r="AM46"/>
  <c r="BO45"/>
  <c r="BN45"/>
  <c r="BM45"/>
  <c r="BL45"/>
  <c r="BK45"/>
  <c r="BJ45"/>
  <c r="BI45"/>
  <c r="BG45"/>
  <c r="BF45"/>
  <c r="BE45"/>
  <c r="BD45"/>
  <c r="BH45" s="1"/>
  <c r="BC45"/>
  <c r="BB45"/>
  <c r="AZ45"/>
  <c r="BA45" s="1"/>
  <c r="AY45"/>
  <c r="AX45"/>
  <c r="AW45"/>
  <c r="AV45"/>
  <c r="AT45"/>
  <c r="AU45" s="1"/>
  <c r="AS45"/>
  <c r="AR45"/>
  <c r="AQ45"/>
  <c r="AP45"/>
  <c r="AN45"/>
  <c r="AO45" s="1"/>
  <c r="AM45"/>
  <c r="BO44"/>
  <c r="BN44"/>
  <c r="BM44"/>
  <c r="BK44"/>
  <c r="BL44" s="1"/>
  <c r="BJ44"/>
  <c r="BI44"/>
  <c r="BG44"/>
  <c r="BF44"/>
  <c r="BE44"/>
  <c r="BC44"/>
  <c r="BD44" s="1"/>
  <c r="BH44" s="1"/>
  <c r="BB44"/>
  <c r="BA44"/>
  <c r="AZ44"/>
  <c r="AY44"/>
  <c r="AW44"/>
  <c r="AX44" s="1"/>
  <c r="AV44"/>
  <c r="AU44"/>
  <c r="AT44"/>
  <c r="AS44"/>
  <c r="AQ44"/>
  <c r="AR44" s="1"/>
  <c r="AP44"/>
  <c r="AO44"/>
  <c r="AN44"/>
  <c r="AM44"/>
  <c r="BO43"/>
  <c r="BN43"/>
  <c r="BM43"/>
  <c r="BL43"/>
  <c r="BK43"/>
  <c r="BJ43"/>
  <c r="BI43"/>
  <c r="BG43"/>
  <c r="BF43"/>
  <c r="BE43"/>
  <c r="BD43"/>
  <c r="BH43" s="1"/>
  <c r="BC43"/>
  <c r="BB43"/>
  <c r="AZ43"/>
  <c r="BA43" s="1"/>
  <c r="AY43"/>
  <c r="AX43"/>
  <c r="AW43"/>
  <c r="AV43"/>
  <c r="AT43"/>
  <c r="AU43" s="1"/>
  <c r="AS43"/>
  <c r="AR43"/>
  <c r="AQ43"/>
  <c r="AP43"/>
  <c r="AN43"/>
  <c r="AO43" s="1"/>
  <c r="AM43"/>
  <c r="BO42"/>
  <c r="BN42"/>
  <c r="BM42"/>
  <c r="BK42"/>
  <c r="BL42" s="1"/>
  <c r="BJ42"/>
  <c r="BI42"/>
  <c r="BG42"/>
  <c r="BF42"/>
  <c r="BE42"/>
  <c r="BC42"/>
  <c r="BD42" s="1"/>
  <c r="BH42" s="1"/>
  <c r="BB42"/>
  <c r="BA42"/>
  <c r="AZ42"/>
  <c r="AY42"/>
  <c r="AW42"/>
  <c r="AX42" s="1"/>
  <c r="AV42"/>
  <c r="AU42"/>
  <c r="AT42"/>
  <c r="AS42"/>
  <c r="AQ42"/>
  <c r="AR42" s="1"/>
  <c r="AP42"/>
  <c r="AO42"/>
  <c r="AN42"/>
  <c r="AM42"/>
  <c r="BO41"/>
  <c r="BN41"/>
  <c r="BM41"/>
  <c r="BL41"/>
  <c r="BK41"/>
  <c r="BJ41"/>
  <c r="BI41"/>
  <c r="BG41"/>
  <c r="BF41"/>
  <c r="BE41"/>
  <c r="BD41"/>
  <c r="BH41" s="1"/>
  <c r="BC41"/>
  <c r="BB41"/>
  <c r="AZ41"/>
  <c r="BA41" s="1"/>
  <c r="AY41"/>
  <c r="AX41"/>
  <c r="AW41"/>
  <c r="AV41"/>
  <c r="AT41"/>
  <c r="AU41" s="1"/>
  <c r="AS41"/>
  <c r="AR41"/>
  <c r="AQ41"/>
  <c r="AP41"/>
  <c r="AN41"/>
  <c r="AO41" s="1"/>
  <c r="AM41"/>
  <c r="BO40"/>
  <c r="BN40"/>
  <c r="BM40"/>
  <c r="BK40"/>
  <c r="BL40" s="1"/>
  <c r="BJ40"/>
  <c r="BI40"/>
  <c r="BG40"/>
  <c r="BF40"/>
  <c r="BE40"/>
  <c r="BC40"/>
  <c r="BD40" s="1"/>
  <c r="BH40" s="1"/>
  <c r="BB40"/>
  <c r="BA40"/>
  <c r="AZ40"/>
  <c r="AY40"/>
  <c r="AW40"/>
  <c r="AX40" s="1"/>
  <c r="AV40"/>
  <c r="AU40"/>
  <c r="AT40"/>
  <c r="AS40"/>
  <c r="AQ40"/>
  <c r="AR40" s="1"/>
  <c r="AP40"/>
  <c r="AO40"/>
  <c r="AN40"/>
  <c r="AM40"/>
  <c r="BO39"/>
  <c r="BN39"/>
  <c r="BM39"/>
  <c r="BL39"/>
  <c r="BK39"/>
  <c r="BJ39"/>
  <c r="BI39"/>
  <c r="BG39"/>
  <c r="BF39"/>
  <c r="BE39"/>
  <c r="BD39"/>
  <c r="BH39" s="1"/>
  <c r="BC39"/>
  <c r="BB39"/>
  <c r="AZ39"/>
  <c r="BA39" s="1"/>
  <c r="AY39"/>
  <c r="AX39"/>
  <c r="AW39"/>
  <c r="AV39"/>
  <c r="AT39"/>
  <c r="AU39" s="1"/>
  <c r="AS39"/>
  <c r="AR39"/>
  <c r="AQ39"/>
  <c r="AP39"/>
  <c r="AN39"/>
  <c r="AO39" s="1"/>
  <c r="AM39"/>
  <c r="BO38"/>
  <c r="BN38"/>
  <c r="BM38"/>
  <c r="BK38"/>
  <c r="BL38" s="1"/>
  <c r="BJ38"/>
  <c r="BI38"/>
  <c r="BG38"/>
  <c r="BF38"/>
  <c r="BE38"/>
  <c r="BC38"/>
  <c r="BD38" s="1"/>
  <c r="BH38" s="1"/>
  <c r="BB38"/>
  <c r="BA38"/>
  <c r="AZ38"/>
  <c r="AY38"/>
  <c r="AW38"/>
  <c r="AX38" s="1"/>
  <c r="AV38"/>
  <c r="AU38"/>
  <c r="AT38"/>
  <c r="AS38"/>
  <c r="AQ38"/>
  <c r="AR38" s="1"/>
  <c r="AP38"/>
  <c r="AO38"/>
  <c r="AN38"/>
  <c r="AM38"/>
  <c r="BO37"/>
  <c r="BN37"/>
  <c r="BM37"/>
  <c r="BL37"/>
  <c r="BK37"/>
  <c r="BJ37"/>
  <c r="BI37"/>
  <c r="BG37"/>
  <c r="BF37"/>
  <c r="BE37"/>
  <c r="BD37"/>
  <c r="BH37" s="1"/>
  <c r="BC37"/>
  <c r="BB37"/>
  <c r="AZ37"/>
  <c r="BA37" s="1"/>
  <c r="AY37"/>
  <c r="AX37"/>
  <c r="AW37"/>
  <c r="AV37"/>
  <c r="AT37"/>
  <c r="AU37" s="1"/>
  <c r="AS37"/>
  <c r="AR37"/>
  <c r="AQ37"/>
  <c r="AP37"/>
  <c r="AN37"/>
  <c r="AO37" s="1"/>
  <c r="AM37"/>
  <c r="BO36"/>
  <c r="BN36"/>
  <c r="BM36"/>
  <c r="BK36"/>
  <c r="BL36" s="1"/>
  <c r="BJ36"/>
  <c r="BI36"/>
  <c r="BG36"/>
  <c r="BF36"/>
  <c r="BE36"/>
  <c r="BC36"/>
  <c r="BD36" s="1"/>
  <c r="BH36" s="1"/>
  <c r="BB36"/>
  <c r="BA36"/>
  <c r="AZ36"/>
  <c r="AY36"/>
  <c r="AW36"/>
  <c r="AX36" s="1"/>
  <c r="AV36"/>
  <c r="AU36"/>
  <c r="AT36"/>
  <c r="AS36"/>
  <c r="AQ36"/>
  <c r="AR36" s="1"/>
  <c r="AP36"/>
  <c r="AO36"/>
  <c r="AN36"/>
  <c r="AM36"/>
  <c r="BO35"/>
  <c r="BN35"/>
  <c r="BM35"/>
  <c r="BK35"/>
  <c r="BL35" s="1"/>
  <c r="BJ35"/>
  <c r="BI35"/>
  <c r="BG35"/>
  <c r="BF35"/>
  <c r="BE35"/>
  <c r="BC35"/>
  <c r="BD35" s="1"/>
  <c r="BH35" s="1"/>
  <c r="BB35"/>
  <c r="AZ35"/>
  <c r="AY35"/>
  <c r="AW35"/>
  <c r="AX35" s="1"/>
  <c r="AV35"/>
  <c r="AT35"/>
  <c r="AU35" s="1"/>
  <c r="AS35"/>
  <c r="AQ35"/>
  <c r="AP35"/>
  <c r="AR35" s="1"/>
  <c r="AN35"/>
  <c r="AM35"/>
  <c r="BO34"/>
  <c r="BN34"/>
  <c r="BM34"/>
  <c r="BK34"/>
  <c r="BL34" s="1"/>
  <c r="BJ34"/>
  <c r="BI34"/>
  <c r="BG34"/>
  <c r="BF34"/>
  <c r="BE34"/>
  <c r="BC34"/>
  <c r="BD34" s="1"/>
  <c r="BH34" s="1"/>
  <c r="BB34"/>
  <c r="AZ34"/>
  <c r="AY34"/>
  <c r="BA34" s="1"/>
  <c r="AW34"/>
  <c r="AV34"/>
  <c r="AT34"/>
  <c r="AU34" s="1"/>
  <c r="AS34"/>
  <c r="AQ34"/>
  <c r="AR34" s="1"/>
  <c r="AP34"/>
  <c r="AN34"/>
  <c r="AM34"/>
  <c r="AO34" s="1"/>
  <c r="BO33"/>
  <c r="BN33"/>
  <c r="BM33"/>
  <c r="BK33"/>
  <c r="BJ33"/>
  <c r="BL33" s="1"/>
  <c r="BI33"/>
  <c r="BG33"/>
  <c r="BF33"/>
  <c r="BE33"/>
  <c r="BC33"/>
  <c r="BD33" s="1"/>
  <c r="BH33" s="1"/>
  <c r="BB33"/>
  <c r="AZ33"/>
  <c r="BA33" s="1"/>
  <c r="AY33"/>
  <c r="AW33"/>
  <c r="AV33"/>
  <c r="AX33" s="1"/>
  <c r="AT33"/>
  <c r="AS33"/>
  <c r="AQ33"/>
  <c r="AR33" s="1"/>
  <c r="AP33"/>
  <c r="AN33"/>
  <c r="AO33" s="1"/>
  <c r="AM33"/>
  <c r="BO32"/>
  <c r="BN32"/>
  <c r="BM32"/>
  <c r="BK32"/>
  <c r="BJ32"/>
  <c r="BI32"/>
  <c r="BG32"/>
  <c r="BF32"/>
  <c r="BE32"/>
  <c r="BC32"/>
  <c r="BB32"/>
  <c r="AZ32"/>
  <c r="BA32" s="1"/>
  <c r="AY32"/>
  <c r="AW32"/>
  <c r="AX32" s="1"/>
  <c r="AV32"/>
  <c r="AT32"/>
  <c r="AS32"/>
  <c r="AU32" s="1"/>
  <c r="AQ32"/>
  <c r="AP32"/>
  <c r="AN32"/>
  <c r="AO32" s="1"/>
  <c r="AM32"/>
  <c r="BO31"/>
  <c r="BN31"/>
  <c r="BM31"/>
  <c r="BK31"/>
  <c r="BL31" s="1"/>
  <c r="BJ31"/>
  <c r="BI31"/>
  <c r="BG31"/>
  <c r="BF31"/>
  <c r="BE31"/>
  <c r="BC31"/>
  <c r="BB31"/>
  <c r="BD31" s="1"/>
  <c r="BH31" s="1"/>
  <c r="AZ31"/>
  <c r="AY31"/>
  <c r="AW31"/>
  <c r="AX31" s="1"/>
  <c r="AV31"/>
  <c r="AT31"/>
  <c r="AU31" s="1"/>
  <c r="AS31"/>
  <c r="AQ31"/>
  <c r="AP31"/>
  <c r="AR31" s="1"/>
  <c r="AN31"/>
  <c r="AM31"/>
  <c r="BO30"/>
  <c r="BN30"/>
  <c r="BM30"/>
  <c r="BK30"/>
  <c r="BL30" s="1"/>
  <c r="BJ30"/>
  <c r="BI30"/>
  <c r="BG30"/>
  <c r="BF30"/>
  <c r="BE30"/>
  <c r="BC30"/>
  <c r="BD30" s="1"/>
  <c r="BH30" s="1"/>
  <c r="BB30"/>
  <c r="AZ30"/>
  <c r="AY30"/>
  <c r="BA30" s="1"/>
  <c r="AW30"/>
  <c r="AV30"/>
  <c r="AT30"/>
  <c r="AU30" s="1"/>
  <c r="AS30"/>
  <c r="AQ30"/>
  <c r="AR30" s="1"/>
  <c r="AP30"/>
  <c r="AN30"/>
  <c r="AM30"/>
  <c r="AO30" s="1"/>
  <c r="BO29"/>
  <c r="BN29"/>
  <c r="BM29"/>
  <c r="BK29"/>
  <c r="BJ29"/>
  <c r="BL29" s="1"/>
  <c r="BI29"/>
  <c r="BG29"/>
  <c r="BF29"/>
  <c r="BE29"/>
  <c r="BC29"/>
  <c r="BD29" s="1"/>
  <c r="BH29" s="1"/>
  <c r="BB29"/>
  <c r="AZ29"/>
  <c r="BA29" s="1"/>
  <c r="AY29"/>
  <c r="AW29"/>
  <c r="AV29"/>
  <c r="AX29" s="1"/>
  <c r="AT29"/>
  <c r="AS29"/>
  <c r="AQ29"/>
  <c r="AR29" s="1"/>
  <c r="AP29"/>
  <c r="AN29"/>
  <c r="AO29" s="1"/>
  <c r="AM29"/>
  <c r="BO28"/>
  <c r="BN28"/>
  <c r="BM28"/>
  <c r="BK28"/>
  <c r="BJ28"/>
  <c r="BI28"/>
  <c r="BG28"/>
  <c r="BF28"/>
  <c r="BE28"/>
  <c r="BC28"/>
  <c r="BB28"/>
  <c r="AZ28"/>
  <c r="BA28" s="1"/>
  <c r="AY28"/>
  <c r="AW28"/>
  <c r="AX28" s="1"/>
  <c r="AV28"/>
  <c r="AT28"/>
  <c r="AS28"/>
  <c r="AU28" s="1"/>
  <c r="AQ28"/>
  <c r="AP28"/>
  <c r="AN28"/>
  <c r="AO28" s="1"/>
  <c r="AM28"/>
  <c r="BO27"/>
  <c r="BN27"/>
  <c r="BM27"/>
  <c r="BK27"/>
  <c r="BL27" s="1"/>
  <c r="BJ27"/>
  <c r="BI27"/>
  <c r="BG27"/>
  <c r="BF27"/>
  <c r="BE27"/>
  <c r="BC27"/>
  <c r="BB27"/>
  <c r="BD27" s="1"/>
  <c r="BH27" s="1"/>
  <c r="AZ27"/>
  <c r="AY27"/>
  <c r="AW27"/>
  <c r="AX27" s="1"/>
  <c r="AV27"/>
  <c r="AT27"/>
  <c r="AU27" s="1"/>
  <c r="AS27"/>
  <c r="AQ27"/>
  <c r="AP27"/>
  <c r="AR27" s="1"/>
  <c r="AN27"/>
  <c r="AM27"/>
  <c r="BO26"/>
  <c r="BN26"/>
  <c r="BM26"/>
  <c r="BK26"/>
  <c r="BL26" s="1"/>
  <c r="BJ26"/>
  <c r="BI26"/>
  <c r="BG26"/>
  <c r="BF26"/>
  <c r="BE26"/>
  <c r="BC26"/>
  <c r="BD26" s="1"/>
  <c r="BH26" s="1"/>
  <c r="BB26"/>
  <c r="AZ26"/>
  <c r="AY26"/>
  <c r="BA26" s="1"/>
  <c r="AW26"/>
  <c r="AV26"/>
  <c r="AT26"/>
  <c r="AU26" s="1"/>
  <c r="AS26"/>
  <c r="AQ26"/>
  <c r="AR26" s="1"/>
  <c r="AP26"/>
  <c r="AN26"/>
  <c r="AM26"/>
  <c r="AO26" s="1"/>
  <c r="BO25"/>
  <c r="BN25"/>
  <c r="BM25"/>
  <c r="BK25"/>
  <c r="BJ25"/>
  <c r="BL25" s="1"/>
  <c r="BI25"/>
  <c r="BG25"/>
  <c r="BF25"/>
  <c r="BE25"/>
  <c r="BC25"/>
  <c r="BD25" s="1"/>
  <c r="BH25" s="1"/>
  <c r="BB25"/>
  <c r="AZ25"/>
  <c r="BA25" s="1"/>
  <c r="AY25"/>
  <c r="AW25"/>
  <c r="AV25"/>
  <c r="AX25" s="1"/>
  <c r="AT25"/>
  <c r="AS25"/>
  <c r="AQ25"/>
  <c r="AR25" s="1"/>
  <c r="AP25"/>
  <c r="AN25"/>
  <c r="AO25" s="1"/>
  <c r="AM25"/>
  <c r="BO24"/>
  <c r="BN24"/>
  <c r="BM24"/>
  <c r="BK24"/>
  <c r="BJ24"/>
  <c r="BI24"/>
  <c r="BG24"/>
  <c r="BF24"/>
  <c r="BE24"/>
  <c r="BC24"/>
  <c r="BB24"/>
  <c r="AZ24"/>
  <c r="BA24" s="1"/>
  <c r="AY24"/>
  <c r="AW24"/>
  <c r="AX24" s="1"/>
  <c r="AV24"/>
  <c r="AT24"/>
  <c r="AS24"/>
  <c r="AU24" s="1"/>
  <c r="AQ24"/>
  <c r="AP24"/>
  <c r="AN24"/>
  <c r="AO24" s="1"/>
  <c r="AM24"/>
  <c r="BO23"/>
  <c r="BN23"/>
  <c r="BM23"/>
  <c r="BK23"/>
  <c r="BL23" s="1"/>
  <c r="BJ23"/>
  <c r="BI23"/>
  <c r="BG23"/>
  <c r="BF23"/>
  <c r="BE23"/>
  <c r="BC23"/>
  <c r="BB23"/>
  <c r="BD23" s="1"/>
  <c r="BH23" s="1"/>
  <c r="AZ23"/>
  <c r="AY23"/>
  <c r="AW23"/>
  <c r="AX23" s="1"/>
  <c r="AV23"/>
  <c r="AT23"/>
  <c r="AU23" s="1"/>
  <c r="AS23"/>
  <c r="AQ23"/>
  <c r="AP23"/>
  <c r="AR23" s="1"/>
  <c r="AN23"/>
  <c r="AM23"/>
  <c r="BO22"/>
  <c r="BN22"/>
  <c r="BM22"/>
  <c r="BK22"/>
  <c r="BL22" s="1"/>
  <c r="BJ22"/>
  <c r="BI22"/>
  <c r="BG22"/>
  <c r="BF22"/>
  <c r="BE22"/>
  <c r="BC22"/>
  <c r="BD22" s="1"/>
  <c r="BH22" s="1"/>
  <c r="BB22"/>
  <c r="AZ22"/>
  <c r="AY22"/>
  <c r="BA22" s="1"/>
  <c r="AW22"/>
  <c r="AV22"/>
  <c r="AT22"/>
  <c r="AU22" s="1"/>
  <c r="AS22"/>
  <c r="AQ22"/>
  <c r="AR22" s="1"/>
  <c r="AP22"/>
  <c r="AN22"/>
  <c r="AM22"/>
  <c r="AO22" s="1"/>
  <c r="BO21"/>
  <c r="BN21"/>
  <c r="BM21"/>
  <c r="BK21"/>
  <c r="BJ21"/>
  <c r="BL21" s="1"/>
  <c r="BI21"/>
  <c r="BG21"/>
  <c r="BF21"/>
  <c r="BE21"/>
  <c r="BC21"/>
  <c r="BD21" s="1"/>
  <c r="BH21" s="1"/>
  <c r="BB21"/>
  <c r="AZ21"/>
  <c r="BA21" s="1"/>
  <c r="AY21"/>
  <c r="AW21"/>
  <c r="AV21"/>
  <c r="AX21" s="1"/>
  <c r="AT21"/>
  <c r="AS21"/>
  <c r="AQ21"/>
  <c r="AR21" s="1"/>
  <c r="AP21"/>
  <c r="AN21"/>
  <c r="AO21" s="1"/>
  <c r="AM21"/>
  <c r="BO20"/>
  <c r="BN20"/>
  <c r="BM20"/>
  <c r="BK20"/>
  <c r="BJ20"/>
  <c r="BI20"/>
  <c r="BG20"/>
  <c r="BF20"/>
  <c r="BE20"/>
  <c r="BC20"/>
  <c r="BB20"/>
  <c r="AZ20"/>
  <c r="BA20" s="1"/>
  <c r="AY20"/>
  <c r="AW20"/>
  <c r="AX20" s="1"/>
  <c r="AV20"/>
  <c r="AT20"/>
  <c r="AS20"/>
  <c r="AU20" s="1"/>
  <c r="AQ20"/>
  <c r="AP20"/>
  <c r="AN20"/>
  <c r="AO20" s="1"/>
  <c r="AM20"/>
  <c r="BO19"/>
  <c r="BN19"/>
  <c r="BM19"/>
  <c r="BK19"/>
  <c r="BL19" s="1"/>
  <c r="BJ19"/>
  <c r="BI19"/>
  <c r="BG19"/>
  <c r="BF19"/>
  <c r="BE19"/>
  <c r="BC19"/>
  <c r="BB19"/>
  <c r="BD19" s="1"/>
  <c r="BH19" s="1"/>
  <c r="AZ19"/>
  <c r="AY19"/>
  <c r="AW19"/>
  <c r="AX19" s="1"/>
  <c r="AV19"/>
  <c r="AT19"/>
  <c r="AU19" s="1"/>
  <c r="AS19"/>
  <c r="AQ19"/>
  <c r="AP19"/>
  <c r="AR19" s="1"/>
  <c r="AN19"/>
  <c r="AM19"/>
  <c r="BO18"/>
  <c r="BN18"/>
  <c r="BM18"/>
  <c r="BK18"/>
  <c r="BL18" s="1"/>
  <c r="BJ18"/>
  <c r="BI18"/>
  <c r="BG18"/>
  <c r="BF18"/>
  <c r="BE18"/>
  <c r="BC18"/>
  <c r="BD18" s="1"/>
  <c r="BH18" s="1"/>
  <c r="BB18"/>
  <c r="AZ18"/>
  <c r="AY18"/>
  <c r="BA18" s="1"/>
  <c r="AW18"/>
  <c r="AV18"/>
  <c r="AT18"/>
  <c r="AU18" s="1"/>
  <c r="AS18"/>
  <c r="AQ18"/>
  <c r="AR18" s="1"/>
  <c r="AP18"/>
  <c r="AN18"/>
  <c r="AM18"/>
  <c r="AO18" s="1"/>
  <c r="BO17"/>
  <c r="BN17"/>
  <c r="BM17"/>
  <c r="BK17"/>
  <c r="BJ17"/>
  <c r="BL17" s="1"/>
  <c r="BI17"/>
  <c r="BG17"/>
  <c r="BF17"/>
  <c r="BE17"/>
  <c r="BC17"/>
  <c r="BD17" s="1"/>
  <c r="BH17" s="1"/>
  <c r="BB17"/>
  <c r="AZ17"/>
  <c r="BA17" s="1"/>
  <c r="AY17"/>
  <c r="AW17"/>
  <c r="AV17"/>
  <c r="AX17" s="1"/>
  <c r="AT17"/>
  <c r="AS17"/>
  <c r="AQ17"/>
  <c r="AR17" s="1"/>
  <c r="AP17"/>
  <c r="AN17"/>
  <c r="AO17" s="1"/>
  <c r="AM17"/>
  <c r="BO16"/>
  <c r="BN16"/>
  <c r="BM16"/>
  <c r="BK16"/>
  <c r="BJ16"/>
  <c r="BI16"/>
  <c r="BG16"/>
  <c r="BF16"/>
  <c r="BE16"/>
  <c r="BC16"/>
  <c r="BB16"/>
  <c r="AZ16"/>
  <c r="BA16" s="1"/>
  <c r="AY16"/>
  <c r="AW16"/>
  <c r="AX16" s="1"/>
  <c r="AV16"/>
  <c r="AT16"/>
  <c r="AS16"/>
  <c r="AU16" s="1"/>
  <c r="AQ16"/>
  <c r="AP16"/>
  <c r="AN16"/>
  <c r="AO16" s="1"/>
  <c r="AM16"/>
  <c r="BO15"/>
  <c r="BN15"/>
  <c r="BM15"/>
  <c r="BK15"/>
  <c r="BL15" s="1"/>
  <c r="BJ15"/>
  <c r="BI15"/>
  <c r="BG15"/>
  <c r="BF15"/>
  <c r="BE15"/>
  <c r="BC15"/>
  <c r="BB15"/>
  <c r="BD15" s="1"/>
  <c r="BH15" s="1"/>
  <c r="AZ15"/>
  <c r="AY15"/>
  <c r="AW15"/>
  <c r="AX15" s="1"/>
  <c r="AV15"/>
  <c r="AT15"/>
  <c r="AU15" s="1"/>
  <c r="AS15"/>
  <c r="AQ15"/>
  <c r="AP15"/>
  <c r="AR15" s="1"/>
  <c r="AN15"/>
  <c r="AM15"/>
  <c r="BO14"/>
  <c r="BN14"/>
  <c r="BM14"/>
  <c r="BK14"/>
  <c r="BL14" s="1"/>
  <c r="BJ14"/>
  <c r="BI14"/>
  <c r="BG14"/>
  <c r="BF14"/>
  <c r="BE14"/>
  <c r="BC14"/>
  <c r="BD14" s="1"/>
  <c r="BH14" s="1"/>
  <c r="BB14"/>
  <c r="AZ14"/>
  <c r="AY14"/>
  <c r="BA14" s="1"/>
  <c r="AW14"/>
  <c r="AV14"/>
  <c r="AT14"/>
  <c r="AU14" s="1"/>
  <c r="AS14"/>
  <c r="AQ14"/>
  <c r="AR14" s="1"/>
  <c r="AP14"/>
  <c r="AN14"/>
  <c r="AM14"/>
  <c r="AO14" s="1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3"/>
  <c r="BN13"/>
  <c r="BM13"/>
  <c r="BK13"/>
  <c r="BL13" s="1"/>
  <c r="BJ13"/>
  <c r="BI13"/>
  <c r="BG13"/>
  <c r="BF13"/>
  <c r="BE13"/>
  <c r="BC13"/>
  <c r="BB13"/>
  <c r="BD13" s="1"/>
  <c r="BH13" s="1"/>
  <c r="AZ13"/>
  <c r="AY13"/>
  <c r="AW13"/>
  <c r="AX13" s="1"/>
  <c r="AV13"/>
  <c r="AT13"/>
  <c r="AU13" s="1"/>
  <c r="AS13"/>
  <c r="AQ13"/>
  <c r="AP13"/>
  <c r="AR13" s="1"/>
  <c r="AN13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O12"/>
  <c r="BN12"/>
  <c r="BM12"/>
  <c r="BK12"/>
  <c r="BL12" s="1"/>
  <c r="BJ12"/>
  <c r="BI12"/>
  <c r="BG12"/>
  <c r="BF12"/>
  <c r="BE12"/>
  <c r="BC12"/>
  <c r="BD12" s="1"/>
  <c r="BH12" s="1"/>
  <c r="BB12"/>
  <c r="AZ12"/>
  <c r="AY12"/>
  <c r="BA12" s="1"/>
  <c r="AW12"/>
  <c r="AV12"/>
  <c r="AT12"/>
  <c r="AU12" s="1"/>
  <c r="AS12"/>
  <c r="AQ12"/>
  <c r="AR12" s="1"/>
  <c r="AP12"/>
  <c r="AN12"/>
  <c r="AM12"/>
  <c r="AO12" s="1"/>
  <c r="BO71" i="18"/>
  <c r="BN71"/>
  <c r="BM71"/>
  <c r="BK71"/>
  <c r="BJ71"/>
  <c r="BI71"/>
  <c r="BG71"/>
  <c r="BF71"/>
  <c r="BE71"/>
  <c r="BC71"/>
  <c r="BD71" s="1"/>
  <c r="BH71" s="1"/>
  <c r="BB71"/>
  <c r="AZ71"/>
  <c r="AY71"/>
  <c r="AW71"/>
  <c r="AX71" s="1"/>
  <c r="AV71"/>
  <c r="AT71"/>
  <c r="AS71"/>
  <c r="AQ71"/>
  <c r="AR71" s="1"/>
  <c r="AP71"/>
  <c r="AN71"/>
  <c r="AM71"/>
  <c r="BO70"/>
  <c r="BN70"/>
  <c r="BM70"/>
  <c r="BK70"/>
  <c r="BJ70"/>
  <c r="BI70"/>
  <c r="BG70"/>
  <c r="BF70"/>
  <c r="BE70"/>
  <c r="BC70"/>
  <c r="BB70"/>
  <c r="AZ70"/>
  <c r="BA70" s="1"/>
  <c r="AY70"/>
  <c r="AW70"/>
  <c r="AV70"/>
  <c r="AT70"/>
  <c r="AU70" s="1"/>
  <c r="AS70"/>
  <c r="AQ70"/>
  <c r="AP70"/>
  <c r="AN70"/>
  <c r="AO70" s="1"/>
  <c r="AM70"/>
  <c r="BO69"/>
  <c r="BN69"/>
  <c r="BM69"/>
  <c r="BK69"/>
  <c r="BL69" s="1"/>
  <c r="BJ69"/>
  <c r="BI69"/>
  <c r="BG69"/>
  <c r="BF69"/>
  <c r="BE69"/>
  <c r="BC69"/>
  <c r="BD69" s="1"/>
  <c r="BH69" s="1"/>
  <c r="BB69"/>
  <c r="AZ69"/>
  <c r="AY69"/>
  <c r="AW69"/>
  <c r="AX69" s="1"/>
  <c r="AV69"/>
  <c r="AT69"/>
  <c r="AU69" s="1"/>
  <c r="AS69"/>
  <c r="AQ69"/>
  <c r="AP69"/>
  <c r="AR69" s="1"/>
  <c r="AN69"/>
  <c r="AM69"/>
  <c r="BO68"/>
  <c r="BN68"/>
  <c r="BM68"/>
  <c r="BK68"/>
  <c r="BL68" s="1"/>
  <c r="BJ68"/>
  <c r="BI68"/>
  <c r="BG68"/>
  <c r="BF68"/>
  <c r="BE68"/>
  <c r="BC68"/>
  <c r="BD68" s="1"/>
  <c r="BH68" s="1"/>
  <c r="BB68"/>
  <c r="AZ68"/>
  <c r="AY68"/>
  <c r="BA68" s="1"/>
  <c r="AW68"/>
  <c r="AV68"/>
  <c r="AT68"/>
  <c r="AU68" s="1"/>
  <c r="AS68"/>
  <c r="AQ68"/>
  <c r="AR68" s="1"/>
  <c r="AP68"/>
  <c r="AN68"/>
  <c r="AM68"/>
  <c r="AO68" s="1"/>
  <c r="BO67"/>
  <c r="BN67"/>
  <c r="BM67"/>
  <c r="BK67"/>
  <c r="BJ67"/>
  <c r="BL67" s="1"/>
  <c r="BI67"/>
  <c r="BG67"/>
  <c r="BF67"/>
  <c r="BE67"/>
  <c r="BC67"/>
  <c r="BD67" s="1"/>
  <c r="BH67" s="1"/>
  <c r="BB67"/>
  <c r="AZ67"/>
  <c r="BA67" s="1"/>
  <c r="AY67"/>
  <c r="AW67"/>
  <c r="AV67"/>
  <c r="AX67" s="1"/>
  <c r="AT67"/>
  <c r="AS67"/>
  <c r="AQ67"/>
  <c r="AR67" s="1"/>
  <c r="AP67"/>
  <c r="AN67"/>
  <c r="AO67" s="1"/>
  <c r="AM67"/>
  <c r="BO66"/>
  <c r="BN66"/>
  <c r="BM66"/>
  <c r="BK66"/>
  <c r="BJ66"/>
  <c r="BI66"/>
  <c r="BG66"/>
  <c r="BF66"/>
  <c r="BE66"/>
  <c r="BC66"/>
  <c r="BB66"/>
  <c r="AZ66"/>
  <c r="BA66" s="1"/>
  <c r="AY66"/>
  <c r="AW66"/>
  <c r="AX66" s="1"/>
  <c r="AV66"/>
  <c r="AT66"/>
  <c r="AS66"/>
  <c r="AU66" s="1"/>
  <c r="AQ66"/>
  <c r="AP66"/>
  <c r="AN66"/>
  <c r="AO66" s="1"/>
  <c r="AM66"/>
  <c r="BO65"/>
  <c r="BN65"/>
  <c r="BM65"/>
  <c r="BK65"/>
  <c r="BL65" s="1"/>
  <c r="BJ65"/>
  <c r="BI65"/>
  <c r="BG65"/>
  <c r="BF65"/>
  <c r="BE65"/>
  <c r="BC65"/>
  <c r="BB65"/>
  <c r="BD65" s="1"/>
  <c r="BH65" s="1"/>
  <c r="AZ65"/>
  <c r="AY65"/>
  <c r="AW65"/>
  <c r="AX65" s="1"/>
  <c r="AV65"/>
  <c r="AT65"/>
  <c r="AU65" s="1"/>
  <c r="AS65"/>
  <c r="AQ65"/>
  <c r="AP65"/>
  <c r="AR65" s="1"/>
  <c r="AN65"/>
  <c r="AM65"/>
  <c r="BO64"/>
  <c r="BN64"/>
  <c r="BM64"/>
  <c r="BK64"/>
  <c r="BL64" s="1"/>
  <c r="BJ64"/>
  <c r="BI64"/>
  <c r="BG64"/>
  <c r="BF64"/>
  <c r="BE64"/>
  <c r="BC64"/>
  <c r="BD64" s="1"/>
  <c r="BH64" s="1"/>
  <c r="BB64"/>
  <c r="AZ64"/>
  <c r="AY64"/>
  <c r="BA64" s="1"/>
  <c r="AW64"/>
  <c r="AV64"/>
  <c r="AT64"/>
  <c r="AU64" s="1"/>
  <c r="AS64"/>
  <c r="AQ64"/>
  <c r="AR64" s="1"/>
  <c r="AP64"/>
  <c r="AN64"/>
  <c r="AM64"/>
  <c r="AO64" s="1"/>
  <c r="BO63"/>
  <c r="BN63"/>
  <c r="BM63"/>
  <c r="BK63"/>
  <c r="BL63" s="1"/>
  <c r="BJ63"/>
  <c r="BI63"/>
  <c r="BG63"/>
  <c r="BF63"/>
  <c r="BE63"/>
  <c r="BC63"/>
  <c r="BB63"/>
  <c r="BD63" s="1"/>
  <c r="BH63" s="1"/>
  <c r="AZ63"/>
  <c r="AY63"/>
  <c r="AW63"/>
  <c r="AX63" s="1"/>
  <c r="AV63"/>
  <c r="AT63"/>
  <c r="AU63" s="1"/>
  <c r="AS63"/>
  <c r="AQ63"/>
  <c r="AP63"/>
  <c r="AR63" s="1"/>
  <c r="AN63"/>
  <c r="AM63"/>
  <c r="BO62"/>
  <c r="BN62"/>
  <c r="BM62"/>
  <c r="BK62"/>
  <c r="BL62" s="1"/>
  <c r="BJ62"/>
  <c r="BI62"/>
  <c r="BG62"/>
  <c r="BF62"/>
  <c r="BE62"/>
  <c r="BC62"/>
  <c r="BD62" s="1"/>
  <c r="BH62" s="1"/>
  <c r="BB62"/>
  <c r="AZ62"/>
  <c r="AY62"/>
  <c r="BA62" s="1"/>
  <c r="AW62"/>
  <c r="AV62"/>
  <c r="AT62"/>
  <c r="AU62" s="1"/>
  <c r="AS62"/>
  <c r="AQ62"/>
  <c r="AR62" s="1"/>
  <c r="AP62"/>
  <c r="AN62"/>
  <c r="AM62"/>
  <c r="AO62" s="1"/>
  <c r="BO61"/>
  <c r="BN61"/>
  <c r="BM61"/>
  <c r="BK61"/>
  <c r="BJ61"/>
  <c r="BL61" s="1"/>
  <c r="BI61"/>
  <c r="BG61"/>
  <c r="BF61"/>
  <c r="BE61"/>
  <c r="BC61"/>
  <c r="BD61" s="1"/>
  <c r="BH61" s="1"/>
  <c r="BB61"/>
  <c r="AZ61"/>
  <c r="AY61"/>
  <c r="AW61"/>
  <c r="AX61" s="1"/>
  <c r="AV61"/>
  <c r="AT61"/>
  <c r="AU61" s="1"/>
  <c r="AS61"/>
  <c r="AQ61"/>
  <c r="AP61"/>
  <c r="AR61" s="1"/>
  <c r="AN61"/>
  <c r="AM61"/>
  <c r="BO60"/>
  <c r="BN60"/>
  <c r="BM60"/>
  <c r="BK60"/>
  <c r="BL60" s="1"/>
  <c r="BJ60"/>
  <c r="BI60"/>
  <c r="BG60"/>
  <c r="BF60"/>
  <c r="BE60"/>
  <c r="BC60"/>
  <c r="BD60" s="1"/>
  <c r="BH60" s="1"/>
  <c r="BB60"/>
  <c r="AZ60"/>
  <c r="AY60"/>
  <c r="BA60" s="1"/>
  <c r="AW60"/>
  <c r="AV60"/>
  <c r="AT60"/>
  <c r="AU60" s="1"/>
  <c r="AS60"/>
  <c r="AQ60"/>
  <c r="AR60" s="1"/>
  <c r="AP60"/>
  <c r="AN60"/>
  <c r="AM60"/>
  <c r="AO60" s="1"/>
  <c r="BO59"/>
  <c r="BN59"/>
  <c r="BM59"/>
  <c r="BK59"/>
  <c r="BJ59"/>
  <c r="BL59" s="1"/>
  <c r="BI59"/>
  <c r="BG59"/>
  <c r="BF59"/>
  <c r="BE59"/>
  <c r="BC59"/>
  <c r="BD59" s="1"/>
  <c r="BH59" s="1"/>
  <c r="BB59"/>
  <c r="AZ59"/>
  <c r="BA59" s="1"/>
  <c r="AY59"/>
  <c r="AW59"/>
  <c r="AV59"/>
  <c r="AX59" s="1"/>
  <c r="AT59"/>
  <c r="AS59"/>
  <c r="AQ59"/>
  <c r="AR59" s="1"/>
  <c r="AP59"/>
  <c r="AN59"/>
  <c r="AO59" s="1"/>
  <c r="AM59"/>
  <c r="BO58"/>
  <c r="BN58"/>
  <c r="BM58"/>
  <c r="BK58"/>
  <c r="BJ58"/>
  <c r="BI58"/>
  <c r="BG58"/>
  <c r="BF58"/>
  <c r="BE58"/>
  <c r="BC58"/>
  <c r="BB58"/>
  <c r="AZ58"/>
  <c r="BA58" s="1"/>
  <c r="AY58"/>
  <c r="AW58"/>
  <c r="AX58" s="1"/>
  <c r="AV58"/>
  <c r="AT58"/>
  <c r="AS58"/>
  <c r="AU58" s="1"/>
  <c r="AQ58"/>
  <c r="AP58"/>
  <c r="AN58"/>
  <c r="AO58" s="1"/>
  <c r="AM58"/>
  <c r="BO57"/>
  <c r="BN57"/>
  <c r="BM57"/>
  <c r="BK57"/>
  <c r="BL57" s="1"/>
  <c r="BJ57"/>
  <c r="BI57"/>
  <c r="BG57"/>
  <c r="BF57"/>
  <c r="BE57"/>
  <c r="BC57"/>
  <c r="BB57"/>
  <c r="BD57" s="1"/>
  <c r="BH57" s="1"/>
  <c r="AZ57"/>
  <c r="AY57"/>
  <c r="AW57"/>
  <c r="AX57" s="1"/>
  <c r="AV57"/>
  <c r="AT57"/>
  <c r="AU57" s="1"/>
  <c r="AS57"/>
  <c r="AQ57"/>
  <c r="AP57"/>
  <c r="AR57" s="1"/>
  <c r="AN57"/>
  <c r="AM57"/>
  <c r="BO56"/>
  <c r="BN56"/>
  <c r="BM56"/>
  <c r="BK56"/>
  <c r="BL56" s="1"/>
  <c r="BJ56"/>
  <c r="BI56"/>
  <c r="BG56"/>
  <c r="BF56"/>
  <c r="BE56"/>
  <c r="BC56"/>
  <c r="BD56" s="1"/>
  <c r="BH56" s="1"/>
  <c r="BB56"/>
  <c r="AZ56"/>
  <c r="AY56"/>
  <c r="BA56" s="1"/>
  <c r="AW56"/>
  <c r="AV56"/>
  <c r="AT56"/>
  <c r="AU56" s="1"/>
  <c r="AS56"/>
  <c r="AQ56"/>
  <c r="AR56" s="1"/>
  <c r="AP56"/>
  <c r="AN56"/>
  <c r="AM56"/>
  <c r="AO56" s="1"/>
  <c r="BO55"/>
  <c r="BN55"/>
  <c r="BM55"/>
  <c r="BK55"/>
  <c r="BJ55"/>
  <c r="BL55" s="1"/>
  <c r="BI55"/>
  <c r="BG55"/>
  <c r="BF55"/>
  <c r="BE55"/>
  <c r="BC55"/>
  <c r="BD55" s="1"/>
  <c r="BH55" s="1"/>
  <c r="BB55"/>
  <c r="AZ55"/>
  <c r="BA55" s="1"/>
  <c r="AY55"/>
  <c r="AW55"/>
  <c r="AV55"/>
  <c r="AX55" s="1"/>
  <c r="AT55"/>
  <c r="AS55"/>
  <c r="AQ55"/>
  <c r="AR55" s="1"/>
  <c r="AP55"/>
  <c r="AN55"/>
  <c r="AO55" s="1"/>
  <c r="AM55"/>
  <c r="BO54"/>
  <c r="BN54"/>
  <c r="BM54"/>
  <c r="BK54"/>
  <c r="BJ54"/>
  <c r="BI54"/>
  <c r="BG54"/>
  <c r="BF54"/>
  <c r="BE54"/>
  <c r="BC54"/>
  <c r="BB54"/>
  <c r="AZ54"/>
  <c r="BA54" s="1"/>
  <c r="AY54"/>
  <c r="AW54"/>
  <c r="AX54" s="1"/>
  <c r="AV54"/>
  <c r="AT54"/>
  <c r="AS54"/>
  <c r="AU54" s="1"/>
  <c r="AQ54"/>
  <c r="AP54"/>
  <c r="AN54"/>
  <c r="AO54" s="1"/>
  <c r="AM54"/>
  <c r="BO53"/>
  <c r="BN53"/>
  <c r="BM53"/>
  <c r="BK53"/>
  <c r="BL53" s="1"/>
  <c r="BJ53"/>
  <c r="BI53"/>
  <c r="BG53"/>
  <c r="BF53"/>
  <c r="BE53"/>
  <c r="BC53"/>
  <c r="BB53"/>
  <c r="BD53" s="1"/>
  <c r="BH53" s="1"/>
  <c r="AZ53"/>
  <c r="AY53"/>
  <c r="AW53"/>
  <c r="AX53" s="1"/>
  <c r="AV53"/>
  <c r="AT53"/>
  <c r="AU53" s="1"/>
  <c r="AS53"/>
  <c r="AQ53"/>
  <c r="AP53"/>
  <c r="AR53" s="1"/>
  <c r="AN53"/>
  <c r="AM53"/>
  <c r="BO52"/>
  <c r="BN52"/>
  <c r="BM52"/>
  <c r="BK52"/>
  <c r="BL52" s="1"/>
  <c r="BJ52"/>
  <c r="BI52"/>
  <c r="BG52"/>
  <c r="BF52"/>
  <c r="BE52"/>
  <c r="BC52"/>
  <c r="BD52" s="1"/>
  <c r="BH52" s="1"/>
  <c r="BB52"/>
  <c r="AZ52"/>
  <c r="AY52"/>
  <c r="BA52" s="1"/>
  <c r="AW52"/>
  <c r="AV52"/>
  <c r="AT52"/>
  <c r="AU52" s="1"/>
  <c r="AS52"/>
  <c r="AQ52"/>
  <c r="AR52" s="1"/>
  <c r="AP52"/>
  <c r="AN52"/>
  <c r="AM52"/>
  <c r="AO52" s="1"/>
  <c r="BO51"/>
  <c r="BN51"/>
  <c r="BM51"/>
  <c r="BK51"/>
  <c r="BJ51"/>
  <c r="BL51" s="1"/>
  <c r="BI51"/>
  <c r="BG51"/>
  <c r="BF51"/>
  <c r="BE51"/>
  <c r="BC51"/>
  <c r="BD51" s="1"/>
  <c r="BH51" s="1"/>
  <c r="BB51"/>
  <c r="AZ51"/>
  <c r="BA51" s="1"/>
  <c r="AY51"/>
  <c r="AW51"/>
  <c r="AV51"/>
  <c r="AX51" s="1"/>
  <c r="AT51"/>
  <c r="AS51"/>
  <c r="AQ51"/>
  <c r="AR51" s="1"/>
  <c r="AP51"/>
  <c r="AN51"/>
  <c r="AO51" s="1"/>
  <c r="AM51"/>
  <c r="BO50"/>
  <c r="BN50"/>
  <c r="BM50"/>
  <c r="BK50"/>
  <c r="BJ50"/>
  <c r="BI50"/>
  <c r="BG50"/>
  <c r="BF50"/>
  <c r="BE50"/>
  <c r="BC50"/>
  <c r="BB50"/>
  <c r="AZ50"/>
  <c r="BA50" s="1"/>
  <c r="AY50"/>
  <c r="AW50"/>
  <c r="AX50" s="1"/>
  <c r="AV50"/>
  <c r="AT50"/>
  <c r="AS50"/>
  <c r="AU50" s="1"/>
  <c r="AQ50"/>
  <c r="AP50"/>
  <c r="AN50"/>
  <c r="AO50" s="1"/>
  <c r="AM50"/>
  <c r="BO49"/>
  <c r="BN49"/>
  <c r="BM49"/>
  <c r="BK49"/>
  <c r="BL49" s="1"/>
  <c r="BJ49"/>
  <c r="BI49"/>
  <c r="BG49"/>
  <c r="BF49"/>
  <c r="BE49"/>
  <c r="BC49"/>
  <c r="BB49"/>
  <c r="BD49" s="1"/>
  <c r="BH49" s="1"/>
  <c r="AZ49"/>
  <c r="AY49"/>
  <c r="AW49"/>
  <c r="AX49" s="1"/>
  <c r="AV49"/>
  <c r="AT49"/>
  <c r="AU49" s="1"/>
  <c r="AS49"/>
  <c r="AQ49"/>
  <c r="AP49"/>
  <c r="AR49" s="1"/>
  <c r="AN49"/>
  <c r="AM49"/>
  <c r="BO48"/>
  <c r="BN48"/>
  <c r="BM48"/>
  <c r="BK48"/>
  <c r="BL48" s="1"/>
  <c r="BJ48"/>
  <c r="BI48"/>
  <c r="BG48"/>
  <c r="BF48"/>
  <c r="BE48"/>
  <c r="BC48"/>
  <c r="BD48" s="1"/>
  <c r="BH48" s="1"/>
  <c r="BB48"/>
  <c r="AZ48"/>
  <c r="AY48"/>
  <c r="BA48" s="1"/>
  <c r="AW48"/>
  <c r="AV48"/>
  <c r="AT48"/>
  <c r="AU48" s="1"/>
  <c r="AS48"/>
  <c r="AQ48"/>
  <c r="AR48" s="1"/>
  <c r="AP48"/>
  <c r="AN48"/>
  <c r="AM48"/>
  <c r="AO48" s="1"/>
  <c r="BO47"/>
  <c r="BN47"/>
  <c r="BM47"/>
  <c r="BK47"/>
  <c r="BJ47"/>
  <c r="BL47" s="1"/>
  <c r="BI47"/>
  <c r="BG47"/>
  <c r="BF47"/>
  <c r="BE47"/>
  <c r="BC47"/>
  <c r="BD47" s="1"/>
  <c r="BH47" s="1"/>
  <c r="BB47"/>
  <c r="AZ47"/>
  <c r="BA47" s="1"/>
  <c r="AY47"/>
  <c r="AW47"/>
  <c r="AV47"/>
  <c r="AX47" s="1"/>
  <c r="AT47"/>
  <c r="AS47"/>
  <c r="AQ47"/>
  <c r="AR47" s="1"/>
  <c r="AP47"/>
  <c r="AN47"/>
  <c r="AO47" s="1"/>
  <c r="AM47"/>
  <c r="BO46"/>
  <c r="BN46"/>
  <c r="BM46"/>
  <c r="BK46"/>
  <c r="BJ46"/>
  <c r="BI46"/>
  <c r="BG46"/>
  <c r="BF46"/>
  <c r="BE46"/>
  <c r="BC46"/>
  <c r="BB46"/>
  <c r="AZ46"/>
  <c r="BA46" s="1"/>
  <c r="AY46"/>
  <c r="AW46"/>
  <c r="AX46" s="1"/>
  <c r="AV46"/>
  <c r="AT46"/>
  <c r="AS46"/>
  <c r="AU46" s="1"/>
  <c r="AQ46"/>
  <c r="AP46"/>
  <c r="AN46"/>
  <c r="AO46" s="1"/>
  <c r="AM46"/>
  <c r="BO45"/>
  <c r="BN45"/>
  <c r="BM45"/>
  <c r="BK45"/>
  <c r="BL45" s="1"/>
  <c r="BJ45"/>
  <c r="BI45"/>
  <c r="BG45"/>
  <c r="BF45"/>
  <c r="BE45"/>
  <c r="BC45"/>
  <c r="BB45"/>
  <c r="BD45" s="1"/>
  <c r="BH45" s="1"/>
  <c r="AZ45"/>
  <c r="AY45"/>
  <c r="AW45"/>
  <c r="AX45" s="1"/>
  <c r="AV45"/>
  <c r="AT45"/>
  <c r="AU45" s="1"/>
  <c r="AS45"/>
  <c r="AQ45"/>
  <c r="AP45"/>
  <c r="AR45" s="1"/>
  <c r="AN45"/>
  <c r="AM45"/>
  <c r="BO44"/>
  <c r="BN44"/>
  <c r="BM44"/>
  <c r="BK44"/>
  <c r="BL44" s="1"/>
  <c r="BJ44"/>
  <c r="BI44"/>
  <c r="BG44"/>
  <c r="BF44"/>
  <c r="BE44"/>
  <c r="BC44"/>
  <c r="BD44" s="1"/>
  <c r="BH44" s="1"/>
  <c r="BB44"/>
  <c r="AZ44"/>
  <c r="AY44"/>
  <c r="BA44" s="1"/>
  <c r="AW44"/>
  <c r="AV44"/>
  <c r="AT44"/>
  <c r="AU44" s="1"/>
  <c r="AS44"/>
  <c r="AQ44"/>
  <c r="AR44" s="1"/>
  <c r="AP44"/>
  <c r="AN44"/>
  <c r="AM44"/>
  <c r="AO44" s="1"/>
  <c r="BO43"/>
  <c r="BN43"/>
  <c r="BM43"/>
  <c r="BK43"/>
  <c r="BJ43"/>
  <c r="BL43" s="1"/>
  <c r="BI43"/>
  <c r="BG43"/>
  <c r="BF43"/>
  <c r="BE43"/>
  <c r="BC43"/>
  <c r="BD43" s="1"/>
  <c r="BH43" s="1"/>
  <c r="BB43"/>
  <c r="AZ43"/>
  <c r="BA43" s="1"/>
  <c r="AY43"/>
  <c r="AW43"/>
  <c r="AV43"/>
  <c r="AX43" s="1"/>
  <c r="AT43"/>
  <c r="AS43"/>
  <c r="AQ43"/>
  <c r="AR43" s="1"/>
  <c r="AP43"/>
  <c r="AN43"/>
  <c r="AO43" s="1"/>
  <c r="AM43"/>
  <c r="BO42"/>
  <c r="BN42"/>
  <c r="BM42"/>
  <c r="BK42"/>
  <c r="BJ42"/>
  <c r="BI42"/>
  <c r="BG42"/>
  <c r="BF42"/>
  <c r="BE42"/>
  <c r="BC42"/>
  <c r="BB42"/>
  <c r="AZ42"/>
  <c r="BA42" s="1"/>
  <c r="AY42"/>
  <c r="AW42"/>
  <c r="AX42" s="1"/>
  <c r="AV42"/>
  <c r="AT42"/>
  <c r="AS42"/>
  <c r="AU42" s="1"/>
  <c r="AQ42"/>
  <c r="AP42"/>
  <c r="AN42"/>
  <c r="AO42" s="1"/>
  <c r="AM42"/>
  <c r="BO41"/>
  <c r="BN41"/>
  <c r="BM41"/>
  <c r="BK41"/>
  <c r="BL41" s="1"/>
  <c r="BJ41"/>
  <c r="BI41"/>
  <c r="BG41"/>
  <c r="BF41"/>
  <c r="BE41"/>
  <c r="BC41"/>
  <c r="BB41"/>
  <c r="BD41" s="1"/>
  <c r="BH41" s="1"/>
  <c r="AZ41"/>
  <c r="AY41"/>
  <c r="AW41"/>
  <c r="AX41" s="1"/>
  <c r="AV41"/>
  <c r="AT41"/>
  <c r="AU41" s="1"/>
  <c r="AS41"/>
  <c r="AQ41"/>
  <c r="AP41"/>
  <c r="AR41" s="1"/>
  <c r="AN41"/>
  <c r="AM41"/>
  <c r="BO40"/>
  <c r="BN40"/>
  <c r="BM40"/>
  <c r="BK40"/>
  <c r="BL40" s="1"/>
  <c r="BJ40"/>
  <c r="BI40"/>
  <c r="BG40"/>
  <c r="BF40"/>
  <c r="BE40"/>
  <c r="BC40"/>
  <c r="BD40" s="1"/>
  <c r="BH40" s="1"/>
  <c r="BB40"/>
  <c r="AZ40"/>
  <c r="AY40"/>
  <c r="BA40" s="1"/>
  <c r="AW40"/>
  <c r="AV40"/>
  <c r="AT40"/>
  <c r="AU40" s="1"/>
  <c r="AS40"/>
  <c r="AQ40"/>
  <c r="AR40" s="1"/>
  <c r="AP40"/>
  <c r="AN40"/>
  <c r="AM40"/>
  <c r="AO40" s="1"/>
  <c r="BO39"/>
  <c r="BN39"/>
  <c r="BM39"/>
  <c r="BK39"/>
  <c r="BJ39"/>
  <c r="BL39" s="1"/>
  <c r="BI39"/>
  <c r="BG39"/>
  <c r="BF39"/>
  <c r="BE39"/>
  <c r="BC39"/>
  <c r="BD39" s="1"/>
  <c r="BH39" s="1"/>
  <c r="BB39"/>
  <c r="AZ39"/>
  <c r="BA39" s="1"/>
  <c r="AY39"/>
  <c r="AW39"/>
  <c r="AV39"/>
  <c r="AX39" s="1"/>
  <c r="AT39"/>
  <c r="AS39"/>
  <c r="AQ39"/>
  <c r="AR39" s="1"/>
  <c r="AP39"/>
  <c r="AN39"/>
  <c r="AO39" s="1"/>
  <c r="AM39"/>
  <c r="BO38"/>
  <c r="BN38"/>
  <c r="BM38"/>
  <c r="BK38"/>
  <c r="BJ38"/>
  <c r="BI38"/>
  <c r="BG38"/>
  <c r="BF38"/>
  <c r="BE38"/>
  <c r="BC38"/>
  <c r="BB38"/>
  <c r="AZ38"/>
  <c r="BA38" s="1"/>
  <c r="AY38"/>
  <c r="AW38"/>
  <c r="AX38" s="1"/>
  <c r="AV38"/>
  <c r="AT38"/>
  <c r="AS38"/>
  <c r="AU38" s="1"/>
  <c r="AQ38"/>
  <c r="AP38"/>
  <c r="AN38"/>
  <c r="AO38" s="1"/>
  <c r="AM38"/>
  <c r="BO37"/>
  <c r="BN37"/>
  <c r="BM37"/>
  <c r="BK37"/>
  <c r="BL37" s="1"/>
  <c r="BJ37"/>
  <c r="BI37"/>
  <c r="BG37"/>
  <c r="BF37"/>
  <c r="BE37"/>
  <c r="BC37"/>
  <c r="BB37"/>
  <c r="BD37" s="1"/>
  <c r="BH37" s="1"/>
  <c r="AZ37"/>
  <c r="AY37"/>
  <c r="AW37"/>
  <c r="AX37" s="1"/>
  <c r="AV37"/>
  <c r="AT37"/>
  <c r="AU37" s="1"/>
  <c r="AS37"/>
  <c r="AQ37"/>
  <c r="AP37"/>
  <c r="AR37" s="1"/>
  <c r="AN37"/>
  <c r="AM37"/>
  <c r="BO36"/>
  <c r="BN36"/>
  <c r="BM36"/>
  <c r="BK36"/>
  <c r="BL36" s="1"/>
  <c r="BJ36"/>
  <c r="BI36"/>
  <c r="BG36"/>
  <c r="BF36"/>
  <c r="BE36"/>
  <c r="BC36"/>
  <c r="BD36" s="1"/>
  <c r="BH36" s="1"/>
  <c r="BB36"/>
  <c r="AZ36"/>
  <c r="AY36"/>
  <c r="BA36" s="1"/>
  <c r="AW36"/>
  <c r="AV36"/>
  <c r="AT36"/>
  <c r="AU36" s="1"/>
  <c r="AS36"/>
  <c r="AQ36"/>
  <c r="AR36" s="1"/>
  <c r="AP36"/>
  <c r="AN36"/>
  <c r="AM36"/>
  <c r="AO36" s="1"/>
  <c r="BO35"/>
  <c r="BN35"/>
  <c r="BM35"/>
  <c r="BK35"/>
  <c r="BJ35"/>
  <c r="BL35" s="1"/>
  <c r="BI35"/>
  <c r="BG35"/>
  <c r="BF35"/>
  <c r="BE35"/>
  <c r="BC35"/>
  <c r="BD35" s="1"/>
  <c r="BH35" s="1"/>
  <c r="BB35"/>
  <c r="AZ35"/>
  <c r="BA35" s="1"/>
  <c r="AY35"/>
  <c r="AW35"/>
  <c r="AV35"/>
  <c r="AX35" s="1"/>
  <c r="AT35"/>
  <c r="AS35"/>
  <c r="AQ35"/>
  <c r="AR35" s="1"/>
  <c r="AP35"/>
  <c r="AN35"/>
  <c r="AO35" s="1"/>
  <c r="AM35"/>
  <c r="BO34"/>
  <c r="BN34"/>
  <c r="BM34"/>
  <c r="BK34"/>
  <c r="BJ34"/>
  <c r="BI34"/>
  <c r="BG34"/>
  <c r="BF34"/>
  <c r="BE34"/>
  <c r="BC34"/>
  <c r="BB34"/>
  <c r="AZ34"/>
  <c r="BA34" s="1"/>
  <c r="AY34"/>
  <c r="AW34"/>
  <c r="AX34" s="1"/>
  <c r="AV34"/>
  <c r="AT34"/>
  <c r="AS34"/>
  <c r="AU34" s="1"/>
  <c r="AQ34"/>
  <c r="AP34"/>
  <c r="AN34"/>
  <c r="AO34" s="1"/>
  <c r="AM34"/>
  <c r="BO33"/>
  <c r="BN33"/>
  <c r="BM33"/>
  <c r="BK33"/>
  <c r="BL33" s="1"/>
  <c r="BJ33"/>
  <c r="BI33"/>
  <c r="BG33"/>
  <c r="BF33"/>
  <c r="BE33"/>
  <c r="BC33"/>
  <c r="BB33"/>
  <c r="BD33" s="1"/>
  <c r="BH33" s="1"/>
  <c r="AZ33"/>
  <c r="AY33"/>
  <c r="AW33"/>
  <c r="AX33" s="1"/>
  <c r="AV33"/>
  <c r="AT33"/>
  <c r="AU33" s="1"/>
  <c r="AS33"/>
  <c r="AQ33"/>
  <c r="AP33"/>
  <c r="AR33" s="1"/>
  <c r="AN33"/>
  <c r="AM33"/>
  <c r="BO32"/>
  <c r="BN32"/>
  <c r="BM32"/>
  <c r="BK32"/>
  <c r="BL32" s="1"/>
  <c r="BJ32"/>
  <c r="BI32"/>
  <c r="BG32"/>
  <c r="BF32"/>
  <c r="BE32"/>
  <c r="BC32"/>
  <c r="BD32" s="1"/>
  <c r="BH32" s="1"/>
  <c r="BB32"/>
  <c r="AZ32"/>
  <c r="AY32"/>
  <c r="BA32" s="1"/>
  <c r="AW32"/>
  <c r="AV32"/>
  <c r="AT32"/>
  <c r="AU32" s="1"/>
  <c r="AS32"/>
  <c r="AQ32"/>
  <c r="AR32" s="1"/>
  <c r="AP32"/>
  <c r="AN32"/>
  <c r="AM32"/>
  <c r="AO32" s="1"/>
  <c r="BO31"/>
  <c r="BN31"/>
  <c r="BM31"/>
  <c r="BK31"/>
  <c r="BJ31"/>
  <c r="BL31" s="1"/>
  <c r="BI31"/>
  <c r="BG31"/>
  <c r="BF31"/>
  <c r="BE31"/>
  <c r="BC31"/>
  <c r="BD31" s="1"/>
  <c r="BH31" s="1"/>
  <c r="BB31"/>
  <c r="AZ31"/>
  <c r="BA31" s="1"/>
  <c r="AY31"/>
  <c r="AW31"/>
  <c r="AV31"/>
  <c r="AX31" s="1"/>
  <c r="AT31"/>
  <c r="AS31"/>
  <c r="AQ31"/>
  <c r="AR31" s="1"/>
  <c r="AP31"/>
  <c r="AN31"/>
  <c r="AO31" s="1"/>
  <c r="AM31"/>
  <c r="BO30"/>
  <c r="BN30"/>
  <c r="BM30"/>
  <c r="BK30"/>
  <c r="BJ30"/>
  <c r="BI30"/>
  <c r="BG30"/>
  <c r="BF30"/>
  <c r="BE30"/>
  <c r="BC30"/>
  <c r="BB30"/>
  <c r="AZ30"/>
  <c r="BA30" s="1"/>
  <c r="AY30"/>
  <c r="AW30"/>
  <c r="AX30" s="1"/>
  <c r="AV30"/>
  <c r="AT30"/>
  <c r="AS30"/>
  <c r="AU30" s="1"/>
  <c r="AQ30"/>
  <c r="AP30"/>
  <c r="AN30"/>
  <c r="AO30" s="1"/>
  <c r="AM30"/>
  <c r="BO29"/>
  <c r="BN29"/>
  <c r="BM29"/>
  <c r="BK29"/>
  <c r="BL29" s="1"/>
  <c r="BJ29"/>
  <c r="BI29"/>
  <c r="BG29"/>
  <c r="BF29"/>
  <c r="BE29"/>
  <c r="BC29"/>
  <c r="BB29"/>
  <c r="BD29" s="1"/>
  <c r="BH29" s="1"/>
  <c r="AZ29"/>
  <c r="AY29"/>
  <c r="AW29"/>
  <c r="AX29" s="1"/>
  <c r="AV29"/>
  <c r="AT29"/>
  <c r="AU29" s="1"/>
  <c r="AS29"/>
  <c r="AQ29"/>
  <c r="AP29"/>
  <c r="AR29" s="1"/>
  <c r="AN29"/>
  <c r="AM29"/>
  <c r="BO28"/>
  <c r="BN28"/>
  <c r="BM28"/>
  <c r="BK28"/>
  <c r="BL28" s="1"/>
  <c r="BJ28"/>
  <c r="BI28"/>
  <c r="BG28"/>
  <c r="BF28"/>
  <c r="BE28"/>
  <c r="BC28"/>
  <c r="BD28" s="1"/>
  <c r="BH28" s="1"/>
  <c r="BB28"/>
  <c r="AZ28"/>
  <c r="AY28"/>
  <c r="BA28" s="1"/>
  <c r="AW28"/>
  <c r="AV28"/>
  <c r="AT28"/>
  <c r="AU28" s="1"/>
  <c r="AS28"/>
  <c r="AQ28"/>
  <c r="AR28" s="1"/>
  <c r="AP28"/>
  <c r="AN28"/>
  <c r="AM28"/>
  <c r="AO28" s="1"/>
  <c r="BO27"/>
  <c r="BN27"/>
  <c r="BM27"/>
  <c r="BK27"/>
  <c r="BJ27"/>
  <c r="BL27" s="1"/>
  <c r="BI27"/>
  <c r="BG27"/>
  <c r="BF27"/>
  <c r="BE27"/>
  <c r="BC27"/>
  <c r="BD27" s="1"/>
  <c r="BH27" s="1"/>
  <c r="BB27"/>
  <c r="AZ27"/>
  <c r="BA27" s="1"/>
  <c r="AY27"/>
  <c r="AW27"/>
  <c r="AV27"/>
  <c r="AX27" s="1"/>
  <c r="AT27"/>
  <c r="AS27"/>
  <c r="AQ27"/>
  <c r="AR27" s="1"/>
  <c r="AP27"/>
  <c r="AN27"/>
  <c r="AO27" s="1"/>
  <c r="AM27"/>
  <c r="BO26"/>
  <c r="BN26"/>
  <c r="BM26"/>
  <c r="BK26"/>
  <c r="BJ26"/>
  <c r="BI26"/>
  <c r="BG26"/>
  <c r="BF26"/>
  <c r="BE26"/>
  <c r="BC26"/>
  <c r="BB26"/>
  <c r="AZ26"/>
  <c r="BA26" s="1"/>
  <c r="AY26"/>
  <c r="AW26"/>
  <c r="AX26" s="1"/>
  <c r="AV26"/>
  <c r="AT26"/>
  <c r="AS26"/>
  <c r="AU26" s="1"/>
  <c r="AQ26"/>
  <c r="AP26"/>
  <c r="AN26"/>
  <c r="AO26" s="1"/>
  <c r="AM26"/>
  <c r="BO25"/>
  <c r="BN25"/>
  <c r="BM25"/>
  <c r="BK25"/>
  <c r="BL25" s="1"/>
  <c r="BJ25"/>
  <c r="BI25"/>
  <c r="BG25"/>
  <c r="BF25"/>
  <c r="BE25"/>
  <c r="BC25"/>
  <c r="BB25"/>
  <c r="BD25" s="1"/>
  <c r="BH25" s="1"/>
  <c r="AZ25"/>
  <c r="AY25"/>
  <c r="AW25"/>
  <c r="AX25" s="1"/>
  <c r="AV25"/>
  <c r="AT25"/>
  <c r="AU25" s="1"/>
  <c r="AS25"/>
  <c r="AQ25"/>
  <c r="AP25"/>
  <c r="AR25" s="1"/>
  <c r="AN25"/>
  <c r="AM25"/>
  <c r="BO24"/>
  <c r="BN24"/>
  <c r="BM24"/>
  <c r="BK24"/>
  <c r="BL24" s="1"/>
  <c r="BJ24"/>
  <c r="BI24"/>
  <c r="BG24"/>
  <c r="BF24"/>
  <c r="BE24"/>
  <c r="BC24"/>
  <c r="BD24" s="1"/>
  <c r="BH24" s="1"/>
  <c r="BB24"/>
  <c r="AZ24"/>
  <c r="AY24"/>
  <c r="BA24" s="1"/>
  <c r="AW24"/>
  <c r="AV24"/>
  <c r="AT24"/>
  <c r="AU24" s="1"/>
  <c r="AS24"/>
  <c r="AQ24"/>
  <c r="AR24" s="1"/>
  <c r="AP24"/>
  <c r="AN24"/>
  <c r="AM24"/>
  <c r="AO24" s="1"/>
  <c r="BO23"/>
  <c r="BN23"/>
  <c r="BM23"/>
  <c r="BK23"/>
  <c r="BJ23"/>
  <c r="BL23" s="1"/>
  <c r="BI23"/>
  <c r="BG23"/>
  <c r="BF23"/>
  <c r="BE23"/>
  <c r="BC23"/>
  <c r="BD23" s="1"/>
  <c r="BH23" s="1"/>
  <c r="BB23"/>
  <c r="AZ23"/>
  <c r="BA23" s="1"/>
  <c r="AY23"/>
  <c r="AW23"/>
  <c r="AV23"/>
  <c r="AX23" s="1"/>
  <c r="AT23"/>
  <c r="AS23"/>
  <c r="AQ23"/>
  <c r="AR23" s="1"/>
  <c r="AP23"/>
  <c r="AN23"/>
  <c r="AO23" s="1"/>
  <c r="AM23"/>
  <c r="BO22"/>
  <c r="BN22"/>
  <c r="BM22"/>
  <c r="BK22"/>
  <c r="BJ22"/>
  <c r="BI22"/>
  <c r="BG22"/>
  <c r="BF22"/>
  <c r="BE22"/>
  <c r="BC22"/>
  <c r="BB22"/>
  <c r="AZ22"/>
  <c r="BA22" s="1"/>
  <c r="AY22"/>
  <c r="AW22"/>
  <c r="AX22" s="1"/>
  <c r="AV22"/>
  <c r="AT22"/>
  <c r="AS22"/>
  <c r="AU22" s="1"/>
  <c r="AQ22"/>
  <c r="AP22"/>
  <c r="AN22"/>
  <c r="AO22" s="1"/>
  <c r="AM22"/>
  <c r="BO21"/>
  <c r="BN21"/>
  <c r="BM21"/>
  <c r="BK21"/>
  <c r="BL21" s="1"/>
  <c r="BJ21"/>
  <c r="BI21"/>
  <c r="BG21"/>
  <c r="BF21"/>
  <c r="BE21"/>
  <c r="BC21"/>
  <c r="BB21"/>
  <c r="BD21" s="1"/>
  <c r="BH21" s="1"/>
  <c r="AZ21"/>
  <c r="AY21"/>
  <c r="AW21"/>
  <c r="AX21" s="1"/>
  <c r="AV21"/>
  <c r="AT21"/>
  <c r="AU21" s="1"/>
  <c r="AS21"/>
  <c r="AQ21"/>
  <c r="AP21"/>
  <c r="AR21" s="1"/>
  <c r="AN21"/>
  <c r="AM21"/>
  <c r="BO20"/>
  <c r="BN20"/>
  <c r="BM20"/>
  <c r="BK20"/>
  <c r="BL20" s="1"/>
  <c r="BJ20"/>
  <c r="BI20"/>
  <c r="BG20"/>
  <c r="BF20"/>
  <c r="BE20"/>
  <c r="BC20"/>
  <c r="BD20" s="1"/>
  <c r="BH20" s="1"/>
  <c r="BB20"/>
  <c r="AZ20"/>
  <c r="AY20"/>
  <c r="BA20" s="1"/>
  <c r="AW20"/>
  <c r="AV20"/>
  <c r="AT20"/>
  <c r="AU20" s="1"/>
  <c r="AS20"/>
  <c r="AQ20"/>
  <c r="AR20" s="1"/>
  <c r="AP20"/>
  <c r="AN20"/>
  <c r="AM20"/>
  <c r="AO20" s="1"/>
  <c r="BO19"/>
  <c r="BN19"/>
  <c r="BM19"/>
  <c r="BK19"/>
  <c r="BJ19"/>
  <c r="BL19" s="1"/>
  <c r="BI19"/>
  <c r="BG19"/>
  <c r="BF19"/>
  <c r="BE19"/>
  <c r="BC19"/>
  <c r="BD19" s="1"/>
  <c r="BH19" s="1"/>
  <c r="BB19"/>
  <c r="AZ19"/>
  <c r="BA19" s="1"/>
  <c r="AY19"/>
  <c r="AW19"/>
  <c r="AV19"/>
  <c r="AX19" s="1"/>
  <c r="AT19"/>
  <c r="AS19"/>
  <c r="AQ19"/>
  <c r="AR19" s="1"/>
  <c r="AP19"/>
  <c r="AN19"/>
  <c r="AO19" s="1"/>
  <c r="AM19"/>
  <c r="BO18"/>
  <c r="BN18"/>
  <c r="BM18"/>
  <c r="BK18"/>
  <c r="BJ18"/>
  <c r="BI18"/>
  <c r="BG18"/>
  <c r="BF18"/>
  <c r="BE18"/>
  <c r="BC18"/>
  <c r="BB18"/>
  <c r="AZ18"/>
  <c r="BA18" s="1"/>
  <c r="AY18"/>
  <c r="AW18"/>
  <c r="AX18" s="1"/>
  <c r="AV18"/>
  <c r="AT18"/>
  <c r="AS18"/>
  <c r="AU18" s="1"/>
  <c r="AQ18"/>
  <c r="AP18"/>
  <c r="AN18"/>
  <c r="AO18" s="1"/>
  <c r="AM18"/>
  <c r="BO17"/>
  <c r="BN17"/>
  <c r="BM17"/>
  <c r="BK17"/>
  <c r="BL17" s="1"/>
  <c r="BJ17"/>
  <c r="BI17"/>
  <c r="BG17"/>
  <c r="BF17"/>
  <c r="BE17"/>
  <c r="BC17"/>
  <c r="BB17"/>
  <c r="BD17" s="1"/>
  <c r="BH17" s="1"/>
  <c r="AZ17"/>
  <c r="AY17"/>
  <c r="AW17"/>
  <c r="AX17" s="1"/>
  <c r="AV17"/>
  <c r="AT17"/>
  <c r="AU17" s="1"/>
  <c r="AS17"/>
  <c r="AQ17"/>
  <c r="AP17"/>
  <c r="AR17" s="1"/>
  <c r="AN17"/>
  <c r="AM17"/>
  <c r="BO16"/>
  <c r="BN16"/>
  <c r="BM16"/>
  <c r="BK16"/>
  <c r="BL16" s="1"/>
  <c r="BJ16"/>
  <c r="BI16"/>
  <c r="BG16"/>
  <c r="BF16"/>
  <c r="BE16"/>
  <c r="BC16"/>
  <c r="BD16" s="1"/>
  <c r="BH16" s="1"/>
  <c r="BB16"/>
  <c r="AZ16"/>
  <c r="AY16"/>
  <c r="BA16" s="1"/>
  <c r="AW16"/>
  <c r="AV16"/>
  <c r="AT16"/>
  <c r="AU16" s="1"/>
  <c r="AS16"/>
  <c r="AQ16"/>
  <c r="AR16" s="1"/>
  <c r="AP16"/>
  <c r="AN16"/>
  <c r="AM16"/>
  <c r="AO16" s="1"/>
  <c r="BO15"/>
  <c r="BN15"/>
  <c r="BM15"/>
  <c r="BK15"/>
  <c r="BJ15"/>
  <c r="BL15" s="1"/>
  <c r="BI15"/>
  <c r="BG15"/>
  <c r="BF15"/>
  <c r="BE15"/>
  <c r="BC15"/>
  <c r="BD15" s="1"/>
  <c r="BH15" s="1"/>
  <c r="BB15"/>
  <c r="AZ15"/>
  <c r="BA15" s="1"/>
  <c r="AY15"/>
  <c r="AW15"/>
  <c r="AV15"/>
  <c r="AX15" s="1"/>
  <c r="AT15"/>
  <c r="AS15"/>
  <c r="AQ15"/>
  <c r="AR15" s="1"/>
  <c r="AP15"/>
  <c r="AN15"/>
  <c r="AO15" s="1"/>
  <c r="AM15"/>
  <c r="BO14"/>
  <c r="BN14"/>
  <c r="BM14"/>
  <c r="BK14"/>
  <c r="BJ14"/>
  <c r="BI14"/>
  <c r="BG14"/>
  <c r="BF14"/>
  <c r="BE14"/>
  <c r="BC14"/>
  <c r="BB14"/>
  <c r="AZ14"/>
  <c r="BA14" s="1"/>
  <c r="AY14"/>
  <c r="AW14"/>
  <c r="AX14" s="1"/>
  <c r="AV14"/>
  <c r="AT14"/>
  <c r="AS14"/>
  <c r="AU14" s="1"/>
  <c r="AQ14"/>
  <c r="AP14"/>
  <c r="AN14"/>
  <c r="AO14" s="1"/>
  <c r="AM14"/>
  <c r="BO13"/>
  <c r="BN13"/>
  <c r="BM13"/>
  <c r="BK13"/>
  <c r="BL13" s="1"/>
  <c r="BJ13"/>
  <c r="BI13"/>
  <c r="BG13"/>
  <c r="BF13"/>
  <c r="BE13"/>
  <c r="BC13"/>
  <c r="BB13"/>
  <c r="BD13" s="1"/>
  <c r="BH13" s="1"/>
  <c r="AZ13"/>
  <c r="AY13"/>
  <c r="AW13"/>
  <c r="AX13" s="1"/>
  <c r="AV13"/>
  <c r="AT13"/>
  <c r="AU13" s="1"/>
  <c r="AS13"/>
  <c r="AQ13"/>
  <c r="AP13"/>
  <c r="AR13" s="1"/>
  <c r="AN13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BN12"/>
  <c r="BM12"/>
  <c r="BK12"/>
  <c r="BL12" s="1"/>
  <c r="BJ12"/>
  <c r="BI12"/>
  <c r="BG12"/>
  <c r="BF12"/>
  <c r="BE12"/>
  <c r="BC12"/>
  <c r="BD12" s="1"/>
  <c r="BH12" s="1"/>
  <c r="BB12"/>
  <c r="AZ12"/>
  <c r="AY12"/>
  <c r="BA12" s="1"/>
  <c r="AW12"/>
  <c r="AV12"/>
  <c r="AT12"/>
  <c r="AU12" s="1"/>
  <c r="AS12"/>
  <c r="AQ12"/>
  <c r="AR12" s="1"/>
  <c r="AP12"/>
  <c r="AN12"/>
  <c r="AM12"/>
  <c r="AO12" s="1"/>
  <c r="BO71" i="3"/>
  <c r="BN71"/>
  <c r="BM71"/>
  <c r="BL71"/>
  <c r="BK71"/>
  <c r="BJ71"/>
  <c r="BI71"/>
  <c r="BG71"/>
  <c r="BF71"/>
  <c r="BE71"/>
  <c r="BD71"/>
  <c r="BH71" s="1"/>
  <c r="BC71"/>
  <c r="BB71"/>
  <c r="AZ71"/>
  <c r="BA71" s="1"/>
  <c r="AY71"/>
  <c r="AX71"/>
  <c r="AW71"/>
  <c r="AV71"/>
  <c r="AT71"/>
  <c r="AU71" s="1"/>
  <c r="AS71"/>
  <c r="AR71"/>
  <c r="AQ71"/>
  <c r="AP71"/>
  <c r="AN71"/>
  <c r="AO71" s="1"/>
  <c r="AM71"/>
  <c r="BO70"/>
  <c r="BN70"/>
  <c r="BM70"/>
  <c r="BK70"/>
  <c r="BL70" s="1"/>
  <c r="BJ70"/>
  <c r="BI70"/>
  <c r="BG70"/>
  <c r="BF70"/>
  <c r="BE70"/>
  <c r="BC70"/>
  <c r="BD70" s="1"/>
  <c r="BH70" s="1"/>
  <c r="BB70"/>
  <c r="BA70"/>
  <c r="AZ70"/>
  <c r="AY70"/>
  <c r="AW70"/>
  <c r="AX70" s="1"/>
  <c r="AV70"/>
  <c r="AU70"/>
  <c r="AT70"/>
  <c r="AS70"/>
  <c r="AQ70"/>
  <c r="AR70" s="1"/>
  <c r="AP70"/>
  <c r="AO70"/>
  <c r="AN70"/>
  <c r="AM70"/>
  <c r="BO69"/>
  <c r="BN69"/>
  <c r="BM69"/>
  <c r="BL69"/>
  <c r="BK69"/>
  <c r="BJ69"/>
  <c r="BI69"/>
  <c r="BG69"/>
  <c r="BF69"/>
  <c r="BE69"/>
  <c r="BD69"/>
  <c r="BH69" s="1"/>
  <c r="BC69"/>
  <c r="BB69"/>
  <c r="AZ69"/>
  <c r="BA69" s="1"/>
  <c r="AY69"/>
  <c r="AX69"/>
  <c r="AW69"/>
  <c r="AV69"/>
  <c r="AT69"/>
  <c r="AU69" s="1"/>
  <c r="AS69"/>
  <c r="AR69"/>
  <c r="AQ69"/>
  <c r="AP69"/>
  <c r="AN69"/>
  <c r="AO69" s="1"/>
  <c r="AM69"/>
  <c r="BO68"/>
  <c r="BN68"/>
  <c r="BM68"/>
  <c r="BK68"/>
  <c r="BL68" s="1"/>
  <c r="BJ68"/>
  <c r="BI68"/>
  <c r="BG68"/>
  <c r="BF68"/>
  <c r="BE68"/>
  <c r="BC68"/>
  <c r="BD68" s="1"/>
  <c r="BH68" s="1"/>
  <c r="BB68"/>
  <c r="BA68"/>
  <c r="AZ68"/>
  <c r="AY68"/>
  <c r="AW68"/>
  <c r="AX68" s="1"/>
  <c r="AV68"/>
  <c r="AU68"/>
  <c r="AT68"/>
  <c r="AS68"/>
  <c r="AQ68"/>
  <c r="AR68" s="1"/>
  <c r="AP68"/>
  <c r="AO68"/>
  <c r="AN68"/>
  <c r="AM68"/>
  <c r="BO67"/>
  <c r="BN67"/>
  <c r="BM67"/>
  <c r="BL67"/>
  <c r="BK67"/>
  <c r="BJ67"/>
  <c r="BI67"/>
  <c r="BG67"/>
  <c r="BF67"/>
  <c r="BE67"/>
  <c r="BD67"/>
  <c r="BH67" s="1"/>
  <c r="BC67"/>
  <c r="BB67"/>
  <c r="AZ67"/>
  <c r="BA67" s="1"/>
  <c r="AY67"/>
  <c r="AX67"/>
  <c r="AW67"/>
  <c r="AV67"/>
  <c r="AT67"/>
  <c r="AU67" s="1"/>
  <c r="AS67"/>
  <c r="AR67"/>
  <c r="AQ67"/>
  <c r="AP67"/>
  <c r="AN67"/>
  <c r="AO67" s="1"/>
  <c r="AM67"/>
  <c r="BO66"/>
  <c r="BN66"/>
  <c r="BM66"/>
  <c r="BK66"/>
  <c r="BL66" s="1"/>
  <c r="BJ66"/>
  <c r="BI66"/>
  <c r="BG66"/>
  <c r="BF66"/>
  <c r="BE66"/>
  <c r="BC66"/>
  <c r="BD66" s="1"/>
  <c r="BH66" s="1"/>
  <c r="BB66"/>
  <c r="BA66"/>
  <c r="AZ66"/>
  <c r="AY66"/>
  <c r="AW66"/>
  <c r="AX66" s="1"/>
  <c r="AV66"/>
  <c r="AU66"/>
  <c r="AT66"/>
  <c r="AS66"/>
  <c r="AQ66"/>
  <c r="AR66" s="1"/>
  <c r="AP66"/>
  <c r="AO66"/>
  <c r="AN66"/>
  <c r="AM66"/>
  <c r="BO65"/>
  <c r="BN65"/>
  <c r="BM65"/>
  <c r="BL65"/>
  <c r="BK65"/>
  <c r="BJ65"/>
  <c r="BI65"/>
  <c r="BG65"/>
  <c r="BF65"/>
  <c r="BE65"/>
  <c r="BD65"/>
  <c r="BH65" s="1"/>
  <c r="BC65"/>
  <c r="BB65"/>
  <c r="AZ65"/>
  <c r="BA65" s="1"/>
  <c r="AY65"/>
  <c r="AX65"/>
  <c r="AW65"/>
  <c r="AV65"/>
  <c r="AT65"/>
  <c r="AU65" s="1"/>
  <c r="AS65"/>
  <c r="AR65"/>
  <c r="AQ65"/>
  <c r="AP65"/>
  <c r="AN65"/>
  <c r="AO65" s="1"/>
  <c r="AM65"/>
  <c r="BO64"/>
  <c r="BN64"/>
  <c r="BM64"/>
  <c r="BK64"/>
  <c r="BL64" s="1"/>
  <c r="BJ64"/>
  <c r="BI64"/>
  <c r="BG64"/>
  <c r="BF64"/>
  <c r="BE64"/>
  <c r="BC64"/>
  <c r="BD64" s="1"/>
  <c r="BH64" s="1"/>
  <c r="BB64"/>
  <c r="BA64"/>
  <c r="AZ64"/>
  <c r="AY64"/>
  <c r="AW64"/>
  <c r="AX64" s="1"/>
  <c r="AV64"/>
  <c r="AU64"/>
  <c r="AT64"/>
  <c r="AS64"/>
  <c r="AQ64"/>
  <c r="AR64" s="1"/>
  <c r="AP64"/>
  <c r="AO64"/>
  <c r="AN64"/>
  <c r="AM64"/>
  <c r="BO63"/>
  <c r="BN63"/>
  <c r="BM63"/>
  <c r="BL63"/>
  <c r="BK63"/>
  <c r="BJ63"/>
  <c r="BI63"/>
  <c r="BG63"/>
  <c r="BF63"/>
  <c r="BE63"/>
  <c r="BD63"/>
  <c r="BH63" s="1"/>
  <c r="BC63"/>
  <c r="BB63"/>
  <c r="AZ63"/>
  <c r="BA63" s="1"/>
  <c r="AY63"/>
  <c r="AX63"/>
  <c r="AW63"/>
  <c r="AV63"/>
  <c r="AT63"/>
  <c r="AU63" s="1"/>
  <c r="AS63"/>
  <c r="AR63"/>
  <c r="AQ63"/>
  <c r="AP63"/>
  <c r="AN63"/>
  <c r="AO63" s="1"/>
  <c r="AM63"/>
  <c r="BO62"/>
  <c r="BN62"/>
  <c r="BM62"/>
  <c r="BK62"/>
  <c r="BL62" s="1"/>
  <c r="BJ62"/>
  <c r="BI62"/>
  <c r="BG62"/>
  <c r="BF62"/>
  <c r="BE62"/>
  <c r="BC62"/>
  <c r="BD62" s="1"/>
  <c r="BH62" s="1"/>
  <c r="BB62"/>
  <c r="BA62"/>
  <c r="AZ62"/>
  <c r="AY62"/>
  <c r="AW62"/>
  <c r="AX62" s="1"/>
  <c r="AV62"/>
  <c r="AU62"/>
  <c r="AT62"/>
  <c r="AS62"/>
  <c r="AQ62"/>
  <c r="AR62" s="1"/>
  <c r="AP62"/>
  <c r="AO62"/>
  <c r="AN62"/>
  <c r="AM62"/>
  <c r="BO61"/>
  <c r="BN61"/>
  <c r="BM61"/>
  <c r="BL61"/>
  <c r="BK61"/>
  <c r="BJ61"/>
  <c r="BI61"/>
  <c r="BG61"/>
  <c r="BF61"/>
  <c r="BE61"/>
  <c r="BD61"/>
  <c r="BH61" s="1"/>
  <c r="BC61"/>
  <c r="BB61"/>
  <c r="AZ61"/>
  <c r="BA61" s="1"/>
  <c r="AY61"/>
  <c r="AX61"/>
  <c r="AW61"/>
  <c r="AV61"/>
  <c r="AT61"/>
  <c r="AU61" s="1"/>
  <c r="AS61"/>
  <c r="AR61"/>
  <c r="AQ61"/>
  <c r="AP61"/>
  <c r="AN61"/>
  <c r="AO61" s="1"/>
  <c r="AM61"/>
  <c r="BO60"/>
  <c r="BN60"/>
  <c r="BM60"/>
  <c r="BK60"/>
  <c r="BL60" s="1"/>
  <c r="BJ60"/>
  <c r="BI60"/>
  <c r="BG60"/>
  <c r="BF60"/>
  <c r="BE60"/>
  <c r="BC60"/>
  <c r="BD60" s="1"/>
  <c r="BH60" s="1"/>
  <c r="BB60"/>
  <c r="BA60"/>
  <c r="AZ60"/>
  <c r="AY60"/>
  <c r="AW60"/>
  <c r="AX60" s="1"/>
  <c r="AV60"/>
  <c r="AU60"/>
  <c r="AT60"/>
  <c r="AS60"/>
  <c r="AQ60"/>
  <c r="AR60" s="1"/>
  <c r="AP60"/>
  <c r="AO60"/>
  <c r="AN60"/>
  <c r="AM60"/>
  <c r="BO59"/>
  <c r="BN59"/>
  <c r="BM59"/>
  <c r="BL59"/>
  <c r="BK59"/>
  <c r="BJ59"/>
  <c r="BI59"/>
  <c r="BG59"/>
  <c r="BF59"/>
  <c r="BE59"/>
  <c r="BD59"/>
  <c r="BH59" s="1"/>
  <c r="BC59"/>
  <c r="BB59"/>
  <c r="AZ59"/>
  <c r="BA59" s="1"/>
  <c r="AY59"/>
  <c r="AX59"/>
  <c r="AW59"/>
  <c r="AV59"/>
  <c r="AT59"/>
  <c r="AU59" s="1"/>
  <c r="AS59"/>
  <c r="AR59"/>
  <c r="AQ59"/>
  <c r="AP59"/>
  <c r="AN59"/>
  <c r="AO59" s="1"/>
  <c r="AM59"/>
  <c r="BO58"/>
  <c r="BN58"/>
  <c r="BM58"/>
  <c r="BK58"/>
  <c r="BL58" s="1"/>
  <c r="BJ58"/>
  <c r="BI58"/>
  <c r="BG58"/>
  <c r="BF58"/>
  <c r="BE58"/>
  <c r="BC58"/>
  <c r="BD58" s="1"/>
  <c r="BH58" s="1"/>
  <c r="BB58"/>
  <c r="BA58"/>
  <c r="AZ58"/>
  <c r="AY58"/>
  <c r="AW58"/>
  <c r="AX58" s="1"/>
  <c r="AV58"/>
  <c r="AU58"/>
  <c r="AT58"/>
  <c r="AS58"/>
  <c r="AQ58"/>
  <c r="AR58" s="1"/>
  <c r="AP58"/>
  <c r="AO58"/>
  <c r="AN58"/>
  <c r="AM58"/>
  <c r="BO57"/>
  <c r="BN57"/>
  <c r="BM57"/>
  <c r="BL57"/>
  <c r="BK57"/>
  <c r="BJ57"/>
  <c r="BI57"/>
  <c r="BG57"/>
  <c r="BF57"/>
  <c r="BE57"/>
  <c r="BD57"/>
  <c r="BH57" s="1"/>
  <c r="BC57"/>
  <c r="BB57"/>
  <c r="AZ57"/>
  <c r="BA57" s="1"/>
  <c r="AY57"/>
  <c r="AX57"/>
  <c r="AW57"/>
  <c r="AV57"/>
  <c r="AT57"/>
  <c r="AU57" s="1"/>
  <c r="AS57"/>
  <c r="AR57"/>
  <c r="AQ57"/>
  <c r="AP57"/>
  <c r="AN57"/>
  <c r="AO57" s="1"/>
  <c r="AM57"/>
  <c r="BO56"/>
  <c r="BN56"/>
  <c r="BM56"/>
  <c r="BK56"/>
  <c r="BL56" s="1"/>
  <c r="BJ56"/>
  <c r="BI56"/>
  <c r="BG56"/>
  <c r="BF56"/>
  <c r="BE56"/>
  <c r="BC56"/>
  <c r="BD56" s="1"/>
  <c r="BH56" s="1"/>
  <c r="BB56"/>
  <c r="BA56"/>
  <c r="AZ56"/>
  <c r="AY56"/>
  <c r="AW56"/>
  <c r="AX56" s="1"/>
  <c r="AV56"/>
  <c r="AU56"/>
  <c r="AT56"/>
  <c r="AS56"/>
  <c r="AQ56"/>
  <c r="AR56" s="1"/>
  <c r="AP56"/>
  <c r="AO56"/>
  <c r="AN56"/>
  <c r="AM56"/>
  <c r="BO55"/>
  <c r="BN55"/>
  <c r="BM55"/>
  <c r="BL55"/>
  <c r="BK55"/>
  <c r="BJ55"/>
  <c r="BI55"/>
  <c r="BG55"/>
  <c r="BF55"/>
  <c r="BE55"/>
  <c r="BD55"/>
  <c r="BH55" s="1"/>
  <c r="BC55"/>
  <c r="BB55"/>
  <c r="AZ55"/>
  <c r="BA55" s="1"/>
  <c r="AY55"/>
  <c r="AX55"/>
  <c r="AW55"/>
  <c r="AV55"/>
  <c r="AT55"/>
  <c r="AU55" s="1"/>
  <c r="AS55"/>
  <c r="AR55"/>
  <c r="AQ55"/>
  <c r="AP55"/>
  <c r="AN55"/>
  <c r="AO55" s="1"/>
  <c r="AM55"/>
  <c r="BO54"/>
  <c r="BN54"/>
  <c r="BM54"/>
  <c r="BK54"/>
  <c r="BL54" s="1"/>
  <c r="BJ54"/>
  <c r="BI54"/>
  <c r="BG54"/>
  <c r="BF54"/>
  <c r="BE54"/>
  <c r="BC54"/>
  <c r="BD54" s="1"/>
  <c r="BH54" s="1"/>
  <c r="BB54"/>
  <c r="BA54"/>
  <c r="AZ54"/>
  <c r="AY54"/>
  <c r="AW54"/>
  <c r="AX54" s="1"/>
  <c r="AV54"/>
  <c r="AU54"/>
  <c r="AT54"/>
  <c r="AS54"/>
  <c r="AQ54"/>
  <c r="AR54" s="1"/>
  <c r="AP54"/>
  <c r="AO54"/>
  <c r="AN54"/>
  <c r="AM54"/>
  <c r="BO53"/>
  <c r="BN53"/>
  <c r="BM53"/>
  <c r="BL53"/>
  <c r="BK53"/>
  <c r="BJ53"/>
  <c r="BI53"/>
  <c r="BG53"/>
  <c r="BF53"/>
  <c r="BE53"/>
  <c r="BD53"/>
  <c r="BH53" s="1"/>
  <c r="BC53"/>
  <c r="BB53"/>
  <c r="AZ53"/>
  <c r="BA53" s="1"/>
  <c r="AY53"/>
  <c r="AX53"/>
  <c r="AW53"/>
  <c r="AV53"/>
  <c r="AT53"/>
  <c r="AU53" s="1"/>
  <c r="AS53"/>
  <c r="AR53"/>
  <c r="AQ53"/>
  <c r="AP53"/>
  <c r="AN53"/>
  <c r="AO53" s="1"/>
  <c r="AM53"/>
  <c r="BO52"/>
  <c r="BN52"/>
  <c r="BM52"/>
  <c r="BK52"/>
  <c r="BL52" s="1"/>
  <c r="BJ52"/>
  <c r="BI52"/>
  <c r="BG52"/>
  <c r="BF52"/>
  <c r="BE52"/>
  <c r="BC52"/>
  <c r="BD52" s="1"/>
  <c r="BH52" s="1"/>
  <c r="BB52"/>
  <c r="BA52"/>
  <c r="AZ52"/>
  <c r="AY52"/>
  <c r="AW52"/>
  <c r="AX52" s="1"/>
  <c r="AV52"/>
  <c r="AU52"/>
  <c r="AT52"/>
  <c r="AS52"/>
  <c r="AQ52"/>
  <c r="AR52" s="1"/>
  <c r="AP52"/>
  <c r="AO52"/>
  <c r="AN52"/>
  <c r="AM52"/>
  <c r="BO51"/>
  <c r="BN51"/>
  <c r="BM51"/>
  <c r="BL51"/>
  <c r="BK51"/>
  <c r="BJ51"/>
  <c r="BI51"/>
  <c r="BG51"/>
  <c r="BF51"/>
  <c r="BE51"/>
  <c r="BD51"/>
  <c r="BH51" s="1"/>
  <c r="BC51"/>
  <c r="BB51"/>
  <c r="AZ51"/>
  <c r="BA51" s="1"/>
  <c r="AY51"/>
  <c r="AX51"/>
  <c r="AW51"/>
  <c r="AV51"/>
  <c r="AT51"/>
  <c r="AU51" s="1"/>
  <c r="AS51"/>
  <c r="AR51"/>
  <c r="AQ51"/>
  <c r="AP51"/>
  <c r="AN51"/>
  <c r="AO51" s="1"/>
  <c r="AM51"/>
  <c r="BO50"/>
  <c r="BN50"/>
  <c r="BM50"/>
  <c r="BK50"/>
  <c r="BL50" s="1"/>
  <c r="BJ50"/>
  <c r="BI50"/>
  <c r="BG50"/>
  <c r="BF50"/>
  <c r="BE50"/>
  <c r="BC50"/>
  <c r="BD50" s="1"/>
  <c r="BH50" s="1"/>
  <c r="BB50"/>
  <c r="BA50"/>
  <c r="AZ50"/>
  <c r="AY50"/>
  <c r="AW50"/>
  <c r="AX50" s="1"/>
  <c r="AV50"/>
  <c r="AU50"/>
  <c r="AT50"/>
  <c r="AS50"/>
  <c r="AQ50"/>
  <c r="AR50" s="1"/>
  <c r="AP50"/>
  <c r="AO50"/>
  <c r="AN50"/>
  <c r="AM50"/>
  <c r="BO49"/>
  <c r="BN49"/>
  <c r="BM49"/>
  <c r="BL49"/>
  <c r="BK49"/>
  <c r="BJ49"/>
  <c r="BI49"/>
  <c r="BG49"/>
  <c r="BF49"/>
  <c r="BE49"/>
  <c r="BD49"/>
  <c r="BH49" s="1"/>
  <c r="BC49"/>
  <c r="BB49"/>
  <c r="AZ49"/>
  <c r="BA49" s="1"/>
  <c r="AY49"/>
  <c r="AX49"/>
  <c r="AW49"/>
  <c r="AV49"/>
  <c r="AT49"/>
  <c r="AU49" s="1"/>
  <c r="AS49"/>
  <c r="AR49"/>
  <c r="AQ49"/>
  <c r="AP49"/>
  <c r="AN49"/>
  <c r="AO49" s="1"/>
  <c r="AM49"/>
  <c r="BO48"/>
  <c r="BN48"/>
  <c r="BM48"/>
  <c r="BK48"/>
  <c r="BL48" s="1"/>
  <c r="BJ48"/>
  <c r="BI48"/>
  <c r="BG48"/>
  <c r="BF48"/>
  <c r="BE48"/>
  <c r="BC48"/>
  <c r="BD48" s="1"/>
  <c r="BH48" s="1"/>
  <c r="BB48"/>
  <c r="BA48"/>
  <c r="AZ48"/>
  <c r="AY48"/>
  <c r="AW48"/>
  <c r="AX48" s="1"/>
  <c r="AV48"/>
  <c r="AU48"/>
  <c r="AT48"/>
  <c r="AS48"/>
  <c r="AQ48"/>
  <c r="AR48" s="1"/>
  <c r="AP48"/>
  <c r="AO48"/>
  <c r="AN48"/>
  <c r="AM48"/>
  <c r="BO47"/>
  <c r="BN47"/>
  <c r="BM47"/>
  <c r="BL47"/>
  <c r="BK47"/>
  <c r="BJ47"/>
  <c r="BI47"/>
  <c r="BG47"/>
  <c r="BF47"/>
  <c r="BE47"/>
  <c r="BD47"/>
  <c r="BH47" s="1"/>
  <c r="BC47"/>
  <c r="BB47"/>
  <c r="AZ47"/>
  <c r="BA47" s="1"/>
  <c r="AY47"/>
  <c r="AX47"/>
  <c r="AW47"/>
  <c r="AV47"/>
  <c r="AT47"/>
  <c r="AU47" s="1"/>
  <c r="AS47"/>
  <c r="AR47"/>
  <c r="AQ47"/>
  <c r="AP47"/>
  <c r="AN47"/>
  <c r="AO47" s="1"/>
  <c r="AM47"/>
  <c r="BO46"/>
  <c r="BN46"/>
  <c r="BM46"/>
  <c r="BK46"/>
  <c r="BL46" s="1"/>
  <c r="BJ46"/>
  <c r="BI46"/>
  <c r="BG46"/>
  <c r="BF46"/>
  <c r="BE46"/>
  <c r="BC46"/>
  <c r="BD46" s="1"/>
  <c r="BH46" s="1"/>
  <c r="BB46"/>
  <c r="BA46"/>
  <c r="AZ46"/>
  <c r="AY46"/>
  <c r="AW46"/>
  <c r="AX46" s="1"/>
  <c r="AV46"/>
  <c r="AU46"/>
  <c r="AT46"/>
  <c r="AS46"/>
  <c r="AQ46"/>
  <c r="AR46" s="1"/>
  <c r="AP46"/>
  <c r="AO46"/>
  <c r="AN46"/>
  <c r="AM46"/>
  <c r="BO45"/>
  <c r="BN45"/>
  <c r="BM45"/>
  <c r="BL45"/>
  <c r="BK45"/>
  <c r="BJ45"/>
  <c r="BI45"/>
  <c r="BG45"/>
  <c r="BF45"/>
  <c r="BE45"/>
  <c r="BD45"/>
  <c r="BH45" s="1"/>
  <c r="BC45"/>
  <c r="BB45"/>
  <c r="AZ45"/>
  <c r="BA45" s="1"/>
  <c r="AY45"/>
  <c r="AX45"/>
  <c r="AW45"/>
  <c r="AV45"/>
  <c r="AT45"/>
  <c r="AU45" s="1"/>
  <c r="AS45"/>
  <c r="AR45"/>
  <c r="AQ45"/>
  <c r="AP45"/>
  <c r="AN45"/>
  <c r="AO45" s="1"/>
  <c r="AM45"/>
  <c r="BO44"/>
  <c r="BN44"/>
  <c r="BM44"/>
  <c r="BK44"/>
  <c r="BL44" s="1"/>
  <c r="BJ44"/>
  <c r="BI44"/>
  <c r="BG44"/>
  <c r="BF44"/>
  <c r="BE44"/>
  <c r="BC44"/>
  <c r="BD44" s="1"/>
  <c r="BH44" s="1"/>
  <c r="BB44"/>
  <c r="BA44"/>
  <c r="AZ44"/>
  <c r="AY44"/>
  <c r="AW44"/>
  <c r="AX44" s="1"/>
  <c r="AV44"/>
  <c r="AU44"/>
  <c r="AT44"/>
  <c r="AS44"/>
  <c r="AQ44"/>
  <c r="AR44" s="1"/>
  <c r="AP44"/>
  <c r="AO44"/>
  <c r="AN44"/>
  <c r="AM44"/>
  <c r="BO43"/>
  <c r="BN43"/>
  <c r="BM43"/>
  <c r="BL43"/>
  <c r="BK43"/>
  <c r="BJ43"/>
  <c r="BI43"/>
  <c r="BG43"/>
  <c r="BF43"/>
  <c r="BE43"/>
  <c r="BD43"/>
  <c r="BH43" s="1"/>
  <c r="BC43"/>
  <c r="BB43"/>
  <c r="AZ43"/>
  <c r="BA43" s="1"/>
  <c r="AY43"/>
  <c r="AX43"/>
  <c r="AW43"/>
  <c r="AV43"/>
  <c r="AT43"/>
  <c r="AU43" s="1"/>
  <c r="AS43"/>
  <c r="AR43"/>
  <c r="AQ43"/>
  <c r="AP43"/>
  <c r="AN43"/>
  <c r="AO43" s="1"/>
  <c r="AM43"/>
  <c r="BO42"/>
  <c r="BN42"/>
  <c r="BM42"/>
  <c r="BK42"/>
  <c r="BL42" s="1"/>
  <c r="BJ42"/>
  <c r="BI42"/>
  <c r="BG42"/>
  <c r="BF42"/>
  <c r="BE42"/>
  <c r="BC42"/>
  <c r="BD42" s="1"/>
  <c r="BH42" s="1"/>
  <c r="BB42"/>
  <c r="BA42"/>
  <c r="AZ42"/>
  <c r="AY42"/>
  <c r="AW42"/>
  <c r="AX42" s="1"/>
  <c r="AV42"/>
  <c r="AU42"/>
  <c r="AT42"/>
  <c r="AS42"/>
  <c r="AQ42"/>
  <c r="AR42" s="1"/>
  <c r="AP42"/>
  <c r="AO42"/>
  <c r="AN42"/>
  <c r="AM42"/>
  <c r="BO41"/>
  <c r="BN41"/>
  <c r="BM41"/>
  <c r="BL41"/>
  <c r="BK41"/>
  <c r="BJ41"/>
  <c r="BI41"/>
  <c r="BG41"/>
  <c r="BF41"/>
  <c r="BE41"/>
  <c r="BD41"/>
  <c r="BH41" s="1"/>
  <c r="BC41"/>
  <c r="BB41"/>
  <c r="AZ41"/>
  <c r="BA41" s="1"/>
  <c r="AY41"/>
  <c r="AX41"/>
  <c r="AW41"/>
  <c r="AV41"/>
  <c r="AT41"/>
  <c r="AU41" s="1"/>
  <c r="AS41"/>
  <c r="AR41"/>
  <c r="AQ41"/>
  <c r="AP41"/>
  <c r="AN41"/>
  <c r="AO41" s="1"/>
  <c r="AM41"/>
  <c r="BO40"/>
  <c r="BN40"/>
  <c r="BM40"/>
  <c r="BK40"/>
  <c r="BJ40"/>
  <c r="BI40"/>
  <c r="BG40"/>
  <c r="BF40"/>
  <c r="BE40"/>
  <c r="BC40"/>
  <c r="BB40"/>
  <c r="AZ40"/>
  <c r="BA40" s="1"/>
  <c r="AY40"/>
  <c r="AW40"/>
  <c r="AX40" s="1"/>
  <c r="AV40"/>
  <c r="AT40"/>
  <c r="AS40"/>
  <c r="AU40" s="1"/>
  <c r="AQ40"/>
  <c r="AP40"/>
  <c r="AN40"/>
  <c r="AO40" s="1"/>
  <c r="AM40"/>
  <c r="BO39"/>
  <c r="BN39"/>
  <c r="BM39"/>
  <c r="BK39"/>
  <c r="BL39" s="1"/>
  <c r="BJ39"/>
  <c r="BI39"/>
  <c r="BG39"/>
  <c r="BF39"/>
  <c r="BE39"/>
  <c r="BC39"/>
  <c r="BB39"/>
  <c r="BD39" s="1"/>
  <c r="BH39" s="1"/>
  <c r="AZ39"/>
  <c r="AY39"/>
  <c r="AW39"/>
  <c r="AX39" s="1"/>
  <c r="AV39"/>
  <c r="AT39"/>
  <c r="AU39" s="1"/>
  <c r="AS39"/>
  <c r="AQ39"/>
  <c r="AP39"/>
  <c r="AR39" s="1"/>
  <c r="AN39"/>
  <c r="AM39"/>
  <c r="BO38"/>
  <c r="BN38"/>
  <c r="BM38"/>
  <c r="BK38"/>
  <c r="BL38" s="1"/>
  <c r="BJ38"/>
  <c r="BI38"/>
  <c r="BG38"/>
  <c r="BF38"/>
  <c r="BE38"/>
  <c r="BC38"/>
  <c r="BD38" s="1"/>
  <c r="BH38" s="1"/>
  <c r="BB38"/>
  <c r="AZ38"/>
  <c r="AY38"/>
  <c r="BA38" s="1"/>
  <c r="AW38"/>
  <c r="AV38"/>
  <c r="AT38"/>
  <c r="AU38" s="1"/>
  <c r="AS38"/>
  <c r="AQ38"/>
  <c r="AR38" s="1"/>
  <c r="AP38"/>
  <c r="AN38"/>
  <c r="AM38"/>
  <c r="AO38" s="1"/>
  <c r="BO37"/>
  <c r="BN37"/>
  <c r="BM37"/>
  <c r="BK37"/>
  <c r="BJ37"/>
  <c r="BL37" s="1"/>
  <c r="BI37"/>
  <c r="BG37"/>
  <c r="BF37"/>
  <c r="BE37"/>
  <c r="BC37"/>
  <c r="BD37" s="1"/>
  <c r="BH37" s="1"/>
  <c r="BB37"/>
  <c r="AZ37"/>
  <c r="BA37" s="1"/>
  <c r="AY37"/>
  <c r="AW37"/>
  <c r="AV37"/>
  <c r="AX37" s="1"/>
  <c r="AT37"/>
  <c r="AS37"/>
  <c r="AQ37"/>
  <c r="AR37" s="1"/>
  <c r="AP37"/>
  <c r="AN37"/>
  <c r="AO37" s="1"/>
  <c r="AM37"/>
  <c r="BO36"/>
  <c r="BN36"/>
  <c r="BM36"/>
  <c r="BK36"/>
  <c r="BJ36"/>
  <c r="BI36"/>
  <c r="BG36"/>
  <c r="BF36"/>
  <c r="BE36"/>
  <c r="BC36"/>
  <c r="BB36"/>
  <c r="AZ36"/>
  <c r="BA36" s="1"/>
  <c r="AY36"/>
  <c r="AW36"/>
  <c r="AX36" s="1"/>
  <c r="AV36"/>
  <c r="AT36"/>
  <c r="AS36"/>
  <c r="AU36" s="1"/>
  <c r="AQ36"/>
  <c r="AP36"/>
  <c r="AN36"/>
  <c r="AO36" s="1"/>
  <c r="AM36"/>
  <c r="BO35"/>
  <c r="BN35"/>
  <c r="BM35"/>
  <c r="BK35"/>
  <c r="BL35" s="1"/>
  <c r="BJ35"/>
  <c r="BI35"/>
  <c r="BG35"/>
  <c r="BF35"/>
  <c r="BE35"/>
  <c r="BC35"/>
  <c r="BB35"/>
  <c r="BD35" s="1"/>
  <c r="BH35" s="1"/>
  <c r="AZ35"/>
  <c r="AY35"/>
  <c r="AW35"/>
  <c r="AX35" s="1"/>
  <c r="AV35"/>
  <c r="AT35"/>
  <c r="AU35" s="1"/>
  <c r="AS35"/>
  <c r="AQ35"/>
  <c r="AP35"/>
  <c r="AR35" s="1"/>
  <c r="AN35"/>
  <c r="AM35"/>
  <c r="BO34"/>
  <c r="BN34"/>
  <c r="BM34"/>
  <c r="BK34"/>
  <c r="BL34" s="1"/>
  <c r="BJ34"/>
  <c r="BI34"/>
  <c r="BG34"/>
  <c r="BF34"/>
  <c r="BE34"/>
  <c r="BC34"/>
  <c r="BD34" s="1"/>
  <c r="BH34" s="1"/>
  <c r="BB34"/>
  <c r="AZ34"/>
  <c r="AY34"/>
  <c r="BA34" s="1"/>
  <c r="AW34"/>
  <c r="AV34"/>
  <c r="AT34"/>
  <c r="AU34" s="1"/>
  <c r="AS34"/>
  <c r="AQ34"/>
  <c r="AR34" s="1"/>
  <c r="AP34"/>
  <c r="AN34"/>
  <c r="AM34"/>
  <c r="AO34" s="1"/>
  <c r="BO33"/>
  <c r="BN33"/>
  <c r="BM33"/>
  <c r="BK33"/>
  <c r="BJ33"/>
  <c r="BL33" s="1"/>
  <c r="BI33"/>
  <c r="BG33"/>
  <c r="BF33"/>
  <c r="BE33"/>
  <c r="BC33"/>
  <c r="BD33" s="1"/>
  <c r="BH33" s="1"/>
  <c r="BB33"/>
  <c r="AZ33"/>
  <c r="BA33" s="1"/>
  <c r="AY33"/>
  <c r="AW33"/>
  <c r="AV33"/>
  <c r="AX33" s="1"/>
  <c r="AT33"/>
  <c r="AS33"/>
  <c r="AQ33"/>
  <c r="AR33" s="1"/>
  <c r="AP33"/>
  <c r="AN33"/>
  <c r="AO33" s="1"/>
  <c r="AM33"/>
  <c r="BO32"/>
  <c r="BN32"/>
  <c r="BM32"/>
  <c r="BK32"/>
  <c r="BJ32"/>
  <c r="BI32"/>
  <c r="BG32"/>
  <c r="BF32"/>
  <c r="BE32"/>
  <c r="BC32"/>
  <c r="BB32"/>
  <c r="AZ32"/>
  <c r="BA32" s="1"/>
  <c r="AY32"/>
  <c r="AW32"/>
  <c r="AX32" s="1"/>
  <c r="AV32"/>
  <c r="AT32"/>
  <c r="AS32"/>
  <c r="AU32" s="1"/>
  <c r="AQ32"/>
  <c r="AP32"/>
  <c r="AN32"/>
  <c r="AO32" s="1"/>
  <c r="AM32"/>
  <c r="BO31"/>
  <c r="BN31"/>
  <c r="BM31"/>
  <c r="BK31"/>
  <c r="BL31" s="1"/>
  <c r="BJ31"/>
  <c r="BI31"/>
  <c r="BG31"/>
  <c r="BF31"/>
  <c r="BE31"/>
  <c r="BC31"/>
  <c r="BB31"/>
  <c r="BD31" s="1"/>
  <c r="BH31" s="1"/>
  <c r="AZ31"/>
  <c r="AY31"/>
  <c r="AW31"/>
  <c r="AX31" s="1"/>
  <c r="AV31"/>
  <c r="AT31"/>
  <c r="AU31" s="1"/>
  <c r="AS31"/>
  <c r="AQ31"/>
  <c r="AP31"/>
  <c r="AR31" s="1"/>
  <c r="AN31"/>
  <c r="AM31"/>
  <c r="BO30"/>
  <c r="BN30"/>
  <c r="BM30"/>
  <c r="BK30"/>
  <c r="BL30" s="1"/>
  <c r="BJ30"/>
  <c r="BI30"/>
  <c r="BG30"/>
  <c r="BF30"/>
  <c r="BE30"/>
  <c r="BC30"/>
  <c r="BD30" s="1"/>
  <c r="BH30" s="1"/>
  <c r="BB30"/>
  <c r="AZ30"/>
  <c r="AY30"/>
  <c r="BA30" s="1"/>
  <c r="AW30"/>
  <c r="AV30"/>
  <c r="AT30"/>
  <c r="AU30" s="1"/>
  <c r="AS30"/>
  <c r="AQ30"/>
  <c r="AR30" s="1"/>
  <c r="AP30"/>
  <c r="AN30"/>
  <c r="AM30"/>
  <c r="AO30" s="1"/>
  <c r="BO29"/>
  <c r="BN29"/>
  <c r="BM29"/>
  <c r="BK29"/>
  <c r="BJ29"/>
  <c r="BL29" s="1"/>
  <c r="BI29"/>
  <c r="BG29"/>
  <c r="BF29"/>
  <c r="BE29"/>
  <c r="BC29"/>
  <c r="BD29" s="1"/>
  <c r="BH29" s="1"/>
  <c r="BB29"/>
  <c r="AZ29"/>
  <c r="BA29" s="1"/>
  <c r="AY29"/>
  <c r="AW29"/>
  <c r="AV29"/>
  <c r="AX29" s="1"/>
  <c r="AT29"/>
  <c r="AS29"/>
  <c r="AQ29"/>
  <c r="AR29" s="1"/>
  <c r="AP29"/>
  <c r="AN29"/>
  <c r="AO29" s="1"/>
  <c r="AM29"/>
  <c r="BO28"/>
  <c r="BN28"/>
  <c r="BM28"/>
  <c r="BK28"/>
  <c r="BJ28"/>
  <c r="BI28"/>
  <c r="BG28"/>
  <c r="BF28"/>
  <c r="BE28"/>
  <c r="BC28"/>
  <c r="BB28"/>
  <c r="AZ28"/>
  <c r="BA28" s="1"/>
  <c r="AY28"/>
  <c r="AW28"/>
  <c r="AX28" s="1"/>
  <c r="AV28"/>
  <c r="AT28"/>
  <c r="AS28"/>
  <c r="AU28" s="1"/>
  <c r="AQ28"/>
  <c r="AP28"/>
  <c r="AN28"/>
  <c r="AO28" s="1"/>
  <c r="AM28"/>
  <c r="BO27"/>
  <c r="BN27"/>
  <c r="BM27"/>
  <c r="BK27"/>
  <c r="BL27" s="1"/>
  <c r="BJ27"/>
  <c r="BI27"/>
  <c r="BG27"/>
  <c r="BF27"/>
  <c r="BE27"/>
  <c r="BC27"/>
  <c r="BB27"/>
  <c r="BD27" s="1"/>
  <c r="BH27" s="1"/>
  <c r="AZ27"/>
  <c r="AY27"/>
  <c r="AW27"/>
  <c r="AX27" s="1"/>
  <c r="AV27"/>
  <c r="AT27"/>
  <c r="AU27" s="1"/>
  <c r="AS27"/>
  <c r="AQ27"/>
  <c r="AP27"/>
  <c r="AR27" s="1"/>
  <c r="AN27"/>
  <c r="AM27"/>
  <c r="BO26"/>
  <c r="BN26"/>
  <c r="BM26"/>
  <c r="BK26"/>
  <c r="BL26" s="1"/>
  <c r="BJ26"/>
  <c r="BI26"/>
  <c r="BG26"/>
  <c r="BF26"/>
  <c r="BE26"/>
  <c r="BC26"/>
  <c r="BD26" s="1"/>
  <c r="BH26" s="1"/>
  <c r="BB26"/>
  <c r="AZ26"/>
  <c r="AY26"/>
  <c r="BA26" s="1"/>
  <c r="AW26"/>
  <c r="AV26"/>
  <c r="AT26"/>
  <c r="AU26" s="1"/>
  <c r="AS26"/>
  <c r="AQ26"/>
  <c r="AR26" s="1"/>
  <c r="AP26"/>
  <c r="AN26"/>
  <c r="AM26"/>
  <c r="AO26" s="1"/>
  <c r="BO25"/>
  <c r="BN25"/>
  <c r="BM25"/>
  <c r="BK25"/>
  <c r="BJ25"/>
  <c r="BL25" s="1"/>
  <c r="BI25"/>
  <c r="BG25"/>
  <c r="BF25"/>
  <c r="BE25"/>
  <c r="BC25"/>
  <c r="BD25" s="1"/>
  <c r="BH25" s="1"/>
  <c r="BB25"/>
  <c r="AZ25"/>
  <c r="BA25" s="1"/>
  <c r="AY25"/>
  <c r="AW25"/>
  <c r="AV25"/>
  <c r="AX25" s="1"/>
  <c r="AT25"/>
  <c r="AS25"/>
  <c r="AQ25"/>
  <c r="AR25" s="1"/>
  <c r="AP25"/>
  <c r="AN25"/>
  <c r="AO25" s="1"/>
  <c r="AM25"/>
  <c r="BO24"/>
  <c r="BN24"/>
  <c r="BM24"/>
  <c r="BK24"/>
  <c r="BJ24"/>
  <c r="BI24"/>
  <c r="BG24"/>
  <c r="BF24"/>
  <c r="BE24"/>
  <c r="BC24"/>
  <c r="BB24"/>
  <c r="AZ24"/>
  <c r="BA24" s="1"/>
  <c r="AY24"/>
  <c r="AW24"/>
  <c r="AX24" s="1"/>
  <c r="AV24"/>
  <c r="AT24"/>
  <c r="AS24"/>
  <c r="AU24" s="1"/>
  <c r="AQ24"/>
  <c r="AP24"/>
  <c r="AN24"/>
  <c r="AO24" s="1"/>
  <c r="AM24"/>
  <c r="BO23"/>
  <c r="BN23"/>
  <c r="BM23"/>
  <c r="BK23"/>
  <c r="BL23" s="1"/>
  <c r="BJ23"/>
  <c r="BI23"/>
  <c r="BG23"/>
  <c r="BF23"/>
  <c r="BE23"/>
  <c r="BC23"/>
  <c r="BB23"/>
  <c r="BD23" s="1"/>
  <c r="BH23" s="1"/>
  <c r="AZ23"/>
  <c r="AY23"/>
  <c r="AW23"/>
  <c r="AX23" s="1"/>
  <c r="AV23"/>
  <c r="AT23"/>
  <c r="AU23" s="1"/>
  <c r="AS23"/>
  <c r="AQ23"/>
  <c r="AP23"/>
  <c r="AR23" s="1"/>
  <c r="AN23"/>
  <c r="AM23"/>
  <c r="BO22"/>
  <c r="BN22"/>
  <c r="BM22"/>
  <c r="BK22"/>
  <c r="BL22" s="1"/>
  <c r="BJ22"/>
  <c r="BI22"/>
  <c r="BG22"/>
  <c r="BF22"/>
  <c r="BE22"/>
  <c r="BC22"/>
  <c r="BD22" s="1"/>
  <c r="BH22" s="1"/>
  <c r="BB22"/>
  <c r="AZ22"/>
  <c r="AY22"/>
  <c r="BA22" s="1"/>
  <c r="AW22"/>
  <c r="AV22"/>
  <c r="AT22"/>
  <c r="AU22" s="1"/>
  <c r="AS22"/>
  <c r="AQ22"/>
  <c r="AR22" s="1"/>
  <c r="AP22"/>
  <c r="AN22"/>
  <c r="AM22"/>
  <c r="AO22" s="1"/>
  <c r="BO21"/>
  <c r="BN21"/>
  <c r="BM21"/>
  <c r="BK21"/>
  <c r="BJ21"/>
  <c r="BL21" s="1"/>
  <c r="BI21"/>
  <c r="BG21"/>
  <c r="BF21"/>
  <c r="BE21"/>
  <c r="BC21"/>
  <c r="BD21" s="1"/>
  <c r="BH21" s="1"/>
  <c r="BB21"/>
  <c r="AZ21"/>
  <c r="BA21" s="1"/>
  <c r="AY21"/>
  <c r="AW21"/>
  <c r="AV21"/>
  <c r="AX21" s="1"/>
  <c r="AT21"/>
  <c r="AS21"/>
  <c r="AQ21"/>
  <c r="AR21" s="1"/>
  <c r="AP21"/>
  <c r="AN21"/>
  <c r="AO21" s="1"/>
  <c r="AM21"/>
  <c r="BO20"/>
  <c r="BN20"/>
  <c r="BM20"/>
  <c r="BK20"/>
  <c r="BJ20"/>
  <c r="BI20"/>
  <c r="BG20"/>
  <c r="BF20"/>
  <c r="BE20"/>
  <c r="BC20"/>
  <c r="BB20"/>
  <c r="AZ20"/>
  <c r="BA20" s="1"/>
  <c r="AY20"/>
  <c r="AW20"/>
  <c r="AX20" s="1"/>
  <c r="AV20"/>
  <c r="AT20"/>
  <c r="AS20"/>
  <c r="AU20" s="1"/>
  <c r="AQ20"/>
  <c r="AP20"/>
  <c r="AN20"/>
  <c r="AO20" s="1"/>
  <c r="AM20"/>
  <c r="BO19"/>
  <c r="BN19"/>
  <c r="BM19"/>
  <c r="BK19"/>
  <c r="BL19" s="1"/>
  <c r="BJ19"/>
  <c r="BI19"/>
  <c r="BG19"/>
  <c r="BF19"/>
  <c r="BE19"/>
  <c r="BC19"/>
  <c r="BB19"/>
  <c r="BD19" s="1"/>
  <c r="BH19" s="1"/>
  <c r="AZ19"/>
  <c r="AY19"/>
  <c r="AW19"/>
  <c r="AX19" s="1"/>
  <c r="AV19"/>
  <c r="AT19"/>
  <c r="AU19" s="1"/>
  <c r="AS19"/>
  <c r="AQ19"/>
  <c r="AP19"/>
  <c r="AR19" s="1"/>
  <c r="AN19"/>
  <c r="AM19"/>
  <c r="BO18"/>
  <c r="BN18"/>
  <c r="BM18"/>
  <c r="BK18"/>
  <c r="BL18" s="1"/>
  <c r="BJ18"/>
  <c r="BI18"/>
  <c r="BG18"/>
  <c r="BF18"/>
  <c r="BE18"/>
  <c r="BC18"/>
  <c r="BD18" s="1"/>
  <c r="BH18" s="1"/>
  <c r="BB18"/>
  <c r="AZ18"/>
  <c r="AY18"/>
  <c r="BA18" s="1"/>
  <c r="AW18"/>
  <c r="AV18"/>
  <c r="AT18"/>
  <c r="AU18" s="1"/>
  <c r="AS18"/>
  <c r="AQ18"/>
  <c r="AR18" s="1"/>
  <c r="AP18"/>
  <c r="AN18"/>
  <c r="AM18"/>
  <c r="AO18" s="1"/>
  <c r="BO17"/>
  <c r="BN17"/>
  <c r="BM17"/>
  <c r="BK17"/>
  <c r="BJ17"/>
  <c r="BL17" s="1"/>
  <c r="BI17"/>
  <c r="BG17"/>
  <c r="BF17"/>
  <c r="BE17"/>
  <c r="BC17"/>
  <c r="BD17" s="1"/>
  <c r="BH17" s="1"/>
  <c r="BB17"/>
  <c r="AZ17"/>
  <c r="BA17" s="1"/>
  <c r="AY17"/>
  <c r="AW17"/>
  <c r="AV17"/>
  <c r="AX17" s="1"/>
  <c r="AT17"/>
  <c r="AS17"/>
  <c r="AQ17"/>
  <c r="AR17" s="1"/>
  <c r="AP17"/>
  <c r="AN17"/>
  <c r="AO17" s="1"/>
  <c r="AM17"/>
  <c r="BO16"/>
  <c r="BN16"/>
  <c r="BM16"/>
  <c r="BK16"/>
  <c r="BJ16"/>
  <c r="BI16"/>
  <c r="BG16"/>
  <c r="BF16"/>
  <c r="BE16"/>
  <c r="BC16"/>
  <c r="BB16"/>
  <c r="AZ16"/>
  <c r="BA16" s="1"/>
  <c r="AY16"/>
  <c r="AW16"/>
  <c r="AX16" s="1"/>
  <c r="AV16"/>
  <c r="AT16"/>
  <c r="AS16"/>
  <c r="AU16" s="1"/>
  <c r="AQ16"/>
  <c r="AP16"/>
  <c r="AN16"/>
  <c r="AO16" s="1"/>
  <c r="AM16"/>
  <c r="BO15"/>
  <c r="BN15"/>
  <c r="BM15"/>
  <c r="BK15"/>
  <c r="BL15" s="1"/>
  <c r="BJ15"/>
  <c r="BI15"/>
  <c r="BG15"/>
  <c r="BF15"/>
  <c r="BE15"/>
  <c r="BC15"/>
  <c r="BB15"/>
  <c r="BD15" s="1"/>
  <c r="BH15" s="1"/>
  <c r="AZ15"/>
  <c r="AY15"/>
  <c r="AW15"/>
  <c r="AX15" s="1"/>
  <c r="AV15"/>
  <c r="AT15"/>
  <c r="AU15" s="1"/>
  <c r="AS15"/>
  <c r="AQ15"/>
  <c r="AP15"/>
  <c r="AR15" s="1"/>
  <c r="AN15"/>
  <c r="AM15"/>
  <c r="BO14"/>
  <c r="BN14"/>
  <c r="BM14"/>
  <c r="BK14"/>
  <c r="BL14" s="1"/>
  <c r="BJ14"/>
  <c r="BI14"/>
  <c r="BG14"/>
  <c r="BF14"/>
  <c r="BE14"/>
  <c r="BC14"/>
  <c r="BD14" s="1"/>
  <c r="BH14" s="1"/>
  <c r="BB14"/>
  <c r="AZ14"/>
  <c r="AY14"/>
  <c r="BA14" s="1"/>
  <c r="AW14"/>
  <c r="AV14"/>
  <c r="AT14"/>
  <c r="AU14" s="1"/>
  <c r="AS14"/>
  <c r="AQ14"/>
  <c r="AR14" s="1"/>
  <c r="AP14"/>
  <c r="AN14"/>
  <c r="AM14"/>
  <c r="AO14" s="1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3"/>
  <c r="BN13"/>
  <c r="BM13"/>
  <c r="BK13"/>
  <c r="BL13" s="1"/>
  <c r="BJ13"/>
  <c r="BI13"/>
  <c r="BG13"/>
  <c r="BF13"/>
  <c r="BE13"/>
  <c r="BC13"/>
  <c r="BB13"/>
  <c r="BD13" s="1"/>
  <c r="BH13" s="1"/>
  <c r="AZ13"/>
  <c r="AY13"/>
  <c r="AW13"/>
  <c r="AX13" s="1"/>
  <c r="AV13"/>
  <c r="AT13"/>
  <c r="AU13" s="1"/>
  <c r="AS13"/>
  <c r="AQ13"/>
  <c r="AP13"/>
  <c r="AR13" s="1"/>
  <c r="AN13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O12"/>
  <c r="BN12"/>
  <c r="BM12"/>
  <c r="BK12"/>
  <c r="BL12" s="1"/>
  <c r="BJ12"/>
  <c r="BI12"/>
  <c r="BG12"/>
  <c r="BF12"/>
  <c r="BE12"/>
  <c r="BC12"/>
  <c r="BD12" s="1"/>
  <c r="BH12" s="1"/>
  <c r="BB12"/>
  <c r="AZ12"/>
  <c r="AY12"/>
  <c r="BA12" s="1"/>
  <c r="AW12"/>
  <c r="AV12"/>
  <c r="AT12"/>
  <c r="AU12" s="1"/>
  <c r="AS12"/>
  <c r="AQ12"/>
  <c r="AR12" s="1"/>
  <c r="AP12"/>
  <c r="AN12"/>
  <c r="AM12"/>
  <c r="AO12" s="1"/>
  <c r="BO71" i="2"/>
  <c r="BN71"/>
  <c r="BM71"/>
  <c r="BL71"/>
  <c r="BK71"/>
  <c r="BJ71"/>
  <c r="BI71"/>
  <c r="BG71"/>
  <c r="BF71"/>
  <c r="BE71"/>
  <c r="BD71"/>
  <c r="BH71" s="1"/>
  <c r="BC71"/>
  <c r="BB71"/>
  <c r="AZ71"/>
  <c r="BA71" s="1"/>
  <c r="AY71"/>
  <c r="AX71"/>
  <c r="AW71"/>
  <c r="AV71"/>
  <c r="AT71"/>
  <c r="AU71" s="1"/>
  <c r="AS71"/>
  <c r="AR71"/>
  <c r="AQ71"/>
  <c r="AP71"/>
  <c r="AN71"/>
  <c r="AO71" s="1"/>
  <c r="AM71"/>
  <c r="BO70"/>
  <c r="BN70"/>
  <c r="BM70"/>
  <c r="BK70"/>
  <c r="BL70" s="1"/>
  <c r="BJ70"/>
  <c r="BI70"/>
  <c r="BG70"/>
  <c r="BF70"/>
  <c r="BE70"/>
  <c r="BC70"/>
  <c r="BD70" s="1"/>
  <c r="BH70" s="1"/>
  <c r="BB70"/>
  <c r="BA70"/>
  <c r="AZ70"/>
  <c r="AY70"/>
  <c r="AW70"/>
  <c r="AX70" s="1"/>
  <c r="AV70"/>
  <c r="AU70"/>
  <c r="AT70"/>
  <c r="AS70"/>
  <c r="AQ70"/>
  <c r="AR70" s="1"/>
  <c r="AP70"/>
  <c r="AO70"/>
  <c r="AN70"/>
  <c r="AM70"/>
  <c r="BO69"/>
  <c r="BN69"/>
  <c r="BM69"/>
  <c r="BL69"/>
  <c r="BK69"/>
  <c r="BJ69"/>
  <c r="BI69"/>
  <c r="BG69"/>
  <c r="BF69"/>
  <c r="BE69"/>
  <c r="BD69"/>
  <c r="BH69" s="1"/>
  <c r="BC69"/>
  <c r="BB69"/>
  <c r="AZ69"/>
  <c r="BA69" s="1"/>
  <c r="AY69"/>
  <c r="AX69"/>
  <c r="AW69"/>
  <c r="AV69"/>
  <c r="AT69"/>
  <c r="AU69" s="1"/>
  <c r="AS69"/>
  <c r="AR69"/>
  <c r="AQ69"/>
  <c r="AP69"/>
  <c r="AN69"/>
  <c r="AO69" s="1"/>
  <c r="AM69"/>
  <c r="BO68"/>
  <c r="BN68"/>
  <c r="BM68"/>
  <c r="BK68"/>
  <c r="BL68" s="1"/>
  <c r="BJ68"/>
  <c r="BI68"/>
  <c r="BG68"/>
  <c r="BF68"/>
  <c r="BE68"/>
  <c r="BC68"/>
  <c r="BD68" s="1"/>
  <c r="BH68" s="1"/>
  <c r="BB68"/>
  <c r="BA68"/>
  <c r="AZ68"/>
  <c r="AY68"/>
  <c r="AW68"/>
  <c r="AX68" s="1"/>
  <c r="AV68"/>
  <c r="AU68"/>
  <c r="AT68"/>
  <c r="AS68"/>
  <c r="AQ68"/>
  <c r="AR68" s="1"/>
  <c r="AP68"/>
  <c r="AO68"/>
  <c r="AN68"/>
  <c r="AM68"/>
  <c r="BO67"/>
  <c r="BN67"/>
  <c r="BM67"/>
  <c r="BL67"/>
  <c r="BK67"/>
  <c r="BJ67"/>
  <c r="BI67"/>
  <c r="BG67"/>
  <c r="BF67"/>
  <c r="BE67"/>
  <c r="BD67"/>
  <c r="BH67" s="1"/>
  <c r="BC67"/>
  <c r="BB67"/>
  <c r="AZ67"/>
  <c r="BA67" s="1"/>
  <c r="AY67"/>
  <c r="AX67"/>
  <c r="AW67"/>
  <c r="AV67"/>
  <c r="AT67"/>
  <c r="AU67" s="1"/>
  <c r="AS67"/>
  <c r="AR67"/>
  <c r="AQ67"/>
  <c r="AP67"/>
  <c r="AN67"/>
  <c r="AO67" s="1"/>
  <c r="AM67"/>
  <c r="BO66"/>
  <c r="BN66"/>
  <c r="BM66"/>
  <c r="BK66"/>
  <c r="BL66" s="1"/>
  <c r="BJ66"/>
  <c r="BI66"/>
  <c r="BG66"/>
  <c r="BF66"/>
  <c r="BE66"/>
  <c r="BC66"/>
  <c r="BD66" s="1"/>
  <c r="BH66" s="1"/>
  <c r="BB66"/>
  <c r="BA66"/>
  <c r="AZ66"/>
  <c r="AY66"/>
  <c r="AW66"/>
  <c r="AX66" s="1"/>
  <c r="AV66"/>
  <c r="AU66"/>
  <c r="AT66"/>
  <c r="AS66"/>
  <c r="AQ66"/>
  <c r="AR66" s="1"/>
  <c r="AP66"/>
  <c r="AO66"/>
  <c r="AN66"/>
  <c r="AM66"/>
  <c r="BO65"/>
  <c r="BN65"/>
  <c r="BM65"/>
  <c r="BL65"/>
  <c r="BK65"/>
  <c r="BJ65"/>
  <c r="BI65"/>
  <c r="BG65"/>
  <c r="BF65"/>
  <c r="BE65"/>
  <c r="BD65"/>
  <c r="BH65" s="1"/>
  <c r="BC65"/>
  <c r="BB65"/>
  <c r="AZ65"/>
  <c r="BA65" s="1"/>
  <c r="AY65"/>
  <c r="AX65"/>
  <c r="AW65"/>
  <c r="AV65"/>
  <c r="AT65"/>
  <c r="AU65" s="1"/>
  <c r="AS65"/>
  <c r="AR65"/>
  <c r="AQ65"/>
  <c r="AP65"/>
  <c r="AN65"/>
  <c r="AO65" s="1"/>
  <c r="AM65"/>
  <c r="BO64"/>
  <c r="BN64"/>
  <c r="BM64"/>
  <c r="BK64"/>
  <c r="BL64" s="1"/>
  <c r="BJ64"/>
  <c r="BI64"/>
  <c r="BG64"/>
  <c r="BF64"/>
  <c r="BE64"/>
  <c r="BC64"/>
  <c r="BD64" s="1"/>
  <c r="BH64" s="1"/>
  <c r="BB64"/>
  <c r="BA64"/>
  <c r="AZ64"/>
  <c r="AY64"/>
  <c r="AW64"/>
  <c r="AX64" s="1"/>
  <c r="AV64"/>
  <c r="AU64"/>
  <c r="AT64"/>
  <c r="AS64"/>
  <c r="AQ64"/>
  <c r="AR64" s="1"/>
  <c r="AP64"/>
  <c r="AO64"/>
  <c r="AN64"/>
  <c r="AM64"/>
  <c r="BO63"/>
  <c r="BN63"/>
  <c r="BM63"/>
  <c r="BL63"/>
  <c r="BK63"/>
  <c r="BJ63"/>
  <c r="BI63"/>
  <c r="BG63"/>
  <c r="BF63"/>
  <c r="BE63"/>
  <c r="BD63"/>
  <c r="BH63" s="1"/>
  <c r="BC63"/>
  <c r="BB63"/>
  <c r="AZ63"/>
  <c r="BA63" s="1"/>
  <c r="AY63"/>
  <c r="AX63"/>
  <c r="AW63"/>
  <c r="AV63"/>
  <c r="AT63"/>
  <c r="AU63" s="1"/>
  <c r="AS63"/>
  <c r="AR63"/>
  <c r="AQ63"/>
  <c r="AP63"/>
  <c r="AN63"/>
  <c r="AO63" s="1"/>
  <c r="AM63"/>
  <c r="BO62"/>
  <c r="BN62"/>
  <c r="BM62"/>
  <c r="BK62"/>
  <c r="BL62" s="1"/>
  <c r="BJ62"/>
  <c r="BI62"/>
  <c r="BG62"/>
  <c r="BF62"/>
  <c r="BE62"/>
  <c r="BC62"/>
  <c r="BD62" s="1"/>
  <c r="BH62" s="1"/>
  <c r="BB62"/>
  <c r="BA62"/>
  <c r="AZ62"/>
  <c r="AY62"/>
  <c r="AW62"/>
  <c r="AX62" s="1"/>
  <c r="AV62"/>
  <c r="AU62"/>
  <c r="AT62"/>
  <c r="AS62"/>
  <c r="AQ62"/>
  <c r="AR62" s="1"/>
  <c r="AP62"/>
  <c r="AO62"/>
  <c r="AN62"/>
  <c r="AM62"/>
  <c r="BO61"/>
  <c r="BN61"/>
  <c r="BM61"/>
  <c r="BL61"/>
  <c r="BK61"/>
  <c r="BJ61"/>
  <c r="BI61"/>
  <c r="BG61"/>
  <c r="BF61"/>
  <c r="BE61"/>
  <c r="BD61"/>
  <c r="BH61" s="1"/>
  <c r="BC61"/>
  <c r="BB61"/>
  <c r="AZ61"/>
  <c r="BA61" s="1"/>
  <c r="AY61"/>
  <c r="AX61"/>
  <c r="AW61"/>
  <c r="AV61"/>
  <c r="AT61"/>
  <c r="AU61" s="1"/>
  <c r="AS61"/>
  <c r="AR61"/>
  <c r="AQ61"/>
  <c r="AP61"/>
  <c r="AN61"/>
  <c r="AO61" s="1"/>
  <c r="AM61"/>
  <c r="BO60"/>
  <c r="BN60"/>
  <c r="BM60"/>
  <c r="BK60"/>
  <c r="BL60" s="1"/>
  <c r="BJ60"/>
  <c r="BI60"/>
  <c r="BG60"/>
  <c r="BF60"/>
  <c r="BE60"/>
  <c r="BC60"/>
  <c r="BD60" s="1"/>
  <c r="BH60" s="1"/>
  <c r="BB60"/>
  <c r="BA60"/>
  <c r="AZ60"/>
  <c r="AY60"/>
  <c r="AW60"/>
  <c r="AX60" s="1"/>
  <c r="AV60"/>
  <c r="AU60"/>
  <c r="AT60"/>
  <c r="AS60"/>
  <c r="AQ60"/>
  <c r="AR60" s="1"/>
  <c r="AP60"/>
  <c r="AO60"/>
  <c r="AN60"/>
  <c r="AM60"/>
  <c r="BO59"/>
  <c r="BN59"/>
  <c r="BM59"/>
  <c r="BL59"/>
  <c r="BK59"/>
  <c r="BJ59"/>
  <c r="BI59"/>
  <c r="BG59"/>
  <c r="BF59"/>
  <c r="BE59"/>
  <c r="BD59"/>
  <c r="BH59" s="1"/>
  <c r="BC59"/>
  <c r="BB59"/>
  <c r="AZ59"/>
  <c r="BA59" s="1"/>
  <c r="AY59"/>
  <c r="AX59"/>
  <c r="AW59"/>
  <c r="AV59"/>
  <c r="AT59"/>
  <c r="AU59" s="1"/>
  <c r="AS59"/>
  <c r="AR59"/>
  <c r="AQ59"/>
  <c r="AP59"/>
  <c r="AN59"/>
  <c r="AO59" s="1"/>
  <c r="AM59"/>
  <c r="BO58"/>
  <c r="BN58"/>
  <c r="BM58"/>
  <c r="BK58"/>
  <c r="BL58" s="1"/>
  <c r="BJ58"/>
  <c r="BI58"/>
  <c r="BG58"/>
  <c r="BF58"/>
  <c r="BE58"/>
  <c r="BC58"/>
  <c r="BD58" s="1"/>
  <c r="BH58" s="1"/>
  <c r="BB58"/>
  <c r="BA58"/>
  <c r="AZ58"/>
  <c r="AY58"/>
  <c r="AW58"/>
  <c r="AX58" s="1"/>
  <c r="AV58"/>
  <c r="AU58"/>
  <c r="AT58"/>
  <c r="AS58"/>
  <c r="AQ58"/>
  <c r="AR58" s="1"/>
  <c r="AP58"/>
  <c r="AO58"/>
  <c r="AN58"/>
  <c r="AM58"/>
  <c r="BO57"/>
  <c r="BN57"/>
  <c r="BM57"/>
  <c r="BL57"/>
  <c r="BK57"/>
  <c r="BJ57"/>
  <c r="BI57"/>
  <c r="BG57"/>
  <c r="BF57"/>
  <c r="BE57"/>
  <c r="BD57"/>
  <c r="BH57" s="1"/>
  <c r="BC57"/>
  <c r="BB57"/>
  <c r="AZ57"/>
  <c r="BA57" s="1"/>
  <c r="AY57"/>
  <c r="AX57"/>
  <c r="AW57"/>
  <c r="AV57"/>
  <c r="AT57"/>
  <c r="AU57" s="1"/>
  <c r="AS57"/>
  <c r="AR57"/>
  <c r="AQ57"/>
  <c r="AP57"/>
  <c r="AN57"/>
  <c r="AO57" s="1"/>
  <c r="AM57"/>
  <c r="BO56"/>
  <c r="BN56"/>
  <c r="BM56"/>
  <c r="BK56"/>
  <c r="BL56" s="1"/>
  <c r="BJ56"/>
  <c r="BI56"/>
  <c r="BG56"/>
  <c r="BF56"/>
  <c r="BE56"/>
  <c r="BC56"/>
  <c r="BD56" s="1"/>
  <c r="BH56" s="1"/>
  <c r="BB56"/>
  <c r="BA56"/>
  <c r="AZ56"/>
  <c r="AY56"/>
  <c r="AW56"/>
  <c r="AX56" s="1"/>
  <c r="AV56"/>
  <c r="AU56"/>
  <c r="AT56"/>
  <c r="AS56"/>
  <c r="AQ56"/>
  <c r="AR56" s="1"/>
  <c r="AP56"/>
  <c r="AO56"/>
  <c r="AN56"/>
  <c r="AM56"/>
  <c r="BO55"/>
  <c r="BN55"/>
  <c r="BM55"/>
  <c r="BL55"/>
  <c r="BK55"/>
  <c r="BJ55"/>
  <c r="BI55"/>
  <c r="BG55"/>
  <c r="BF55"/>
  <c r="BE55"/>
  <c r="BD55"/>
  <c r="BH55" s="1"/>
  <c r="BC55"/>
  <c r="BB55"/>
  <c r="AZ55"/>
  <c r="BA55" s="1"/>
  <c r="AY55"/>
  <c r="AX55"/>
  <c r="AW55"/>
  <c r="AV55"/>
  <c r="AT55"/>
  <c r="AU55" s="1"/>
  <c r="AS55"/>
  <c r="AR55"/>
  <c r="AQ55"/>
  <c r="AP55"/>
  <c r="AN55"/>
  <c r="AO55" s="1"/>
  <c r="AM55"/>
  <c r="BO54"/>
  <c r="BN54"/>
  <c r="BM54"/>
  <c r="BK54"/>
  <c r="BL54" s="1"/>
  <c r="BJ54"/>
  <c r="BI54"/>
  <c r="BG54"/>
  <c r="BF54"/>
  <c r="BE54"/>
  <c r="BC54"/>
  <c r="BD54" s="1"/>
  <c r="BH54" s="1"/>
  <c r="BB54"/>
  <c r="BA54"/>
  <c r="AZ54"/>
  <c r="AY54"/>
  <c r="AW54"/>
  <c r="AX54" s="1"/>
  <c r="AV54"/>
  <c r="AU54"/>
  <c r="AT54"/>
  <c r="AS54"/>
  <c r="AQ54"/>
  <c r="AR54" s="1"/>
  <c r="AP54"/>
  <c r="AO54"/>
  <c r="AN54"/>
  <c r="AM54"/>
  <c r="BO53"/>
  <c r="BN53"/>
  <c r="BM53"/>
  <c r="BL53"/>
  <c r="BK53"/>
  <c r="BJ53"/>
  <c r="BI53"/>
  <c r="BG53"/>
  <c r="BF53"/>
  <c r="BE53"/>
  <c r="BD53"/>
  <c r="BH53" s="1"/>
  <c r="BC53"/>
  <c r="BB53"/>
  <c r="AZ53"/>
  <c r="BA53" s="1"/>
  <c r="AY53"/>
  <c r="AX53"/>
  <c r="AW53"/>
  <c r="AV53"/>
  <c r="AT53"/>
  <c r="AU53" s="1"/>
  <c r="AS53"/>
  <c r="AR53"/>
  <c r="AQ53"/>
  <c r="AP53"/>
  <c r="AN53"/>
  <c r="AO53" s="1"/>
  <c r="AM53"/>
  <c r="BO52"/>
  <c r="BN52"/>
  <c r="BM52"/>
  <c r="BK52"/>
  <c r="BL52" s="1"/>
  <c r="BJ52"/>
  <c r="BI52"/>
  <c r="BG52"/>
  <c r="BF52"/>
  <c r="BE52"/>
  <c r="BC52"/>
  <c r="BD52" s="1"/>
  <c r="BH52" s="1"/>
  <c r="BB52"/>
  <c r="BA52"/>
  <c r="AZ52"/>
  <c r="AY52"/>
  <c r="AW52"/>
  <c r="AX52" s="1"/>
  <c r="AV52"/>
  <c r="AU52"/>
  <c r="AT52"/>
  <c r="AS52"/>
  <c r="AQ52"/>
  <c r="AR52" s="1"/>
  <c r="AP52"/>
  <c r="AO52"/>
  <c r="AN52"/>
  <c r="AM52"/>
  <c r="BO51"/>
  <c r="BN51"/>
  <c r="BM51"/>
  <c r="BL51"/>
  <c r="BK51"/>
  <c r="BJ51"/>
  <c r="BI51"/>
  <c r="BG51"/>
  <c r="BF51"/>
  <c r="BE51"/>
  <c r="BD51"/>
  <c r="BH51" s="1"/>
  <c r="BC51"/>
  <c r="BB51"/>
  <c r="AZ51"/>
  <c r="BA51" s="1"/>
  <c r="AY51"/>
  <c r="AX51"/>
  <c r="AW51"/>
  <c r="AV51"/>
  <c r="AT51"/>
  <c r="AU51" s="1"/>
  <c r="AS51"/>
  <c r="AR51"/>
  <c r="AQ51"/>
  <c r="AP51"/>
  <c r="AN51"/>
  <c r="AO51" s="1"/>
  <c r="AM51"/>
  <c r="BO50"/>
  <c r="BN50"/>
  <c r="BM50"/>
  <c r="BK50"/>
  <c r="BL50" s="1"/>
  <c r="BJ50"/>
  <c r="BI50"/>
  <c r="BG50"/>
  <c r="BF50"/>
  <c r="BE50"/>
  <c r="BC50"/>
  <c r="BD50" s="1"/>
  <c r="BH50" s="1"/>
  <c r="BB50"/>
  <c r="BA50"/>
  <c r="AZ50"/>
  <c r="AY50"/>
  <c r="AW50"/>
  <c r="AX50" s="1"/>
  <c r="AV50"/>
  <c r="AU50"/>
  <c r="AT50"/>
  <c r="AS50"/>
  <c r="AQ50"/>
  <c r="AR50" s="1"/>
  <c r="AP50"/>
  <c r="AO50"/>
  <c r="AN50"/>
  <c r="AM50"/>
  <c r="BO49"/>
  <c r="BN49"/>
  <c r="BM49"/>
  <c r="BL49"/>
  <c r="BK49"/>
  <c r="BJ49"/>
  <c r="BI49"/>
  <c r="BG49"/>
  <c r="BF49"/>
  <c r="BE49"/>
  <c r="BD49"/>
  <c r="BH49" s="1"/>
  <c r="BC49"/>
  <c r="BB49"/>
  <c r="AZ49"/>
  <c r="BA49" s="1"/>
  <c r="AY49"/>
  <c r="AX49"/>
  <c r="AW49"/>
  <c r="AV49"/>
  <c r="AT49"/>
  <c r="AU49" s="1"/>
  <c r="AS49"/>
  <c r="AR49"/>
  <c r="AQ49"/>
  <c r="AP49"/>
  <c r="AN49"/>
  <c r="AO49" s="1"/>
  <c r="AM49"/>
  <c r="BO48"/>
  <c r="BN48"/>
  <c r="BM48"/>
  <c r="BK48"/>
  <c r="BL48" s="1"/>
  <c r="BJ48"/>
  <c r="BI48"/>
  <c r="BG48"/>
  <c r="BF48"/>
  <c r="BE48"/>
  <c r="BC48"/>
  <c r="BD48" s="1"/>
  <c r="BH48" s="1"/>
  <c r="BB48"/>
  <c r="BA48"/>
  <c r="AZ48"/>
  <c r="AY48"/>
  <c r="AW48"/>
  <c r="AX48" s="1"/>
  <c r="AV48"/>
  <c r="AU48"/>
  <c r="AT48"/>
  <c r="AS48"/>
  <c r="AQ48"/>
  <c r="AR48" s="1"/>
  <c r="AP48"/>
  <c r="AO48"/>
  <c r="AN48"/>
  <c r="AM48"/>
  <c r="BO47"/>
  <c r="BN47"/>
  <c r="BM47"/>
  <c r="BL47"/>
  <c r="BK47"/>
  <c r="BJ47"/>
  <c r="BI47"/>
  <c r="BG47"/>
  <c r="BF47"/>
  <c r="BE47"/>
  <c r="BD47"/>
  <c r="BH47" s="1"/>
  <c r="BC47"/>
  <c r="BB47"/>
  <c r="AZ47"/>
  <c r="BA47" s="1"/>
  <c r="AY47"/>
  <c r="AX47"/>
  <c r="AW47"/>
  <c r="AV47"/>
  <c r="AT47"/>
  <c r="AU47" s="1"/>
  <c r="AS47"/>
  <c r="AR47"/>
  <c r="AQ47"/>
  <c r="AP47"/>
  <c r="AN47"/>
  <c r="AO47" s="1"/>
  <c r="AM47"/>
  <c r="BO46"/>
  <c r="BN46"/>
  <c r="BM46"/>
  <c r="BK46"/>
  <c r="BL46" s="1"/>
  <c r="BJ46"/>
  <c r="BI46"/>
  <c r="BG46"/>
  <c r="BF46"/>
  <c r="BE46"/>
  <c r="BC46"/>
  <c r="BD46" s="1"/>
  <c r="BH46" s="1"/>
  <c r="BB46"/>
  <c r="BA46"/>
  <c r="AZ46"/>
  <c r="AY46"/>
  <c r="AW46"/>
  <c r="AX46" s="1"/>
  <c r="AV46"/>
  <c r="AU46"/>
  <c r="AT46"/>
  <c r="AS46"/>
  <c r="AQ46"/>
  <c r="AR46" s="1"/>
  <c r="AP46"/>
  <c r="AO46"/>
  <c r="AN46"/>
  <c r="AM46"/>
  <c r="BO45"/>
  <c r="BN45"/>
  <c r="BM45"/>
  <c r="BL45"/>
  <c r="BK45"/>
  <c r="BJ45"/>
  <c r="BI45"/>
  <c r="BG45"/>
  <c r="BF45"/>
  <c r="BE45"/>
  <c r="BD45"/>
  <c r="BH45" s="1"/>
  <c r="BC45"/>
  <c r="BB45"/>
  <c r="AZ45"/>
  <c r="BA45" s="1"/>
  <c r="AY45"/>
  <c r="AX45"/>
  <c r="AW45"/>
  <c r="AV45"/>
  <c r="AT45"/>
  <c r="AU45" s="1"/>
  <c r="AS45"/>
  <c r="AR45"/>
  <c r="AQ45"/>
  <c r="AP45"/>
  <c r="AN45"/>
  <c r="AO45" s="1"/>
  <c r="AM45"/>
  <c r="BO44"/>
  <c r="BN44"/>
  <c r="BM44"/>
  <c r="BK44"/>
  <c r="BL44" s="1"/>
  <c r="BJ44"/>
  <c r="BI44"/>
  <c r="BG44"/>
  <c r="BF44"/>
  <c r="BE44"/>
  <c r="BC44"/>
  <c r="BD44" s="1"/>
  <c r="BH44" s="1"/>
  <c r="BB44"/>
  <c r="BA44"/>
  <c r="AZ44"/>
  <c r="AY44"/>
  <c r="AW44"/>
  <c r="AX44" s="1"/>
  <c r="AV44"/>
  <c r="AU44"/>
  <c r="AT44"/>
  <c r="AS44"/>
  <c r="AQ44"/>
  <c r="AR44" s="1"/>
  <c r="AP44"/>
  <c r="AO44"/>
  <c r="AN44"/>
  <c r="AM44"/>
  <c r="BO43"/>
  <c r="BN43"/>
  <c r="BM43"/>
  <c r="BL43"/>
  <c r="BK43"/>
  <c r="BJ43"/>
  <c r="BI43"/>
  <c r="BG43"/>
  <c r="BF43"/>
  <c r="BE43"/>
  <c r="BD43"/>
  <c r="BH43" s="1"/>
  <c r="BC43"/>
  <c r="BB43"/>
  <c r="AZ43"/>
  <c r="BA43" s="1"/>
  <c r="AY43"/>
  <c r="AX43"/>
  <c r="AW43"/>
  <c r="AV43"/>
  <c r="AT43"/>
  <c r="AU43" s="1"/>
  <c r="AS43"/>
  <c r="AR43"/>
  <c r="AQ43"/>
  <c r="AP43"/>
  <c r="AN43"/>
  <c r="AO43" s="1"/>
  <c r="AM43"/>
  <c r="BO42"/>
  <c r="BN42"/>
  <c r="BM42"/>
  <c r="BK42"/>
  <c r="BL42" s="1"/>
  <c r="BJ42"/>
  <c r="BI42"/>
  <c r="BG42"/>
  <c r="BF42"/>
  <c r="BE42"/>
  <c r="BC42"/>
  <c r="BD42" s="1"/>
  <c r="BH42" s="1"/>
  <c r="BB42"/>
  <c r="BA42"/>
  <c r="AZ42"/>
  <c r="AY42"/>
  <c r="AW42"/>
  <c r="AX42" s="1"/>
  <c r="AV42"/>
  <c r="AU42"/>
  <c r="AT42"/>
  <c r="AS42"/>
  <c r="AQ42"/>
  <c r="AR42" s="1"/>
  <c r="AP42"/>
  <c r="AO42"/>
  <c r="AN42"/>
  <c r="AM42"/>
  <c r="BO41"/>
  <c r="BN41"/>
  <c r="BM41"/>
  <c r="BL41"/>
  <c r="BK41"/>
  <c r="BJ41"/>
  <c r="BI41"/>
  <c r="BG41"/>
  <c r="BF41"/>
  <c r="BE41"/>
  <c r="BD41"/>
  <c r="BH41" s="1"/>
  <c r="BC41"/>
  <c r="BB41"/>
  <c r="AZ41"/>
  <c r="BA41" s="1"/>
  <c r="AY41"/>
  <c r="AX41"/>
  <c r="AW41"/>
  <c r="AV41"/>
  <c r="AT41"/>
  <c r="AU41" s="1"/>
  <c r="AS41"/>
  <c r="AR41"/>
  <c r="AQ41"/>
  <c r="AP41"/>
  <c r="AN41"/>
  <c r="AO41" s="1"/>
  <c r="AM41"/>
  <c r="BO40"/>
  <c r="BN40"/>
  <c r="BM40"/>
  <c r="BK40"/>
  <c r="BL40" s="1"/>
  <c r="BJ40"/>
  <c r="BI40"/>
  <c r="BG40"/>
  <c r="BF40"/>
  <c r="BE40"/>
  <c r="BC40"/>
  <c r="BD40" s="1"/>
  <c r="BH40" s="1"/>
  <c r="BB40"/>
  <c r="BA40"/>
  <c r="AZ40"/>
  <c r="AY40"/>
  <c r="AW40"/>
  <c r="AX40" s="1"/>
  <c r="AV40"/>
  <c r="AU40"/>
  <c r="AT40"/>
  <c r="AS40"/>
  <c r="AQ40"/>
  <c r="AR40" s="1"/>
  <c r="AP40"/>
  <c r="AO40"/>
  <c r="AN40"/>
  <c r="AM40"/>
  <c r="BO39"/>
  <c r="BN39"/>
  <c r="BM39"/>
  <c r="BK39"/>
  <c r="BL39" s="1"/>
  <c r="BJ39"/>
  <c r="BI39"/>
  <c r="BG39"/>
  <c r="BF39"/>
  <c r="BE39"/>
  <c r="BC39"/>
  <c r="BD39" s="1"/>
  <c r="BH39" s="1"/>
  <c r="BB39"/>
  <c r="AZ39"/>
  <c r="AY39"/>
  <c r="AW39"/>
  <c r="AX39" s="1"/>
  <c r="AV39"/>
  <c r="AT39"/>
  <c r="AS39"/>
  <c r="AQ39"/>
  <c r="AR39" s="1"/>
  <c r="AP39"/>
  <c r="AN39"/>
  <c r="AM39"/>
  <c r="BO38"/>
  <c r="BN38"/>
  <c r="BM38"/>
  <c r="BK38"/>
  <c r="BJ38"/>
  <c r="BI38"/>
  <c r="BG38"/>
  <c r="BF38"/>
  <c r="BE38"/>
  <c r="BC38"/>
  <c r="BD38" s="1"/>
  <c r="BH38" s="1"/>
  <c r="BB38"/>
  <c r="AZ38"/>
  <c r="AY38"/>
  <c r="BA38" s="1"/>
  <c r="AW38"/>
  <c r="AV38"/>
  <c r="AT38"/>
  <c r="AU38" s="1"/>
  <c r="AS38"/>
  <c r="AQ38"/>
  <c r="AR38" s="1"/>
  <c r="AP38"/>
  <c r="AN38"/>
  <c r="AM38"/>
  <c r="AO38" s="1"/>
  <c r="BO37"/>
  <c r="BN37"/>
  <c r="BM37"/>
  <c r="BK37"/>
  <c r="BJ37"/>
  <c r="BL37" s="1"/>
  <c r="BI37"/>
  <c r="BG37"/>
  <c r="BF37"/>
  <c r="BE37"/>
  <c r="BC37"/>
  <c r="BD37" s="1"/>
  <c r="BH37" s="1"/>
  <c r="BB37"/>
  <c r="AZ37"/>
  <c r="AY37"/>
  <c r="AW37"/>
  <c r="AX37" s="1"/>
  <c r="AV37"/>
  <c r="AT37"/>
  <c r="AU37" s="1"/>
  <c r="AS37"/>
  <c r="AQ37"/>
  <c r="AP37"/>
  <c r="AR37" s="1"/>
  <c r="AN37"/>
  <c r="AM37"/>
  <c r="BO36"/>
  <c r="BN36"/>
  <c r="BM36"/>
  <c r="BK36"/>
  <c r="BL36" s="1"/>
  <c r="BJ36"/>
  <c r="BI36"/>
  <c r="BG36"/>
  <c r="BF36"/>
  <c r="BE36"/>
  <c r="BC36"/>
  <c r="BD36" s="1"/>
  <c r="BH36" s="1"/>
  <c r="BB36"/>
  <c r="AZ36"/>
  <c r="AY36"/>
  <c r="BA36" s="1"/>
  <c r="AW36"/>
  <c r="AV36"/>
  <c r="AT36"/>
  <c r="AU36" s="1"/>
  <c r="AS36"/>
  <c r="AQ36"/>
  <c r="AR36" s="1"/>
  <c r="AP36"/>
  <c r="AN36"/>
  <c r="AM36"/>
  <c r="AO36" s="1"/>
  <c r="BO35"/>
  <c r="BN35"/>
  <c r="BM35"/>
  <c r="BK35"/>
  <c r="BJ35"/>
  <c r="BL35" s="1"/>
  <c r="BI35"/>
  <c r="BG35"/>
  <c r="BF35"/>
  <c r="BE35"/>
  <c r="BC35"/>
  <c r="BD35" s="1"/>
  <c r="BH35" s="1"/>
  <c r="BB35"/>
  <c r="AZ35"/>
  <c r="BA35" s="1"/>
  <c r="AY35"/>
  <c r="AX35"/>
  <c r="AW35"/>
  <c r="AV35"/>
  <c r="AT35"/>
  <c r="AS35"/>
  <c r="AQ35"/>
  <c r="AR35" s="1"/>
  <c r="AP35"/>
  <c r="AN35"/>
  <c r="AO35" s="1"/>
  <c r="AM35"/>
  <c r="BO34"/>
  <c r="BN34"/>
  <c r="BM34"/>
  <c r="BK34"/>
  <c r="BJ34"/>
  <c r="BI34"/>
  <c r="BG34"/>
  <c r="BF34"/>
  <c r="BE34"/>
  <c r="BC34"/>
  <c r="BB34"/>
  <c r="AZ34"/>
  <c r="BA34" s="1"/>
  <c r="AY34"/>
  <c r="AW34"/>
  <c r="AX34" s="1"/>
  <c r="AV34"/>
  <c r="AT34"/>
  <c r="AS34"/>
  <c r="AU34" s="1"/>
  <c r="AQ34"/>
  <c r="AP34"/>
  <c r="AN34"/>
  <c r="AO34" s="1"/>
  <c r="AM34"/>
  <c r="BO33"/>
  <c r="BN33"/>
  <c r="BM33"/>
  <c r="BK33"/>
  <c r="BL33" s="1"/>
  <c r="BJ33"/>
  <c r="BI33"/>
  <c r="BG33"/>
  <c r="BF33"/>
  <c r="BE33"/>
  <c r="BC33"/>
  <c r="BB33"/>
  <c r="BD33" s="1"/>
  <c r="BH33" s="1"/>
  <c r="AZ33"/>
  <c r="AY33"/>
  <c r="AW33"/>
  <c r="AX33" s="1"/>
  <c r="AV33"/>
  <c r="AT33"/>
  <c r="AU33" s="1"/>
  <c r="AS33"/>
  <c r="AQ33"/>
  <c r="AP33"/>
  <c r="AR33" s="1"/>
  <c r="AN33"/>
  <c r="AM33"/>
  <c r="BO32"/>
  <c r="BN32"/>
  <c r="BM32"/>
  <c r="BK32"/>
  <c r="BL32" s="1"/>
  <c r="BJ32"/>
  <c r="BI32"/>
  <c r="BG32"/>
  <c r="BF32"/>
  <c r="BE32"/>
  <c r="BC32"/>
  <c r="BD32" s="1"/>
  <c r="BH32" s="1"/>
  <c r="BB32"/>
  <c r="AZ32"/>
  <c r="AY32"/>
  <c r="BA32" s="1"/>
  <c r="AW32"/>
  <c r="AV32"/>
  <c r="AT32"/>
  <c r="AU32" s="1"/>
  <c r="AS32"/>
  <c r="AQ32"/>
  <c r="AR32" s="1"/>
  <c r="AP32"/>
  <c r="AN32"/>
  <c r="AM32"/>
  <c r="AO32" s="1"/>
  <c r="BO31"/>
  <c r="BN31"/>
  <c r="BM31"/>
  <c r="BK31"/>
  <c r="BJ31"/>
  <c r="BL31" s="1"/>
  <c r="BI31"/>
  <c r="BG31"/>
  <c r="BF31"/>
  <c r="BE31"/>
  <c r="BC31"/>
  <c r="BD31" s="1"/>
  <c r="BH31" s="1"/>
  <c r="BB31"/>
  <c r="AZ31"/>
  <c r="BA31" s="1"/>
  <c r="AY31"/>
  <c r="AW31"/>
  <c r="AV31"/>
  <c r="AX31" s="1"/>
  <c r="AT31"/>
  <c r="AS31"/>
  <c r="AQ31"/>
  <c r="AR31" s="1"/>
  <c r="AP31"/>
  <c r="AN31"/>
  <c r="AO31" s="1"/>
  <c r="AM31"/>
  <c r="BO30"/>
  <c r="BN30"/>
  <c r="BM30"/>
  <c r="BK30"/>
  <c r="BJ30"/>
  <c r="BI30"/>
  <c r="BG30"/>
  <c r="BF30"/>
  <c r="BE30"/>
  <c r="BC30"/>
  <c r="BB30"/>
  <c r="AZ30"/>
  <c r="BA30" s="1"/>
  <c r="AY30"/>
  <c r="AW30"/>
  <c r="AX30" s="1"/>
  <c r="AV30"/>
  <c r="AT30"/>
  <c r="AS30"/>
  <c r="AU30" s="1"/>
  <c r="AQ30"/>
  <c r="AP30"/>
  <c r="AN30"/>
  <c r="AO30" s="1"/>
  <c r="AM30"/>
  <c r="BO29"/>
  <c r="BN29"/>
  <c r="BM29"/>
  <c r="BK29"/>
  <c r="BL29" s="1"/>
  <c r="BJ29"/>
  <c r="BI29"/>
  <c r="BG29"/>
  <c r="BF29"/>
  <c r="BE29"/>
  <c r="BD29"/>
  <c r="BH29" s="1"/>
  <c r="BC29"/>
  <c r="BB29"/>
  <c r="AZ29"/>
  <c r="AY29"/>
  <c r="AW29"/>
  <c r="AX29" s="1"/>
  <c r="AV29"/>
  <c r="AT29"/>
  <c r="AU29" s="1"/>
  <c r="AS29"/>
  <c r="AQ29"/>
  <c r="AP29"/>
  <c r="AR29" s="1"/>
  <c r="AN29"/>
  <c r="AM29"/>
  <c r="BO28"/>
  <c r="BN28"/>
  <c r="BM28"/>
  <c r="BK28"/>
  <c r="BL28" s="1"/>
  <c r="BJ28"/>
  <c r="BI28"/>
  <c r="BG28"/>
  <c r="BF28"/>
  <c r="BE28"/>
  <c r="BC28"/>
  <c r="BD28" s="1"/>
  <c r="BH28" s="1"/>
  <c r="BB28"/>
  <c r="AZ28"/>
  <c r="AY28"/>
  <c r="BA28" s="1"/>
  <c r="AW28"/>
  <c r="AV28"/>
  <c r="AT28"/>
  <c r="AU28" s="1"/>
  <c r="AS28"/>
  <c r="AQ28"/>
  <c r="AR28" s="1"/>
  <c r="AP28"/>
  <c r="AN28"/>
  <c r="AM28"/>
  <c r="AO28" s="1"/>
  <c r="BO27"/>
  <c r="BN27"/>
  <c r="BM27"/>
  <c r="BK27"/>
  <c r="BJ27"/>
  <c r="BL27" s="1"/>
  <c r="BI27"/>
  <c r="BG27"/>
  <c r="BF27"/>
  <c r="BE27"/>
  <c r="BC27"/>
  <c r="BD27" s="1"/>
  <c r="BH27" s="1"/>
  <c r="BB27"/>
  <c r="AZ27"/>
  <c r="BA27" s="1"/>
  <c r="AY27"/>
  <c r="AW27"/>
  <c r="AV27"/>
  <c r="AX27" s="1"/>
  <c r="AT27"/>
  <c r="AS27"/>
  <c r="AQ27"/>
  <c r="AR27" s="1"/>
  <c r="AP27"/>
  <c r="AN27"/>
  <c r="AO27" s="1"/>
  <c r="AM27"/>
  <c r="BO26"/>
  <c r="BN26"/>
  <c r="BM26"/>
  <c r="BK26"/>
  <c r="BJ26"/>
  <c r="BI26"/>
  <c r="BG26"/>
  <c r="BF26"/>
  <c r="BE26"/>
  <c r="BC26"/>
  <c r="BD26" s="1"/>
  <c r="BH26" s="1"/>
  <c r="BB26"/>
  <c r="AZ26"/>
  <c r="BA26" s="1"/>
  <c r="AY26"/>
  <c r="AW26"/>
  <c r="AX26" s="1"/>
  <c r="AV26"/>
  <c r="AT26"/>
  <c r="AS26"/>
  <c r="AU26" s="1"/>
  <c r="AQ26"/>
  <c r="AP26"/>
  <c r="AN26"/>
  <c r="AO26" s="1"/>
  <c r="AM26"/>
  <c r="BO25"/>
  <c r="BN25"/>
  <c r="BM25"/>
  <c r="BK25"/>
  <c r="BL25" s="1"/>
  <c r="BJ25"/>
  <c r="BI25"/>
  <c r="BG25"/>
  <c r="BF25"/>
  <c r="BE25"/>
  <c r="BD25"/>
  <c r="BH25" s="1"/>
  <c r="BC25"/>
  <c r="BB25"/>
  <c r="AZ25"/>
  <c r="AY25"/>
  <c r="AW25"/>
  <c r="AX25" s="1"/>
  <c r="AV25"/>
  <c r="AT25"/>
  <c r="AU25" s="1"/>
  <c r="AS25"/>
  <c r="AQ25"/>
  <c r="AP25"/>
  <c r="AR25" s="1"/>
  <c r="AN25"/>
  <c r="AM25"/>
  <c r="BO24"/>
  <c r="BN24"/>
  <c r="BM24"/>
  <c r="BK24"/>
  <c r="BL24" s="1"/>
  <c r="BJ24"/>
  <c r="BI24"/>
  <c r="BG24"/>
  <c r="BF24"/>
  <c r="BE24"/>
  <c r="BC24"/>
  <c r="BD24" s="1"/>
  <c r="BH24" s="1"/>
  <c r="BB24"/>
  <c r="AZ24"/>
  <c r="AY24"/>
  <c r="BA24" s="1"/>
  <c r="AW24"/>
  <c r="AV24"/>
  <c r="AT24"/>
  <c r="AU24" s="1"/>
  <c r="AS24"/>
  <c r="AQ24"/>
  <c r="AR24" s="1"/>
  <c r="AP24"/>
  <c r="AN24"/>
  <c r="AM24"/>
  <c r="AO24" s="1"/>
  <c r="BO23"/>
  <c r="BN23"/>
  <c r="BM23"/>
  <c r="BK23"/>
  <c r="BJ23"/>
  <c r="BL23" s="1"/>
  <c r="BI23"/>
  <c r="BG23"/>
  <c r="BF23"/>
  <c r="BE23"/>
  <c r="BC23"/>
  <c r="BD23" s="1"/>
  <c r="BH23" s="1"/>
  <c r="BB23"/>
  <c r="AZ23"/>
  <c r="BA23" s="1"/>
  <c r="AY23"/>
  <c r="AW23"/>
  <c r="AV23"/>
  <c r="AX23" s="1"/>
  <c r="AT23"/>
  <c r="AS23"/>
  <c r="AQ23"/>
  <c r="AR23" s="1"/>
  <c r="AP23"/>
  <c r="AN23"/>
  <c r="AO23" s="1"/>
  <c r="AM23"/>
  <c r="BO22"/>
  <c r="BN22"/>
  <c r="BM22"/>
  <c r="BK22"/>
  <c r="BJ22"/>
  <c r="BI22"/>
  <c r="BG22"/>
  <c r="BF22"/>
  <c r="BE22"/>
  <c r="BC22"/>
  <c r="BB22"/>
  <c r="AZ22"/>
  <c r="BA22" s="1"/>
  <c r="AY22"/>
  <c r="AW22"/>
  <c r="AX22" s="1"/>
  <c r="AV22"/>
  <c r="AT22"/>
  <c r="AS22"/>
  <c r="AU22" s="1"/>
  <c r="AQ22"/>
  <c r="AP22"/>
  <c r="AN22"/>
  <c r="AO22" s="1"/>
  <c r="AM22"/>
  <c r="BO21"/>
  <c r="BN21"/>
  <c r="BM21"/>
  <c r="BK21"/>
  <c r="BL21" s="1"/>
  <c r="BJ21"/>
  <c r="BI21"/>
  <c r="BG21"/>
  <c r="BF21"/>
  <c r="BE21"/>
  <c r="BD21"/>
  <c r="BH21" s="1"/>
  <c r="BC21"/>
  <c r="BB21"/>
  <c r="AZ21"/>
  <c r="AY21"/>
  <c r="AW21"/>
  <c r="AX21" s="1"/>
  <c r="AV21"/>
  <c r="AT21"/>
  <c r="AU21" s="1"/>
  <c r="AS21"/>
  <c r="AQ21"/>
  <c r="AP21"/>
  <c r="AR21" s="1"/>
  <c r="AN21"/>
  <c r="AM21"/>
  <c r="BO20"/>
  <c r="BN20"/>
  <c r="BM20"/>
  <c r="BK20"/>
  <c r="BL20" s="1"/>
  <c r="BJ20"/>
  <c r="BI20"/>
  <c r="BG20"/>
  <c r="BF20"/>
  <c r="BE20"/>
  <c r="BC20"/>
  <c r="BD20" s="1"/>
  <c r="BH20" s="1"/>
  <c r="BB20"/>
  <c r="AZ20"/>
  <c r="AY20"/>
  <c r="BA20" s="1"/>
  <c r="AW20"/>
  <c r="AV20"/>
  <c r="AT20"/>
  <c r="AU20" s="1"/>
  <c r="AS20"/>
  <c r="AQ20"/>
  <c r="AR20" s="1"/>
  <c r="AP20"/>
  <c r="AN20"/>
  <c r="AM20"/>
  <c r="AO20" s="1"/>
  <c r="BO19"/>
  <c r="BN19"/>
  <c r="BM19"/>
  <c r="BK19"/>
  <c r="BJ19"/>
  <c r="BL19" s="1"/>
  <c r="BI19"/>
  <c r="BG19"/>
  <c r="BF19"/>
  <c r="BE19"/>
  <c r="BC19"/>
  <c r="BD19" s="1"/>
  <c r="BH19" s="1"/>
  <c r="BB19"/>
  <c r="AZ19"/>
  <c r="BA19" s="1"/>
  <c r="AY19"/>
  <c r="AW19"/>
  <c r="AV19"/>
  <c r="AX19" s="1"/>
  <c r="AT19"/>
  <c r="AS19"/>
  <c r="AQ19"/>
  <c r="AR19" s="1"/>
  <c r="AP19"/>
  <c r="AN19"/>
  <c r="AO19" s="1"/>
  <c r="AM19"/>
  <c r="BO18"/>
  <c r="BN18"/>
  <c r="BM18"/>
  <c r="BK18"/>
  <c r="BJ18"/>
  <c r="BI18"/>
  <c r="BG18"/>
  <c r="BF18"/>
  <c r="BE18"/>
  <c r="BC18"/>
  <c r="BB18"/>
  <c r="AZ18"/>
  <c r="BA18" s="1"/>
  <c r="AY18"/>
  <c r="AW18"/>
  <c r="AX18" s="1"/>
  <c r="AV18"/>
  <c r="AT18"/>
  <c r="AS18"/>
  <c r="AU18" s="1"/>
  <c r="AQ18"/>
  <c r="AP18"/>
  <c r="AN18"/>
  <c r="AO18" s="1"/>
  <c r="AM18"/>
  <c r="BO17"/>
  <c r="BN17"/>
  <c r="BM17"/>
  <c r="BK17"/>
  <c r="BL17" s="1"/>
  <c r="BJ17"/>
  <c r="BI17"/>
  <c r="BG17"/>
  <c r="BF17"/>
  <c r="BE17"/>
  <c r="BC17"/>
  <c r="BB17"/>
  <c r="BD17" s="1"/>
  <c r="BH17" s="1"/>
  <c r="AZ17"/>
  <c r="AY17"/>
  <c r="AW17"/>
  <c r="AX17" s="1"/>
  <c r="AV17"/>
  <c r="AT17"/>
  <c r="AU17" s="1"/>
  <c r="AS17"/>
  <c r="AQ17"/>
  <c r="AP17"/>
  <c r="AR17" s="1"/>
  <c r="AN17"/>
  <c r="AM17"/>
  <c r="BO16"/>
  <c r="BN16"/>
  <c r="BM16"/>
  <c r="BK16"/>
  <c r="BL16" s="1"/>
  <c r="BJ16"/>
  <c r="BI16"/>
  <c r="BG16"/>
  <c r="BF16"/>
  <c r="BE16"/>
  <c r="BC16"/>
  <c r="BD16" s="1"/>
  <c r="BH16" s="1"/>
  <c r="BB16"/>
  <c r="AZ16"/>
  <c r="AY16"/>
  <c r="BA16" s="1"/>
  <c r="AW16"/>
  <c r="AV16"/>
  <c r="AT16"/>
  <c r="AU16" s="1"/>
  <c r="AS16"/>
  <c r="AQ16"/>
  <c r="AR16" s="1"/>
  <c r="AP16"/>
  <c r="AN16"/>
  <c r="AM16"/>
  <c r="AO16" s="1"/>
  <c r="BO15"/>
  <c r="BN15"/>
  <c r="BM15"/>
  <c r="BK15"/>
  <c r="BJ15"/>
  <c r="BL15" s="1"/>
  <c r="BI15"/>
  <c r="BG15"/>
  <c r="BF15"/>
  <c r="BE15"/>
  <c r="BC15"/>
  <c r="BD15" s="1"/>
  <c r="BH15" s="1"/>
  <c r="BB15"/>
  <c r="AZ15"/>
  <c r="BA15" s="1"/>
  <c r="AY15"/>
  <c r="AW15"/>
  <c r="AV15"/>
  <c r="AX15" s="1"/>
  <c r="AT15"/>
  <c r="AS15"/>
  <c r="AQ15"/>
  <c r="AR15" s="1"/>
  <c r="AP15"/>
  <c r="AN15"/>
  <c r="AO15" s="1"/>
  <c r="AM15"/>
  <c r="BO14"/>
  <c r="BN14"/>
  <c r="BM14"/>
  <c r="BK14"/>
  <c r="BJ14"/>
  <c r="BI14"/>
  <c r="BG14"/>
  <c r="BF14"/>
  <c r="BE14"/>
  <c r="BC14"/>
  <c r="BD14" s="1"/>
  <c r="BH14" s="1"/>
  <c r="BB14"/>
  <c r="AZ14"/>
  <c r="BA14" s="1"/>
  <c r="AY14"/>
  <c r="AW14"/>
  <c r="AX14" s="1"/>
  <c r="AV14"/>
  <c r="AT14"/>
  <c r="AS14"/>
  <c r="AU14" s="1"/>
  <c r="AQ14"/>
  <c r="AP14"/>
  <c r="AN14"/>
  <c r="AO14" s="1"/>
  <c r="AM14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3"/>
  <c r="BN13"/>
  <c r="BM13"/>
  <c r="BK13"/>
  <c r="BJ13"/>
  <c r="BL13" s="1"/>
  <c r="BI13"/>
  <c r="BG13"/>
  <c r="BF13"/>
  <c r="BE13"/>
  <c r="BC13"/>
  <c r="BD13" s="1"/>
  <c r="BH13" s="1"/>
  <c r="BB13"/>
  <c r="AZ13"/>
  <c r="BA13" s="1"/>
  <c r="AY13"/>
  <c r="AW13"/>
  <c r="AV13"/>
  <c r="AX13" s="1"/>
  <c r="AT13"/>
  <c r="AS13"/>
  <c r="AQ13"/>
  <c r="AR13" s="1"/>
  <c r="AP13"/>
  <c r="AN13"/>
  <c r="AO13" s="1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O12"/>
  <c r="BN12"/>
  <c r="BM12"/>
  <c r="BK12"/>
  <c r="BJ12"/>
  <c r="BI12"/>
  <c r="BG12"/>
  <c r="BF12"/>
  <c r="BE12"/>
  <c r="BC12"/>
  <c r="BD12" s="1"/>
  <c r="BH12" s="1"/>
  <c r="BB12"/>
  <c r="AZ12"/>
  <c r="BA12" s="1"/>
  <c r="AY12"/>
  <c r="AW12"/>
  <c r="AX12" s="1"/>
  <c r="AV12"/>
  <c r="AT12"/>
  <c r="AS12"/>
  <c r="AU12" s="1"/>
  <c r="AQ12"/>
  <c r="AP12"/>
  <c r="AN12"/>
  <c r="AO12" s="1"/>
  <c r="AM12"/>
  <c r="BO71" i="16"/>
  <c r="BN71"/>
  <c r="BM71"/>
  <c r="BL71"/>
  <c r="BK71"/>
  <c r="BJ71"/>
  <c r="BI71"/>
  <c r="BG71"/>
  <c r="BF71"/>
  <c r="BE71"/>
  <c r="BD71"/>
  <c r="BH71" s="1"/>
  <c r="BC71"/>
  <c r="BB71"/>
  <c r="AZ71"/>
  <c r="BA71" s="1"/>
  <c r="AY71"/>
  <c r="AX71"/>
  <c r="AW71"/>
  <c r="AV71"/>
  <c r="AT71"/>
  <c r="AU71" s="1"/>
  <c r="AS71"/>
  <c r="AR71"/>
  <c r="AQ71"/>
  <c r="AP71"/>
  <c r="AN71"/>
  <c r="AO71" s="1"/>
  <c r="AM71"/>
  <c r="BO70"/>
  <c r="BN70"/>
  <c r="BM70"/>
  <c r="BK70"/>
  <c r="BL70" s="1"/>
  <c r="BJ70"/>
  <c r="BI70"/>
  <c r="BG70"/>
  <c r="BF70"/>
  <c r="BE70"/>
  <c r="BC70"/>
  <c r="BD70" s="1"/>
  <c r="BH70" s="1"/>
  <c r="BB70"/>
  <c r="BA70"/>
  <c r="AZ70"/>
  <c r="AY70"/>
  <c r="AW70"/>
  <c r="AX70" s="1"/>
  <c r="AV70"/>
  <c r="AU70"/>
  <c r="AT70"/>
  <c r="AS70"/>
  <c r="AQ70"/>
  <c r="AR70" s="1"/>
  <c r="AP70"/>
  <c r="AO70"/>
  <c r="AN70"/>
  <c r="AM70"/>
  <c r="BO69"/>
  <c r="BN69"/>
  <c r="BM69"/>
  <c r="BL69"/>
  <c r="BK69"/>
  <c r="BJ69"/>
  <c r="BI69"/>
  <c r="BG69"/>
  <c r="BF69"/>
  <c r="BE69"/>
  <c r="BD69"/>
  <c r="BH69" s="1"/>
  <c r="BC69"/>
  <c r="BB69"/>
  <c r="AZ69"/>
  <c r="BA69" s="1"/>
  <c r="AY69"/>
  <c r="AX69"/>
  <c r="AW69"/>
  <c r="AV69"/>
  <c r="AT69"/>
  <c r="AU69" s="1"/>
  <c r="AS69"/>
  <c r="AR69"/>
  <c r="AQ69"/>
  <c r="AP69"/>
  <c r="AN69"/>
  <c r="AO69" s="1"/>
  <c r="AM69"/>
  <c r="BO68"/>
  <c r="BN68"/>
  <c r="BM68"/>
  <c r="BK68"/>
  <c r="BL68" s="1"/>
  <c r="BJ68"/>
  <c r="BI68"/>
  <c r="BG68"/>
  <c r="BF68"/>
  <c r="BE68"/>
  <c r="BC68"/>
  <c r="BD68" s="1"/>
  <c r="BH68" s="1"/>
  <c r="BB68"/>
  <c r="BA68"/>
  <c r="AZ68"/>
  <c r="AY68"/>
  <c r="AW68"/>
  <c r="AX68" s="1"/>
  <c r="AV68"/>
  <c r="AU68"/>
  <c r="AT68"/>
  <c r="AS68"/>
  <c r="AQ68"/>
  <c r="AR68" s="1"/>
  <c r="AP68"/>
  <c r="AO68"/>
  <c r="AN68"/>
  <c r="AM68"/>
  <c r="BO67"/>
  <c r="BN67"/>
  <c r="BM67"/>
  <c r="BL67"/>
  <c r="BK67"/>
  <c r="BJ67"/>
  <c r="BI67"/>
  <c r="BG67"/>
  <c r="BF67"/>
  <c r="BE67"/>
  <c r="BD67"/>
  <c r="BH67" s="1"/>
  <c r="BC67"/>
  <c r="BB67"/>
  <c r="AZ67"/>
  <c r="BA67" s="1"/>
  <c r="AY67"/>
  <c r="AX67"/>
  <c r="AW67"/>
  <c r="AV67"/>
  <c r="AT67"/>
  <c r="AU67" s="1"/>
  <c r="AS67"/>
  <c r="AR67"/>
  <c r="AQ67"/>
  <c r="AP67"/>
  <c r="AN67"/>
  <c r="AO67" s="1"/>
  <c r="AM67"/>
  <c r="BO66"/>
  <c r="BN66"/>
  <c r="BM66"/>
  <c r="BK66"/>
  <c r="BL66" s="1"/>
  <c r="BJ66"/>
  <c r="BI66"/>
  <c r="BG66"/>
  <c r="BF66"/>
  <c r="BE66"/>
  <c r="BC66"/>
  <c r="BD66" s="1"/>
  <c r="BH66" s="1"/>
  <c r="BB66"/>
  <c r="BA66"/>
  <c r="AZ66"/>
  <c r="AY66"/>
  <c r="AW66"/>
  <c r="AX66" s="1"/>
  <c r="AV66"/>
  <c r="AU66"/>
  <c r="AT66"/>
  <c r="AS66"/>
  <c r="AQ66"/>
  <c r="AR66" s="1"/>
  <c r="AP66"/>
  <c r="AO66"/>
  <c r="AN66"/>
  <c r="AM66"/>
  <c r="BO65"/>
  <c r="BN65"/>
  <c r="BM65"/>
  <c r="BL65"/>
  <c r="BK65"/>
  <c r="BJ65"/>
  <c r="BI65"/>
  <c r="BG65"/>
  <c r="BF65"/>
  <c r="BE65"/>
  <c r="BD65"/>
  <c r="BH65" s="1"/>
  <c r="BC65"/>
  <c r="BB65"/>
  <c r="AZ65"/>
  <c r="BA65" s="1"/>
  <c r="AY65"/>
  <c r="AX65"/>
  <c r="AW65"/>
  <c r="AV65"/>
  <c r="AT65"/>
  <c r="AU65" s="1"/>
  <c r="AS65"/>
  <c r="AR65"/>
  <c r="AQ65"/>
  <c r="AP65"/>
  <c r="AN65"/>
  <c r="AO65" s="1"/>
  <c r="AM65"/>
  <c r="BO64"/>
  <c r="BN64"/>
  <c r="BM64"/>
  <c r="BK64"/>
  <c r="BL64" s="1"/>
  <c r="BJ64"/>
  <c r="BI64"/>
  <c r="BG64"/>
  <c r="BF64"/>
  <c r="BE64"/>
  <c r="BC64"/>
  <c r="BD64" s="1"/>
  <c r="BH64" s="1"/>
  <c r="BB64"/>
  <c r="BA64"/>
  <c r="AZ64"/>
  <c r="AY64"/>
  <c r="AW64"/>
  <c r="AX64" s="1"/>
  <c r="AV64"/>
  <c r="AU64"/>
  <c r="AT64"/>
  <c r="AS64"/>
  <c r="AQ64"/>
  <c r="AR64" s="1"/>
  <c r="AP64"/>
  <c r="AO64"/>
  <c r="AN64"/>
  <c r="AM64"/>
  <c r="BO63"/>
  <c r="BN63"/>
  <c r="BM63"/>
  <c r="BL63"/>
  <c r="BK63"/>
  <c r="BJ63"/>
  <c r="BI63"/>
  <c r="BG63"/>
  <c r="BF63"/>
  <c r="BE63"/>
  <c r="BD63"/>
  <c r="BH63" s="1"/>
  <c r="BC63"/>
  <c r="BB63"/>
  <c r="AZ63"/>
  <c r="BA63" s="1"/>
  <c r="AY63"/>
  <c r="AX63"/>
  <c r="AW63"/>
  <c r="AV63"/>
  <c r="AT63"/>
  <c r="AU63" s="1"/>
  <c r="AS63"/>
  <c r="AR63"/>
  <c r="AQ63"/>
  <c r="AP63"/>
  <c r="AN63"/>
  <c r="AO63" s="1"/>
  <c r="AM63"/>
  <c r="BO62"/>
  <c r="BN62"/>
  <c r="BM62"/>
  <c r="BK62"/>
  <c r="BL62" s="1"/>
  <c r="BJ62"/>
  <c r="BI62"/>
  <c r="BG62"/>
  <c r="BF62"/>
  <c r="BE62"/>
  <c r="BC62"/>
  <c r="BD62" s="1"/>
  <c r="BH62" s="1"/>
  <c r="BB62"/>
  <c r="BA62"/>
  <c r="AZ62"/>
  <c r="AY62"/>
  <c r="AW62"/>
  <c r="AX62" s="1"/>
  <c r="AV62"/>
  <c r="AU62"/>
  <c r="AT62"/>
  <c r="AS62"/>
  <c r="AQ62"/>
  <c r="AR62" s="1"/>
  <c r="AP62"/>
  <c r="AO62"/>
  <c r="AN62"/>
  <c r="AM62"/>
  <c r="BO61"/>
  <c r="BN61"/>
  <c r="BM61"/>
  <c r="BL61"/>
  <c r="BK61"/>
  <c r="BJ61"/>
  <c r="BI61"/>
  <c r="BG61"/>
  <c r="BF61"/>
  <c r="BE61"/>
  <c r="BD61"/>
  <c r="BH61" s="1"/>
  <c r="BC61"/>
  <c r="BB61"/>
  <c r="AZ61"/>
  <c r="BA61" s="1"/>
  <c r="AY61"/>
  <c r="AX61"/>
  <c r="AW61"/>
  <c r="AV61"/>
  <c r="AT61"/>
  <c r="AU61" s="1"/>
  <c r="AS61"/>
  <c r="AR61"/>
  <c r="AQ61"/>
  <c r="AP61"/>
  <c r="AN61"/>
  <c r="AO61" s="1"/>
  <c r="AM61"/>
  <c r="BO60"/>
  <c r="BN60"/>
  <c r="BM60"/>
  <c r="BK60"/>
  <c r="BL60" s="1"/>
  <c r="BJ60"/>
  <c r="BI60"/>
  <c r="BG60"/>
  <c r="BF60"/>
  <c r="BE60"/>
  <c r="BC60"/>
  <c r="BD60" s="1"/>
  <c r="BH60" s="1"/>
  <c r="BB60"/>
  <c r="BA60"/>
  <c r="AZ60"/>
  <c r="AY60"/>
  <c r="AW60"/>
  <c r="AX60" s="1"/>
  <c r="AV60"/>
  <c r="AU60"/>
  <c r="AT60"/>
  <c r="AS60"/>
  <c r="AQ60"/>
  <c r="AR60" s="1"/>
  <c r="AP60"/>
  <c r="AO60"/>
  <c r="AN60"/>
  <c r="AM60"/>
  <c r="BO59"/>
  <c r="BN59"/>
  <c r="BM59"/>
  <c r="BL59"/>
  <c r="BK59"/>
  <c r="BJ59"/>
  <c r="BI59"/>
  <c r="BG59"/>
  <c r="BF59"/>
  <c r="BE59"/>
  <c r="BD59"/>
  <c r="BH59" s="1"/>
  <c r="BC59"/>
  <c r="BB59"/>
  <c r="AZ59"/>
  <c r="BA59" s="1"/>
  <c r="AY59"/>
  <c r="AX59"/>
  <c r="AW59"/>
  <c r="AV59"/>
  <c r="AT59"/>
  <c r="AU59" s="1"/>
  <c r="AS59"/>
  <c r="AR59"/>
  <c r="AQ59"/>
  <c r="AP59"/>
  <c r="AN59"/>
  <c r="AO59" s="1"/>
  <c r="AM59"/>
  <c r="BO58"/>
  <c r="BN58"/>
  <c r="BM58"/>
  <c r="BK58"/>
  <c r="BL58" s="1"/>
  <c r="BJ58"/>
  <c r="BI58"/>
  <c r="BG58"/>
  <c r="BF58"/>
  <c r="BE58"/>
  <c r="BC58"/>
  <c r="BD58" s="1"/>
  <c r="BH58" s="1"/>
  <c r="BB58"/>
  <c r="BA58"/>
  <c r="AZ58"/>
  <c r="AY58"/>
  <c r="AW58"/>
  <c r="AX58" s="1"/>
  <c r="AV58"/>
  <c r="AU58"/>
  <c r="AT58"/>
  <c r="AS58"/>
  <c r="AQ58"/>
  <c r="AR58" s="1"/>
  <c r="AP58"/>
  <c r="AO58"/>
  <c r="AN58"/>
  <c r="AM58"/>
  <c r="BO57"/>
  <c r="BN57"/>
  <c r="BM57"/>
  <c r="BL57"/>
  <c r="BK57"/>
  <c r="BJ57"/>
  <c r="BI57"/>
  <c r="BG57"/>
  <c r="BF57"/>
  <c r="BE57"/>
  <c r="BD57"/>
  <c r="BH57" s="1"/>
  <c r="BC57"/>
  <c r="BB57"/>
  <c r="AZ57"/>
  <c r="BA57" s="1"/>
  <c r="AY57"/>
  <c r="AX57"/>
  <c r="AW57"/>
  <c r="AV57"/>
  <c r="AT57"/>
  <c r="AU57" s="1"/>
  <c r="AS57"/>
  <c r="AR57"/>
  <c r="AQ57"/>
  <c r="AP57"/>
  <c r="AN57"/>
  <c r="AO57" s="1"/>
  <c r="AM57"/>
  <c r="BO56"/>
  <c r="BN56"/>
  <c r="BM56"/>
  <c r="BK56"/>
  <c r="BL56" s="1"/>
  <c r="BJ56"/>
  <c r="BI56"/>
  <c r="BG56"/>
  <c r="BF56"/>
  <c r="BE56"/>
  <c r="BC56"/>
  <c r="BD56" s="1"/>
  <c r="BH56" s="1"/>
  <c r="BB56"/>
  <c r="BA56"/>
  <c r="AZ56"/>
  <c r="AY56"/>
  <c r="AW56"/>
  <c r="AX56" s="1"/>
  <c r="AV56"/>
  <c r="AU56"/>
  <c r="AT56"/>
  <c r="AS56"/>
  <c r="AQ56"/>
  <c r="AR56" s="1"/>
  <c r="AP56"/>
  <c r="AO56"/>
  <c r="AN56"/>
  <c r="AM56"/>
  <c r="BO55"/>
  <c r="BN55"/>
  <c r="BM55"/>
  <c r="BL55"/>
  <c r="BK55"/>
  <c r="BJ55"/>
  <c r="BI55"/>
  <c r="BG55"/>
  <c r="BF55"/>
  <c r="BE55"/>
  <c r="BD55"/>
  <c r="BH55" s="1"/>
  <c r="BC55"/>
  <c r="BB55"/>
  <c r="AZ55"/>
  <c r="BA55" s="1"/>
  <c r="AY55"/>
  <c r="AX55"/>
  <c r="AW55"/>
  <c r="AV55"/>
  <c r="AT55"/>
  <c r="AU55" s="1"/>
  <c r="AS55"/>
  <c r="AR55"/>
  <c r="AQ55"/>
  <c r="AP55"/>
  <c r="AN55"/>
  <c r="AO55" s="1"/>
  <c r="AM55"/>
  <c r="BO54"/>
  <c r="BN54"/>
  <c r="BM54"/>
  <c r="BK54"/>
  <c r="BL54" s="1"/>
  <c r="BJ54"/>
  <c r="BI54"/>
  <c r="BG54"/>
  <c r="BF54"/>
  <c r="BE54"/>
  <c r="BC54"/>
  <c r="BD54" s="1"/>
  <c r="BH54" s="1"/>
  <c r="BB54"/>
  <c r="BA54"/>
  <c r="AZ54"/>
  <c r="AY54"/>
  <c r="AW54"/>
  <c r="AX54" s="1"/>
  <c r="AV54"/>
  <c r="AU54"/>
  <c r="AT54"/>
  <c r="AS54"/>
  <c r="AQ54"/>
  <c r="AR54" s="1"/>
  <c r="AP54"/>
  <c r="AO54"/>
  <c r="AN54"/>
  <c r="AM54"/>
  <c r="BO53"/>
  <c r="BN53"/>
  <c r="BM53"/>
  <c r="BL53"/>
  <c r="BK53"/>
  <c r="BJ53"/>
  <c r="BI53"/>
  <c r="BG53"/>
  <c r="BF53"/>
  <c r="BE53"/>
  <c r="BD53"/>
  <c r="BH53" s="1"/>
  <c r="BC53"/>
  <c r="BB53"/>
  <c r="AZ53"/>
  <c r="BA53" s="1"/>
  <c r="AY53"/>
  <c r="AX53"/>
  <c r="AW53"/>
  <c r="AV53"/>
  <c r="AT53"/>
  <c r="AU53" s="1"/>
  <c r="AS53"/>
  <c r="AR53"/>
  <c r="AQ53"/>
  <c r="AP53"/>
  <c r="AN53"/>
  <c r="AO53" s="1"/>
  <c r="AM53"/>
  <c r="BO52"/>
  <c r="BN52"/>
  <c r="BM52"/>
  <c r="BK52"/>
  <c r="BL52" s="1"/>
  <c r="BJ52"/>
  <c r="BI52"/>
  <c r="BG52"/>
  <c r="BF52"/>
  <c r="BE52"/>
  <c r="BC52"/>
  <c r="BD52" s="1"/>
  <c r="BH52" s="1"/>
  <c r="BB52"/>
  <c r="BA52"/>
  <c r="AZ52"/>
  <c r="AY52"/>
  <c r="AW52"/>
  <c r="AX52" s="1"/>
  <c r="AV52"/>
  <c r="AU52"/>
  <c r="AT52"/>
  <c r="AS52"/>
  <c r="AQ52"/>
  <c r="AR52" s="1"/>
  <c r="AP52"/>
  <c r="AO52"/>
  <c r="AN52"/>
  <c r="AM52"/>
  <c r="BO51"/>
  <c r="BN51"/>
  <c r="BM51"/>
  <c r="BL51"/>
  <c r="BK51"/>
  <c r="BJ51"/>
  <c r="BI51"/>
  <c r="BG51"/>
  <c r="BF51"/>
  <c r="BE51"/>
  <c r="BD51"/>
  <c r="BH51" s="1"/>
  <c r="BC51"/>
  <c r="BB51"/>
  <c r="AZ51"/>
  <c r="BA51" s="1"/>
  <c r="AY51"/>
  <c r="AX51"/>
  <c r="AW51"/>
  <c r="AV51"/>
  <c r="AT51"/>
  <c r="AU51" s="1"/>
  <c r="AS51"/>
  <c r="AR51"/>
  <c r="AQ51"/>
  <c r="AP51"/>
  <c r="AN51"/>
  <c r="AO51" s="1"/>
  <c r="AM51"/>
  <c r="BO50"/>
  <c r="BN50"/>
  <c r="BM50"/>
  <c r="BK50"/>
  <c r="BL50" s="1"/>
  <c r="BJ50"/>
  <c r="BI50"/>
  <c r="BG50"/>
  <c r="BF50"/>
  <c r="BE50"/>
  <c r="BC50"/>
  <c r="BD50" s="1"/>
  <c r="BH50" s="1"/>
  <c r="BB50"/>
  <c r="BA50"/>
  <c r="AZ50"/>
  <c r="AY50"/>
  <c r="AW50"/>
  <c r="AX50" s="1"/>
  <c r="AV50"/>
  <c r="AU50"/>
  <c r="AT50"/>
  <c r="AS50"/>
  <c r="AQ50"/>
  <c r="AR50" s="1"/>
  <c r="AP50"/>
  <c r="AO50"/>
  <c r="AN50"/>
  <c r="AM50"/>
  <c r="BO49"/>
  <c r="BN49"/>
  <c r="BM49"/>
  <c r="BL49"/>
  <c r="BK49"/>
  <c r="BJ49"/>
  <c r="BI49"/>
  <c r="BG49"/>
  <c r="BF49"/>
  <c r="BE49"/>
  <c r="BD49"/>
  <c r="BH49" s="1"/>
  <c r="BC49"/>
  <c r="BB49"/>
  <c r="AZ49"/>
  <c r="BA49" s="1"/>
  <c r="AY49"/>
  <c r="AX49"/>
  <c r="AW49"/>
  <c r="AV49"/>
  <c r="AT49"/>
  <c r="AU49" s="1"/>
  <c r="AS49"/>
  <c r="AR49"/>
  <c r="AQ49"/>
  <c r="AP49"/>
  <c r="AN49"/>
  <c r="AO49" s="1"/>
  <c r="AM49"/>
  <c r="BO48"/>
  <c r="BN48"/>
  <c r="BM48"/>
  <c r="BK48"/>
  <c r="BL48" s="1"/>
  <c r="BJ48"/>
  <c r="BI48"/>
  <c r="BG48"/>
  <c r="BF48"/>
  <c r="BE48"/>
  <c r="BC48"/>
  <c r="BD48" s="1"/>
  <c r="BH48" s="1"/>
  <c r="BB48"/>
  <c r="BA48"/>
  <c r="AZ48"/>
  <c r="AY48"/>
  <c r="AW48"/>
  <c r="AX48" s="1"/>
  <c r="AV48"/>
  <c r="AU48"/>
  <c r="AT48"/>
  <c r="AS48"/>
  <c r="AQ48"/>
  <c r="AR48" s="1"/>
  <c r="AP48"/>
  <c r="AO48"/>
  <c r="AN48"/>
  <c r="AM48"/>
  <c r="BO47"/>
  <c r="BN47"/>
  <c r="BM47"/>
  <c r="BL47"/>
  <c r="BK47"/>
  <c r="BJ47"/>
  <c r="BI47"/>
  <c r="BG47"/>
  <c r="BF47"/>
  <c r="BE47"/>
  <c r="BD47"/>
  <c r="BH47" s="1"/>
  <c r="BC47"/>
  <c r="BB47"/>
  <c r="AZ47"/>
  <c r="BA47" s="1"/>
  <c r="AY47"/>
  <c r="AX47"/>
  <c r="AW47"/>
  <c r="AV47"/>
  <c r="AT47"/>
  <c r="AU47" s="1"/>
  <c r="AS47"/>
  <c r="AR47"/>
  <c r="AQ47"/>
  <c r="AP47"/>
  <c r="AN47"/>
  <c r="AO47" s="1"/>
  <c r="AM47"/>
  <c r="BO46"/>
  <c r="BN46"/>
  <c r="BM46"/>
  <c r="BK46"/>
  <c r="BL46" s="1"/>
  <c r="BJ46"/>
  <c r="BI46"/>
  <c r="BG46"/>
  <c r="BF46"/>
  <c r="BE46"/>
  <c r="BC46"/>
  <c r="BD46" s="1"/>
  <c r="BH46" s="1"/>
  <c r="BB46"/>
  <c r="BA46"/>
  <c r="AZ46"/>
  <c r="AY46"/>
  <c r="AW46"/>
  <c r="AX46" s="1"/>
  <c r="AV46"/>
  <c r="AU46"/>
  <c r="AT46"/>
  <c r="AS46"/>
  <c r="AQ46"/>
  <c r="AR46" s="1"/>
  <c r="AP46"/>
  <c r="AO46"/>
  <c r="AN46"/>
  <c r="AM46"/>
  <c r="BO45"/>
  <c r="BN45"/>
  <c r="BM45"/>
  <c r="BL45"/>
  <c r="BK45"/>
  <c r="BJ45"/>
  <c r="BI45"/>
  <c r="BG45"/>
  <c r="BF45"/>
  <c r="BE45"/>
  <c r="BD45"/>
  <c r="BH45" s="1"/>
  <c r="BC45"/>
  <c r="BB45"/>
  <c r="AZ45"/>
  <c r="BA45" s="1"/>
  <c r="AY45"/>
  <c r="AX45"/>
  <c r="AW45"/>
  <c r="AV45"/>
  <c r="AT45"/>
  <c r="AU45" s="1"/>
  <c r="AS45"/>
  <c r="AR45"/>
  <c r="AQ45"/>
  <c r="AP45"/>
  <c r="AN45"/>
  <c r="AO45" s="1"/>
  <c r="AM45"/>
  <c r="BO44"/>
  <c r="BN44"/>
  <c r="BM44"/>
  <c r="BK44"/>
  <c r="BL44" s="1"/>
  <c r="BJ44"/>
  <c r="BI44"/>
  <c r="BG44"/>
  <c r="BF44"/>
  <c r="BE44"/>
  <c r="BC44"/>
  <c r="BD44" s="1"/>
  <c r="BH44" s="1"/>
  <c r="BB44"/>
  <c r="BA44"/>
  <c r="AZ44"/>
  <c r="AY44"/>
  <c r="AW44"/>
  <c r="AX44" s="1"/>
  <c r="AV44"/>
  <c r="AU44"/>
  <c r="AT44"/>
  <c r="AS44"/>
  <c r="AQ44"/>
  <c r="AR44" s="1"/>
  <c r="AP44"/>
  <c r="AO44"/>
  <c r="AN44"/>
  <c r="AM44"/>
  <c r="BO43"/>
  <c r="BN43"/>
  <c r="BM43"/>
  <c r="BL43"/>
  <c r="BK43"/>
  <c r="BJ43"/>
  <c r="BI43"/>
  <c r="BG43"/>
  <c r="BF43"/>
  <c r="BE43"/>
  <c r="BD43"/>
  <c r="BH43" s="1"/>
  <c r="BC43"/>
  <c r="BB43"/>
  <c r="AZ43"/>
  <c r="BA43" s="1"/>
  <c r="AY43"/>
  <c r="AX43"/>
  <c r="AW43"/>
  <c r="AV43"/>
  <c r="AT43"/>
  <c r="AU43" s="1"/>
  <c r="AS43"/>
  <c r="AR43"/>
  <c r="AQ43"/>
  <c r="AP43"/>
  <c r="AN43"/>
  <c r="AO43" s="1"/>
  <c r="AM43"/>
  <c r="BO42"/>
  <c r="BN42"/>
  <c r="BM42"/>
  <c r="BK42"/>
  <c r="BL42" s="1"/>
  <c r="BJ42"/>
  <c r="BI42"/>
  <c r="BG42"/>
  <c r="BF42"/>
  <c r="BE42"/>
  <c r="BC42"/>
  <c r="BD42" s="1"/>
  <c r="BH42" s="1"/>
  <c r="BB42"/>
  <c r="BA42"/>
  <c r="AZ42"/>
  <c r="AY42"/>
  <c r="AW42"/>
  <c r="AX42" s="1"/>
  <c r="AV42"/>
  <c r="AU42"/>
  <c r="AT42"/>
  <c r="AS42"/>
  <c r="AQ42"/>
  <c r="AR42" s="1"/>
  <c r="AP42"/>
  <c r="AO42"/>
  <c r="AN42"/>
  <c r="AM42"/>
  <c r="BO41"/>
  <c r="BN41"/>
  <c r="BM41"/>
  <c r="BL41"/>
  <c r="BK41"/>
  <c r="BJ41"/>
  <c r="BI41"/>
  <c r="BG41"/>
  <c r="BF41"/>
  <c r="BE41"/>
  <c r="BD41"/>
  <c r="BH41" s="1"/>
  <c r="BC41"/>
  <c r="BB41"/>
  <c r="AZ41"/>
  <c r="BA41" s="1"/>
  <c r="AY41"/>
  <c r="AX41"/>
  <c r="AW41"/>
  <c r="AV41"/>
  <c r="AT41"/>
  <c r="AU41" s="1"/>
  <c r="AS41"/>
  <c r="AR41"/>
  <c r="AQ41"/>
  <c r="AP41"/>
  <c r="AN41"/>
  <c r="AO41" s="1"/>
  <c r="AM41"/>
  <c r="BO40"/>
  <c r="BN40"/>
  <c r="BM40"/>
  <c r="BK40"/>
  <c r="BL40" s="1"/>
  <c r="BJ40"/>
  <c r="BI40"/>
  <c r="BG40"/>
  <c r="BF40"/>
  <c r="BE40"/>
  <c r="BC40"/>
  <c r="BD40" s="1"/>
  <c r="BH40" s="1"/>
  <c r="BB40"/>
  <c r="BA40"/>
  <c r="AZ40"/>
  <c r="AY40"/>
  <c r="AW40"/>
  <c r="AX40" s="1"/>
  <c r="AV40"/>
  <c r="AU40"/>
  <c r="AT40"/>
  <c r="AS40"/>
  <c r="AQ40"/>
  <c r="AR40" s="1"/>
  <c r="AP40"/>
  <c r="AO40"/>
  <c r="AN40"/>
  <c r="AM40"/>
  <c r="BO39"/>
  <c r="BN39"/>
  <c r="BM39"/>
  <c r="BL39"/>
  <c r="BK39"/>
  <c r="BJ39"/>
  <c r="BI39"/>
  <c r="BG39"/>
  <c r="BF39"/>
  <c r="BE39"/>
  <c r="BD39"/>
  <c r="BH39" s="1"/>
  <c r="BC39"/>
  <c r="BB39"/>
  <c r="AZ39"/>
  <c r="BA39" s="1"/>
  <c r="AY39"/>
  <c r="AX39"/>
  <c r="AW39"/>
  <c r="AV39"/>
  <c r="AT39"/>
  <c r="AU39" s="1"/>
  <c r="AS39"/>
  <c r="AR39"/>
  <c r="AQ39"/>
  <c r="AP39"/>
  <c r="AN39"/>
  <c r="AO39" s="1"/>
  <c r="AM39"/>
  <c r="BO38"/>
  <c r="BN38"/>
  <c r="BM38"/>
  <c r="BK38"/>
  <c r="BL38" s="1"/>
  <c r="BJ38"/>
  <c r="BI38"/>
  <c r="BG38"/>
  <c r="BF38"/>
  <c r="BE38"/>
  <c r="BC38"/>
  <c r="BD38" s="1"/>
  <c r="BH38" s="1"/>
  <c r="BB38"/>
  <c r="BA38"/>
  <c r="AZ38"/>
  <c r="AY38"/>
  <c r="AW38"/>
  <c r="AX38" s="1"/>
  <c r="AV38"/>
  <c r="AU38"/>
  <c r="AT38"/>
  <c r="AS38"/>
  <c r="AQ38"/>
  <c r="AR38" s="1"/>
  <c r="AP38"/>
  <c r="AO38"/>
  <c r="AN38"/>
  <c r="AM38"/>
  <c r="BO37"/>
  <c r="BN37"/>
  <c r="BM37"/>
  <c r="BL37"/>
  <c r="BK37"/>
  <c r="BJ37"/>
  <c r="BI37"/>
  <c r="BG37"/>
  <c r="BF37"/>
  <c r="BE37"/>
  <c r="BD37"/>
  <c r="BH37" s="1"/>
  <c r="BC37"/>
  <c r="BB37"/>
  <c r="AZ37"/>
  <c r="BA37" s="1"/>
  <c r="AY37"/>
  <c r="AX37"/>
  <c r="AW37"/>
  <c r="AV37"/>
  <c r="AT37"/>
  <c r="AU37" s="1"/>
  <c r="AS37"/>
  <c r="AR37"/>
  <c r="AQ37"/>
  <c r="AP37"/>
  <c r="AN37"/>
  <c r="AO37" s="1"/>
  <c r="AM37"/>
  <c r="BO36"/>
  <c r="BN36"/>
  <c r="BM36"/>
  <c r="BK36"/>
  <c r="BL36" s="1"/>
  <c r="BJ36"/>
  <c r="BI36"/>
  <c r="BG36"/>
  <c r="BF36"/>
  <c r="BE36"/>
  <c r="BC36"/>
  <c r="BD36" s="1"/>
  <c r="BH36" s="1"/>
  <c r="BB36"/>
  <c r="BA36"/>
  <c r="AZ36"/>
  <c r="AY36"/>
  <c r="AW36"/>
  <c r="AX36" s="1"/>
  <c r="AV36"/>
  <c r="AU36"/>
  <c r="AT36"/>
  <c r="AS36"/>
  <c r="AQ36"/>
  <c r="AR36" s="1"/>
  <c r="AP36"/>
  <c r="AO36"/>
  <c r="AN36"/>
  <c r="AM36"/>
  <c r="BO35"/>
  <c r="BN35"/>
  <c r="BM35"/>
  <c r="BK35"/>
  <c r="BL35" s="1"/>
  <c r="BJ35"/>
  <c r="BI35"/>
  <c r="BG35"/>
  <c r="BF35"/>
  <c r="BE35"/>
  <c r="BC35"/>
  <c r="BD35" s="1"/>
  <c r="BH35" s="1"/>
  <c r="BB35"/>
  <c r="AZ35"/>
  <c r="AY35"/>
  <c r="AW35"/>
  <c r="AX35" s="1"/>
  <c r="AV35"/>
  <c r="AT35"/>
  <c r="AS35"/>
  <c r="AQ35"/>
  <c r="AR35" s="1"/>
  <c r="AP35"/>
  <c r="AN35"/>
  <c r="AM35"/>
  <c r="BO34"/>
  <c r="BN34"/>
  <c r="BM34"/>
  <c r="BK34"/>
  <c r="BJ34"/>
  <c r="BI34"/>
  <c r="BG34"/>
  <c r="BF34"/>
  <c r="BE34"/>
  <c r="BC34"/>
  <c r="BD34" s="1"/>
  <c r="BH34" s="1"/>
  <c r="BB34"/>
  <c r="AZ34"/>
  <c r="AY34"/>
  <c r="BA34" s="1"/>
  <c r="AW34"/>
  <c r="AV34"/>
  <c r="AT34"/>
  <c r="AU34" s="1"/>
  <c r="AS34"/>
  <c r="AQ34"/>
  <c r="AR34" s="1"/>
  <c r="AP34"/>
  <c r="AN34"/>
  <c r="AM34"/>
  <c r="AO34" s="1"/>
  <c r="BO33"/>
  <c r="BN33"/>
  <c r="BM33"/>
  <c r="BK33"/>
  <c r="BJ33"/>
  <c r="BL33" s="1"/>
  <c r="BI33"/>
  <c r="BG33"/>
  <c r="BF33"/>
  <c r="BE33"/>
  <c r="BC33"/>
  <c r="BD33" s="1"/>
  <c r="BH33" s="1"/>
  <c r="BB33"/>
  <c r="AZ33"/>
  <c r="BA33" s="1"/>
  <c r="AY33"/>
  <c r="AW33"/>
  <c r="AV33"/>
  <c r="AX33" s="1"/>
  <c r="AT33"/>
  <c r="AS33"/>
  <c r="AQ33"/>
  <c r="AR33" s="1"/>
  <c r="AP33"/>
  <c r="AN33"/>
  <c r="AO33" s="1"/>
  <c r="AM33"/>
  <c r="BO32"/>
  <c r="BN32"/>
  <c r="BM32"/>
  <c r="BK32"/>
  <c r="BJ32"/>
  <c r="BI32"/>
  <c r="BG32"/>
  <c r="BF32"/>
  <c r="BE32"/>
  <c r="BC32"/>
  <c r="BB32"/>
  <c r="AZ32"/>
  <c r="BA32" s="1"/>
  <c r="AY32"/>
  <c r="AW32"/>
  <c r="AV32"/>
  <c r="AT32"/>
  <c r="AU32" s="1"/>
  <c r="AS32"/>
  <c r="AQ32"/>
  <c r="AP32"/>
  <c r="AN32"/>
  <c r="AO32" s="1"/>
  <c r="AM32"/>
  <c r="BO31"/>
  <c r="BN31"/>
  <c r="BM31"/>
  <c r="BK31"/>
  <c r="BL31" s="1"/>
  <c r="BJ31"/>
  <c r="BI31"/>
  <c r="BG31"/>
  <c r="BF31"/>
  <c r="BE31"/>
  <c r="BC31"/>
  <c r="BB31"/>
  <c r="BD31" s="1"/>
  <c r="BH31" s="1"/>
  <c r="AZ31"/>
  <c r="AY31"/>
  <c r="AW31"/>
  <c r="AX31" s="1"/>
  <c r="AV31"/>
  <c r="AT31"/>
  <c r="AU31" s="1"/>
  <c r="AS31"/>
  <c r="AQ31"/>
  <c r="AP31"/>
  <c r="AR31" s="1"/>
  <c r="AN31"/>
  <c r="AM31"/>
  <c r="BO30"/>
  <c r="BN30"/>
  <c r="BM30"/>
  <c r="BK30"/>
  <c r="BL30" s="1"/>
  <c r="BJ30"/>
  <c r="BI30"/>
  <c r="BG30"/>
  <c r="BF30"/>
  <c r="BE30"/>
  <c r="BC30"/>
  <c r="BD30" s="1"/>
  <c r="BH30" s="1"/>
  <c r="BB30"/>
  <c r="AZ30"/>
  <c r="AY30"/>
  <c r="BA30" s="1"/>
  <c r="AW30"/>
  <c r="AV30"/>
  <c r="AT30"/>
  <c r="AU30" s="1"/>
  <c r="AS30"/>
  <c r="AQ30"/>
  <c r="AR30" s="1"/>
  <c r="AP30"/>
  <c r="AN30"/>
  <c r="AM30"/>
  <c r="AO30" s="1"/>
  <c r="BO29"/>
  <c r="BN29"/>
  <c r="BM29"/>
  <c r="BK29"/>
  <c r="BJ29"/>
  <c r="BL29" s="1"/>
  <c r="BI29"/>
  <c r="BG29"/>
  <c r="BF29"/>
  <c r="BE29"/>
  <c r="BC29"/>
  <c r="BD29" s="1"/>
  <c r="BH29" s="1"/>
  <c r="BB29"/>
  <c r="AZ29"/>
  <c r="BA29" s="1"/>
  <c r="AY29"/>
  <c r="AW29"/>
  <c r="AV29"/>
  <c r="AX29" s="1"/>
  <c r="AT29"/>
  <c r="AS29"/>
  <c r="AQ29"/>
  <c r="AR29" s="1"/>
  <c r="AP29"/>
  <c r="AN29"/>
  <c r="AO29" s="1"/>
  <c r="AM29"/>
  <c r="BO28"/>
  <c r="BN28"/>
  <c r="BM28"/>
  <c r="BK28"/>
  <c r="BJ28"/>
  <c r="BI28"/>
  <c r="BG28"/>
  <c r="BF28"/>
  <c r="BE28"/>
  <c r="BC28"/>
  <c r="BB28"/>
  <c r="AZ28"/>
  <c r="BA28" s="1"/>
  <c r="AY28"/>
  <c r="AW28"/>
  <c r="AX28" s="1"/>
  <c r="AV28"/>
  <c r="AT28"/>
  <c r="AS28"/>
  <c r="AU28" s="1"/>
  <c r="AQ28"/>
  <c r="AP28"/>
  <c r="AN28"/>
  <c r="AO28" s="1"/>
  <c r="AM28"/>
  <c r="BO27"/>
  <c r="BN27"/>
  <c r="BM27"/>
  <c r="BK27"/>
  <c r="BL27" s="1"/>
  <c r="BJ27"/>
  <c r="BI27"/>
  <c r="BG27"/>
  <c r="BF27"/>
  <c r="BE27"/>
  <c r="BC27"/>
  <c r="BB27"/>
  <c r="BD27" s="1"/>
  <c r="BH27" s="1"/>
  <c r="AZ27"/>
  <c r="AY27"/>
  <c r="AW27"/>
  <c r="AX27" s="1"/>
  <c r="AV27"/>
  <c r="AT27"/>
  <c r="AU27" s="1"/>
  <c r="AS27"/>
  <c r="AQ27"/>
  <c r="AP27"/>
  <c r="AR27" s="1"/>
  <c r="AN27"/>
  <c r="AM27"/>
  <c r="BO26"/>
  <c r="BN26"/>
  <c r="BM26"/>
  <c r="BK26"/>
  <c r="BL26" s="1"/>
  <c r="BJ26"/>
  <c r="BI26"/>
  <c r="BG26"/>
  <c r="BF26"/>
  <c r="BE26"/>
  <c r="BC26"/>
  <c r="BB26"/>
  <c r="AZ26"/>
  <c r="BA26" s="1"/>
  <c r="AY26"/>
  <c r="AW26"/>
  <c r="AX26" s="1"/>
  <c r="AV26"/>
  <c r="AT26"/>
  <c r="AS26"/>
  <c r="AU26" s="1"/>
  <c r="AQ26"/>
  <c r="AP26"/>
  <c r="AN26"/>
  <c r="AO26" s="1"/>
  <c r="AM26"/>
  <c r="BO25"/>
  <c r="BN25"/>
  <c r="BM25"/>
  <c r="BK25"/>
  <c r="BL25" s="1"/>
  <c r="BJ25"/>
  <c r="BI25"/>
  <c r="BG25"/>
  <c r="BF25"/>
  <c r="BE25"/>
  <c r="BC25"/>
  <c r="BB25"/>
  <c r="BD25" s="1"/>
  <c r="BH25" s="1"/>
  <c r="AZ25"/>
  <c r="AY25"/>
  <c r="AW25"/>
  <c r="AX25" s="1"/>
  <c r="AV25"/>
  <c r="AT25"/>
  <c r="AU25" s="1"/>
  <c r="AS25"/>
  <c r="AQ25"/>
  <c r="AP25"/>
  <c r="AR25" s="1"/>
  <c r="AN25"/>
  <c r="AM25"/>
  <c r="BO24"/>
  <c r="BN24"/>
  <c r="BM24"/>
  <c r="BK24"/>
  <c r="BL24" s="1"/>
  <c r="BJ24"/>
  <c r="BI24"/>
  <c r="BG24"/>
  <c r="BF24"/>
  <c r="BE24"/>
  <c r="BC24"/>
  <c r="BD24" s="1"/>
  <c r="BH24" s="1"/>
  <c r="BB24"/>
  <c r="AZ24"/>
  <c r="AY24"/>
  <c r="BA24" s="1"/>
  <c r="AW24"/>
  <c r="AV24"/>
  <c r="AT24"/>
  <c r="AU24" s="1"/>
  <c r="AS24"/>
  <c r="AQ24"/>
  <c r="AR24" s="1"/>
  <c r="AP24"/>
  <c r="AN24"/>
  <c r="AM24"/>
  <c r="AO24" s="1"/>
  <c r="BO23"/>
  <c r="BN23"/>
  <c r="BM23"/>
  <c r="BK23"/>
  <c r="BJ23"/>
  <c r="BL23" s="1"/>
  <c r="BI23"/>
  <c r="BG23"/>
  <c r="BF23"/>
  <c r="BE23"/>
  <c r="BC23"/>
  <c r="BD23" s="1"/>
  <c r="BH23" s="1"/>
  <c r="BB23"/>
  <c r="AZ23"/>
  <c r="BA23" s="1"/>
  <c r="AY23"/>
  <c r="AW23"/>
  <c r="AV23"/>
  <c r="AX23" s="1"/>
  <c r="AT23"/>
  <c r="AS23"/>
  <c r="AQ23"/>
  <c r="AR23" s="1"/>
  <c r="AP23"/>
  <c r="AN23"/>
  <c r="AO23" s="1"/>
  <c r="AM23"/>
  <c r="BO22"/>
  <c r="BN22"/>
  <c r="BM22"/>
  <c r="BK22"/>
  <c r="BJ22"/>
  <c r="BI22"/>
  <c r="BG22"/>
  <c r="BF22"/>
  <c r="BE22"/>
  <c r="BC22"/>
  <c r="BB22"/>
  <c r="AZ22"/>
  <c r="BA22" s="1"/>
  <c r="AY22"/>
  <c r="AW22"/>
  <c r="AX22" s="1"/>
  <c r="AV22"/>
  <c r="AT22"/>
  <c r="AS22"/>
  <c r="AU22" s="1"/>
  <c r="AQ22"/>
  <c r="AP22"/>
  <c r="AN22"/>
  <c r="AO22" s="1"/>
  <c r="AM22"/>
  <c r="BO21"/>
  <c r="BN21"/>
  <c r="BM21"/>
  <c r="BK21"/>
  <c r="BL21" s="1"/>
  <c r="BJ21"/>
  <c r="BI21"/>
  <c r="BG21"/>
  <c r="BF21"/>
  <c r="BE21"/>
  <c r="BC21"/>
  <c r="BB21"/>
  <c r="BD21" s="1"/>
  <c r="BH21" s="1"/>
  <c r="AZ21"/>
  <c r="AY21"/>
  <c r="AW21"/>
  <c r="AX21" s="1"/>
  <c r="AV21"/>
  <c r="AT21"/>
  <c r="AU21" s="1"/>
  <c r="AS21"/>
  <c r="AQ21"/>
  <c r="AP21"/>
  <c r="AR21" s="1"/>
  <c r="AN21"/>
  <c r="AM21"/>
  <c r="BO20"/>
  <c r="BN20"/>
  <c r="BM20"/>
  <c r="BK20"/>
  <c r="BJ20"/>
  <c r="BI20"/>
  <c r="BG20"/>
  <c r="BF20"/>
  <c r="BE20"/>
  <c r="BC20"/>
  <c r="BB20"/>
  <c r="BD20" s="1"/>
  <c r="BH20" s="1"/>
  <c r="AZ20"/>
  <c r="AY20"/>
  <c r="AW20"/>
  <c r="AX20" s="1"/>
  <c r="AV20"/>
  <c r="AT20"/>
  <c r="AU20" s="1"/>
  <c r="AS20"/>
  <c r="AQ20"/>
  <c r="AP20"/>
  <c r="AR20" s="1"/>
  <c r="AN20"/>
  <c r="AM20"/>
  <c r="BO19"/>
  <c r="BN19"/>
  <c r="BM19"/>
  <c r="BK19"/>
  <c r="BJ19"/>
  <c r="BI19"/>
  <c r="BG19"/>
  <c r="BF19"/>
  <c r="BE19"/>
  <c r="BC19"/>
  <c r="BD19" s="1"/>
  <c r="BH19" s="1"/>
  <c r="BB19"/>
  <c r="AZ19"/>
  <c r="AY19"/>
  <c r="BA19" s="1"/>
  <c r="AW19"/>
  <c r="AV19"/>
  <c r="AT19"/>
  <c r="AU19" s="1"/>
  <c r="AS19"/>
  <c r="AQ19"/>
  <c r="AR19" s="1"/>
  <c r="AP19"/>
  <c r="AN19"/>
  <c r="AM19"/>
  <c r="AO19" s="1"/>
  <c r="BO18"/>
  <c r="BN18"/>
  <c r="BM18"/>
  <c r="BK18"/>
  <c r="BJ18"/>
  <c r="BL18" s="1"/>
  <c r="BI18"/>
  <c r="BG18"/>
  <c r="BF18"/>
  <c r="BE18"/>
  <c r="BC18"/>
  <c r="BD18" s="1"/>
  <c r="BH18" s="1"/>
  <c r="BB18"/>
  <c r="AZ18"/>
  <c r="BA18" s="1"/>
  <c r="AY18"/>
  <c r="AW18"/>
  <c r="AV18"/>
  <c r="AX18" s="1"/>
  <c r="AT18"/>
  <c r="AS18"/>
  <c r="AQ18"/>
  <c r="AR18" s="1"/>
  <c r="AP18"/>
  <c r="AN18"/>
  <c r="AO18" s="1"/>
  <c r="AM18"/>
  <c r="BO17"/>
  <c r="BN17"/>
  <c r="BM17"/>
  <c r="BK17"/>
  <c r="BJ17"/>
  <c r="BI17"/>
  <c r="BG17"/>
  <c r="BF17"/>
  <c r="BE17"/>
  <c r="BC17"/>
  <c r="BB17"/>
  <c r="AZ17"/>
  <c r="BA17" s="1"/>
  <c r="AY17"/>
  <c r="AW17"/>
  <c r="AX17" s="1"/>
  <c r="AV17"/>
  <c r="AT17"/>
  <c r="AS17"/>
  <c r="AU17" s="1"/>
  <c r="AQ17"/>
  <c r="AP17"/>
  <c r="AN17"/>
  <c r="AO17" s="1"/>
  <c r="AM17"/>
  <c r="BO16"/>
  <c r="BN16"/>
  <c r="BM16"/>
  <c r="BK16"/>
  <c r="BL16" s="1"/>
  <c r="BJ16"/>
  <c r="BI16"/>
  <c r="BG16"/>
  <c r="BF16"/>
  <c r="BE16"/>
  <c r="BC16"/>
  <c r="BB16"/>
  <c r="BD16" s="1"/>
  <c r="BH16" s="1"/>
  <c r="AZ16"/>
  <c r="AY16"/>
  <c r="AW16"/>
  <c r="AX16" s="1"/>
  <c r="AV16"/>
  <c r="AT16"/>
  <c r="AU16" s="1"/>
  <c r="AS16"/>
  <c r="AQ16"/>
  <c r="AP16"/>
  <c r="AR16" s="1"/>
  <c r="AN16"/>
  <c r="AM16"/>
  <c r="BO15"/>
  <c r="BN15"/>
  <c r="BM15"/>
  <c r="BK15"/>
  <c r="BL15" s="1"/>
  <c r="BJ15"/>
  <c r="BI15"/>
  <c r="BG15"/>
  <c r="BF15"/>
  <c r="BE15"/>
  <c r="BC15"/>
  <c r="BD15" s="1"/>
  <c r="BH15" s="1"/>
  <c r="BB15"/>
  <c r="AZ15"/>
  <c r="AY15"/>
  <c r="BA15" s="1"/>
  <c r="AW15"/>
  <c r="AV15"/>
  <c r="AT15"/>
  <c r="AU15" s="1"/>
  <c r="AS15"/>
  <c r="AQ15"/>
  <c r="AR15" s="1"/>
  <c r="AP15"/>
  <c r="AN15"/>
  <c r="AM15"/>
  <c r="AO15" s="1"/>
  <c r="BO14"/>
  <c r="BN14"/>
  <c r="BM14"/>
  <c r="BK14"/>
  <c r="BJ14"/>
  <c r="BL14" s="1"/>
  <c r="BI14"/>
  <c r="BG14"/>
  <c r="BF14"/>
  <c r="BE14"/>
  <c r="BC14"/>
  <c r="BD14" s="1"/>
  <c r="BH14" s="1"/>
  <c r="BB14"/>
  <c r="AZ14"/>
  <c r="BA14" s="1"/>
  <c r="AY14"/>
  <c r="AW14"/>
  <c r="AV14"/>
  <c r="AX14" s="1"/>
  <c r="AT14"/>
  <c r="AS14"/>
  <c r="AQ14"/>
  <c r="AR14" s="1"/>
  <c r="AP14"/>
  <c r="AN14"/>
  <c r="AO14" s="1"/>
  <c r="AM14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O13"/>
  <c r="BN13"/>
  <c r="BM13"/>
  <c r="BK13"/>
  <c r="BL13" s="1"/>
  <c r="BJ13"/>
  <c r="BI13"/>
  <c r="BG13"/>
  <c r="BF13"/>
  <c r="BE13"/>
  <c r="BC13"/>
  <c r="BD13" s="1"/>
  <c r="BH13" s="1"/>
  <c r="BB13"/>
  <c r="AZ13"/>
  <c r="AY13"/>
  <c r="BA13" s="1"/>
  <c r="AW13"/>
  <c r="AV13"/>
  <c r="AT13"/>
  <c r="AU13" s="1"/>
  <c r="AS13"/>
  <c r="AQ13"/>
  <c r="AR13" s="1"/>
  <c r="AP13"/>
  <c r="AN13"/>
  <c r="AM13"/>
  <c r="AO13" s="1"/>
  <c r="AL13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BN12"/>
  <c r="BM12"/>
  <c r="BK12"/>
  <c r="BJ12"/>
  <c r="BI12"/>
  <c r="BG12"/>
  <c r="BF12"/>
  <c r="BE12"/>
  <c r="BC12"/>
  <c r="BD12" s="1"/>
  <c r="BH12" s="1"/>
  <c r="BB12"/>
  <c r="AZ12"/>
  <c r="BA12" s="1"/>
  <c r="AY12"/>
  <c r="AW12"/>
  <c r="AV12"/>
  <c r="AX12" s="1"/>
  <c r="AT12"/>
  <c r="AS12"/>
  <c r="AQ12"/>
  <c r="AR12" s="1"/>
  <c r="AP12"/>
  <c r="AN12"/>
  <c r="AO12" s="1"/>
  <c r="AM12"/>
  <c r="BL34" l="1"/>
  <c r="BL32"/>
  <c r="BL20"/>
  <c r="BL19"/>
  <c r="BL12"/>
  <c r="AO27"/>
  <c r="BA27"/>
  <c r="AR28"/>
  <c r="BD28"/>
  <c r="BH28" s="1"/>
  <c r="BL28"/>
  <c r="AU29"/>
  <c r="AX30"/>
  <c r="AO31"/>
  <c r="BA31"/>
  <c r="AR32"/>
  <c r="BD32"/>
  <c r="BH32" s="1"/>
  <c r="AU33"/>
  <c r="AX34"/>
  <c r="AO35"/>
  <c r="BA35"/>
  <c r="AU12"/>
  <c r="AX13"/>
  <c r="AU14"/>
  <c r="AX15"/>
  <c r="AO16"/>
  <c r="BA16"/>
  <c r="AR17"/>
  <c r="BD17"/>
  <c r="BH17" s="1"/>
  <c r="BL17"/>
  <c r="AU18"/>
  <c r="AX19"/>
  <c r="AO20"/>
  <c r="BA20"/>
  <c r="AO21"/>
  <c r="BA21"/>
  <c r="AR22"/>
  <c r="BD22"/>
  <c r="BH22" s="1"/>
  <c r="BL22"/>
  <c r="AU23"/>
  <c r="AX24"/>
  <c r="AO25"/>
  <c r="BA25"/>
  <c r="AR26"/>
  <c r="BD26"/>
  <c r="BH26" s="1"/>
  <c r="AX32"/>
  <c r="AU35"/>
  <c r="AR12" i="2"/>
  <c r="BL12"/>
  <c r="AU13"/>
  <c r="AR14"/>
  <c r="BL14"/>
  <c r="AU15"/>
  <c r="AX16"/>
  <c r="AO17"/>
  <c r="BA17"/>
  <c r="AR18"/>
  <c r="BD18"/>
  <c r="BH18" s="1"/>
  <c r="BL18"/>
  <c r="AU19"/>
  <c r="AX20"/>
  <c r="AO21"/>
  <c r="BA21"/>
  <c r="AR22"/>
  <c r="BD22"/>
  <c r="BH22" s="1"/>
  <c r="BL22"/>
  <c r="AU23"/>
  <c r="AX24"/>
  <c r="AO25"/>
  <c r="BA25"/>
  <c r="AR26"/>
  <c r="BL26"/>
  <c r="AU27"/>
  <c r="AX28"/>
  <c r="AO29"/>
  <c r="BA29"/>
  <c r="AR30"/>
  <c r="BD30"/>
  <c r="BH30" s="1"/>
  <c r="BL30"/>
  <c r="AU31"/>
  <c r="AX32"/>
  <c r="AO33"/>
  <c r="BA33"/>
  <c r="AR34"/>
  <c r="BD34"/>
  <c r="BH34" s="1"/>
  <c r="BL34"/>
  <c r="AU35"/>
  <c r="AX36"/>
  <c r="AO37"/>
  <c r="BA37"/>
  <c r="BL38"/>
  <c r="AU39"/>
  <c r="AX38"/>
  <c r="AO39"/>
  <c r="BA39"/>
  <c r="BH29" i="20"/>
  <c r="BH26"/>
  <c r="BH25"/>
  <c r="BH22"/>
  <c r="BH21"/>
  <c r="BH17"/>
  <c r="BH14"/>
  <c r="BH12"/>
  <c r="AU30"/>
  <c r="AX12"/>
  <c r="AO13"/>
  <c r="BA13"/>
  <c r="AX14"/>
  <c r="AO15"/>
  <c r="BA15"/>
  <c r="AR16"/>
  <c r="BD16"/>
  <c r="BH16" s="1"/>
  <c r="BL16"/>
  <c r="AU17"/>
  <c r="AX18"/>
  <c r="AO19"/>
  <c r="BA19"/>
  <c r="AR20"/>
  <c r="BD20"/>
  <c r="BH20" s="1"/>
  <c r="BL20"/>
  <c r="AU21"/>
  <c r="AX22"/>
  <c r="AO23"/>
  <c r="BA23"/>
  <c r="AR24"/>
  <c r="BD24"/>
  <c r="BH24" s="1"/>
  <c r="BL24"/>
  <c r="AU25"/>
  <c r="AX26"/>
  <c r="AO27"/>
  <c r="BA27"/>
  <c r="AR28"/>
  <c r="BD28"/>
  <c r="BH28" s="1"/>
  <c r="BL28"/>
  <c r="AU29"/>
  <c r="AX30"/>
  <c r="AO31"/>
  <c r="BA31"/>
  <c r="AR32"/>
  <c r="BD32"/>
  <c r="BH32" s="1"/>
  <c r="BL32"/>
  <c r="AU33"/>
  <c r="AO12" i="5"/>
  <c r="BA12"/>
  <c r="AR13"/>
  <c r="BD13"/>
  <c r="BH13" s="1"/>
  <c r="BL13"/>
  <c r="AO14"/>
  <c r="BA14"/>
  <c r="AR15"/>
  <c r="BD15"/>
  <c r="BH15" s="1"/>
  <c r="BL15"/>
  <c r="AU16"/>
  <c r="AX17"/>
  <c r="AO18"/>
  <c r="BA18"/>
  <c r="AR19"/>
  <c r="BD19"/>
  <c r="BH19" s="1"/>
  <c r="BL19"/>
  <c r="AU20"/>
  <c r="BL20"/>
  <c r="AU21"/>
  <c r="AX22"/>
  <c r="AO23"/>
  <c r="BA23"/>
  <c r="AR24"/>
  <c r="BD24"/>
  <c r="BH24" s="1"/>
  <c r="BL24"/>
  <c r="AU25"/>
  <c r="AX26"/>
  <c r="AO27"/>
  <c r="BA27"/>
  <c r="AR28"/>
  <c r="BD28"/>
  <c r="BH28" s="1"/>
  <c r="BL28"/>
  <c r="AU29"/>
  <c r="AX30"/>
  <c r="AO31"/>
  <c r="BA31"/>
  <c r="AR32"/>
  <c r="BD32"/>
  <c r="BH32" s="1"/>
  <c r="BL32"/>
  <c r="AU33"/>
  <c r="AX34"/>
  <c r="AO35"/>
  <c r="BA35"/>
  <c r="AR36"/>
  <c r="BD36"/>
  <c r="BH36" s="1"/>
  <c r="BL36"/>
  <c r="BL36" i="19"/>
  <c r="AR12"/>
  <c r="BD12"/>
  <c r="BH12" s="1"/>
  <c r="BL12"/>
  <c r="AU13"/>
  <c r="AR14"/>
  <c r="BD14"/>
  <c r="BH14" s="1"/>
  <c r="BL14"/>
  <c r="AU15"/>
  <c r="AX16"/>
  <c r="AO17"/>
  <c r="BA17"/>
  <c r="AR18"/>
  <c r="BD18"/>
  <c r="BH18" s="1"/>
  <c r="BL18"/>
  <c r="AU19"/>
  <c r="AX20"/>
  <c r="AO21"/>
  <c r="BA21"/>
  <c r="AR22"/>
  <c r="BD22"/>
  <c r="BH22" s="1"/>
  <c r="BL22"/>
  <c r="AU23"/>
  <c r="AX24"/>
  <c r="AO25"/>
  <c r="BA25"/>
  <c r="AR26"/>
  <c r="BD26"/>
  <c r="BH26" s="1"/>
  <c r="BL26"/>
  <c r="AU27"/>
  <c r="AX28"/>
  <c r="AO29"/>
  <c r="BA29"/>
  <c r="AR30"/>
  <c r="BD30"/>
  <c r="BH30" s="1"/>
  <c r="BL30"/>
  <c r="AU31"/>
  <c r="AX32"/>
  <c r="AO33"/>
  <c r="BA33"/>
  <c r="AR34"/>
  <c r="BD34"/>
  <c r="BH34" s="1"/>
  <c r="BL34"/>
  <c r="AU35"/>
  <c r="AX36"/>
  <c r="BL14" i="30"/>
  <c r="BL27"/>
  <c r="BL26"/>
  <c r="BD32"/>
  <c r="BH32" s="1"/>
  <c r="AR31"/>
  <c r="AR12"/>
  <c r="BD12"/>
  <c r="BH12" s="1"/>
  <c r="BL12"/>
  <c r="AU13"/>
  <c r="AR14"/>
  <c r="BD14"/>
  <c r="BH14" s="1"/>
  <c r="AU15"/>
  <c r="AX16"/>
  <c r="AO17"/>
  <c r="BA17"/>
  <c r="AR18"/>
  <c r="BD18"/>
  <c r="BH18" s="1"/>
  <c r="BL18"/>
  <c r="AU19"/>
  <c r="AX20"/>
  <c r="AO21"/>
  <c r="BA21"/>
  <c r="AR22"/>
  <c r="BD22"/>
  <c r="BH22" s="1"/>
  <c r="BL22"/>
  <c r="AU23"/>
  <c r="AX24"/>
  <c r="AO25"/>
  <c r="BA25"/>
  <c r="AR26"/>
  <c r="BD26"/>
  <c r="BH26" s="1"/>
  <c r="AU27"/>
  <c r="AX28"/>
  <c r="AO29"/>
  <c r="BA29"/>
  <c r="AR30"/>
  <c r="BD30"/>
  <c r="BH30" s="1"/>
  <c r="BL30"/>
  <c r="AU31"/>
  <c r="AX32"/>
  <c r="AO33"/>
  <c r="BA33"/>
  <c r="AR34"/>
  <c r="BD34"/>
  <c r="BH34" s="1"/>
  <c r="BL34"/>
  <c r="AU35"/>
  <c r="AX36"/>
  <c r="AO37"/>
  <c r="BA37"/>
  <c r="AR38"/>
  <c r="BD38"/>
  <c r="BH38" s="1"/>
  <c r="BL38"/>
  <c r="AU39"/>
  <c r="AX40"/>
  <c r="BL40"/>
  <c r="AR12" i="12"/>
  <c r="BD12"/>
  <c r="BH12" s="1"/>
  <c r="BL12"/>
  <c r="AU13"/>
  <c r="AR14"/>
  <c r="BD14"/>
  <c r="BH14" s="1"/>
  <c r="BL14"/>
  <c r="AU15"/>
  <c r="AX16"/>
  <c r="AO17"/>
  <c r="BA17"/>
  <c r="AR18"/>
  <c r="BD18"/>
  <c r="BH18" s="1"/>
  <c r="BL18"/>
  <c r="AU19"/>
  <c r="AX20"/>
  <c r="AO21"/>
  <c r="BA21"/>
  <c r="AR22"/>
  <c r="BD22"/>
  <c r="BH22" s="1"/>
  <c r="BL22"/>
  <c r="AU23"/>
  <c r="AX24"/>
  <c r="AO25"/>
  <c r="BA25"/>
  <c r="AR26"/>
  <c r="BD26"/>
  <c r="BH26" s="1"/>
  <c r="BL26"/>
  <c r="AU27"/>
  <c r="AX28"/>
  <c r="AO29"/>
  <c r="BA29"/>
  <c r="AR30"/>
  <c r="BD30"/>
  <c r="BH30" s="1"/>
  <c r="BL30"/>
  <c r="AU31"/>
  <c r="AX32"/>
  <c r="AO33"/>
  <c r="BA33"/>
  <c r="AR34"/>
  <c r="BD34"/>
  <c r="BH34" s="1"/>
  <c r="BL34"/>
  <c r="AU35"/>
  <c r="AX36"/>
  <c r="AO37"/>
  <c r="BA37"/>
  <c r="AR38"/>
  <c r="BD38"/>
  <c r="BH38" s="1"/>
  <c r="BL38"/>
  <c r="AU39"/>
  <c r="AX40"/>
  <c r="AO41"/>
  <c r="BA41"/>
  <c r="AR42"/>
  <c r="BD42"/>
  <c r="BH42" s="1"/>
  <c r="BL42"/>
  <c r="AU43"/>
  <c r="AU12" i="11"/>
  <c r="AX13"/>
  <c r="AU14"/>
  <c r="AX15"/>
  <c r="AO16"/>
  <c r="BA16"/>
  <c r="AR17"/>
  <c r="BD17"/>
  <c r="BH17" s="1"/>
  <c r="BL17"/>
  <c r="AU18"/>
  <c r="AX19"/>
  <c r="AO20"/>
  <c r="BA20"/>
  <c r="AO21"/>
  <c r="BA21"/>
  <c r="AR22"/>
  <c r="BD22"/>
  <c r="BH22" s="1"/>
  <c r="BL22"/>
  <c r="AU23"/>
  <c r="AX24"/>
  <c r="AO25"/>
  <c r="BA25"/>
  <c r="AR26"/>
  <c r="BD26"/>
  <c r="BH26" s="1"/>
  <c r="BL26"/>
  <c r="AU27"/>
  <c r="AX28"/>
  <c r="AO29"/>
  <c r="BA29"/>
  <c r="BH19" i="7"/>
  <c r="BH16" i="27"/>
  <c r="BH13" i="7"/>
  <c r="BH14"/>
  <c r="BH18"/>
  <c r="BH23"/>
  <c r="BH12"/>
  <c r="AU12"/>
  <c r="AX13"/>
  <c r="AU14"/>
  <c r="AX15"/>
  <c r="AO16"/>
  <c r="BA16"/>
  <c r="AR17"/>
  <c r="BD17"/>
  <c r="BH17" s="1"/>
  <c r="BL17"/>
  <c r="AU18"/>
  <c r="AX19"/>
  <c r="AO20"/>
  <c r="BA20"/>
  <c r="AO21"/>
  <c r="BA21"/>
  <c r="AR22"/>
  <c r="BD22"/>
  <c r="BH22" s="1"/>
  <c r="BL22"/>
  <c r="AU23"/>
  <c r="AO12" i="27"/>
  <c r="BA12"/>
  <c r="AR13"/>
  <c r="BD13"/>
  <c r="BH13" s="1"/>
  <c r="BL13"/>
  <c r="AO14"/>
  <c r="BA14"/>
  <c r="AR15"/>
  <c r="BD15"/>
  <c r="BH15" s="1"/>
  <c r="BL15"/>
  <c r="AU16"/>
  <c r="AR12" i="26"/>
  <c r="BD12"/>
  <c r="BH12" s="1"/>
  <c r="BL12"/>
  <c r="AU13"/>
  <c r="AR14"/>
  <c r="BD14"/>
  <c r="BH14" s="1"/>
  <c r="BL14"/>
  <c r="AU15"/>
  <c r="AX16"/>
  <c r="AO17"/>
  <c r="BA17"/>
  <c r="AR18"/>
  <c r="BD18"/>
  <c r="BH18" s="1"/>
  <c r="BL18"/>
  <c r="AU19"/>
  <c r="AX20"/>
  <c r="AO21"/>
  <c r="BA21"/>
  <c r="AR22"/>
  <c r="BD22"/>
  <c r="BH22" s="1"/>
  <c r="BL22"/>
  <c r="AU23"/>
  <c r="AX24"/>
  <c r="AO25"/>
  <c r="BA25"/>
  <c r="AR26"/>
  <c r="BD26"/>
  <c r="BH26" s="1"/>
  <c r="BL26"/>
  <c r="AU27"/>
  <c r="AX28"/>
  <c r="AO29"/>
  <c r="BA29"/>
  <c r="AR30"/>
  <c r="BD30"/>
  <c r="BH30" s="1"/>
  <c r="BL30"/>
  <c r="AU31"/>
  <c r="AX32"/>
  <c r="AO33"/>
  <c r="BA33"/>
  <c r="AR34"/>
  <c r="BD34"/>
  <c r="BH34" s="1"/>
  <c r="BL34"/>
  <c r="AU35"/>
  <c r="AX36"/>
  <c r="AO37"/>
  <c r="BA37"/>
  <c r="AR38"/>
  <c r="BD38"/>
  <c r="BH38" s="1"/>
  <c r="BL38"/>
  <c r="AU39"/>
  <c r="AX40"/>
  <c r="AO41"/>
  <c r="BA41"/>
  <c r="AR42"/>
  <c r="BD42"/>
  <c r="BH42" s="1"/>
  <c r="BL42"/>
  <c r="AU43"/>
  <c r="AX44"/>
  <c r="AO45"/>
  <c r="BA45"/>
  <c r="AR46"/>
  <c r="BD46"/>
  <c r="BH46" s="1"/>
  <c r="BL46"/>
  <c r="AU47"/>
  <c r="AX48"/>
  <c r="AO49"/>
  <c r="BA49"/>
  <c r="AR50"/>
  <c r="BD50"/>
  <c r="BH50" s="1"/>
  <c r="BL50"/>
  <c r="AU51"/>
  <c r="AX52"/>
  <c r="AO53"/>
  <c r="BA53"/>
  <c r="AR54"/>
  <c r="BD54"/>
  <c r="BH54" s="1"/>
  <c r="BL54"/>
  <c r="AU55"/>
  <c r="AX56"/>
  <c r="AO57"/>
  <c r="BA57"/>
  <c r="AR58"/>
  <c r="BD58"/>
  <c r="BH58" s="1"/>
  <c r="BL58"/>
  <c r="AU59"/>
  <c r="AO12" i="10"/>
  <c r="BA12"/>
  <c r="AR13"/>
  <c r="BD13"/>
  <c r="BH13" s="1"/>
  <c r="BL13"/>
  <c r="AO14"/>
  <c r="BA14"/>
  <c r="AR15"/>
  <c r="BD15"/>
  <c r="BH15" s="1"/>
  <c r="BL15"/>
  <c r="AU16"/>
  <c r="AX17"/>
  <c r="AO18"/>
  <c r="BA18"/>
  <c r="AR19"/>
  <c r="BD19"/>
  <c r="BH19" s="1"/>
  <c r="BL19"/>
  <c r="AU20"/>
  <c r="BL20"/>
  <c r="AU21"/>
  <c r="AX22"/>
  <c r="AO23"/>
  <c r="BA23"/>
  <c r="AR24"/>
  <c r="BD24"/>
  <c r="BH24" s="1"/>
  <c r="BL24"/>
  <c r="AU25"/>
  <c r="AX26"/>
  <c r="AO27"/>
  <c r="BA27"/>
  <c r="AR28"/>
  <c r="BD28"/>
  <c r="BH28" s="1"/>
  <c r="BL28"/>
  <c r="AU29"/>
  <c r="AO12" i="25"/>
  <c r="BA12"/>
  <c r="AR13"/>
  <c r="BD13"/>
  <c r="BH13" s="1"/>
  <c r="BL13"/>
  <c r="AO14"/>
  <c r="BA14"/>
  <c r="AR15"/>
  <c r="BD15"/>
  <c r="BH15" s="1"/>
  <c r="BL15"/>
  <c r="AU16"/>
  <c r="AX17"/>
  <c r="AO18"/>
  <c r="BA18"/>
  <c r="AR19"/>
  <c r="BD19"/>
  <c r="BH19" s="1"/>
  <c r="BL19"/>
  <c r="AU20"/>
  <c r="BL20"/>
  <c r="AU21"/>
  <c r="AX22"/>
  <c r="AO23"/>
  <c r="BA23"/>
  <c r="AR24"/>
  <c r="BD24"/>
  <c r="BH24" s="1"/>
  <c r="BL24"/>
  <c r="AU25"/>
  <c r="AX26"/>
  <c r="AO27"/>
  <c r="BA27"/>
  <c r="AR28"/>
  <c r="BD28"/>
  <c r="BH28" s="1"/>
  <c r="BL28"/>
  <c r="AU29"/>
  <c r="AX30"/>
  <c r="AO31"/>
  <c r="BA31"/>
  <c r="AR32"/>
  <c r="BD32"/>
  <c r="BH32" s="1"/>
  <c r="BL32"/>
  <c r="AU33"/>
  <c r="AX34"/>
  <c r="AO35"/>
  <c r="BA35"/>
  <c r="AR36"/>
  <c r="BD36"/>
  <c r="BH36" s="1"/>
  <c r="BL36"/>
  <c r="AU37"/>
  <c r="AX38"/>
  <c r="AO39"/>
  <c r="BA39"/>
  <c r="AR40"/>
  <c r="BD40"/>
  <c r="BH40" s="1"/>
  <c r="BL40"/>
  <c r="AU41"/>
  <c r="AX42"/>
  <c r="AO43"/>
  <c r="BA43"/>
  <c r="AR44"/>
  <c r="BD44"/>
  <c r="BH44" s="1"/>
  <c r="BL44"/>
  <c r="AU45"/>
  <c r="AR12" i="31"/>
  <c r="BD12"/>
  <c r="BH12" s="1"/>
  <c r="BL12"/>
  <c r="AU13"/>
  <c r="AR14"/>
  <c r="BD14"/>
  <c r="BH14" s="1"/>
  <c r="BL14"/>
  <c r="AU15"/>
  <c r="AX16"/>
  <c r="AO17"/>
  <c r="BA17"/>
  <c r="AR18"/>
  <c r="BD18"/>
  <c r="BH18" s="1"/>
  <c r="BL18"/>
  <c r="AU19"/>
  <c r="AX20"/>
  <c r="AO21"/>
  <c r="BA21"/>
  <c r="AR22"/>
  <c r="BD22"/>
  <c r="BH22" s="1"/>
  <c r="BL22"/>
  <c r="AU23"/>
  <c r="AX24"/>
  <c r="AO25"/>
  <c r="BA25"/>
  <c r="AR26"/>
  <c r="BD26"/>
  <c r="BH26" s="1"/>
  <c r="BL26"/>
  <c r="AU27"/>
  <c r="AR12" i="9"/>
  <c r="BD12"/>
  <c r="BH12" s="1"/>
  <c r="BL12"/>
  <c r="AU13"/>
  <c r="AR14"/>
  <c r="BD14"/>
  <c r="BH14" s="1"/>
  <c r="BL14"/>
  <c r="AU15"/>
  <c r="AX16"/>
  <c r="AO17"/>
  <c r="BA17"/>
  <c r="AR18"/>
  <c r="BD18"/>
  <c r="BH18" s="1"/>
  <c r="BL18"/>
  <c r="AU19"/>
  <c r="AX20"/>
  <c r="AO21"/>
  <c r="BA21"/>
  <c r="AR22"/>
  <c r="BD22"/>
  <c r="BH22" s="1"/>
  <c r="BL22"/>
  <c r="AU23"/>
  <c r="AX24"/>
  <c r="AO25"/>
  <c r="BA25"/>
  <c r="AR26"/>
  <c r="BD26"/>
  <c r="BH26" s="1"/>
  <c r="BL26"/>
  <c r="AU27"/>
  <c r="AX28"/>
  <c r="AO29"/>
  <c r="BA29"/>
  <c r="AR30"/>
  <c r="BD30"/>
  <c r="BH30" s="1"/>
  <c r="BL30"/>
  <c r="AU31"/>
  <c r="AX32"/>
  <c r="AO33"/>
  <c r="BA33"/>
  <c r="AR34"/>
  <c r="BD34"/>
  <c r="BH34" s="1"/>
  <c r="BL34"/>
  <c r="AU35"/>
  <c r="AX12" i="28"/>
  <c r="AO13"/>
  <c r="BA13"/>
  <c r="AX14"/>
  <c r="AO15"/>
  <c r="BA15"/>
  <c r="AR16"/>
  <c r="BD16"/>
  <c r="BH16" s="1"/>
  <c r="BL16"/>
  <c r="AU17"/>
  <c r="AX18"/>
  <c r="AO19"/>
  <c r="BA19"/>
  <c r="AR20"/>
  <c r="BD20"/>
  <c r="BH20" s="1"/>
  <c r="BL20"/>
  <c r="AU21"/>
  <c r="AX22"/>
  <c r="AO23"/>
  <c r="BA23"/>
  <c r="AR24"/>
  <c r="BD24"/>
  <c r="BH24" s="1"/>
  <c r="BL24"/>
  <c r="AU25"/>
  <c r="AX26"/>
  <c r="AO27"/>
  <c r="BA27"/>
  <c r="AR28"/>
  <c r="BD28"/>
  <c r="BH28" s="1"/>
  <c r="BL28"/>
  <c r="AU29"/>
  <c r="AX30"/>
  <c r="AO31"/>
  <c r="BA31"/>
  <c r="AR32"/>
  <c r="BD32"/>
  <c r="BH32" s="1"/>
  <c r="BL32"/>
  <c r="AU33"/>
  <c r="AR12" i="29"/>
  <c r="BD12"/>
  <c r="BH12" s="1"/>
  <c r="BL12"/>
  <c r="AU13"/>
  <c r="AR14"/>
  <c r="BD14"/>
  <c r="BH14" s="1"/>
  <c r="BL14"/>
  <c r="AU15"/>
  <c r="AX16"/>
  <c r="AO17"/>
  <c r="BA17"/>
  <c r="AR18"/>
  <c r="BD18"/>
  <c r="BH18" s="1"/>
  <c r="BL18"/>
  <c r="AU19"/>
  <c r="AX20"/>
  <c r="AO21"/>
  <c r="BA21"/>
  <c r="AR22"/>
  <c r="BD22"/>
  <c r="BH22" s="1"/>
  <c r="BL22"/>
  <c r="AU23"/>
  <c r="AX24"/>
  <c r="AO25"/>
  <c r="BA25"/>
  <c r="AR26"/>
  <c r="BD26"/>
  <c r="BH26" s="1"/>
  <c r="BL26"/>
  <c r="AU27"/>
  <c r="AX28"/>
  <c r="AO29"/>
  <c r="BA29"/>
  <c r="AR30"/>
  <c r="BD30"/>
  <c r="BH30" s="1"/>
  <c r="BL30"/>
  <c r="AX12" i="3"/>
  <c r="AO13"/>
  <c r="BA13"/>
  <c r="AX14"/>
  <c r="AO15"/>
  <c r="BA15"/>
  <c r="AR16"/>
  <c r="BD16"/>
  <c r="BH16" s="1"/>
  <c r="BL16"/>
  <c r="AU17"/>
  <c r="AX18"/>
  <c r="AO19"/>
  <c r="BA19"/>
  <c r="AR20"/>
  <c r="BD20"/>
  <c r="BH20" s="1"/>
  <c r="BL20"/>
  <c r="AU21"/>
  <c r="AX22"/>
  <c r="AO23"/>
  <c r="BA23"/>
  <c r="AR24"/>
  <c r="BD24"/>
  <c r="BH24" s="1"/>
  <c r="BL24"/>
  <c r="AU25"/>
  <c r="AX26"/>
  <c r="AO27"/>
  <c r="BA27"/>
  <c r="AR28"/>
  <c r="BD28"/>
  <c r="BH28" s="1"/>
  <c r="BL28"/>
  <c r="AU29"/>
  <c r="AX30"/>
  <c r="AO31"/>
  <c r="BA31"/>
  <c r="AR32"/>
  <c r="BD32"/>
  <c r="BH32" s="1"/>
  <c r="BL32"/>
  <c r="AU33"/>
  <c r="AX34"/>
  <c r="AO35"/>
  <c r="BA35"/>
  <c r="AR36"/>
  <c r="BD36"/>
  <c r="BH36" s="1"/>
  <c r="BL36"/>
  <c r="AU37"/>
  <c r="AX38"/>
  <c r="AO39"/>
  <c r="BA39"/>
  <c r="AR40"/>
  <c r="BD40"/>
  <c r="BH40" s="1"/>
  <c r="BL40"/>
  <c r="AX12" i="18"/>
  <c r="AO13"/>
  <c r="BA13"/>
  <c r="AR14"/>
  <c r="BD14"/>
  <c r="BH14" s="1"/>
  <c r="BL14"/>
  <c r="AU15"/>
  <c r="AX16"/>
  <c r="AO17"/>
  <c r="BA17"/>
  <c r="AR18"/>
  <c r="BD18"/>
  <c r="BH18" s="1"/>
  <c r="BL18"/>
  <c r="AU19"/>
  <c r="AX20"/>
  <c r="AO21"/>
  <c r="BA21"/>
  <c r="AR22"/>
  <c r="BD22"/>
  <c r="BH22" s="1"/>
  <c r="BL22"/>
  <c r="AU23"/>
  <c r="AX24"/>
  <c r="AO25"/>
  <c r="BA25"/>
  <c r="AR26"/>
  <c r="BD26"/>
  <c r="BH26" s="1"/>
  <c r="BL26"/>
  <c r="AU27"/>
  <c r="AX28"/>
  <c r="AO29"/>
  <c r="BA29"/>
  <c r="AR30"/>
  <c r="BD30"/>
  <c r="BH30" s="1"/>
  <c r="BL30"/>
  <c r="AU31"/>
  <c r="AX32"/>
  <c r="AO33"/>
  <c r="BA33"/>
  <c r="AR34"/>
  <c r="BD34"/>
  <c r="BH34" s="1"/>
  <c r="BL34"/>
  <c r="AU35"/>
  <c r="AX36"/>
  <c r="AO37"/>
  <c r="BA37"/>
  <c r="AR38"/>
  <c r="BD38"/>
  <c r="BH38" s="1"/>
  <c r="BL38"/>
  <c r="AU39"/>
  <c r="AX40"/>
  <c r="AO41"/>
  <c r="BA41"/>
  <c r="AR42"/>
  <c r="BD42"/>
  <c r="BH42" s="1"/>
  <c r="BL42"/>
  <c r="AU43"/>
  <c r="AX44"/>
  <c r="AO45"/>
  <c r="BA45"/>
  <c r="AR46"/>
  <c r="BD46"/>
  <c r="BH46" s="1"/>
  <c r="BL46"/>
  <c r="AU47"/>
  <c r="AX48"/>
  <c r="AO49"/>
  <c r="BA49"/>
  <c r="AR50"/>
  <c r="BD50"/>
  <c r="BH50" s="1"/>
  <c r="BL50"/>
  <c r="AU51"/>
  <c r="AX52"/>
  <c r="AO53"/>
  <c r="BA53"/>
  <c r="AR54"/>
  <c r="BD54"/>
  <c r="BH54" s="1"/>
  <c r="BL54"/>
  <c r="AU55"/>
  <c r="AX56"/>
  <c r="AO57"/>
  <c r="BA57"/>
  <c r="AR58"/>
  <c r="BD58"/>
  <c r="BH58" s="1"/>
  <c r="BL58"/>
  <c r="AU59"/>
  <c r="AX60"/>
  <c r="AO61"/>
  <c r="BA61"/>
  <c r="AX64"/>
  <c r="AO65"/>
  <c r="BA65"/>
  <c r="AR66"/>
  <c r="BD66"/>
  <c r="BH66" s="1"/>
  <c r="BL66"/>
  <c r="AU67"/>
  <c r="AX68"/>
  <c r="AO69"/>
  <c r="BA69"/>
  <c r="AR70"/>
  <c r="BD70"/>
  <c r="BH70" s="1"/>
  <c r="BL70"/>
  <c r="AU71"/>
  <c r="BL71"/>
  <c r="AX62"/>
  <c r="AO63"/>
  <c r="BA63"/>
  <c r="AX70"/>
  <c r="AO71"/>
  <c r="BA71"/>
  <c r="AR12" i="4"/>
  <c r="BD12"/>
  <c r="BH12" s="1"/>
  <c r="BL12"/>
  <c r="AU13"/>
  <c r="AR14"/>
  <c r="BD14"/>
  <c r="BH14" s="1"/>
  <c r="BL14"/>
  <c r="AU15"/>
  <c r="AX16"/>
  <c r="AO17"/>
  <c r="BA17"/>
  <c r="AR18"/>
  <c r="BD18"/>
  <c r="BH18" s="1"/>
  <c r="BL18"/>
  <c r="AU19"/>
  <c r="AX20"/>
  <c r="AO21"/>
  <c r="BA21"/>
  <c r="AR22"/>
  <c r="BD22"/>
  <c r="BH22" s="1"/>
  <c r="BL22"/>
  <c r="AU23"/>
  <c r="AX24"/>
  <c r="AO25"/>
  <c r="BA25"/>
  <c r="AR26"/>
  <c r="BD26"/>
  <c r="BH26" s="1"/>
  <c r="BL26"/>
  <c r="AU27"/>
  <c r="AX28"/>
  <c r="AO29"/>
  <c r="BA29"/>
  <c r="AR30"/>
  <c r="BD30"/>
  <c r="BH30" s="1"/>
  <c r="BL30"/>
  <c r="AU31"/>
  <c r="AX32"/>
  <c r="AO33"/>
  <c r="BA33"/>
  <c r="AR34"/>
  <c r="BD34"/>
  <c r="BH34" s="1"/>
  <c r="BL34"/>
  <c r="AU35"/>
  <c r="AX36"/>
  <c r="AO37"/>
  <c r="BA37"/>
  <c r="AR38"/>
  <c r="BD38"/>
  <c r="BH38" s="1"/>
  <c r="BL38"/>
  <c r="AU39"/>
  <c r="AX40"/>
  <c r="AO41"/>
  <c r="BA41"/>
  <c r="AR42"/>
  <c r="BD42"/>
  <c r="BH42" s="1"/>
  <c r="BL42"/>
  <c r="AU43"/>
  <c r="AX44"/>
  <c r="AO45"/>
  <c r="BA45"/>
  <c r="AR46"/>
  <c r="BD46"/>
  <c r="BH46" s="1"/>
  <c r="BL46"/>
  <c r="AU47"/>
  <c r="AX48"/>
  <c r="AO49"/>
  <c r="BA49"/>
  <c r="AR50"/>
  <c r="BD50"/>
  <c r="BH50" s="1"/>
  <c r="BL50"/>
  <c r="AU51"/>
  <c r="AX52"/>
  <c r="AO53"/>
  <c r="BA53"/>
  <c r="AR54"/>
  <c r="BD54"/>
  <c r="BH54" s="1"/>
  <c r="BL54"/>
  <c r="AU55"/>
  <c r="AX56"/>
  <c r="AO57"/>
  <c r="BA57"/>
  <c r="AX12" i="17"/>
  <c r="AO13"/>
  <c r="BA13"/>
  <c r="AX14"/>
  <c r="AO15"/>
  <c r="BA15"/>
  <c r="AR16"/>
  <c r="BD16"/>
  <c r="BH16" s="1"/>
  <c r="BL16"/>
  <c r="AU17"/>
  <c r="AX18"/>
  <c r="AO19"/>
  <c r="BA19"/>
  <c r="AR20"/>
  <c r="BD20"/>
  <c r="BH20" s="1"/>
  <c r="BL20"/>
  <c r="AU21"/>
  <c r="AX22"/>
  <c r="AO23"/>
  <c r="BA23"/>
  <c r="AR24"/>
  <c r="BD24"/>
  <c r="BH24" s="1"/>
  <c r="BL24"/>
  <c r="AU25"/>
  <c r="AX26"/>
  <c r="AO27"/>
  <c r="BA27"/>
  <c r="AR28"/>
  <c r="BD28"/>
  <c r="BH28" s="1"/>
  <c r="BL28"/>
  <c r="AU29"/>
  <c r="AX30"/>
  <c r="AO31"/>
  <c r="BA31"/>
  <c r="AR32"/>
  <c r="BD32"/>
  <c r="BH32" s="1"/>
  <c r="BL32"/>
  <c r="AU33"/>
  <c r="AX34"/>
  <c r="AO35"/>
  <c r="BA35"/>
  <c r="C138" i="16"/>
  <c r="D138"/>
  <c r="E138"/>
  <c r="F138"/>
  <c r="G138"/>
  <c r="H138"/>
  <c r="C139"/>
  <c r="D139"/>
  <c r="E139"/>
  <c r="F139"/>
  <c r="G139"/>
  <c r="H139"/>
  <c r="C140"/>
  <c r="D140"/>
  <c r="E140"/>
  <c r="F140"/>
  <c r="G140"/>
  <c r="H140"/>
  <c r="C141"/>
  <c r="D141"/>
  <c r="E141"/>
  <c r="F141"/>
  <c r="G141"/>
  <c r="H141"/>
  <c r="C142"/>
  <c r="D142"/>
  <c r="E142"/>
  <c r="F142"/>
  <c r="G142"/>
  <c r="H142"/>
  <c r="C143"/>
  <c r="D143"/>
  <c r="E143"/>
  <c r="F143"/>
  <c r="G143"/>
  <c r="H143"/>
  <c r="C144"/>
  <c r="D144"/>
  <c r="E144"/>
  <c r="F144"/>
  <c r="G144"/>
  <c r="H144"/>
  <c r="C145"/>
  <c r="D145"/>
  <c r="E145"/>
  <c r="F145"/>
  <c r="G145"/>
  <c r="H145"/>
  <c r="C146"/>
  <c r="D146"/>
  <c r="E146"/>
  <c r="F146"/>
  <c r="G146"/>
  <c r="H146"/>
  <c r="C147"/>
  <c r="D147"/>
  <c r="E147"/>
  <c r="F147"/>
  <c r="G147"/>
  <c r="H147"/>
  <c r="C148"/>
  <c r="D148"/>
  <c r="E148"/>
  <c r="F148"/>
  <c r="G148"/>
  <c r="H148"/>
  <c r="C149"/>
  <c r="D149"/>
  <c r="E149"/>
  <c r="F149"/>
  <c r="G149"/>
  <c r="H149"/>
  <c r="C150"/>
  <c r="D150"/>
  <c r="E150"/>
  <c r="F150"/>
  <c r="G150"/>
  <c r="H150"/>
  <c r="C151"/>
  <c r="D151"/>
  <c r="E151"/>
  <c r="F151"/>
  <c r="G151"/>
  <c r="H151"/>
  <c r="C152"/>
  <c r="D152"/>
  <c r="E152"/>
  <c r="F152"/>
  <c r="G152"/>
  <c r="H152"/>
  <c r="C153"/>
  <c r="D153"/>
  <c r="E153"/>
  <c r="F153"/>
  <c r="G153"/>
  <c r="H153"/>
  <c r="C154"/>
  <c r="D154"/>
  <c r="E154"/>
  <c r="F154"/>
  <c r="G154"/>
  <c r="H154"/>
  <c r="C155"/>
  <c r="D155"/>
  <c r="E155"/>
  <c r="F155"/>
  <c r="G155"/>
  <c r="H155"/>
  <c r="C156"/>
  <c r="D156"/>
  <c r="E156"/>
  <c r="F156"/>
  <c r="G156"/>
  <c r="H156"/>
  <c r="C157"/>
  <c r="D157"/>
  <c r="E157"/>
  <c r="F157"/>
  <c r="G157"/>
  <c r="H157"/>
  <c r="C158"/>
  <c r="D158"/>
  <c r="E158"/>
  <c r="F158"/>
  <c r="G158"/>
  <c r="H158"/>
  <c r="C159"/>
  <c r="D159"/>
  <c r="E159"/>
  <c r="F159"/>
  <c r="G159"/>
  <c r="H159"/>
  <c r="C160"/>
  <c r="D160"/>
  <c r="E160"/>
  <c r="F160"/>
  <c r="G160"/>
  <c r="H160"/>
  <c r="C161"/>
  <c r="D161"/>
  <c r="E161"/>
  <c r="F161"/>
  <c r="G161"/>
  <c r="H161"/>
  <c r="C162"/>
  <c r="D162"/>
  <c r="E162"/>
  <c r="F162"/>
  <c r="G162"/>
  <c r="H162"/>
  <c r="C163"/>
  <c r="D163"/>
  <c r="E163"/>
  <c r="F163"/>
  <c r="G163"/>
  <c r="H163"/>
  <c r="B105" i="12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P163"/>
  <c r="O163"/>
  <c r="N163"/>
  <c r="L163"/>
  <c r="K163"/>
  <c r="H163"/>
  <c r="G163"/>
  <c r="F163"/>
  <c r="C163"/>
  <c r="P162"/>
  <c r="O162"/>
  <c r="N162"/>
  <c r="L162"/>
  <c r="K162"/>
  <c r="G162"/>
  <c r="F162"/>
  <c r="C162"/>
  <c r="P161"/>
  <c r="O161"/>
  <c r="N161"/>
  <c r="L161"/>
  <c r="K161"/>
  <c r="H161"/>
  <c r="G161"/>
  <c r="F161"/>
  <c r="C161"/>
  <c r="P160"/>
  <c r="O160"/>
  <c r="N160"/>
  <c r="L160"/>
  <c r="K160"/>
  <c r="G160"/>
  <c r="F160"/>
  <c r="C160"/>
  <c r="P159"/>
  <c r="O159"/>
  <c r="N159"/>
  <c r="L159"/>
  <c r="K159"/>
  <c r="H159"/>
  <c r="G159"/>
  <c r="F159"/>
  <c r="C159"/>
  <c r="P158"/>
  <c r="O158"/>
  <c r="N158"/>
  <c r="L158"/>
  <c r="K158"/>
  <c r="G158"/>
  <c r="F158"/>
  <c r="C158"/>
  <c r="P157"/>
  <c r="O157"/>
  <c r="N157"/>
  <c r="L157"/>
  <c r="K157"/>
  <c r="H157"/>
  <c r="G157"/>
  <c r="F157"/>
  <c r="C157"/>
  <c r="P156"/>
  <c r="O156"/>
  <c r="N156"/>
  <c r="L156"/>
  <c r="K156"/>
  <c r="G156"/>
  <c r="F156"/>
  <c r="C156"/>
  <c r="P155"/>
  <c r="O155"/>
  <c r="N155"/>
  <c r="L155"/>
  <c r="K155"/>
  <c r="H155"/>
  <c r="G155"/>
  <c r="F155"/>
  <c r="C155"/>
  <c r="P154"/>
  <c r="O154"/>
  <c r="N154"/>
  <c r="L154"/>
  <c r="K154"/>
  <c r="G154"/>
  <c r="F154"/>
  <c r="C154"/>
  <c r="P153"/>
  <c r="O153"/>
  <c r="N153"/>
  <c r="L153"/>
  <c r="K153"/>
  <c r="H153"/>
  <c r="G153"/>
  <c r="F153"/>
  <c r="C153"/>
  <c r="P152"/>
  <c r="O152"/>
  <c r="N152"/>
  <c r="L152"/>
  <c r="K152"/>
  <c r="G152"/>
  <c r="F152"/>
  <c r="C152"/>
  <c r="P151"/>
  <c r="O151"/>
  <c r="N151"/>
  <c r="L151"/>
  <c r="K151"/>
  <c r="H151"/>
  <c r="G151"/>
  <c r="F151"/>
  <c r="C151"/>
  <c r="P150"/>
  <c r="O150"/>
  <c r="N150"/>
  <c r="L150"/>
  <c r="K150"/>
  <c r="G150"/>
  <c r="F150"/>
  <c r="C150"/>
  <c r="P149"/>
  <c r="O149"/>
  <c r="N149"/>
  <c r="L149"/>
  <c r="K149"/>
  <c r="G149"/>
  <c r="F149"/>
  <c r="C149"/>
  <c r="P148"/>
  <c r="O148"/>
  <c r="N148"/>
  <c r="L148"/>
  <c r="K148"/>
  <c r="H148"/>
  <c r="G148"/>
  <c r="F148"/>
  <c r="C148"/>
  <c r="P147"/>
  <c r="O147"/>
  <c r="N147"/>
  <c r="L147"/>
  <c r="K147"/>
  <c r="G147"/>
  <c r="F147"/>
  <c r="C147"/>
  <c r="P146"/>
  <c r="O146"/>
  <c r="N146"/>
  <c r="L146"/>
  <c r="K146"/>
  <c r="H146"/>
  <c r="G146"/>
  <c r="F146"/>
  <c r="C146"/>
  <c r="P145"/>
  <c r="O145"/>
  <c r="N145"/>
  <c r="L145"/>
  <c r="K145"/>
  <c r="G145"/>
  <c r="F145"/>
  <c r="C145"/>
  <c r="P144"/>
  <c r="O144"/>
  <c r="N144"/>
  <c r="L144"/>
  <c r="K144"/>
  <c r="H144"/>
  <c r="G144"/>
  <c r="F144"/>
  <c r="C144"/>
  <c r="P143"/>
  <c r="O143"/>
  <c r="N143"/>
  <c r="L143"/>
  <c r="K143"/>
  <c r="G143"/>
  <c r="F143"/>
  <c r="C143"/>
  <c r="P142"/>
  <c r="O142"/>
  <c r="N142"/>
  <c r="L142"/>
  <c r="K142"/>
  <c r="H142"/>
  <c r="G142"/>
  <c r="F142"/>
  <c r="C142"/>
  <c r="P141"/>
  <c r="O141"/>
  <c r="N141"/>
  <c r="L141"/>
  <c r="K141"/>
  <c r="G141"/>
  <c r="F141"/>
  <c r="C141"/>
  <c r="P140"/>
  <c r="O140"/>
  <c r="N140"/>
  <c r="L140"/>
  <c r="K140"/>
  <c r="H140"/>
  <c r="G140"/>
  <c r="F140"/>
  <c r="C140"/>
  <c r="P139"/>
  <c r="O139"/>
  <c r="N139"/>
  <c r="L139"/>
  <c r="K139"/>
  <c r="G139"/>
  <c r="F139"/>
  <c r="C139"/>
  <c r="P138"/>
  <c r="O138"/>
  <c r="N138"/>
  <c r="L138"/>
  <c r="K138"/>
  <c r="H138"/>
  <c r="G138"/>
  <c r="F138"/>
  <c r="C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6" i="25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/>
  <c r="P163"/>
  <c r="O163"/>
  <c r="N163"/>
  <c r="L163"/>
  <c r="K163"/>
  <c r="G163"/>
  <c r="F163"/>
  <c r="C163"/>
  <c r="P162"/>
  <c r="O162"/>
  <c r="N162"/>
  <c r="L162"/>
  <c r="K162"/>
  <c r="H162"/>
  <c r="G162"/>
  <c r="F162"/>
  <c r="C162"/>
  <c r="P161"/>
  <c r="O161"/>
  <c r="N161"/>
  <c r="L161"/>
  <c r="K161"/>
  <c r="G161"/>
  <c r="F161"/>
  <c r="C161"/>
  <c r="P160"/>
  <c r="O160"/>
  <c r="N160"/>
  <c r="L160"/>
  <c r="K160"/>
  <c r="H160"/>
  <c r="G160"/>
  <c r="F160"/>
  <c r="C160"/>
  <c r="P159"/>
  <c r="O159"/>
  <c r="N159"/>
  <c r="L159"/>
  <c r="K159"/>
  <c r="G159"/>
  <c r="F159"/>
  <c r="C159"/>
  <c r="P158"/>
  <c r="O158"/>
  <c r="N158"/>
  <c r="L158"/>
  <c r="K158"/>
  <c r="H158"/>
  <c r="G158"/>
  <c r="F158"/>
  <c r="C158"/>
  <c r="P157"/>
  <c r="O157"/>
  <c r="N157"/>
  <c r="L157"/>
  <c r="K157"/>
  <c r="G157"/>
  <c r="F157"/>
  <c r="C157"/>
  <c r="P156"/>
  <c r="O156"/>
  <c r="N156"/>
  <c r="L156"/>
  <c r="K156"/>
  <c r="H156"/>
  <c r="G156"/>
  <c r="F156"/>
  <c r="C156"/>
  <c r="P155"/>
  <c r="O155"/>
  <c r="N155"/>
  <c r="L155"/>
  <c r="K155"/>
  <c r="G155"/>
  <c r="F155"/>
  <c r="C155"/>
  <c r="P154"/>
  <c r="O154"/>
  <c r="N154"/>
  <c r="L154"/>
  <c r="K154"/>
  <c r="H154"/>
  <c r="G154"/>
  <c r="F154"/>
  <c r="C154"/>
  <c r="P153"/>
  <c r="O153"/>
  <c r="N153"/>
  <c r="L153"/>
  <c r="K153"/>
  <c r="G153"/>
  <c r="F153"/>
  <c r="C153"/>
  <c r="P152"/>
  <c r="O152"/>
  <c r="N152"/>
  <c r="L152"/>
  <c r="K152"/>
  <c r="H152"/>
  <c r="G152"/>
  <c r="F152"/>
  <c r="C152"/>
  <c r="P151"/>
  <c r="O151"/>
  <c r="N151"/>
  <c r="L151"/>
  <c r="K151"/>
  <c r="G151"/>
  <c r="F151"/>
  <c r="C151"/>
  <c r="P150"/>
  <c r="O150"/>
  <c r="N150"/>
  <c r="L150"/>
  <c r="K150"/>
  <c r="H150"/>
  <c r="G150"/>
  <c r="F150"/>
  <c r="C150"/>
  <c r="P149"/>
  <c r="O149"/>
  <c r="N149"/>
  <c r="L149"/>
  <c r="K149"/>
  <c r="G149"/>
  <c r="F149"/>
  <c r="C149"/>
  <c r="P148"/>
  <c r="O148"/>
  <c r="N148"/>
  <c r="L148"/>
  <c r="K148"/>
  <c r="H148"/>
  <c r="G148"/>
  <c r="F148"/>
  <c r="C148"/>
  <c r="P147"/>
  <c r="O147"/>
  <c r="N147"/>
  <c r="L147"/>
  <c r="K147"/>
  <c r="G147"/>
  <c r="F147"/>
  <c r="C147"/>
  <c r="P146"/>
  <c r="O146"/>
  <c r="N146"/>
  <c r="L146"/>
  <c r="K146"/>
  <c r="H146"/>
  <c r="G146"/>
  <c r="F146"/>
  <c r="C146"/>
  <c r="P145"/>
  <c r="O145"/>
  <c r="N145"/>
  <c r="L145"/>
  <c r="K145"/>
  <c r="G145"/>
  <c r="F145"/>
  <c r="C145"/>
  <c r="P144"/>
  <c r="O144"/>
  <c r="N144"/>
  <c r="L144"/>
  <c r="K144"/>
  <c r="H144"/>
  <c r="G144"/>
  <c r="F144"/>
  <c r="C144"/>
  <c r="P143"/>
  <c r="O143"/>
  <c r="N143"/>
  <c r="L143"/>
  <c r="K143"/>
  <c r="G143"/>
  <c r="F143"/>
  <c r="C143"/>
  <c r="P142"/>
  <c r="O142"/>
  <c r="N142"/>
  <c r="L142"/>
  <c r="K142"/>
  <c r="H142"/>
  <c r="G142"/>
  <c r="F142"/>
  <c r="C142"/>
  <c r="P141"/>
  <c r="O141"/>
  <c r="N141"/>
  <c r="L141"/>
  <c r="K141"/>
  <c r="G141"/>
  <c r="F141"/>
  <c r="C141"/>
  <c r="P140"/>
  <c r="O140"/>
  <c r="N140"/>
  <c r="L140"/>
  <c r="K140"/>
  <c r="H140"/>
  <c r="G140"/>
  <c r="F140"/>
  <c r="C140"/>
  <c r="P139"/>
  <c r="O139"/>
  <c r="N139"/>
  <c r="L139"/>
  <c r="K139"/>
  <c r="G139"/>
  <c r="F139"/>
  <c r="C139"/>
  <c r="P138"/>
  <c r="O138"/>
  <c r="N138"/>
  <c r="L138"/>
  <c r="K138"/>
  <c r="H138"/>
  <c r="G138"/>
  <c r="F138"/>
  <c r="C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6" i="26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/>
  <c r="P163"/>
  <c r="O163"/>
  <c r="N163"/>
  <c r="L163"/>
  <c r="K163"/>
  <c r="G163"/>
  <c r="F163"/>
  <c r="C163"/>
  <c r="P162"/>
  <c r="O162"/>
  <c r="N162"/>
  <c r="L162"/>
  <c r="K162"/>
  <c r="H162"/>
  <c r="G162"/>
  <c r="F162"/>
  <c r="C162"/>
  <c r="P161"/>
  <c r="O161"/>
  <c r="N161"/>
  <c r="L161"/>
  <c r="K161"/>
  <c r="G161"/>
  <c r="F161"/>
  <c r="C161"/>
  <c r="P160"/>
  <c r="O160"/>
  <c r="N160"/>
  <c r="L160"/>
  <c r="K160"/>
  <c r="H160"/>
  <c r="G160"/>
  <c r="F160"/>
  <c r="C160"/>
  <c r="P159"/>
  <c r="O159"/>
  <c r="N159"/>
  <c r="L159"/>
  <c r="K159"/>
  <c r="G159"/>
  <c r="F159"/>
  <c r="C159"/>
  <c r="P158"/>
  <c r="O158"/>
  <c r="N158"/>
  <c r="L158"/>
  <c r="K158"/>
  <c r="H158"/>
  <c r="G158"/>
  <c r="F158"/>
  <c r="C158"/>
  <c r="P157"/>
  <c r="O157"/>
  <c r="N157"/>
  <c r="L157"/>
  <c r="K157"/>
  <c r="G157"/>
  <c r="F157"/>
  <c r="C157"/>
  <c r="P156"/>
  <c r="O156"/>
  <c r="N156"/>
  <c r="L156"/>
  <c r="K156"/>
  <c r="H156"/>
  <c r="G156"/>
  <c r="F156"/>
  <c r="C156"/>
  <c r="P155"/>
  <c r="O155"/>
  <c r="N155"/>
  <c r="L155"/>
  <c r="K155"/>
  <c r="G155"/>
  <c r="F155"/>
  <c r="C155"/>
  <c r="P154"/>
  <c r="O154"/>
  <c r="N154"/>
  <c r="L154"/>
  <c r="K154"/>
  <c r="H154"/>
  <c r="G154"/>
  <c r="F154"/>
  <c r="C154"/>
  <c r="P153"/>
  <c r="O153"/>
  <c r="N153"/>
  <c r="L153"/>
  <c r="K153"/>
  <c r="G153"/>
  <c r="F153"/>
  <c r="C153"/>
  <c r="P152"/>
  <c r="O152"/>
  <c r="N152"/>
  <c r="L152"/>
  <c r="K152"/>
  <c r="H152"/>
  <c r="G152"/>
  <c r="F152"/>
  <c r="C152"/>
  <c r="P151"/>
  <c r="O151"/>
  <c r="N151"/>
  <c r="L151"/>
  <c r="K151"/>
  <c r="G151"/>
  <c r="F151"/>
  <c r="C151"/>
  <c r="P150"/>
  <c r="O150"/>
  <c r="N150"/>
  <c r="L150"/>
  <c r="K150"/>
  <c r="H150"/>
  <c r="G150"/>
  <c r="F150"/>
  <c r="C150"/>
  <c r="P149"/>
  <c r="O149"/>
  <c r="N149"/>
  <c r="L149"/>
  <c r="K149"/>
  <c r="G149"/>
  <c r="F149"/>
  <c r="C149"/>
  <c r="P148"/>
  <c r="O148"/>
  <c r="N148"/>
  <c r="L148"/>
  <c r="K148"/>
  <c r="H148"/>
  <c r="G148"/>
  <c r="F148"/>
  <c r="C148"/>
  <c r="P147"/>
  <c r="O147"/>
  <c r="N147"/>
  <c r="L147"/>
  <c r="K147"/>
  <c r="G147"/>
  <c r="F147"/>
  <c r="C147"/>
  <c r="P146"/>
  <c r="O146"/>
  <c r="N146"/>
  <c r="L146"/>
  <c r="K146"/>
  <c r="H146"/>
  <c r="G146"/>
  <c r="F146"/>
  <c r="C146"/>
  <c r="P145"/>
  <c r="O145"/>
  <c r="N145"/>
  <c r="L145"/>
  <c r="K145"/>
  <c r="G145"/>
  <c r="F145"/>
  <c r="C145"/>
  <c r="P144"/>
  <c r="O144"/>
  <c r="N144"/>
  <c r="L144"/>
  <c r="K144"/>
  <c r="H144"/>
  <c r="G144"/>
  <c r="F144"/>
  <c r="C144"/>
  <c r="P143"/>
  <c r="O143"/>
  <c r="N143"/>
  <c r="L143"/>
  <c r="K143"/>
  <c r="G143"/>
  <c r="F143"/>
  <c r="C143"/>
  <c r="P142"/>
  <c r="O142"/>
  <c r="N142"/>
  <c r="L142"/>
  <c r="K142"/>
  <c r="H142"/>
  <c r="G142"/>
  <c r="F142"/>
  <c r="C142"/>
  <c r="P141"/>
  <c r="O141"/>
  <c r="N141"/>
  <c r="L141"/>
  <c r="K141"/>
  <c r="G141"/>
  <c r="F141"/>
  <c r="C141"/>
  <c r="P140"/>
  <c r="O140"/>
  <c r="N140"/>
  <c r="L140"/>
  <c r="K140"/>
  <c r="H140"/>
  <c r="G140"/>
  <c r="F140"/>
  <c r="C140"/>
  <c r="P139"/>
  <c r="O139"/>
  <c r="N139"/>
  <c r="L139"/>
  <c r="K139"/>
  <c r="G139"/>
  <c r="F139"/>
  <c r="C139"/>
  <c r="P138"/>
  <c r="O138"/>
  <c r="N138"/>
  <c r="L138"/>
  <c r="K138"/>
  <c r="H138"/>
  <c r="G138"/>
  <c r="F138"/>
  <c r="C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6" i="1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/>
  <c r="P163"/>
  <c r="O163"/>
  <c r="N163"/>
  <c r="L163"/>
  <c r="K163"/>
  <c r="G163"/>
  <c r="F163"/>
  <c r="C163"/>
  <c r="P162"/>
  <c r="O162"/>
  <c r="N162"/>
  <c r="L162"/>
  <c r="K162"/>
  <c r="H162"/>
  <c r="G162"/>
  <c r="F162"/>
  <c r="C162"/>
  <c r="P161"/>
  <c r="O161"/>
  <c r="N161"/>
  <c r="L161"/>
  <c r="K161"/>
  <c r="G161"/>
  <c r="F161"/>
  <c r="C161"/>
  <c r="P160"/>
  <c r="O160"/>
  <c r="N160"/>
  <c r="L160"/>
  <c r="K160"/>
  <c r="H160"/>
  <c r="G160"/>
  <c r="F160"/>
  <c r="C160"/>
  <c r="P159"/>
  <c r="O159"/>
  <c r="N159"/>
  <c r="L159"/>
  <c r="K159"/>
  <c r="G159"/>
  <c r="F159"/>
  <c r="C159"/>
  <c r="P158"/>
  <c r="O158"/>
  <c r="N158"/>
  <c r="L158"/>
  <c r="K158"/>
  <c r="H158"/>
  <c r="G158"/>
  <c r="F158"/>
  <c r="C158"/>
  <c r="P157"/>
  <c r="O157"/>
  <c r="N157"/>
  <c r="L157"/>
  <c r="K157"/>
  <c r="G157"/>
  <c r="F157"/>
  <c r="C157"/>
  <c r="P156"/>
  <c r="O156"/>
  <c r="N156"/>
  <c r="L156"/>
  <c r="K156"/>
  <c r="H156"/>
  <c r="G156"/>
  <c r="F156"/>
  <c r="C156"/>
  <c r="P155"/>
  <c r="O155"/>
  <c r="N155"/>
  <c r="L155"/>
  <c r="K155"/>
  <c r="G155"/>
  <c r="F155"/>
  <c r="C155"/>
  <c r="P154"/>
  <c r="O154"/>
  <c r="N154"/>
  <c r="L154"/>
  <c r="K154"/>
  <c r="H154"/>
  <c r="G154"/>
  <c r="F154"/>
  <c r="C154"/>
  <c r="P153"/>
  <c r="O153"/>
  <c r="N153"/>
  <c r="L153"/>
  <c r="K153"/>
  <c r="G153"/>
  <c r="F153"/>
  <c r="C153"/>
  <c r="P152"/>
  <c r="O152"/>
  <c r="N152"/>
  <c r="L152"/>
  <c r="K152"/>
  <c r="H152"/>
  <c r="G152"/>
  <c r="F152"/>
  <c r="C152"/>
  <c r="P151"/>
  <c r="O151"/>
  <c r="N151"/>
  <c r="L151"/>
  <c r="K151"/>
  <c r="G151"/>
  <c r="F151"/>
  <c r="C151"/>
  <c r="P150"/>
  <c r="O150"/>
  <c r="N150"/>
  <c r="L150"/>
  <c r="K150"/>
  <c r="H150"/>
  <c r="G150"/>
  <c r="F150"/>
  <c r="C150"/>
  <c r="P149"/>
  <c r="O149"/>
  <c r="N149"/>
  <c r="L149"/>
  <c r="K149"/>
  <c r="G149"/>
  <c r="F149"/>
  <c r="C149"/>
  <c r="P148"/>
  <c r="O148"/>
  <c r="N148"/>
  <c r="L148"/>
  <c r="K148"/>
  <c r="H148"/>
  <c r="G148"/>
  <c r="F148"/>
  <c r="C148"/>
  <c r="P147"/>
  <c r="O147"/>
  <c r="N147"/>
  <c r="L147"/>
  <c r="K147"/>
  <c r="G147"/>
  <c r="F147"/>
  <c r="C147"/>
  <c r="P146"/>
  <c r="O146"/>
  <c r="N146"/>
  <c r="L146"/>
  <c r="K146"/>
  <c r="H146"/>
  <c r="G146"/>
  <c r="F146"/>
  <c r="C146"/>
  <c r="P145"/>
  <c r="O145"/>
  <c r="N145"/>
  <c r="L145"/>
  <c r="K145"/>
  <c r="G145"/>
  <c r="F145"/>
  <c r="C145"/>
  <c r="P144"/>
  <c r="O144"/>
  <c r="N144"/>
  <c r="L144"/>
  <c r="K144"/>
  <c r="H144"/>
  <c r="G144"/>
  <c r="F144"/>
  <c r="C144"/>
  <c r="P143"/>
  <c r="O143"/>
  <c r="N143"/>
  <c r="L143"/>
  <c r="K143"/>
  <c r="G143"/>
  <c r="F143"/>
  <c r="C143"/>
  <c r="P142"/>
  <c r="O142"/>
  <c r="N142"/>
  <c r="L142"/>
  <c r="K142"/>
  <c r="H142"/>
  <c r="G142"/>
  <c r="F142"/>
  <c r="C142"/>
  <c r="P141"/>
  <c r="O141"/>
  <c r="N141"/>
  <c r="L141"/>
  <c r="K141"/>
  <c r="G141"/>
  <c r="F141"/>
  <c r="C141"/>
  <c r="P140"/>
  <c r="O140"/>
  <c r="N140"/>
  <c r="L140"/>
  <c r="K140"/>
  <c r="H140"/>
  <c r="G140"/>
  <c r="F140"/>
  <c r="C140"/>
  <c r="P139"/>
  <c r="O139"/>
  <c r="N139"/>
  <c r="L139"/>
  <c r="K139"/>
  <c r="G139"/>
  <c r="F139"/>
  <c r="C139"/>
  <c r="P138"/>
  <c r="O138"/>
  <c r="N138"/>
  <c r="L138"/>
  <c r="K138"/>
  <c r="H138"/>
  <c r="G138"/>
  <c r="F138"/>
  <c r="C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6" i="30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/>
  <c r="P163"/>
  <c r="O163"/>
  <c r="N163"/>
  <c r="L163"/>
  <c r="K163"/>
  <c r="G163"/>
  <c r="F163"/>
  <c r="C163"/>
  <c r="P162"/>
  <c r="O162"/>
  <c r="N162"/>
  <c r="L162"/>
  <c r="K162"/>
  <c r="H162"/>
  <c r="G162"/>
  <c r="F162"/>
  <c r="C162"/>
  <c r="P161"/>
  <c r="O161"/>
  <c r="N161"/>
  <c r="L161"/>
  <c r="K161"/>
  <c r="G161"/>
  <c r="F161"/>
  <c r="C161"/>
  <c r="P160"/>
  <c r="O160"/>
  <c r="N160"/>
  <c r="L160"/>
  <c r="K160"/>
  <c r="H160"/>
  <c r="G160"/>
  <c r="F160"/>
  <c r="C160"/>
  <c r="P159"/>
  <c r="O159"/>
  <c r="N159"/>
  <c r="L159"/>
  <c r="K159"/>
  <c r="G159"/>
  <c r="F159"/>
  <c r="C159"/>
  <c r="P158"/>
  <c r="O158"/>
  <c r="N158"/>
  <c r="L158"/>
  <c r="K158"/>
  <c r="H158"/>
  <c r="G158"/>
  <c r="F158"/>
  <c r="C158"/>
  <c r="P157"/>
  <c r="O157"/>
  <c r="N157"/>
  <c r="L157"/>
  <c r="K157"/>
  <c r="G157"/>
  <c r="F157"/>
  <c r="C157"/>
  <c r="P156"/>
  <c r="O156"/>
  <c r="N156"/>
  <c r="L156"/>
  <c r="K156"/>
  <c r="H156"/>
  <c r="G156"/>
  <c r="F156"/>
  <c r="C156"/>
  <c r="P155"/>
  <c r="O155"/>
  <c r="N155"/>
  <c r="L155"/>
  <c r="K155"/>
  <c r="G155"/>
  <c r="F155"/>
  <c r="C155"/>
  <c r="P154"/>
  <c r="O154"/>
  <c r="N154"/>
  <c r="L154"/>
  <c r="K154"/>
  <c r="H154"/>
  <c r="G154"/>
  <c r="F154"/>
  <c r="C154"/>
  <c r="P153"/>
  <c r="O153"/>
  <c r="N153"/>
  <c r="L153"/>
  <c r="K153"/>
  <c r="G153"/>
  <c r="F153"/>
  <c r="C153"/>
  <c r="P152"/>
  <c r="O152"/>
  <c r="N152"/>
  <c r="L152"/>
  <c r="K152"/>
  <c r="H152"/>
  <c r="G152"/>
  <c r="F152"/>
  <c r="C152"/>
  <c r="P151"/>
  <c r="O151"/>
  <c r="N151"/>
  <c r="L151"/>
  <c r="K151"/>
  <c r="G151"/>
  <c r="F151"/>
  <c r="C151"/>
  <c r="P150"/>
  <c r="O150"/>
  <c r="N150"/>
  <c r="L150"/>
  <c r="K150"/>
  <c r="H150"/>
  <c r="G150"/>
  <c r="F150"/>
  <c r="C150"/>
  <c r="P149"/>
  <c r="O149"/>
  <c r="N149"/>
  <c r="L149"/>
  <c r="K149"/>
  <c r="G149"/>
  <c r="F149"/>
  <c r="C149"/>
  <c r="P148"/>
  <c r="O148"/>
  <c r="N148"/>
  <c r="L148"/>
  <c r="K148"/>
  <c r="H148"/>
  <c r="G148"/>
  <c r="F148"/>
  <c r="C148"/>
  <c r="P147"/>
  <c r="O147"/>
  <c r="N147"/>
  <c r="L147"/>
  <c r="K147"/>
  <c r="G147"/>
  <c r="F147"/>
  <c r="C147"/>
  <c r="P146"/>
  <c r="O146"/>
  <c r="N146"/>
  <c r="L146"/>
  <c r="K146"/>
  <c r="H146"/>
  <c r="G146"/>
  <c r="F146"/>
  <c r="C146"/>
  <c r="P145"/>
  <c r="O145"/>
  <c r="N145"/>
  <c r="L145"/>
  <c r="K145"/>
  <c r="G145"/>
  <c r="F145"/>
  <c r="C145"/>
  <c r="P144"/>
  <c r="O144"/>
  <c r="N144"/>
  <c r="L144"/>
  <c r="K144"/>
  <c r="H144"/>
  <c r="G144"/>
  <c r="F144"/>
  <c r="C144"/>
  <c r="P143"/>
  <c r="O143"/>
  <c r="N143"/>
  <c r="L143"/>
  <c r="K143"/>
  <c r="G143"/>
  <c r="F143"/>
  <c r="C143"/>
  <c r="P142"/>
  <c r="O142"/>
  <c r="N142"/>
  <c r="L142"/>
  <c r="K142"/>
  <c r="H142"/>
  <c r="G142"/>
  <c r="F142"/>
  <c r="C142"/>
  <c r="P141"/>
  <c r="O141"/>
  <c r="N141"/>
  <c r="L141"/>
  <c r="K141"/>
  <c r="G141"/>
  <c r="F141"/>
  <c r="C141"/>
  <c r="P140"/>
  <c r="O140"/>
  <c r="N140"/>
  <c r="L140"/>
  <c r="K140"/>
  <c r="H140"/>
  <c r="G140"/>
  <c r="F140"/>
  <c r="C140"/>
  <c r="P139"/>
  <c r="O139"/>
  <c r="N139"/>
  <c r="L139"/>
  <c r="K139"/>
  <c r="G139"/>
  <c r="F139"/>
  <c r="C139"/>
  <c r="P138"/>
  <c r="O138"/>
  <c r="N138"/>
  <c r="L138"/>
  <c r="K138"/>
  <c r="H138"/>
  <c r="G138"/>
  <c r="F138"/>
  <c r="C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5" i="3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P163"/>
  <c r="O163"/>
  <c r="N163"/>
  <c r="L163"/>
  <c r="K163"/>
  <c r="H163"/>
  <c r="G163"/>
  <c r="F163"/>
  <c r="C163"/>
  <c r="P162"/>
  <c r="O162"/>
  <c r="N162"/>
  <c r="L162"/>
  <c r="K162"/>
  <c r="G162"/>
  <c r="F162"/>
  <c r="C162"/>
  <c r="P161"/>
  <c r="O161"/>
  <c r="N161"/>
  <c r="L161"/>
  <c r="K161"/>
  <c r="H161"/>
  <c r="G161"/>
  <c r="F161"/>
  <c r="C161"/>
  <c r="P160"/>
  <c r="O160"/>
  <c r="N160"/>
  <c r="L160"/>
  <c r="K160"/>
  <c r="G160"/>
  <c r="F160"/>
  <c r="C160"/>
  <c r="P159"/>
  <c r="O159"/>
  <c r="N159"/>
  <c r="L159"/>
  <c r="K159"/>
  <c r="H159"/>
  <c r="G159"/>
  <c r="F159"/>
  <c r="C159"/>
  <c r="P158"/>
  <c r="O158"/>
  <c r="N158"/>
  <c r="L158"/>
  <c r="K158"/>
  <c r="G158"/>
  <c r="F158"/>
  <c r="C158"/>
  <c r="P157"/>
  <c r="O157"/>
  <c r="N157"/>
  <c r="L157"/>
  <c r="K157"/>
  <c r="H157"/>
  <c r="G157"/>
  <c r="F157"/>
  <c r="C157"/>
  <c r="P156"/>
  <c r="O156"/>
  <c r="N156"/>
  <c r="L156"/>
  <c r="K156"/>
  <c r="G156"/>
  <c r="F156"/>
  <c r="C156"/>
  <c r="P155"/>
  <c r="O155"/>
  <c r="N155"/>
  <c r="L155"/>
  <c r="K155"/>
  <c r="H155"/>
  <c r="G155"/>
  <c r="F155"/>
  <c r="C155"/>
  <c r="P154"/>
  <c r="O154"/>
  <c r="N154"/>
  <c r="L154"/>
  <c r="K154"/>
  <c r="G154"/>
  <c r="F154"/>
  <c r="C154"/>
  <c r="P153"/>
  <c r="O153"/>
  <c r="N153"/>
  <c r="L153"/>
  <c r="K153"/>
  <c r="H153"/>
  <c r="G153"/>
  <c r="F153"/>
  <c r="C153"/>
  <c r="P152"/>
  <c r="O152"/>
  <c r="N152"/>
  <c r="L152"/>
  <c r="K152"/>
  <c r="G152"/>
  <c r="F152"/>
  <c r="C152"/>
  <c r="P151"/>
  <c r="O151"/>
  <c r="N151"/>
  <c r="L151"/>
  <c r="K151"/>
  <c r="H151"/>
  <c r="G151"/>
  <c r="F151"/>
  <c r="C151"/>
  <c r="P150"/>
  <c r="O150"/>
  <c r="N150"/>
  <c r="L150"/>
  <c r="K150"/>
  <c r="G150"/>
  <c r="F150"/>
  <c r="C150"/>
  <c r="P149"/>
  <c r="O149"/>
  <c r="N149"/>
  <c r="L149"/>
  <c r="K149"/>
  <c r="H149"/>
  <c r="G149"/>
  <c r="F149"/>
  <c r="C149"/>
  <c r="P148"/>
  <c r="O148"/>
  <c r="N148"/>
  <c r="L148"/>
  <c r="K148"/>
  <c r="G148"/>
  <c r="F148"/>
  <c r="C148"/>
  <c r="P147"/>
  <c r="O147"/>
  <c r="N147"/>
  <c r="L147"/>
  <c r="K147"/>
  <c r="H147"/>
  <c r="G147"/>
  <c r="F147"/>
  <c r="C147"/>
  <c r="P146"/>
  <c r="O146"/>
  <c r="N146"/>
  <c r="L146"/>
  <c r="K146"/>
  <c r="G146"/>
  <c r="F146"/>
  <c r="C146"/>
  <c r="P145"/>
  <c r="O145"/>
  <c r="N145"/>
  <c r="L145"/>
  <c r="K145"/>
  <c r="H145"/>
  <c r="G145"/>
  <c r="F145"/>
  <c r="C145"/>
  <c r="P144"/>
  <c r="O144"/>
  <c r="N144"/>
  <c r="L144"/>
  <c r="K144"/>
  <c r="G144"/>
  <c r="F144"/>
  <c r="C144"/>
  <c r="P143"/>
  <c r="O143"/>
  <c r="N143"/>
  <c r="L143"/>
  <c r="K143"/>
  <c r="H143"/>
  <c r="G143"/>
  <c r="F143"/>
  <c r="C143"/>
  <c r="P142"/>
  <c r="O142"/>
  <c r="N142"/>
  <c r="L142"/>
  <c r="K142"/>
  <c r="G142"/>
  <c r="F142"/>
  <c r="C142"/>
  <c r="P141"/>
  <c r="O141"/>
  <c r="N141"/>
  <c r="L141"/>
  <c r="K141"/>
  <c r="H141"/>
  <c r="G141"/>
  <c r="F141"/>
  <c r="C141"/>
  <c r="P140"/>
  <c r="O140"/>
  <c r="N140"/>
  <c r="L140"/>
  <c r="K140"/>
  <c r="G140"/>
  <c r="F140"/>
  <c r="C140"/>
  <c r="P139"/>
  <c r="O139"/>
  <c r="N139"/>
  <c r="L139"/>
  <c r="K139"/>
  <c r="H139"/>
  <c r="G139"/>
  <c r="F139"/>
  <c r="C139"/>
  <c r="P138"/>
  <c r="O138"/>
  <c r="N138"/>
  <c r="L138"/>
  <c r="K138"/>
  <c r="G138"/>
  <c r="F138"/>
  <c r="C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6" i="10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/>
  <c r="P163"/>
  <c r="O163"/>
  <c r="N163"/>
  <c r="L163"/>
  <c r="K163"/>
  <c r="G163"/>
  <c r="F163"/>
  <c r="C163"/>
  <c r="P162"/>
  <c r="O162"/>
  <c r="N162"/>
  <c r="L162"/>
  <c r="K162"/>
  <c r="H162"/>
  <c r="G162"/>
  <c r="F162"/>
  <c r="C162"/>
  <c r="P161"/>
  <c r="O161"/>
  <c r="N161"/>
  <c r="L161"/>
  <c r="K161"/>
  <c r="G161"/>
  <c r="F161"/>
  <c r="C161"/>
  <c r="P160"/>
  <c r="O160"/>
  <c r="N160"/>
  <c r="L160"/>
  <c r="K160"/>
  <c r="H160"/>
  <c r="G160"/>
  <c r="F160"/>
  <c r="C160"/>
  <c r="P159"/>
  <c r="O159"/>
  <c r="N159"/>
  <c r="L159"/>
  <c r="K159"/>
  <c r="G159"/>
  <c r="F159"/>
  <c r="C159"/>
  <c r="P158"/>
  <c r="O158"/>
  <c r="N158"/>
  <c r="L158"/>
  <c r="K158"/>
  <c r="H158"/>
  <c r="G158"/>
  <c r="F158"/>
  <c r="C158"/>
  <c r="P157"/>
  <c r="O157"/>
  <c r="N157"/>
  <c r="L157"/>
  <c r="K157"/>
  <c r="G157"/>
  <c r="F157"/>
  <c r="C157"/>
  <c r="P156"/>
  <c r="O156"/>
  <c r="N156"/>
  <c r="L156"/>
  <c r="K156"/>
  <c r="H156"/>
  <c r="G156"/>
  <c r="F156"/>
  <c r="C156"/>
  <c r="P155"/>
  <c r="O155"/>
  <c r="N155"/>
  <c r="L155"/>
  <c r="K155"/>
  <c r="G155"/>
  <c r="F155"/>
  <c r="C155"/>
  <c r="P154"/>
  <c r="O154"/>
  <c r="N154"/>
  <c r="L154"/>
  <c r="K154"/>
  <c r="H154"/>
  <c r="G154"/>
  <c r="F154"/>
  <c r="C154"/>
  <c r="P153"/>
  <c r="O153"/>
  <c r="N153"/>
  <c r="L153"/>
  <c r="K153"/>
  <c r="G153"/>
  <c r="F153"/>
  <c r="C153"/>
  <c r="P152"/>
  <c r="O152"/>
  <c r="N152"/>
  <c r="L152"/>
  <c r="K152"/>
  <c r="H152"/>
  <c r="G152"/>
  <c r="F152"/>
  <c r="C152"/>
  <c r="P151"/>
  <c r="O151"/>
  <c r="N151"/>
  <c r="L151"/>
  <c r="K151"/>
  <c r="G151"/>
  <c r="F151"/>
  <c r="C151"/>
  <c r="P150"/>
  <c r="O150"/>
  <c r="N150"/>
  <c r="L150"/>
  <c r="K150"/>
  <c r="H150"/>
  <c r="G150"/>
  <c r="F150"/>
  <c r="C150"/>
  <c r="P149"/>
  <c r="O149"/>
  <c r="N149"/>
  <c r="L149"/>
  <c r="K149"/>
  <c r="G149"/>
  <c r="F149"/>
  <c r="C149"/>
  <c r="P148"/>
  <c r="O148"/>
  <c r="N148"/>
  <c r="L148"/>
  <c r="K148"/>
  <c r="H148"/>
  <c r="G148"/>
  <c r="F148"/>
  <c r="C148"/>
  <c r="P147"/>
  <c r="O147"/>
  <c r="N147"/>
  <c r="L147"/>
  <c r="K147"/>
  <c r="G147"/>
  <c r="F147"/>
  <c r="C147"/>
  <c r="P146"/>
  <c r="O146"/>
  <c r="N146"/>
  <c r="L146"/>
  <c r="K146"/>
  <c r="H146"/>
  <c r="G146"/>
  <c r="F146"/>
  <c r="C146"/>
  <c r="P145"/>
  <c r="O145"/>
  <c r="N145"/>
  <c r="L145"/>
  <c r="K145"/>
  <c r="G145"/>
  <c r="F145"/>
  <c r="C145"/>
  <c r="P144"/>
  <c r="O144"/>
  <c r="N144"/>
  <c r="L144"/>
  <c r="K144"/>
  <c r="H144"/>
  <c r="G144"/>
  <c r="F144"/>
  <c r="C144"/>
  <c r="P143"/>
  <c r="O143"/>
  <c r="N143"/>
  <c r="L143"/>
  <c r="K143"/>
  <c r="G143"/>
  <c r="F143"/>
  <c r="C143"/>
  <c r="P142"/>
  <c r="O142"/>
  <c r="N142"/>
  <c r="L142"/>
  <c r="K142"/>
  <c r="H142"/>
  <c r="G142"/>
  <c r="F142"/>
  <c r="C142"/>
  <c r="P141"/>
  <c r="O141"/>
  <c r="N141"/>
  <c r="L141"/>
  <c r="K141"/>
  <c r="G141"/>
  <c r="F141"/>
  <c r="C141"/>
  <c r="P140"/>
  <c r="O140"/>
  <c r="N140"/>
  <c r="L140"/>
  <c r="K140"/>
  <c r="H140"/>
  <c r="G140"/>
  <c r="F140"/>
  <c r="C140"/>
  <c r="P139"/>
  <c r="O139"/>
  <c r="N139"/>
  <c r="L139"/>
  <c r="K139"/>
  <c r="G139"/>
  <c r="F139"/>
  <c r="C139"/>
  <c r="P138"/>
  <c r="O138"/>
  <c r="N138"/>
  <c r="L138"/>
  <c r="K138"/>
  <c r="H138"/>
  <c r="G138"/>
  <c r="F138"/>
  <c r="C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6" i="9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/>
  <c r="P163"/>
  <c r="O163"/>
  <c r="N163"/>
  <c r="L163"/>
  <c r="K163"/>
  <c r="G163"/>
  <c r="F163"/>
  <c r="C163"/>
  <c r="P162"/>
  <c r="O162"/>
  <c r="N162"/>
  <c r="L162"/>
  <c r="K162"/>
  <c r="H162"/>
  <c r="G162"/>
  <c r="F162"/>
  <c r="C162"/>
  <c r="P161"/>
  <c r="O161"/>
  <c r="N161"/>
  <c r="L161"/>
  <c r="K161"/>
  <c r="G161"/>
  <c r="F161"/>
  <c r="C161"/>
  <c r="P160"/>
  <c r="O160"/>
  <c r="N160"/>
  <c r="L160"/>
  <c r="K160"/>
  <c r="H160"/>
  <c r="G160"/>
  <c r="F160"/>
  <c r="C160"/>
  <c r="P159"/>
  <c r="O159"/>
  <c r="N159"/>
  <c r="L159"/>
  <c r="K159"/>
  <c r="G159"/>
  <c r="F159"/>
  <c r="C159"/>
  <c r="P158"/>
  <c r="O158"/>
  <c r="N158"/>
  <c r="L158"/>
  <c r="K158"/>
  <c r="H158"/>
  <c r="G158"/>
  <c r="F158"/>
  <c r="C158"/>
  <c r="P157"/>
  <c r="O157"/>
  <c r="N157"/>
  <c r="L157"/>
  <c r="K157"/>
  <c r="G157"/>
  <c r="F157"/>
  <c r="C157"/>
  <c r="P156"/>
  <c r="O156"/>
  <c r="N156"/>
  <c r="L156"/>
  <c r="K156"/>
  <c r="H156"/>
  <c r="G156"/>
  <c r="F156"/>
  <c r="C156"/>
  <c r="P155"/>
  <c r="O155"/>
  <c r="N155"/>
  <c r="L155"/>
  <c r="K155"/>
  <c r="G155"/>
  <c r="F155"/>
  <c r="C155"/>
  <c r="P154"/>
  <c r="O154"/>
  <c r="N154"/>
  <c r="L154"/>
  <c r="K154"/>
  <c r="H154"/>
  <c r="G154"/>
  <c r="F154"/>
  <c r="C154"/>
  <c r="P153"/>
  <c r="O153"/>
  <c r="N153"/>
  <c r="L153"/>
  <c r="K153"/>
  <c r="G153"/>
  <c r="F153"/>
  <c r="C153"/>
  <c r="P152"/>
  <c r="O152"/>
  <c r="N152"/>
  <c r="L152"/>
  <c r="K152"/>
  <c r="H152"/>
  <c r="G152"/>
  <c r="F152"/>
  <c r="C152"/>
  <c r="P151"/>
  <c r="O151"/>
  <c r="N151"/>
  <c r="L151"/>
  <c r="K151"/>
  <c r="G151"/>
  <c r="F151"/>
  <c r="C151"/>
  <c r="P150"/>
  <c r="O150"/>
  <c r="N150"/>
  <c r="L150"/>
  <c r="K150"/>
  <c r="H150"/>
  <c r="G150"/>
  <c r="F150"/>
  <c r="C150"/>
  <c r="P149"/>
  <c r="O149"/>
  <c r="N149"/>
  <c r="L149"/>
  <c r="K149"/>
  <c r="G149"/>
  <c r="F149"/>
  <c r="C149"/>
  <c r="P148"/>
  <c r="O148"/>
  <c r="N148"/>
  <c r="L148"/>
  <c r="K148"/>
  <c r="H148"/>
  <c r="G148"/>
  <c r="F148"/>
  <c r="C148"/>
  <c r="P147"/>
  <c r="O147"/>
  <c r="N147"/>
  <c r="L147"/>
  <c r="K147"/>
  <c r="G147"/>
  <c r="F147"/>
  <c r="C147"/>
  <c r="P146"/>
  <c r="O146"/>
  <c r="N146"/>
  <c r="L146"/>
  <c r="K146"/>
  <c r="H146"/>
  <c r="G146"/>
  <c r="F146"/>
  <c r="C146"/>
  <c r="P145"/>
  <c r="O145"/>
  <c r="N145"/>
  <c r="L145"/>
  <c r="K145"/>
  <c r="G145"/>
  <c r="F145"/>
  <c r="C145"/>
  <c r="P144"/>
  <c r="O144"/>
  <c r="N144"/>
  <c r="L144"/>
  <c r="K144"/>
  <c r="H144"/>
  <c r="G144"/>
  <c r="F144"/>
  <c r="C144"/>
  <c r="P143"/>
  <c r="O143"/>
  <c r="N143"/>
  <c r="L143"/>
  <c r="K143"/>
  <c r="G143"/>
  <c r="F143"/>
  <c r="C143"/>
  <c r="P142"/>
  <c r="O142"/>
  <c r="N142"/>
  <c r="L142"/>
  <c r="K142"/>
  <c r="H142"/>
  <c r="G142"/>
  <c r="F142"/>
  <c r="C142"/>
  <c r="P141"/>
  <c r="O141"/>
  <c r="N141"/>
  <c r="L141"/>
  <c r="K141"/>
  <c r="G141"/>
  <c r="F141"/>
  <c r="C141"/>
  <c r="P140"/>
  <c r="O140"/>
  <c r="N140"/>
  <c r="L140"/>
  <c r="K140"/>
  <c r="H140"/>
  <c r="G140"/>
  <c r="F140"/>
  <c r="C140"/>
  <c r="P139"/>
  <c r="O139"/>
  <c r="N139"/>
  <c r="L139"/>
  <c r="K139"/>
  <c r="G139"/>
  <c r="F139"/>
  <c r="C139"/>
  <c r="P138"/>
  <c r="O138"/>
  <c r="N138"/>
  <c r="L138"/>
  <c r="K138"/>
  <c r="H138"/>
  <c r="G138"/>
  <c r="F138"/>
  <c r="C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6" i="28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/>
  <c r="P163"/>
  <c r="O163"/>
  <c r="N163"/>
  <c r="L163"/>
  <c r="K163"/>
  <c r="G163"/>
  <c r="F163"/>
  <c r="C163"/>
  <c r="P162"/>
  <c r="O162"/>
  <c r="N162"/>
  <c r="L162"/>
  <c r="K162"/>
  <c r="H162"/>
  <c r="G162"/>
  <c r="F162"/>
  <c r="C162"/>
  <c r="P161"/>
  <c r="O161"/>
  <c r="N161"/>
  <c r="L161"/>
  <c r="K161"/>
  <c r="G161"/>
  <c r="F161"/>
  <c r="C161"/>
  <c r="P160"/>
  <c r="O160"/>
  <c r="N160"/>
  <c r="L160"/>
  <c r="K160"/>
  <c r="H160"/>
  <c r="G160"/>
  <c r="F160"/>
  <c r="C160"/>
  <c r="P159"/>
  <c r="O159"/>
  <c r="N159"/>
  <c r="L159"/>
  <c r="K159"/>
  <c r="G159"/>
  <c r="F159"/>
  <c r="C159"/>
  <c r="P158"/>
  <c r="O158"/>
  <c r="N158"/>
  <c r="L158"/>
  <c r="K158"/>
  <c r="H158"/>
  <c r="G158"/>
  <c r="F158"/>
  <c r="C158"/>
  <c r="P157"/>
  <c r="O157"/>
  <c r="N157"/>
  <c r="L157"/>
  <c r="K157"/>
  <c r="G157"/>
  <c r="F157"/>
  <c r="C157"/>
  <c r="P156"/>
  <c r="O156"/>
  <c r="N156"/>
  <c r="L156"/>
  <c r="K156"/>
  <c r="H156"/>
  <c r="G156"/>
  <c r="F156"/>
  <c r="C156"/>
  <c r="P155"/>
  <c r="O155"/>
  <c r="N155"/>
  <c r="L155"/>
  <c r="K155"/>
  <c r="G155"/>
  <c r="F155"/>
  <c r="C155"/>
  <c r="P154"/>
  <c r="O154"/>
  <c r="N154"/>
  <c r="L154"/>
  <c r="K154"/>
  <c r="H154"/>
  <c r="G154"/>
  <c r="F154"/>
  <c r="C154"/>
  <c r="P153"/>
  <c r="O153"/>
  <c r="N153"/>
  <c r="L153"/>
  <c r="K153"/>
  <c r="G153"/>
  <c r="F153"/>
  <c r="C153"/>
  <c r="P152"/>
  <c r="O152"/>
  <c r="N152"/>
  <c r="L152"/>
  <c r="K152"/>
  <c r="H152"/>
  <c r="G152"/>
  <c r="F152"/>
  <c r="C152"/>
  <c r="P151"/>
  <c r="O151"/>
  <c r="N151"/>
  <c r="L151"/>
  <c r="K151"/>
  <c r="G151"/>
  <c r="F151"/>
  <c r="C151"/>
  <c r="P150"/>
  <c r="O150"/>
  <c r="N150"/>
  <c r="L150"/>
  <c r="K150"/>
  <c r="H150"/>
  <c r="G150"/>
  <c r="F150"/>
  <c r="C150"/>
  <c r="P149"/>
  <c r="O149"/>
  <c r="N149"/>
  <c r="L149"/>
  <c r="K149"/>
  <c r="G149"/>
  <c r="F149"/>
  <c r="C149"/>
  <c r="P148"/>
  <c r="O148"/>
  <c r="N148"/>
  <c r="L148"/>
  <c r="K148"/>
  <c r="H148"/>
  <c r="G148"/>
  <c r="F148"/>
  <c r="C148"/>
  <c r="P147"/>
  <c r="O147"/>
  <c r="N147"/>
  <c r="L147"/>
  <c r="K147"/>
  <c r="G147"/>
  <c r="F147"/>
  <c r="C147"/>
  <c r="P146"/>
  <c r="O146"/>
  <c r="N146"/>
  <c r="L146"/>
  <c r="K146"/>
  <c r="H146"/>
  <c r="G146"/>
  <c r="F146"/>
  <c r="C146"/>
  <c r="P145"/>
  <c r="O145"/>
  <c r="N145"/>
  <c r="L145"/>
  <c r="K145"/>
  <c r="G145"/>
  <c r="F145"/>
  <c r="C145"/>
  <c r="P144"/>
  <c r="O144"/>
  <c r="N144"/>
  <c r="L144"/>
  <c r="K144"/>
  <c r="H144"/>
  <c r="G144"/>
  <c r="F144"/>
  <c r="C144"/>
  <c r="P143"/>
  <c r="O143"/>
  <c r="N143"/>
  <c r="L143"/>
  <c r="K143"/>
  <c r="G143"/>
  <c r="F143"/>
  <c r="C143"/>
  <c r="P142"/>
  <c r="O142"/>
  <c r="N142"/>
  <c r="L142"/>
  <c r="K142"/>
  <c r="H142"/>
  <c r="G142"/>
  <c r="F142"/>
  <c r="C142"/>
  <c r="P141"/>
  <c r="O141"/>
  <c r="N141"/>
  <c r="L141"/>
  <c r="K141"/>
  <c r="G141"/>
  <c r="F141"/>
  <c r="C141"/>
  <c r="P140"/>
  <c r="O140"/>
  <c r="N140"/>
  <c r="L140"/>
  <c r="K140"/>
  <c r="H140"/>
  <c r="G140"/>
  <c r="F140"/>
  <c r="C140"/>
  <c r="P139"/>
  <c r="O139"/>
  <c r="N139"/>
  <c r="L139"/>
  <c r="K139"/>
  <c r="G139"/>
  <c r="F139"/>
  <c r="C139"/>
  <c r="P138"/>
  <c r="O138"/>
  <c r="N138"/>
  <c r="L138"/>
  <c r="K138"/>
  <c r="H138"/>
  <c r="G138"/>
  <c r="F138"/>
  <c r="C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6" i="29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/>
  <c r="P163"/>
  <c r="O163"/>
  <c r="N163"/>
  <c r="L163"/>
  <c r="K163"/>
  <c r="G163"/>
  <c r="F163"/>
  <c r="C163"/>
  <c r="P162"/>
  <c r="O162"/>
  <c r="N162"/>
  <c r="L162"/>
  <c r="K162"/>
  <c r="H162"/>
  <c r="G162"/>
  <c r="F162"/>
  <c r="C162"/>
  <c r="P161"/>
  <c r="O161"/>
  <c r="N161"/>
  <c r="L161"/>
  <c r="K161"/>
  <c r="G161"/>
  <c r="F161"/>
  <c r="C161"/>
  <c r="P160"/>
  <c r="O160"/>
  <c r="N160"/>
  <c r="L160"/>
  <c r="K160"/>
  <c r="H160"/>
  <c r="G160"/>
  <c r="F160"/>
  <c r="C160"/>
  <c r="P159"/>
  <c r="O159"/>
  <c r="N159"/>
  <c r="L159"/>
  <c r="K159"/>
  <c r="G159"/>
  <c r="F159"/>
  <c r="C159"/>
  <c r="P158"/>
  <c r="O158"/>
  <c r="N158"/>
  <c r="L158"/>
  <c r="K158"/>
  <c r="H158"/>
  <c r="G158"/>
  <c r="F158"/>
  <c r="C158"/>
  <c r="P157"/>
  <c r="O157"/>
  <c r="N157"/>
  <c r="L157"/>
  <c r="K157"/>
  <c r="G157"/>
  <c r="F157"/>
  <c r="C157"/>
  <c r="P156"/>
  <c r="O156"/>
  <c r="N156"/>
  <c r="L156"/>
  <c r="K156"/>
  <c r="H156"/>
  <c r="G156"/>
  <c r="F156"/>
  <c r="C156"/>
  <c r="P155"/>
  <c r="O155"/>
  <c r="N155"/>
  <c r="L155"/>
  <c r="K155"/>
  <c r="G155"/>
  <c r="F155"/>
  <c r="C155"/>
  <c r="P154"/>
  <c r="O154"/>
  <c r="N154"/>
  <c r="L154"/>
  <c r="K154"/>
  <c r="H154"/>
  <c r="G154"/>
  <c r="F154"/>
  <c r="C154"/>
  <c r="P153"/>
  <c r="O153"/>
  <c r="N153"/>
  <c r="L153"/>
  <c r="K153"/>
  <c r="G153"/>
  <c r="F153"/>
  <c r="C153"/>
  <c r="P152"/>
  <c r="O152"/>
  <c r="N152"/>
  <c r="L152"/>
  <c r="K152"/>
  <c r="H152"/>
  <c r="G152"/>
  <c r="F152"/>
  <c r="C152"/>
  <c r="P151"/>
  <c r="O151"/>
  <c r="N151"/>
  <c r="L151"/>
  <c r="K151"/>
  <c r="G151"/>
  <c r="F151"/>
  <c r="C151"/>
  <c r="P150"/>
  <c r="O150"/>
  <c r="N150"/>
  <c r="L150"/>
  <c r="K150"/>
  <c r="H150"/>
  <c r="G150"/>
  <c r="F150"/>
  <c r="C150"/>
  <c r="P149"/>
  <c r="O149"/>
  <c r="N149"/>
  <c r="L149"/>
  <c r="K149"/>
  <c r="G149"/>
  <c r="F149"/>
  <c r="C149"/>
  <c r="P148"/>
  <c r="O148"/>
  <c r="N148"/>
  <c r="L148"/>
  <c r="K148"/>
  <c r="H148"/>
  <c r="G148"/>
  <c r="F148"/>
  <c r="C148"/>
  <c r="P147"/>
  <c r="O147"/>
  <c r="N147"/>
  <c r="L147"/>
  <c r="K147"/>
  <c r="G147"/>
  <c r="F147"/>
  <c r="C147"/>
  <c r="P146"/>
  <c r="O146"/>
  <c r="N146"/>
  <c r="L146"/>
  <c r="K146"/>
  <c r="H146"/>
  <c r="G146"/>
  <c r="F146"/>
  <c r="C146"/>
  <c r="P145"/>
  <c r="O145"/>
  <c r="N145"/>
  <c r="L145"/>
  <c r="K145"/>
  <c r="G145"/>
  <c r="F145"/>
  <c r="C145"/>
  <c r="P144"/>
  <c r="O144"/>
  <c r="N144"/>
  <c r="L144"/>
  <c r="K144"/>
  <c r="H144"/>
  <c r="G144"/>
  <c r="F144"/>
  <c r="C144"/>
  <c r="P143"/>
  <c r="O143"/>
  <c r="N143"/>
  <c r="L143"/>
  <c r="K143"/>
  <c r="G143"/>
  <c r="F143"/>
  <c r="C143"/>
  <c r="P142"/>
  <c r="O142"/>
  <c r="N142"/>
  <c r="L142"/>
  <c r="K142"/>
  <c r="H142"/>
  <c r="G142"/>
  <c r="F142"/>
  <c r="C142"/>
  <c r="P141"/>
  <c r="O141"/>
  <c r="N141"/>
  <c r="L141"/>
  <c r="K141"/>
  <c r="G141"/>
  <c r="F141"/>
  <c r="C141"/>
  <c r="P140"/>
  <c r="O140"/>
  <c r="N140"/>
  <c r="L140"/>
  <c r="K140"/>
  <c r="H140"/>
  <c r="G140"/>
  <c r="F140"/>
  <c r="C140"/>
  <c r="P139"/>
  <c r="O139"/>
  <c r="N139"/>
  <c r="L139"/>
  <c r="K139"/>
  <c r="G139"/>
  <c r="F139"/>
  <c r="C139"/>
  <c r="P138"/>
  <c r="O138"/>
  <c r="N138"/>
  <c r="L138"/>
  <c r="K138"/>
  <c r="H138"/>
  <c r="G138"/>
  <c r="F138"/>
  <c r="C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5" i="27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P163"/>
  <c r="O163"/>
  <c r="N163"/>
  <c r="L163"/>
  <c r="K163"/>
  <c r="H163"/>
  <c r="G163"/>
  <c r="F163"/>
  <c r="C163"/>
  <c r="P162"/>
  <c r="O162"/>
  <c r="N162"/>
  <c r="L162"/>
  <c r="K162"/>
  <c r="G162"/>
  <c r="F162"/>
  <c r="C162"/>
  <c r="P161"/>
  <c r="O161"/>
  <c r="N161"/>
  <c r="L161"/>
  <c r="K161"/>
  <c r="H161"/>
  <c r="G161"/>
  <c r="F161"/>
  <c r="C161"/>
  <c r="P160"/>
  <c r="O160"/>
  <c r="N160"/>
  <c r="L160"/>
  <c r="K160"/>
  <c r="G160"/>
  <c r="F160"/>
  <c r="C160"/>
  <c r="P159"/>
  <c r="O159"/>
  <c r="N159"/>
  <c r="L159"/>
  <c r="K159"/>
  <c r="H159"/>
  <c r="G159"/>
  <c r="F159"/>
  <c r="C159"/>
  <c r="P158"/>
  <c r="O158"/>
  <c r="N158"/>
  <c r="L158"/>
  <c r="K158"/>
  <c r="G158"/>
  <c r="F158"/>
  <c r="C158"/>
  <c r="P157"/>
  <c r="O157"/>
  <c r="N157"/>
  <c r="L157"/>
  <c r="K157"/>
  <c r="H157"/>
  <c r="G157"/>
  <c r="F157"/>
  <c r="C157"/>
  <c r="P156"/>
  <c r="O156"/>
  <c r="N156"/>
  <c r="L156"/>
  <c r="K156"/>
  <c r="G156"/>
  <c r="F156"/>
  <c r="C156"/>
  <c r="P155"/>
  <c r="O155"/>
  <c r="N155"/>
  <c r="L155"/>
  <c r="K155"/>
  <c r="H155"/>
  <c r="G155"/>
  <c r="F155"/>
  <c r="C155"/>
  <c r="P154"/>
  <c r="O154"/>
  <c r="N154"/>
  <c r="L154"/>
  <c r="K154"/>
  <c r="G154"/>
  <c r="F154"/>
  <c r="C154"/>
  <c r="P153"/>
  <c r="O153"/>
  <c r="N153"/>
  <c r="L153"/>
  <c r="K153"/>
  <c r="H153"/>
  <c r="G153"/>
  <c r="F153"/>
  <c r="C153"/>
  <c r="P152"/>
  <c r="O152"/>
  <c r="N152"/>
  <c r="L152"/>
  <c r="K152"/>
  <c r="G152"/>
  <c r="F152"/>
  <c r="C152"/>
  <c r="P151"/>
  <c r="O151"/>
  <c r="N151"/>
  <c r="L151"/>
  <c r="K151"/>
  <c r="H151"/>
  <c r="G151"/>
  <c r="F151"/>
  <c r="C151"/>
  <c r="P150"/>
  <c r="O150"/>
  <c r="N150"/>
  <c r="L150"/>
  <c r="K150"/>
  <c r="G150"/>
  <c r="F150"/>
  <c r="C150"/>
  <c r="P149"/>
  <c r="O149"/>
  <c r="N149"/>
  <c r="L149"/>
  <c r="K149"/>
  <c r="H149"/>
  <c r="G149"/>
  <c r="F149"/>
  <c r="C149"/>
  <c r="P148"/>
  <c r="O148"/>
  <c r="N148"/>
  <c r="L148"/>
  <c r="K148"/>
  <c r="G148"/>
  <c r="F148"/>
  <c r="C148"/>
  <c r="P147"/>
  <c r="O147"/>
  <c r="N147"/>
  <c r="L147"/>
  <c r="K147"/>
  <c r="H147"/>
  <c r="G147"/>
  <c r="F147"/>
  <c r="C147"/>
  <c r="P146"/>
  <c r="O146"/>
  <c r="N146"/>
  <c r="L146"/>
  <c r="K146"/>
  <c r="G146"/>
  <c r="F146"/>
  <c r="C146"/>
  <c r="P145"/>
  <c r="O145"/>
  <c r="N145"/>
  <c r="L145"/>
  <c r="K145"/>
  <c r="H145"/>
  <c r="G145"/>
  <c r="F145"/>
  <c r="C145"/>
  <c r="P144"/>
  <c r="O144"/>
  <c r="N144"/>
  <c r="L144"/>
  <c r="K144"/>
  <c r="G144"/>
  <c r="F144"/>
  <c r="C144"/>
  <c r="P143"/>
  <c r="O143"/>
  <c r="N143"/>
  <c r="L143"/>
  <c r="K143"/>
  <c r="H143"/>
  <c r="G143"/>
  <c r="F143"/>
  <c r="C143"/>
  <c r="P142"/>
  <c r="O142"/>
  <c r="N142"/>
  <c r="L142"/>
  <c r="K142"/>
  <c r="G142"/>
  <c r="F142"/>
  <c r="C142"/>
  <c r="P141"/>
  <c r="O141"/>
  <c r="N141"/>
  <c r="L141"/>
  <c r="K141"/>
  <c r="H141"/>
  <c r="G141"/>
  <c r="F141"/>
  <c r="C141"/>
  <c r="P140"/>
  <c r="O140"/>
  <c r="N140"/>
  <c r="L140"/>
  <c r="K140"/>
  <c r="G140"/>
  <c r="F140"/>
  <c r="C140"/>
  <c r="P139"/>
  <c r="O139"/>
  <c r="N139"/>
  <c r="L139"/>
  <c r="K139"/>
  <c r="H139"/>
  <c r="G139"/>
  <c r="F139"/>
  <c r="C139"/>
  <c r="P138"/>
  <c r="O138"/>
  <c r="N138"/>
  <c r="L138"/>
  <c r="K138"/>
  <c r="G138"/>
  <c r="F138"/>
  <c r="C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6" i="7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/>
  <c r="P163"/>
  <c r="O163"/>
  <c r="N163"/>
  <c r="L163"/>
  <c r="K163"/>
  <c r="G163"/>
  <c r="F163"/>
  <c r="C163"/>
  <c r="P162"/>
  <c r="O162"/>
  <c r="N162"/>
  <c r="L162"/>
  <c r="K162"/>
  <c r="H162"/>
  <c r="G162"/>
  <c r="F162"/>
  <c r="C162"/>
  <c r="P161"/>
  <c r="O161"/>
  <c r="N161"/>
  <c r="L161"/>
  <c r="K161"/>
  <c r="G161"/>
  <c r="F161"/>
  <c r="C161"/>
  <c r="P160"/>
  <c r="O160"/>
  <c r="N160"/>
  <c r="L160"/>
  <c r="K160"/>
  <c r="H160"/>
  <c r="G160"/>
  <c r="F160"/>
  <c r="C160"/>
  <c r="P159"/>
  <c r="O159"/>
  <c r="N159"/>
  <c r="L159"/>
  <c r="K159"/>
  <c r="G159"/>
  <c r="F159"/>
  <c r="C159"/>
  <c r="P158"/>
  <c r="O158"/>
  <c r="N158"/>
  <c r="L158"/>
  <c r="K158"/>
  <c r="H158"/>
  <c r="G158"/>
  <c r="F158"/>
  <c r="C158"/>
  <c r="P157"/>
  <c r="O157"/>
  <c r="N157"/>
  <c r="L157"/>
  <c r="K157"/>
  <c r="G157"/>
  <c r="F157"/>
  <c r="C157"/>
  <c r="P156"/>
  <c r="O156"/>
  <c r="N156"/>
  <c r="L156"/>
  <c r="K156"/>
  <c r="H156"/>
  <c r="G156"/>
  <c r="F156"/>
  <c r="C156"/>
  <c r="P155"/>
  <c r="O155"/>
  <c r="N155"/>
  <c r="L155"/>
  <c r="K155"/>
  <c r="G155"/>
  <c r="F155"/>
  <c r="C155"/>
  <c r="P154"/>
  <c r="O154"/>
  <c r="N154"/>
  <c r="L154"/>
  <c r="K154"/>
  <c r="H154"/>
  <c r="G154"/>
  <c r="F154"/>
  <c r="C154"/>
  <c r="P153"/>
  <c r="O153"/>
  <c r="N153"/>
  <c r="L153"/>
  <c r="K153"/>
  <c r="G153"/>
  <c r="F153"/>
  <c r="C153"/>
  <c r="P152"/>
  <c r="O152"/>
  <c r="N152"/>
  <c r="L152"/>
  <c r="K152"/>
  <c r="H152"/>
  <c r="G152"/>
  <c r="F152"/>
  <c r="C152"/>
  <c r="P151"/>
  <c r="O151"/>
  <c r="N151"/>
  <c r="L151"/>
  <c r="K151"/>
  <c r="G151"/>
  <c r="F151"/>
  <c r="C151"/>
  <c r="P150"/>
  <c r="O150"/>
  <c r="N150"/>
  <c r="L150"/>
  <c r="K150"/>
  <c r="H150"/>
  <c r="G150"/>
  <c r="F150"/>
  <c r="C150"/>
  <c r="P149"/>
  <c r="O149"/>
  <c r="N149"/>
  <c r="L149"/>
  <c r="K149"/>
  <c r="G149"/>
  <c r="F149"/>
  <c r="C149"/>
  <c r="P148"/>
  <c r="O148"/>
  <c r="N148"/>
  <c r="L148"/>
  <c r="K148"/>
  <c r="H148"/>
  <c r="G148"/>
  <c r="F148"/>
  <c r="C148"/>
  <c r="P147"/>
  <c r="O147"/>
  <c r="N147"/>
  <c r="L147"/>
  <c r="K147"/>
  <c r="G147"/>
  <c r="F147"/>
  <c r="C147"/>
  <c r="P146"/>
  <c r="O146"/>
  <c r="N146"/>
  <c r="L146"/>
  <c r="K146"/>
  <c r="H146"/>
  <c r="G146"/>
  <c r="F146"/>
  <c r="C146"/>
  <c r="P145"/>
  <c r="O145"/>
  <c r="N145"/>
  <c r="L145"/>
  <c r="K145"/>
  <c r="G145"/>
  <c r="F145"/>
  <c r="C145"/>
  <c r="P144"/>
  <c r="O144"/>
  <c r="N144"/>
  <c r="L144"/>
  <c r="K144"/>
  <c r="H144"/>
  <c r="G144"/>
  <c r="F144"/>
  <c r="C144"/>
  <c r="P143"/>
  <c r="O143"/>
  <c r="N143"/>
  <c r="L143"/>
  <c r="K143"/>
  <c r="G143"/>
  <c r="F143"/>
  <c r="C143"/>
  <c r="P142"/>
  <c r="O142"/>
  <c r="N142"/>
  <c r="L142"/>
  <c r="K142"/>
  <c r="H142"/>
  <c r="G142"/>
  <c r="F142"/>
  <c r="C142"/>
  <c r="P141"/>
  <c r="O141"/>
  <c r="N141"/>
  <c r="L141"/>
  <c r="K141"/>
  <c r="G141"/>
  <c r="F141"/>
  <c r="C141"/>
  <c r="P140"/>
  <c r="O140"/>
  <c r="N140"/>
  <c r="L140"/>
  <c r="K140"/>
  <c r="H140"/>
  <c r="G140"/>
  <c r="F140"/>
  <c r="C140"/>
  <c r="P139"/>
  <c r="O139"/>
  <c r="N139"/>
  <c r="L139"/>
  <c r="K139"/>
  <c r="G139"/>
  <c r="F139"/>
  <c r="C139"/>
  <c r="P138"/>
  <c r="O138"/>
  <c r="N138"/>
  <c r="L138"/>
  <c r="K138"/>
  <c r="H138"/>
  <c r="G138"/>
  <c r="F138"/>
  <c r="C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5" i="6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O71"/>
  <c r="P163" s="1"/>
  <c r="BN71"/>
  <c r="O163" s="1"/>
  <c r="BM71"/>
  <c r="N163" s="1"/>
  <c r="BL71"/>
  <c r="L163" s="1"/>
  <c r="BK71"/>
  <c r="BJ71"/>
  <c r="BI71"/>
  <c r="K163" s="1"/>
  <c r="BG71"/>
  <c r="BF71"/>
  <c r="BE71"/>
  <c r="BD71"/>
  <c r="H163" s="1"/>
  <c r="BC71"/>
  <c r="BB71"/>
  <c r="AZ71"/>
  <c r="BA71" s="1"/>
  <c r="G163" s="1"/>
  <c r="AY71"/>
  <c r="AX71"/>
  <c r="AW71"/>
  <c r="AV71"/>
  <c r="AT71"/>
  <c r="AU71" s="1"/>
  <c r="F163" s="1"/>
  <c r="AS71"/>
  <c r="AR71"/>
  <c r="AQ71"/>
  <c r="AP71"/>
  <c r="AN71"/>
  <c r="AO71" s="1"/>
  <c r="C163" s="1"/>
  <c r="AM71"/>
  <c r="BO70"/>
  <c r="P162" s="1"/>
  <c r="BN70"/>
  <c r="O162" s="1"/>
  <c r="BM70"/>
  <c r="N162" s="1"/>
  <c r="BK70"/>
  <c r="BL70" s="1"/>
  <c r="L162" s="1"/>
  <c r="BJ70"/>
  <c r="BI70"/>
  <c r="K162" s="1"/>
  <c r="BG70"/>
  <c r="BF70"/>
  <c r="BE70"/>
  <c r="BC70"/>
  <c r="BD70" s="1"/>
  <c r="BB70"/>
  <c r="BA70"/>
  <c r="G162" s="1"/>
  <c r="AZ70"/>
  <c r="AY70"/>
  <c r="AW70"/>
  <c r="AX70" s="1"/>
  <c r="AV70"/>
  <c r="AU70"/>
  <c r="F162" s="1"/>
  <c r="AT70"/>
  <c r="AS70"/>
  <c r="AQ70"/>
  <c r="AR70" s="1"/>
  <c r="AP70"/>
  <c r="AO70"/>
  <c r="C162" s="1"/>
  <c r="AN70"/>
  <c r="AM70"/>
  <c r="BO69"/>
  <c r="P161" s="1"/>
  <c r="BN69"/>
  <c r="O161" s="1"/>
  <c r="BM69"/>
  <c r="N161" s="1"/>
  <c r="BL69"/>
  <c r="L161" s="1"/>
  <c r="BK69"/>
  <c r="BJ69"/>
  <c r="BI69"/>
  <c r="K161" s="1"/>
  <c r="BG69"/>
  <c r="BF69"/>
  <c r="BE69"/>
  <c r="BD69"/>
  <c r="H161" s="1"/>
  <c r="BC69"/>
  <c r="BB69"/>
  <c r="AZ69"/>
  <c r="BA69" s="1"/>
  <c r="G161" s="1"/>
  <c r="AY69"/>
  <c r="AX69"/>
  <c r="AW69"/>
  <c r="AV69"/>
  <c r="AT69"/>
  <c r="AU69" s="1"/>
  <c r="F161" s="1"/>
  <c r="AS69"/>
  <c r="AR69"/>
  <c r="AQ69"/>
  <c r="AP69"/>
  <c r="AN69"/>
  <c r="AO69" s="1"/>
  <c r="C161" s="1"/>
  <c r="AM69"/>
  <c r="BO68"/>
  <c r="P160" s="1"/>
  <c r="BN68"/>
  <c r="O160" s="1"/>
  <c r="BM68"/>
  <c r="N160" s="1"/>
  <c r="BK68"/>
  <c r="BL68" s="1"/>
  <c r="L160" s="1"/>
  <c r="BJ68"/>
  <c r="BI68"/>
  <c r="K160" s="1"/>
  <c r="BG68"/>
  <c r="BF68"/>
  <c r="BE68"/>
  <c r="BC68"/>
  <c r="BD68" s="1"/>
  <c r="BB68"/>
  <c r="BA68"/>
  <c r="G160" s="1"/>
  <c r="AZ68"/>
  <c r="AY68"/>
  <c r="AW68"/>
  <c r="AX68" s="1"/>
  <c r="AV68"/>
  <c r="AU68"/>
  <c r="F160" s="1"/>
  <c r="AT68"/>
  <c r="AS68"/>
  <c r="AQ68"/>
  <c r="AR68" s="1"/>
  <c r="AP68"/>
  <c r="AO68"/>
  <c r="C160" s="1"/>
  <c r="AN68"/>
  <c r="AM68"/>
  <c r="BO67"/>
  <c r="P159" s="1"/>
  <c r="BN67"/>
  <c r="O159" s="1"/>
  <c r="BM67"/>
  <c r="N159" s="1"/>
  <c r="BL67"/>
  <c r="L159" s="1"/>
  <c r="BK67"/>
  <c r="BJ67"/>
  <c r="BI67"/>
  <c r="K159" s="1"/>
  <c r="BG67"/>
  <c r="BF67"/>
  <c r="BE67"/>
  <c r="BD67"/>
  <c r="H159" s="1"/>
  <c r="BC67"/>
  <c r="BB67"/>
  <c r="AZ67"/>
  <c r="BA67" s="1"/>
  <c r="G159" s="1"/>
  <c r="AY67"/>
  <c r="AX67"/>
  <c r="AW67"/>
  <c r="AV67"/>
  <c r="AT67"/>
  <c r="AU67" s="1"/>
  <c r="F159" s="1"/>
  <c r="AS67"/>
  <c r="AR67"/>
  <c r="AQ67"/>
  <c r="AP67"/>
  <c r="AN67"/>
  <c r="AO67" s="1"/>
  <c r="C159" s="1"/>
  <c r="AM67"/>
  <c r="BO66"/>
  <c r="P158" s="1"/>
  <c r="BN66"/>
  <c r="O158" s="1"/>
  <c r="BM66"/>
  <c r="N158" s="1"/>
  <c r="BK66"/>
  <c r="BL66" s="1"/>
  <c r="L158" s="1"/>
  <c r="BJ66"/>
  <c r="BI66"/>
  <c r="K158" s="1"/>
  <c r="BG66"/>
  <c r="BF66"/>
  <c r="BE66"/>
  <c r="BC66"/>
  <c r="BD66" s="1"/>
  <c r="BB66"/>
  <c r="BA66"/>
  <c r="G158" s="1"/>
  <c r="AZ66"/>
  <c r="AY66"/>
  <c r="AW66"/>
  <c r="AX66" s="1"/>
  <c r="AV66"/>
  <c r="AU66"/>
  <c r="F158" s="1"/>
  <c r="AT66"/>
  <c r="AS66"/>
  <c r="AQ66"/>
  <c r="AR66" s="1"/>
  <c r="AP66"/>
  <c r="AO66"/>
  <c r="C158" s="1"/>
  <c r="AN66"/>
  <c r="AM66"/>
  <c r="BO65"/>
  <c r="P157" s="1"/>
  <c r="BN65"/>
  <c r="O157" s="1"/>
  <c r="BM65"/>
  <c r="N157" s="1"/>
  <c r="BL65"/>
  <c r="L157" s="1"/>
  <c r="BK65"/>
  <c r="BJ65"/>
  <c r="BI65"/>
  <c r="K157" s="1"/>
  <c r="BG65"/>
  <c r="BF65"/>
  <c r="BE65"/>
  <c r="BD65"/>
  <c r="H157" s="1"/>
  <c r="BC65"/>
  <c r="BB65"/>
  <c r="AZ65"/>
  <c r="BA65" s="1"/>
  <c r="G157" s="1"/>
  <c r="AY65"/>
  <c r="AX65"/>
  <c r="AW65"/>
  <c r="AV65"/>
  <c r="AT65"/>
  <c r="AU65" s="1"/>
  <c r="F157" s="1"/>
  <c r="AS65"/>
  <c r="AR65"/>
  <c r="AQ65"/>
  <c r="AP65"/>
  <c r="AN65"/>
  <c r="AO65" s="1"/>
  <c r="C157" s="1"/>
  <c r="AM65"/>
  <c r="BO64"/>
  <c r="P156" s="1"/>
  <c r="BN64"/>
  <c r="O156" s="1"/>
  <c r="BM64"/>
  <c r="N156" s="1"/>
  <c r="BK64"/>
  <c r="BL64" s="1"/>
  <c r="L156" s="1"/>
  <c r="BJ64"/>
  <c r="BI64"/>
  <c r="K156" s="1"/>
  <c r="BG64"/>
  <c r="BF64"/>
  <c r="BE64"/>
  <c r="BC64"/>
  <c r="BD64" s="1"/>
  <c r="BB64"/>
  <c r="BA64"/>
  <c r="G156" s="1"/>
  <c r="AZ64"/>
  <c r="AY64"/>
  <c r="AW64"/>
  <c r="AX64" s="1"/>
  <c r="AV64"/>
  <c r="AU64"/>
  <c r="F156" s="1"/>
  <c r="AT64"/>
  <c r="AS64"/>
  <c r="AQ64"/>
  <c r="AR64" s="1"/>
  <c r="AP64"/>
  <c r="AO64"/>
  <c r="C156" s="1"/>
  <c r="AN64"/>
  <c r="AM64"/>
  <c r="BO63"/>
  <c r="P155" s="1"/>
  <c r="BN63"/>
  <c r="O155" s="1"/>
  <c r="BM63"/>
  <c r="N155" s="1"/>
  <c r="BL63"/>
  <c r="L155" s="1"/>
  <c r="BK63"/>
  <c r="BJ63"/>
  <c r="BI63"/>
  <c r="K155" s="1"/>
  <c r="BG63"/>
  <c r="BF63"/>
  <c r="BE63"/>
  <c r="BD63"/>
  <c r="H155" s="1"/>
  <c r="BC63"/>
  <c r="BB63"/>
  <c r="AZ63"/>
  <c r="BA63" s="1"/>
  <c r="G155" s="1"/>
  <c r="AY63"/>
  <c r="AX63"/>
  <c r="AW63"/>
  <c r="AV63"/>
  <c r="AT63"/>
  <c r="AU63" s="1"/>
  <c r="F155" s="1"/>
  <c r="AS63"/>
  <c r="AR63"/>
  <c r="AQ63"/>
  <c r="AP63"/>
  <c r="AN63"/>
  <c r="AO63" s="1"/>
  <c r="C155" s="1"/>
  <c r="AM63"/>
  <c r="BO62"/>
  <c r="P154" s="1"/>
  <c r="BN62"/>
  <c r="O154" s="1"/>
  <c r="BM62"/>
  <c r="N154" s="1"/>
  <c r="BK62"/>
  <c r="BL62" s="1"/>
  <c r="L154" s="1"/>
  <c r="BJ62"/>
  <c r="BI62"/>
  <c r="K154" s="1"/>
  <c r="BG62"/>
  <c r="BF62"/>
  <c r="BE62"/>
  <c r="BC62"/>
  <c r="BD62" s="1"/>
  <c r="BB62"/>
  <c r="BA62"/>
  <c r="G154" s="1"/>
  <c r="AZ62"/>
  <c r="AY62"/>
  <c r="AW62"/>
  <c r="AX62" s="1"/>
  <c r="AV62"/>
  <c r="AU62"/>
  <c r="F154" s="1"/>
  <c r="AT62"/>
  <c r="AS62"/>
  <c r="AQ62"/>
  <c r="AR62" s="1"/>
  <c r="AP62"/>
  <c r="AO62"/>
  <c r="C154" s="1"/>
  <c r="AN62"/>
  <c r="AM62"/>
  <c r="BO61"/>
  <c r="P153" s="1"/>
  <c r="BN61"/>
  <c r="O153" s="1"/>
  <c r="BM61"/>
  <c r="N153" s="1"/>
  <c r="BL61"/>
  <c r="L153" s="1"/>
  <c r="BK61"/>
  <c r="BJ61"/>
  <c r="BI61"/>
  <c r="K153" s="1"/>
  <c r="BG61"/>
  <c r="BF61"/>
  <c r="BE61"/>
  <c r="BD61"/>
  <c r="H153" s="1"/>
  <c r="BC61"/>
  <c r="BB61"/>
  <c r="AZ61"/>
  <c r="BA61" s="1"/>
  <c r="G153" s="1"/>
  <c r="AY61"/>
  <c r="AX61"/>
  <c r="AW61"/>
  <c r="AV61"/>
  <c r="AT61"/>
  <c r="AU61" s="1"/>
  <c r="F153" s="1"/>
  <c r="AS61"/>
  <c r="AR61"/>
  <c r="AQ61"/>
  <c r="AP61"/>
  <c r="AN61"/>
  <c r="AO61" s="1"/>
  <c r="C153" s="1"/>
  <c r="AM61"/>
  <c r="BO60"/>
  <c r="P152" s="1"/>
  <c r="BN60"/>
  <c r="O152" s="1"/>
  <c r="BM60"/>
  <c r="N152" s="1"/>
  <c r="BK60"/>
  <c r="BL60" s="1"/>
  <c r="L152" s="1"/>
  <c r="BJ60"/>
  <c r="BI60"/>
  <c r="K152" s="1"/>
  <c r="BG60"/>
  <c r="BF60"/>
  <c r="BE60"/>
  <c r="BC60"/>
  <c r="BD60" s="1"/>
  <c r="BB60"/>
  <c r="BA60"/>
  <c r="G152" s="1"/>
  <c r="AZ60"/>
  <c r="AY60"/>
  <c r="AW60"/>
  <c r="AX60" s="1"/>
  <c r="AV60"/>
  <c r="AU60"/>
  <c r="F152" s="1"/>
  <c r="AT60"/>
  <c r="AS60"/>
  <c r="AQ60"/>
  <c r="AR60" s="1"/>
  <c r="AP60"/>
  <c r="AO60"/>
  <c r="C152" s="1"/>
  <c r="AN60"/>
  <c r="AM60"/>
  <c r="BO59"/>
  <c r="P151" s="1"/>
  <c r="BN59"/>
  <c r="O151" s="1"/>
  <c r="BM59"/>
  <c r="N151" s="1"/>
  <c r="BL59"/>
  <c r="L151" s="1"/>
  <c r="BK59"/>
  <c r="BJ59"/>
  <c r="BI59"/>
  <c r="K151" s="1"/>
  <c r="BG59"/>
  <c r="BF59"/>
  <c r="BE59"/>
  <c r="BD59"/>
  <c r="H151" s="1"/>
  <c r="BC59"/>
  <c r="BB59"/>
  <c r="AZ59"/>
  <c r="BA59" s="1"/>
  <c r="G151" s="1"/>
  <c r="AY59"/>
  <c r="AX59"/>
  <c r="AW59"/>
  <c r="AV59"/>
  <c r="AT59"/>
  <c r="AU59" s="1"/>
  <c r="F151" s="1"/>
  <c r="AS59"/>
  <c r="AR59"/>
  <c r="AQ59"/>
  <c r="AP59"/>
  <c r="AN59"/>
  <c r="AO59" s="1"/>
  <c r="C151" s="1"/>
  <c r="AM59"/>
  <c r="BO58"/>
  <c r="P150" s="1"/>
  <c r="BN58"/>
  <c r="O150" s="1"/>
  <c r="BM58"/>
  <c r="N150" s="1"/>
  <c r="BK58"/>
  <c r="BL58" s="1"/>
  <c r="L150" s="1"/>
  <c r="BJ58"/>
  <c r="BI58"/>
  <c r="K150" s="1"/>
  <c r="BG58"/>
  <c r="BF58"/>
  <c r="BE58"/>
  <c r="BC58"/>
  <c r="BD58" s="1"/>
  <c r="BB58"/>
  <c r="BA58"/>
  <c r="G150" s="1"/>
  <c r="AZ58"/>
  <c r="AY58"/>
  <c r="AW58"/>
  <c r="AX58" s="1"/>
  <c r="AV58"/>
  <c r="AU58"/>
  <c r="F150" s="1"/>
  <c r="AT58"/>
  <c r="AS58"/>
  <c r="AQ58"/>
  <c r="AR58" s="1"/>
  <c r="AP58"/>
  <c r="AO58"/>
  <c r="C150" s="1"/>
  <c r="AN58"/>
  <c r="AM58"/>
  <c r="BO57"/>
  <c r="P149" s="1"/>
  <c r="BN57"/>
  <c r="O149" s="1"/>
  <c r="BM57"/>
  <c r="N149" s="1"/>
  <c r="BL57"/>
  <c r="L149" s="1"/>
  <c r="BK57"/>
  <c r="BJ57"/>
  <c r="BI57"/>
  <c r="K149" s="1"/>
  <c r="BG57"/>
  <c r="BF57"/>
  <c r="BE57"/>
  <c r="BD57"/>
  <c r="H149" s="1"/>
  <c r="BC57"/>
  <c r="BB57"/>
  <c r="AZ57"/>
  <c r="BA57" s="1"/>
  <c r="G149" s="1"/>
  <c r="AY57"/>
  <c r="AX57"/>
  <c r="AW57"/>
  <c r="AV57"/>
  <c r="AT57"/>
  <c r="AU57" s="1"/>
  <c r="F149" s="1"/>
  <c r="AS57"/>
  <c r="AR57"/>
  <c r="AQ57"/>
  <c r="AP57"/>
  <c r="AN57"/>
  <c r="AO57" s="1"/>
  <c r="C149" s="1"/>
  <c r="AM57"/>
  <c r="BO56"/>
  <c r="P148" s="1"/>
  <c r="BN56"/>
  <c r="O148" s="1"/>
  <c r="BM56"/>
  <c r="N148" s="1"/>
  <c r="BK56"/>
  <c r="BL56" s="1"/>
  <c r="L148" s="1"/>
  <c r="BJ56"/>
  <c r="BI56"/>
  <c r="K148" s="1"/>
  <c r="BG56"/>
  <c r="BF56"/>
  <c r="BE56"/>
  <c r="BC56"/>
  <c r="BD56" s="1"/>
  <c r="BB56"/>
  <c r="BA56"/>
  <c r="G148" s="1"/>
  <c r="AZ56"/>
  <c r="AY56"/>
  <c r="AW56"/>
  <c r="AX56" s="1"/>
  <c r="AV56"/>
  <c r="AU56"/>
  <c r="F148" s="1"/>
  <c r="AT56"/>
  <c r="AS56"/>
  <c r="AQ56"/>
  <c r="AR56" s="1"/>
  <c r="AP56"/>
  <c r="AO56"/>
  <c r="C148" s="1"/>
  <c r="AN56"/>
  <c r="AM56"/>
  <c r="BO55"/>
  <c r="P147" s="1"/>
  <c r="BN55"/>
  <c r="O147" s="1"/>
  <c r="BM55"/>
  <c r="N147" s="1"/>
  <c r="BL55"/>
  <c r="L147" s="1"/>
  <c r="BK55"/>
  <c r="BJ55"/>
  <c r="BI55"/>
  <c r="K147" s="1"/>
  <c r="BG55"/>
  <c r="BF55"/>
  <c r="BE55"/>
  <c r="BD55"/>
  <c r="H147" s="1"/>
  <c r="BC55"/>
  <c r="BB55"/>
  <c r="AZ55"/>
  <c r="BA55" s="1"/>
  <c r="G147" s="1"/>
  <c r="AY55"/>
  <c r="AX55"/>
  <c r="AW55"/>
  <c r="AV55"/>
  <c r="AT55"/>
  <c r="AU55" s="1"/>
  <c r="F147" s="1"/>
  <c r="AS55"/>
  <c r="AR55"/>
  <c r="AQ55"/>
  <c r="AP55"/>
  <c r="AN55"/>
  <c r="AO55" s="1"/>
  <c r="C147" s="1"/>
  <c r="AM55"/>
  <c r="BO54"/>
  <c r="P146" s="1"/>
  <c r="BN54"/>
  <c r="O146" s="1"/>
  <c r="BM54"/>
  <c r="N146" s="1"/>
  <c r="BK54"/>
  <c r="BL54" s="1"/>
  <c r="L146" s="1"/>
  <c r="BJ54"/>
  <c r="BI54"/>
  <c r="K146" s="1"/>
  <c r="BG54"/>
  <c r="BF54"/>
  <c r="BE54"/>
  <c r="BC54"/>
  <c r="BD54" s="1"/>
  <c r="BB54"/>
  <c r="BA54"/>
  <c r="G146" s="1"/>
  <c r="AZ54"/>
  <c r="AY54"/>
  <c r="AW54"/>
  <c r="AX54" s="1"/>
  <c r="AV54"/>
  <c r="AU54"/>
  <c r="F146" s="1"/>
  <c r="AT54"/>
  <c r="AS54"/>
  <c r="AQ54"/>
  <c r="AR54" s="1"/>
  <c r="AP54"/>
  <c r="AO54"/>
  <c r="C146" s="1"/>
  <c r="AN54"/>
  <c r="AM54"/>
  <c r="BO53"/>
  <c r="P145" s="1"/>
  <c r="BN53"/>
  <c r="O145" s="1"/>
  <c r="BM53"/>
  <c r="N145" s="1"/>
  <c r="BL53"/>
  <c r="L145" s="1"/>
  <c r="BK53"/>
  <c r="BJ53"/>
  <c r="BI53"/>
  <c r="K145" s="1"/>
  <c r="BG53"/>
  <c r="BF53"/>
  <c r="BE53"/>
  <c r="BD53"/>
  <c r="H145" s="1"/>
  <c r="BC53"/>
  <c r="BB53"/>
  <c r="AZ53"/>
  <c r="BA53" s="1"/>
  <c r="G145" s="1"/>
  <c r="AY53"/>
  <c r="AX53"/>
  <c r="AW53"/>
  <c r="AV53"/>
  <c r="AT53"/>
  <c r="AU53" s="1"/>
  <c r="F145" s="1"/>
  <c r="AS53"/>
  <c r="AR53"/>
  <c r="AQ53"/>
  <c r="AP53"/>
  <c r="AN53"/>
  <c r="AO53" s="1"/>
  <c r="C145" s="1"/>
  <c r="AM53"/>
  <c r="BO52"/>
  <c r="P144" s="1"/>
  <c r="BN52"/>
  <c r="O144" s="1"/>
  <c r="BM52"/>
  <c r="N144" s="1"/>
  <c r="BK52"/>
  <c r="BL52" s="1"/>
  <c r="L144" s="1"/>
  <c r="BJ52"/>
  <c r="BI52"/>
  <c r="K144" s="1"/>
  <c r="BG52"/>
  <c r="BF52"/>
  <c r="BE52"/>
  <c r="BC52"/>
  <c r="BD52" s="1"/>
  <c r="BB52"/>
  <c r="BA52"/>
  <c r="G144" s="1"/>
  <c r="AZ52"/>
  <c r="AY52"/>
  <c r="AW52"/>
  <c r="AX52" s="1"/>
  <c r="AV52"/>
  <c r="AU52"/>
  <c r="F144" s="1"/>
  <c r="AT52"/>
  <c r="AS52"/>
  <c r="AQ52"/>
  <c r="AR52" s="1"/>
  <c r="AP52"/>
  <c r="AO52"/>
  <c r="C144" s="1"/>
  <c r="AN52"/>
  <c r="AM52"/>
  <c r="BO51"/>
  <c r="P143" s="1"/>
  <c r="BN51"/>
  <c r="O143" s="1"/>
  <c r="BM51"/>
  <c r="N143" s="1"/>
  <c r="BL51"/>
  <c r="L143" s="1"/>
  <c r="BK51"/>
  <c r="BJ51"/>
  <c r="BI51"/>
  <c r="K143" s="1"/>
  <c r="BG51"/>
  <c r="BF51"/>
  <c r="BE51"/>
  <c r="BD51"/>
  <c r="H143" s="1"/>
  <c r="BC51"/>
  <c r="BB51"/>
  <c r="AZ51"/>
  <c r="BA51" s="1"/>
  <c r="G143" s="1"/>
  <c r="AY51"/>
  <c r="AX51"/>
  <c r="AW51"/>
  <c r="AV51"/>
  <c r="AT51"/>
  <c r="AU51" s="1"/>
  <c r="F143" s="1"/>
  <c r="AS51"/>
  <c r="AR51"/>
  <c r="AQ51"/>
  <c r="AP51"/>
  <c r="AN51"/>
  <c r="AO51" s="1"/>
  <c r="C143" s="1"/>
  <c r="AM51"/>
  <c r="BO50"/>
  <c r="P142" s="1"/>
  <c r="BN50"/>
  <c r="O142" s="1"/>
  <c r="BM50"/>
  <c r="N142" s="1"/>
  <c r="BK50"/>
  <c r="BL50" s="1"/>
  <c r="L142" s="1"/>
  <c r="BJ50"/>
  <c r="BI50"/>
  <c r="K142" s="1"/>
  <c r="BG50"/>
  <c r="BF50"/>
  <c r="BE50"/>
  <c r="BC50"/>
  <c r="BD50" s="1"/>
  <c r="BB50"/>
  <c r="BA50"/>
  <c r="G142" s="1"/>
  <c r="AZ50"/>
  <c r="AY50"/>
  <c r="AW50"/>
  <c r="AX50" s="1"/>
  <c r="AV50"/>
  <c r="AU50"/>
  <c r="F142" s="1"/>
  <c r="AT50"/>
  <c r="AS50"/>
  <c r="AQ50"/>
  <c r="AR50" s="1"/>
  <c r="AP50"/>
  <c r="AO50"/>
  <c r="C142" s="1"/>
  <c r="AN50"/>
  <c r="AM50"/>
  <c r="BO49"/>
  <c r="P141" s="1"/>
  <c r="BN49"/>
  <c r="O141" s="1"/>
  <c r="BM49"/>
  <c r="N141" s="1"/>
  <c r="BL49"/>
  <c r="L141" s="1"/>
  <c r="BK49"/>
  <c r="BJ49"/>
  <c r="BI49"/>
  <c r="K141" s="1"/>
  <c r="BG49"/>
  <c r="BF49"/>
  <c r="BE49"/>
  <c r="BD49"/>
  <c r="H141" s="1"/>
  <c r="BC49"/>
  <c r="BB49"/>
  <c r="AZ49"/>
  <c r="BA49" s="1"/>
  <c r="G141" s="1"/>
  <c r="AY49"/>
  <c r="AX49"/>
  <c r="AW49"/>
  <c r="AV49"/>
  <c r="AT49"/>
  <c r="AU49" s="1"/>
  <c r="F141" s="1"/>
  <c r="AS49"/>
  <c r="AR49"/>
  <c r="AQ49"/>
  <c r="AP49"/>
  <c r="AN49"/>
  <c r="AO49" s="1"/>
  <c r="C141" s="1"/>
  <c r="AM49"/>
  <c r="BO48"/>
  <c r="P140" s="1"/>
  <c r="BN48"/>
  <c r="O140" s="1"/>
  <c r="BM48"/>
  <c r="N140" s="1"/>
  <c r="BK48"/>
  <c r="BL48" s="1"/>
  <c r="L140" s="1"/>
  <c r="BJ48"/>
  <c r="BI48"/>
  <c r="K140" s="1"/>
  <c r="BG48"/>
  <c r="BF48"/>
  <c r="BE48"/>
  <c r="BC48"/>
  <c r="BD48" s="1"/>
  <c r="BB48"/>
  <c r="BA48"/>
  <c r="G140" s="1"/>
  <c r="AZ48"/>
  <c r="AY48"/>
  <c r="AW48"/>
  <c r="AX48" s="1"/>
  <c r="AV48"/>
  <c r="AU48"/>
  <c r="F140" s="1"/>
  <c r="AT48"/>
  <c r="AS48"/>
  <c r="AQ48"/>
  <c r="AR48" s="1"/>
  <c r="AP48"/>
  <c r="AO48"/>
  <c r="C140" s="1"/>
  <c r="AN48"/>
  <c r="AM48"/>
  <c r="BO47"/>
  <c r="P139" s="1"/>
  <c r="BN47"/>
  <c r="O139" s="1"/>
  <c r="BM47"/>
  <c r="N139" s="1"/>
  <c r="BL47"/>
  <c r="L139" s="1"/>
  <c r="BK47"/>
  <c r="BJ47"/>
  <c r="BI47"/>
  <c r="K139" s="1"/>
  <c r="BG47"/>
  <c r="BF47"/>
  <c r="BE47"/>
  <c r="BD47"/>
  <c r="H139" s="1"/>
  <c r="BC47"/>
  <c r="BB47"/>
  <c r="AZ47"/>
  <c r="BA47" s="1"/>
  <c r="G139" s="1"/>
  <c r="AY47"/>
  <c r="AX47"/>
  <c r="AW47"/>
  <c r="AV47"/>
  <c r="AT47"/>
  <c r="AU47" s="1"/>
  <c r="F139" s="1"/>
  <c r="AS47"/>
  <c r="AR47"/>
  <c r="AQ47"/>
  <c r="AP47"/>
  <c r="AN47"/>
  <c r="AO47" s="1"/>
  <c r="C139" s="1"/>
  <c r="AM47"/>
  <c r="BO46"/>
  <c r="P138" s="1"/>
  <c r="BN46"/>
  <c r="O138" s="1"/>
  <c r="BM46"/>
  <c r="N138" s="1"/>
  <c r="BK46"/>
  <c r="BL46" s="1"/>
  <c r="L138" s="1"/>
  <c r="BJ46"/>
  <c r="BI46"/>
  <c r="K138" s="1"/>
  <c r="BG46"/>
  <c r="BF46"/>
  <c r="BE46"/>
  <c r="BC46"/>
  <c r="BD46" s="1"/>
  <c r="BB46"/>
  <c r="BA46"/>
  <c r="G138" s="1"/>
  <c r="AZ46"/>
  <c r="AY46"/>
  <c r="AW46"/>
  <c r="AX46" s="1"/>
  <c r="AV46"/>
  <c r="AU46"/>
  <c r="F138" s="1"/>
  <c r="AT46"/>
  <c r="AS46"/>
  <c r="AQ46"/>
  <c r="AR46" s="1"/>
  <c r="AP46"/>
  <c r="AO46"/>
  <c r="C138" s="1"/>
  <c r="AN46"/>
  <c r="AM46"/>
  <c r="BO45"/>
  <c r="P137" s="1"/>
  <c r="BN45"/>
  <c r="O137" s="1"/>
  <c r="BM45"/>
  <c r="N137" s="1"/>
  <c r="BK45"/>
  <c r="BJ45"/>
  <c r="BL45" s="1"/>
  <c r="L137" s="1"/>
  <c r="BI45"/>
  <c r="K137" s="1"/>
  <c r="BG45"/>
  <c r="BF45"/>
  <c r="BE45"/>
  <c r="BC45"/>
  <c r="BB45"/>
  <c r="BD45" s="1"/>
  <c r="AZ45"/>
  <c r="BA45" s="1"/>
  <c r="G137" s="1"/>
  <c r="AY45"/>
  <c r="AW45"/>
  <c r="AV45"/>
  <c r="AX45" s="1"/>
  <c r="AT45"/>
  <c r="AU45" s="1"/>
  <c r="F137" s="1"/>
  <c r="AS45"/>
  <c r="AQ45"/>
  <c r="AP45"/>
  <c r="AR45" s="1"/>
  <c r="AN45"/>
  <c r="AO45" s="1"/>
  <c r="C137" s="1"/>
  <c r="AM45"/>
  <c r="BO44"/>
  <c r="P136" s="1"/>
  <c r="BN44"/>
  <c r="O136" s="1"/>
  <c r="BM44"/>
  <c r="N136" s="1"/>
  <c r="BK44"/>
  <c r="BL44" s="1"/>
  <c r="L136" s="1"/>
  <c r="BJ44"/>
  <c r="BI44"/>
  <c r="K136" s="1"/>
  <c r="BG44"/>
  <c r="BF44"/>
  <c r="BE44"/>
  <c r="BC44"/>
  <c r="BD44" s="1"/>
  <c r="BB44"/>
  <c r="AZ44"/>
  <c r="AY44"/>
  <c r="AW44"/>
  <c r="AX44" s="1"/>
  <c r="AV44"/>
  <c r="AT44"/>
  <c r="AS44"/>
  <c r="AQ44"/>
  <c r="AR44" s="1"/>
  <c r="AP44"/>
  <c r="AN44"/>
  <c r="AM44"/>
  <c r="BO43"/>
  <c r="P135" s="1"/>
  <c r="BN43"/>
  <c r="O135" s="1"/>
  <c r="BM43"/>
  <c r="N135" s="1"/>
  <c r="BK43"/>
  <c r="BJ43"/>
  <c r="BL43" s="1"/>
  <c r="L135" s="1"/>
  <c r="BI43"/>
  <c r="K135" s="1"/>
  <c r="BG43"/>
  <c r="BF43"/>
  <c r="BE43"/>
  <c r="BC43"/>
  <c r="BB43"/>
  <c r="BD43" s="1"/>
  <c r="AZ43"/>
  <c r="BA43" s="1"/>
  <c r="G135" s="1"/>
  <c r="AY43"/>
  <c r="AW43"/>
  <c r="AV43"/>
  <c r="AX43" s="1"/>
  <c r="AT43"/>
  <c r="AU43" s="1"/>
  <c r="F135" s="1"/>
  <c r="AS43"/>
  <c r="AQ43"/>
  <c r="AP43"/>
  <c r="AR43" s="1"/>
  <c r="AN43"/>
  <c r="AO43" s="1"/>
  <c r="C135" s="1"/>
  <c r="AM43"/>
  <c r="BO42"/>
  <c r="P134" s="1"/>
  <c r="BN42"/>
  <c r="O134" s="1"/>
  <c r="BM42"/>
  <c r="N134" s="1"/>
  <c r="BK42"/>
  <c r="BL42" s="1"/>
  <c r="L134" s="1"/>
  <c r="BJ42"/>
  <c r="BI42"/>
  <c r="K134" s="1"/>
  <c r="BG42"/>
  <c r="BF42"/>
  <c r="BE42"/>
  <c r="BC42"/>
  <c r="BD42" s="1"/>
  <c r="BB42"/>
  <c r="AZ42"/>
  <c r="AY42"/>
  <c r="AW42"/>
  <c r="AX42" s="1"/>
  <c r="AV42"/>
  <c r="AT42"/>
  <c r="AS42"/>
  <c r="AQ42"/>
  <c r="AR42" s="1"/>
  <c r="AP42"/>
  <c r="AN42"/>
  <c r="AM42"/>
  <c r="BO41"/>
  <c r="P133" s="1"/>
  <c r="BN41"/>
  <c r="O133" s="1"/>
  <c r="BM41"/>
  <c r="N133" s="1"/>
  <c r="BK41"/>
  <c r="BJ41"/>
  <c r="BL41" s="1"/>
  <c r="L133" s="1"/>
  <c r="BI41"/>
  <c r="K133" s="1"/>
  <c r="BG41"/>
  <c r="BF41"/>
  <c r="BE41"/>
  <c r="BC41"/>
  <c r="BB41"/>
  <c r="BD41" s="1"/>
  <c r="AZ41"/>
  <c r="BA41" s="1"/>
  <c r="G133" s="1"/>
  <c r="AY41"/>
  <c r="AW41"/>
  <c r="AV41"/>
  <c r="AX41" s="1"/>
  <c r="AT41"/>
  <c r="AU41" s="1"/>
  <c r="F133" s="1"/>
  <c r="AS41"/>
  <c r="AQ41"/>
  <c r="AP41"/>
  <c r="AR41" s="1"/>
  <c r="AN41"/>
  <c r="AO41" s="1"/>
  <c r="C133" s="1"/>
  <c r="AM41"/>
  <c r="BO40"/>
  <c r="P132" s="1"/>
  <c r="BN40"/>
  <c r="O132" s="1"/>
  <c r="BM40"/>
  <c r="N132" s="1"/>
  <c r="BK40"/>
  <c r="BL40" s="1"/>
  <c r="L132" s="1"/>
  <c r="BJ40"/>
  <c r="BI40"/>
  <c r="K132" s="1"/>
  <c r="BG40"/>
  <c r="BF40"/>
  <c r="BE40"/>
  <c r="BC40"/>
  <c r="BD40" s="1"/>
  <c r="BB40"/>
  <c r="AZ40"/>
  <c r="AY40"/>
  <c r="AW40"/>
  <c r="AX40" s="1"/>
  <c r="AV40"/>
  <c r="AT40"/>
  <c r="AS40"/>
  <c r="AQ40"/>
  <c r="AR40" s="1"/>
  <c r="AP40"/>
  <c r="AN40"/>
  <c r="AM40"/>
  <c r="BO39"/>
  <c r="P131" s="1"/>
  <c r="BN39"/>
  <c r="O131" s="1"/>
  <c r="BM39"/>
  <c r="N131" s="1"/>
  <c r="BK39"/>
  <c r="BJ39"/>
  <c r="BL39" s="1"/>
  <c r="L131" s="1"/>
  <c r="BI39"/>
  <c r="K131" s="1"/>
  <c r="BG39"/>
  <c r="BF39"/>
  <c r="BE39"/>
  <c r="BC39"/>
  <c r="BB39"/>
  <c r="BD39" s="1"/>
  <c r="AZ39"/>
  <c r="BA39" s="1"/>
  <c r="G131" s="1"/>
  <c r="AY39"/>
  <c r="AW39"/>
  <c r="AV39"/>
  <c r="AX39" s="1"/>
  <c r="AT39"/>
  <c r="AU39" s="1"/>
  <c r="F131" s="1"/>
  <c r="AS39"/>
  <c r="AQ39"/>
  <c r="AP39"/>
  <c r="AR39" s="1"/>
  <c r="AN39"/>
  <c r="AO39" s="1"/>
  <c r="C131" s="1"/>
  <c r="AM39"/>
  <c r="BO38"/>
  <c r="P130" s="1"/>
  <c r="BN38"/>
  <c r="O130" s="1"/>
  <c r="BM38"/>
  <c r="N130" s="1"/>
  <c r="BK38"/>
  <c r="BL38" s="1"/>
  <c r="L130" s="1"/>
  <c r="BJ38"/>
  <c r="BI38"/>
  <c r="K130" s="1"/>
  <c r="BG38"/>
  <c r="BF38"/>
  <c r="BE38"/>
  <c r="BC38"/>
  <c r="BD38" s="1"/>
  <c r="BB38"/>
  <c r="AZ38"/>
  <c r="AY38"/>
  <c r="AW38"/>
  <c r="AX38" s="1"/>
  <c r="AV38"/>
  <c r="AT38"/>
  <c r="AS38"/>
  <c r="AQ38"/>
  <c r="AR38" s="1"/>
  <c r="AP38"/>
  <c r="AN38"/>
  <c r="AM38"/>
  <c r="BO37"/>
  <c r="P129" s="1"/>
  <c r="BN37"/>
  <c r="O129" s="1"/>
  <c r="BM37"/>
  <c r="N129" s="1"/>
  <c r="BK37"/>
  <c r="BJ37"/>
  <c r="BL37" s="1"/>
  <c r="L129" s="1"/>
  <c r="BI37"/>
  <c r="K129" s="1"/>
  <c r="BG37"/>
  <c r="BF37"/>
  <c r="BE37"/>
  <c r="BC37"/>
  <c r="BB37"/>
  <c r="BD37" s="1"/>
  <c r="AZ37"/>
  <c r="BA37" s="1"/>
  <c r="G129" s="1"/>
  <c r="AY37"/>
  <c r="AW37"/>
  <c r="AV37"/>
  <c r="AX37" s="1"/>
  <c r="AT37"/>
  <c r="AU37" s="1"/>
  <c r="F129" s="1"/>
  <c r="AS37"/>
  <c r="AQ37"/>
  <c r="AP37"/>
  <c r="AR37" s="1"/>
  <c r="AN37"/>
  <c r="AO37" s="1"/>
  <c r="C129" s="1"/>
  <c r="AM37"/>
  <c r="BO36"/>
  <c r="P128" s="1"/>
  <c r="BN36"/>
  <c r="O128" s="1"/>
  <c r="BM36"/>
  <c r="N128" s="1"/>
  <c r="BK36"/>
  <c r="BL36" s="1"/>
  <c r="L128" s="1"/>
  <c r="BJ36"/>
  <c r="BI36"/>
  <c r="K128" s="1"/>
  <c r="BG36"/>
  <c r="BF36"/>
  <c r="BE36"/>
  <c r="BC36"/>
  <c r="BD36" s="1"/>
  <c r="BB36"/>
  <c r="AZ36"/>
  <c r="AY36"/>
  <c r="AW36"/>
  <c r="AX36" s="1"/>
  <c r="AV36"/>
  <c r="AT36"/>
  <c r="AS36"/>
  <c r="AQ36"/>
  <c r="AR36" s="1"/>
  <c r="AP36"/>
  <c r="AN36"/>
  <c r="AM36"/>
  <c r="BO35"/>
  <c r="P127" s="1"/>
  <c r="BN35"/>
  <c r="O127" s="1"/>
  <c r="BM35"/>
  <c r="N127" s="1"/>
  <c r="BK35"/>
  <c r="BJ35"/>
  <c r="BL35" s="1"/>
  <c r="L127" s="1"/>
  <c r="BI35"/>
  <c r="K127" s="1"/>
  <c r="BG35"/>
  <c r="BF35"/>
  <c r="BE35"/>
  <c r="BC35"/>
  <c r="BB35"/>
  <c r="BD35" s="1"/>
  <c r="AZ35"/>
  <c r="BA35" s="1"/>
  <c r="G127" s="1"/>
  <c r="AY35"/>
  <c r="AW35"/>
  <c r="AV35"/>
  <c r="AX35" s="1"/>
  <c r="AT35"/>
  <c r="AU35" s="1"/>
  <c r="F127" s="1"/>
  <c r="AS35"/>
  <c r="AQ35"/>
  <c r="AP35"/>
  <c r="AR35" s="1"/>
  <c r="AN35"/>
  <c r="AO35" s="1"/>
  <c r="C127" s="1"/>
  <c r="AM35"/>
  <c r="BO34"/>
  <c r="P126" s="1"/>
  <c r="BN34"/>
  <c r="O126" s="1"/>
  <c r="BM34"/>
  <c r="N126" s="1"/>
  <c r="BK34"/>
  <c r="BL34" s="1"/>
  <c r="L126" s="1"/>
  <c r="BJ34"/>
  <c r="BI34"/>
  <c r="K126" s="1"/>
  <c r="BG34"/>
  <c r="BF34"/>
  <c r="BE34"/>
  <c r="BC34"/>
  <c r="BD34" s="1"/>
  <c r="BB34"/>
  <c r="AZ34"/>
  <c r="AY34"/>
  <c r="AW34"/>
  <c r="AX34" s="1"/>
  <c r="AV34"/>
  <c r="AT34"/>
  <c r="AS34"/>
  <c r="AQ34"/>
  <c r="AR34" s="1"/>
  <c r="AP34"/>
  <c r="AN34"/>
  <c r="AM34"/>
  <c r="BO33"/>
  <c r="P125" s="1"/>
  <c r="BN33"/>
  <c r="O125" s="1"/>
  <c r="BM33"/>
  <c r="N125" s="1"/>
  <c r="BK33"/>
  <c r="BJ33"/>
  <c r="BL33" s="1"/>
  <c r="L125" s="1"/>
  <c r="BI33"/>
  <c r="K125" s="1"/>
  <c r="BG33"/>
  <c r="BF33"/>
  <c r="BE33"/>
  <c r="BC33"/>
  <c r="BB33"/>
  <c r="BD33" s="1"/>
  <c r="AZ33"/>
  <c r="BA33" s="1"/>
  <c r="G125" s="1"/>
  <c r="AY33"/>
  <c r="AW33"/>
  <c r="AV33"/>
  <c r="AX33" s="1"/>
  <c r="AT33"/>
  <c r="AU33" s="1"/>
  <c r="F125" s="1"/>
  <c r="AS33"/>
  <c r="AQ33"/>
  <c r="AP33"/>
  <c r="AR33" s="1"/>
  <c r="AN33"/>
  <c r="AO33" s="1"/>
  <c r="C125" s="1"/>
  <c r="AM33"/>
  <c r="BO32"/>
  <c r="P124" s="1"/>
  <c r="BN32"/>
  <c r="O124" s="1"/>
  <c r="BM32"/>
  <c r="N124" s="1"/>
  <c r="BK32"/>
  <c r="BL32" s="1"/>
  <c r="L124" s="1"/>
  <c r="BJ32"/>
  <c r="BI32"/>
  <c r="K124" s="1"/>
  <c r="BG32"/>
  <c r="BF32"/>
  <c r="BE32"/>
  <c r="BC32"/>
  <c r="BD32" s="1"/>
  <c r="BB32"/>
  <c r="AZ32"/>
  <c r="AY32"/>
  <c r="AW32"/>
  <c r="AX32" s="1"/>
  <c r="AV32"/>
  <c r="AT32"/>
  <c r="AS32"/>
  <c r="AQ32"/>
  <c r="AR32" s="1"/>
  <c r="AP32"/>
  <c r="AN32"/>
  <c r="AM32"/>
  <c r="BO31"/>
  <c r="P123" s="1"/>
  <c r="BN31"/>
  <c r="O123" s="1"/>
  <c r="BM31"/>
  <c r="N123" s="1"/>
  <c r="BK31"/>
  <c r="BJ31"/>
  <c r="BL31" s="1"/>
  <c r="L123" s="1"/>
  <c r="BI31"/>
  <c r="K123" s="1"/>
  <c r="BG31"/>
  <c r="BF31"/>
  <c r="BE31"/>
  <c r="BC31"/>
  <c r="BB31"/>
  <c r="BD31" s="1"/>
  <c r="AZ31"/>
  <c r="BA31" s="1"/>
  <c r="G123" s="1"/>
  <c r="AY31"/>
  <c r="AW31"/>
  <c r="AV31"/>
  <c r="AX31" s="1"/>
  <c r="AT31"/>
  <c r="AU31" s="1"/>
  <c r="F123" s="1"/>
  <c r="AS31"/>
  <c r="AQ31"/>
  <c r="AP31"/>
  <c r="AR31" s="1"/>
  <c r="AN31"/>
  <c r="AO31" s="1"/>
  <c r="C123" s="1"/>
  <c r="AM31"/>
  <c r="BO30"/>
  <c r="P122" s="1"/>
  <c r="BN30"/>
  <c r="O122" s="1"/>
  <c r="BM30"/>
  <c r="N122" s="1"/>
  <c r="BK30"/>
  <c r="BL30" s="1"/>
  <c r="L122" s="1"/>
  <c r="BJ30"/>
  <c r="BI30"/>
  <c r="K122" s="1"/>
  <c r="BG30"/>
  <c r="BF30"/>
  <c r="BE30"/>
  <c r="BC30"/>
  <c r="BD30" s="1"/>
  <c r="BB30"/>
  <c r="AZ30"/>
  <c r="AY30"/>
  <c r="AW30"/>
  <c r="AX30" s="1"/>
  <c r="AV30"/>
  <c r="AT30"/>
  <c r="AS30"/>
  <c r="AQ30"/>
  <c r="AR30" s="1"/>
  <c r="AP30"/>
  <c r="AN30"/>
  <c r="AM30"/>
  <c r="BO29"/>
  <c r="P121" s="1"/>
  <c r="BN29"/>
  <c r="O121" s="1"/>
  <c r="BM29"/>
  <c r="N121" s="1"/>
  <c r="BK29"/>
  <c r="BJ29"/>
  <c r="BL29" s="1"/>
  <c r="L121" s="1"/>
  <c r="BI29"/>
  <c r="K121" s="1"/>
  <c r="BG29"/>
  <c r="BF29"/>
  <c r="BE29"/>
  <c r="BC29"/>
  <c r="BB29"/>
  <c r="BD29" s="1"/>
  <c r="AZ29"/>
  <c r="BA29" s="1"/>
  <c r="G121" s="1"/>
  <c r="AY29"/>
  <c r="AW29"/>
  <c r="AV29"/>
  <c r="AX29" s="1"/>
  <c r="AT29"/>
  <c r="AU29" s="1"/>
  <c r="F121" s="1"/>
  <c r="AS29"/>
  <c r="AQ29"/>
  <c r="AP29"/>
  <c r="AR29" s="1"/>
  <c r="AN29"/>
  <c r="AO29" s="1"/>
  <c r="C121" s="1"/>
  <c r="AM29"/>
  <c r="BO28"/>
  <c r="P120" s="1"/>
  <c r="BN28"/>
  <c r="O120" s="1"/>
  <c r="BM28"/>
  <c r="N120" s="1"/>
  <c r="BK28"/>
  <c r="BL28" s="1"/>
  <c r="L120" s="1"/>
  <c r="BJ28"/>
  <c r="BI28"/>
  <c r="K120" s="1"/>
  <c r="BG28"/>
  <c r="BF28"/>
  <c r="BE28"/>
  <c r="BC28"/>
  <c r="BD28" s="1"/>
  <c r="BB28"/>
  <c r="AZ28"/>
  <c r="AY28"/>
  <c r="AW28"/>
  <c r="AX28" s="1"/>
  <c r="AV28"/>
  <c r="AT28"/>
  <c r="AS28"/>
  <c r="AQ28"/>
  <c r="AR28" s="1"/>
  <c r="AP28"/>
  <c r="AN28"/>
  <c r="AM28"/>
  <c r="BO27"/>
  <c r="P119" s="1"/>
  <c r="BN27"/>
  <c r="O119" s="1"/>
  <c r="BM27"/>
  <c r="N119" s="1"/>
  <c r="BK27"/>
  <c r="BJ27"/>
  <c r="BL27" s="1"/>
  <c r="L119" s="1"/>
  <c r="BI27"/>
  <c r="K119" s="1"/>
  <c r="BG27"/>
  <c r="BF27"/>
  <c r="BE27"/>
  <c r="BC27"/>
  <c r="BB27"/>
  <c r="BD27" s="1"/>
  <c r="AZ27"/>
  <c r="BA27" s="1"/>
  <c r="G119" s="1"/>
  <c r="AY27"/>
  <c r="AW27"/>
  <c r="AV27"/>
  <c r="AX27" s="1"/>
  <c r="AT27"/>
  <c r="AU27" s="1"/>
  <c r="F119" s="1"/>
  <c r="AS27"/>
  <c r="AQ27"/>
  <c r="AP27"/>
  <c r="AR27" s="1"/>
  <c r="AN27"/>
  <c r="AO27" s="1"/>
  <c r="C119" s="1"/>
  <c r="AM27"/>
  <c r="BO26"/>
  <c r="P118" s="1"/>
  <c r="BN26"/>
  <c r="O118" s="1"/>
  <c r="BM26"/>
  <c r="N118" s="1"/>
  <c r="BK26"/>
  <c r="BL26" s="1"/>
  <c r="L118" s="1"/>
  <c r="BJ26"/>
  <c r="BI26"/>
  <c r="K118" s="1"/>
  <c r="BG26"/>
  <c r="BF26"/>
  <c r="BE26"/>
  <c r="BC26"/>
  <c r="BD26" s="1"/>
  <c r="BB26"/>
  <c r="AZ26"/>
  <c r="AY26"/>
  <c r="AW26"/>
  <c r="AX26" s="1"/>
  <c r="AV26"/>
  <c r="AT26"/>
  <c r="AS26"/>
  <c r="AQ26"/>
  <c r="AR26" s="1"/>
  <c r="AP26"/>
  <c r="AN26"/>
  <c r="AM26"/>
  <c r="BO25"/>
  <c r="P117" s="1"/>
  <c r="BN25"/>
  <c r="O117" s="1"/>
  <c r="BM25"/>
  <c r="N117" s="1"/>
  <c r="BK25"/>
  <c r="BJ25"/>
  <c r="BL25" s="1"/>
  <c r="L117" s="1"/>
  <c r="BI25"/>
  <c r="K117" s="1"/>
  <c r="BG25"/>
  <c r="BF25"/>
  <c r="BE25"/>
  <c r="BC25"/>
  <c r="BB25"/>
  <c r="BD25" s="1"/>
  <c r="AZ25"/>
  <c r="BA25" s="1"/>
  <c r="G117" s="1"/>
  <c r="AY25"/>
  <c r="AW25"/>
  <c r="AV25"/>
  <c r="AX25" s="1"/>
  <c r="AT25"/>
  <c r="AU25" s="1"/>
  <c r="F117" s="1"/>
  <c r="AS25"/>
  <c r="AQ25"/>
  <c r="AP25"/>
  <c r="AR25" s="1"/>
  <c r="AN25"/>
  <c r="AO25" s="1"/>
  <c r="C117" s="1"/>
  <c r="AM25"/>
  <c r="BO24"/>
  <c r="P116" s="1"/>
  <c r="BN24"/>
  <c r="O116" s="1"/>
  <c r="BM24"/>
  <c r="N116" s="1"/>
  <c r="BK24"/>
  <c r="BL24" s="1"/>
  <c r="L116" s="1"/>
  <c r="BJ24"/>
  <c r="BI24"/>
  <c r="K116" s="1"/>
  <c r="BG24"/>
  <c r="BF24"/>
  <c r="BE24"/>
  <c r="BC24"/>
  <c r="BD24" s="1"/>
  <c r="BB24"/>
  <c r="AZ24"/>
  <c r="AY24"/>
  <c r="AW24"/>
  <c r="AX24" s="1"/>
  <c r="AV24"/>
  <c r="AT24"/>
  <c r="AS24"/>
  <c r="AQ24"/>
  <c r="AR24" s="1"/>
  <c r="AP24"/>
  <c r="AN24"/>
  <c r="AM24"/>
  <c r="BO23"/>
  <c r="P115" s="1"/>
  <c r="BN23"/>
  <c r="O115" s="1"/>
  <c r="BM23"/>
  <c r="N115" s="1"/>
  <c r="BK23"/>
  <c r="BJ23"/>
  <c r="BL23" s="1"/>
  <c r="L115" s="1"/>
  <c r="BI23"/>
  <c r="K115" s="1"/>
  <c r="BG23"/>
  <c r="BF23"/>
  <c r="BE23"/>
  <c r="BC23"/>
  <c r="BB23"/>
  <c r="BD23" s="1"/>
  <c r="AZ23"/>
  <c r="BA23" s="1"/>
  <c r="G115" s="1"/>
  <c r="AY23"/>
  <c r="AW23"/>
  <c r="AV23"/>
  <c r="AX23" s="1"/>
  <c r="AT23"/>
  <c r="AU23" s="1"/>
  <c r="F115" s="1"/>
  <c r="AS23"/>
  <c r="AQ23"/>
  <c r="AP23"/>
  <c r="AR23" s="1"/>
  <c r="AN23"/>
  <c r="AO23" s="1"/>
  <c r="C115" s="1"/>
  <c r="AM23"/>
  <c r="BO22"/>
  <c r="P114" s="1"/>
  <c r="BN22"/>
  <c r="O114" s="1"/>
  <c r="BM22"/>
  <c r="N114" s="1"/>
  <c r="BK22"/>
  <c r="BL22" s="1"/>
  <c r="L114" s="1"/>
  <c r="BJ22"/>
  <c r="BI22"/>
  <c r="K114" s="1"/>
  <c r="BG22"/>
  <c r="BF22"/>
  <c r="BE22"/>
  <c r="BC22"/>
  <c r="BD22" s="1"/>
  <c r="BB22"/>
  <c r="AZ22"/>
  <c r="AY22"/>
  <c r="AW22"/>
  <c r="AX22" s="1"/>
  <c r="AV22"/>
  <c r="AT22"/>
  <c r="AS22"/>
  <c r="AQ22"/>
  <c r="AR22" s="1"/>
  <c r="AP22"/>
  <c r="AN22"/>
  <c r="AM22"/>
  <c r="BO21"/>
  <c r="P113" s="1"/>
  <c r="BN21"/>
  <c r="O113" s="1"/>
  <c r="BM21"/>
  <c r="N113" s="1"/>
  <c r="BK21"/>
  <c r="BJ21"/>
  <c r="BL21" s="1"/>
  <c r="L113" s="1"/>
  <c r="BI21"/>
  <c r="K113" s="1"/>
  <c r="BG21"/>
  <c r="BF21"/>
  <c r="BE21"/>
  <c r="BC21"/>
  <c r="BB21"/>
  <c r="BD21" s="1"/>
  <c r="AZ21"/>
  <c r="BA21" s="1"/>
  <c r="G113" s="1"/>
  <c r="AY21"/>
  <c r="AW21"/>
  <c r="AV21"/>
  <c r="AX21" s="1"/>
  <c r="AT21"/>
  <c r="AU21" s="1"/>
  <c r="F113" s="1"/>
  <c r="AS21"/>
  <c r="AQ21"/>
  <c r="AP21"/>
  <c r="AR21" s="1"/>
  <c r="AN21"/>
  <c r="AO21" s="1"/>
  <c r="C113" s="1"/>
  <c r="AM21"/>
  <c r="BO20"/>
  <c r="P112" s="1"/>
  <c r="BN20"/>
  <c r="O112" s="1"/>
  <c r="BM20"/>
  <c r="N112" s="1"/>
  <c r="BK20"/>
  <c r="BL20" s="1"/>
  <c r="L112" s="1"/>
  <c r="BJ20"/>
  <c r="BI20"/>
  <c r="K112" s="1"/>
  <c r="BG20"/>
  <c r="BF20"/>
  <c r="BE20"/>
  <c r="BC20"/>
  <c r="BD20" s="1"/>
  <c r="BB20"/>
  <c r="AZ20"/>
  <c r="AY20"/>
  <c r="AW20"/>
  <c r="AX20" s="1"/>
  <c r="AV20"/>
  <c r="AT20"/>
  <c r="AS20"/>
  <c r="AQ20"/>
  <c r="AR20" s="1"/>
  <c r="AP20"/>
  <c r="AN20"/>
  <c r="AM20"/>
  <c r="BO19"/>
  <c r="P111" s="1"/>
  <c r="BN19"/>
  <c r="O111" s="1"/>
  <c r="BM19"/>
  <c r="N111" s="1"/>
  <c r="BK19"/>
  <c r="BJ19"/>
  <c r="BL19" s="1"/>
  <c r="L111" s="1"/>
  <c r="BI19"/>
  <c r="K111" s="1"/>
  <c r="BG19"/>
  <c r="BF19"/>
  <c r="BE19"/>
  <c r="BC19"/>
  <c r="BB19"/>
  <c r="BD19" s="1"/>
  <c r="AZ19"/>
  <c r="AY19"/>
  <c r="AW19"/>
  <c r="AV19"/>
  <c r="AX19" s="1"/>
  <c r="AT19"/>
  <c r="AS19"/>
  <c r="AQ19"/>
  <c r="AP19"/>
  <c r="AR19" s="1"/>
  <c r="AN19"/>
  <c r="AM19"/>
  <c r="BO18"/>
  <c r="P110" s="1"/>
  <c r="BN18"/>
  <c r="O110" s="1"/>
  <c r="BM18"/>
  <c r="N110" s="1"/>
  <c r="BK18"/>
  <c r="BL18" s="1"/>
  <c r="L110" s="1"/>
  <c r="BJ18"/>
  <c r="BI18"/>
  <c r="K110" s="1"/>
  <c r="BG18"/>
  <c r="BF18"/>
  <c r="BE18"/>
  <c r="BC18"/>
  <c r="BD18" s="1"/>
  <c r="BB18"/>
  <c r="AZ18"/>
  <c r="AY18"/>
  <c r="AW18"/>
  <c r="AX18" s="1"/>
  <c r="AV18"/>
  <c r="AT18"/>
  <c r="AS18"/>
  <c r="AQ18"/>
  <c r="AR18" s="1"/>
  <c r="AP18"/>
  <c r="AN18"/>
  <c r="AM18"/>
  <c r="BO17"/>
  <c r="P109" s="1"/>
  <c r="BN17"/>
  <c r="O109" s="1"/>
  <c r="BM17"/>
  <c r="N109" s="1"/>
  <c r="BK17"/>
  <c r="BJ17"/>
  <c r="BL17" s="1"/>
  <c r="L109" s="1"/>
  <c r="BI17"/>
  <c r="K109" s="1"/>
  <c r="BG17"/>
  <c r="BF17"/>
  <c r="BE17"/>
  <c r="BC17"/>
  <c r="BB17"/>
  <c r="BD17" s="1"/>
  <c r="AZ17"/>
  <c r="AY17"/>
  <c r="AW17"/>
  <c r="AV17"/>
  <c r="AX17" s="1"/>
  <c r="AT17"/>
  <c r="AS17"/>
  <c r="AQ17"/>
  <c r="AP17"/>
  <c r="AR17" s="1"/>
  <c r="AN17"/>
  <c r="AM17"/>
  <c r="BO16"/>
  <c r="P108" s="1"/>
  <c r="BN16"/>
  <c r="O108" s="1"/>
  <c r="BM16"/>
  <c r="N108" s="1"/>
  <c r="BK16"/>
  <c r="BL16" s="1"/>
  <c r="L108" s="1"/>
  <c r="BJ16"/>
  <c r="BI16"/>
  <c r="K108" s="1"/>
  <c r="BG16"/>
  <c r="BF16"/>
  <c r="BE16"/>
  <c r="BC16"/>
  <c r="BD16" s="1"/>
  <c r="BB16"/>
  <c r="AZ16"/>
  <c r="AY16"/>
  <c r="AW16"/>
  <c r="AX16" s="1"/>
  <c r="AV16"/>
  <c r="AT16"/>
  <c r="AS16"/>
  <c r="AQ16"/>
  <c r="AR16" s="1"/>
  <c r="AP16"/>
  <c r="AN16"/>
  <c r="AM16"/>
  <c r="BO15"/>
  <c r="P107" s="1"/>
  <c r="BN15"/>
  <c r="O107" s="1"/>
  <c r="BM15"/>
  <c r="N107" s="1"/>
  <c r="BK15"/>
  <c r="BJ15"/>
  <c r="BL15" s="1"/>
  <c r="L107" s="1"/>
  <c r="BI15"/>
  <c r="K107" s="1"/>
  <c r="BG15"/>
  <c r="BF15"/>
  <c r="BE15"/>
  <c r="BC15"/>
  <c r="BB15"/>
  <c r="BD15" s="1"/>
  <c r="AZ15"/>
  <c r="AY15"/>
  <c r="AW15"/>
  <c r="AV15"/>
  <c r="AX15" s="1"/>
  <c r="AT15"/>
  <c r="AS15"/>
  <c r="AQ15"/>
  <c r="AP15"/>
  <c r="AR15" s="1"/>
  <c r="AN15"/>
  <c r="AM15"/>
  <c r="BO14"/>
  <c r="P106" s="1"/>
  <c r="BN14"/>
  <c r="O106" s="1"/>
  <c r="BM14"/>
  <c r="N106" s="1"/>
  <c r="BK14"/>
  <c r="BL14" s="1"/>
  <c r="L106" s="1"/>
  <c r="BJ14"/>
  <c r="BI14"/>
  <c r="K106" s="1"/>
  <c r="BG14"/>
  <c r="BF14"/>
  <c r="BE14"/>
  <c r="BC14"/>
  <c r="BD14" s="1"/>
  <c r="BB14"/>
  <c r="AZ14"/>
  <c r="AY14"/>
  <c r="AW14"/>
  <c r="AX14" s="1"/>
  <c r="AV14"/>
  <c r="AT14"/>
  <c r="AS14"/>
  <c r="AQ14"/>
  <c r="AR14" s="1"/>
  <c r="AP14"/>
  <c r="AN14"/>
  <c r="AM14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3"/>
  <c r="P105" s="1"/>
  <c r="BN13"/>
  <c r="O105" s="1"/>
  <c r="BM13"/>
  <c r="N105" s="1"/>
  <c r="BK13"/>
  <c r="BJ13"/>
  <c r="BI13"/>
  <c r="K105" s="1"/>
  <c r="BG13"/>
  <c r="BF13"/>
  <c r="BE13"/>
  <c r="BC13"/>
  <c r="BB13"/>
  <c r="AZ13"/>
  <c r="BA13" s="1"/>
  <c r="G105" s="1"/>
  <c r="AY13"/>
  <c r="AW13"/>
  <c r="AV13"/>
  <c r="AT13"/>
  <c r="AU13" s="1"/>
  <c r="F105" s="1"/>
  <c r="AS13"/>
  <c r="AQ13"/>
  <c r="AP13"/>
  <c r="AN13"/>
  <c r="AO13" s="1"/>
  <c r="C105" s="1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O12"/>
  <c r="P104" s="1"/>
  <c r="BN12"/>
  <c r="O104" s="1"/>
  <c r="BM12"/>
  <c r="N104" s="1"/>
  <c r="BK12"/>
  <c r="BJ12"/>
  <c r="BI12"/>
  <c r="K104" s="1"/>
  <c r="BG12"/>
  <c r="BF12"/>
  <c r="BE12"/>
  <c r="BC12"/>
  <c r="BB12"/>
  <c r="AZ12"/>
  <c r="AY12"/>
  <c r="BA12" s="1"/>
  <c r="G104" s="1"/>
  <c r="AW12"/>
  <c r="AV12"/>
  <c r="AT12"/>
  <c r="AS12"/>
  <c r="AU12" s="1"/>
  <c r="F104" s="1"/>
  <c r="AQ12"/>
  <c r="AP12"/>
  <c r="AN12"/>
  <c r="AM12"/>
  <c r="AO12" s="1"/>
  <c r="C104" s="1"/>
  <c r="B106" i="8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/>
  <c r="BO71"/>
  <c r="P163" s="1"/>
  <c r="BN71"/>
  <c r="O163" s="1"/>
  <c r="BM71"/>
  <c r="N163" s="1"/>
  <c r="BK71"/>
  <c r="BL71" s="1"/>
  <c r="L163" s="1"/>
  <c r="BJ71"/>
  <c r="BI71"/>
  <c r="K163" s="1"/>
  <c r="BG71"/>
  <c r="BF71"/>
  <c r="BE71"/>
  <c r="BC71"/>
  <c r="BD71" s="1"/>
  <c r="BB71"/>
  <c r="BA71"/>
  <c r="G163" s="1"/>
  <c r="AZ71"/>
  <c r="AY71"/>
  <c r="AW71"/>
  <c r="AX71" s="1"/>
  <c r="AV71"/>
  <c r="AU71"/>
  <c r="F163" s="1"/>
  <c r="AT71"/>
  <c r="AS71"/>
  <c r="AQ71"/>
  <c r="AR71" s="1"/>
  <c r="AP71"/>
  <c r="AO71"/>
  <c r="C163" s="1"/>
  <c r="AN71"/>
  <c r="AM71"/>
  <c r="BO70"/>
  <c r="P162" s="1"/>
  <c r="BN70"/>
  <c r="O162" s="1"/>
  <c r="BM70"/>
  <c r="N162" s="1"/>
  <c r="BL70"/>
  <c r="L162" s="1"/>
  <c r="BK70"/>
  <c r="BJ70"/>
  <c r="BI70"/>
  <c r="K162" s="1"/>
  <c r="BG70"/>
  <c r="BF70"/>
  <c r="BE70"/>
  <c r="BD70"/>
  <c r="H162" s="1"/>
  <c r="BC70"/>
  <c r="BB70"/>
  <c r="AZ70"/>
  <c r="BA70" s="1"/>
  <c r="G162" s="1"/>
  <c r="AY70"/>
  <c r="AX70"/>
  <c r="AW70"/>
  <c r="AV70"/>
  <c r="AT70"/>
  <c r="AU70" s="1"/>
  <c r="F162" s="1"/>
  <c r="AS70"/>
  <c r="AR70"/>
  <c r="AQ70"/>
  <c r="AP70"/>
  <c r="AN70"/>
  <c r="AO70" s="1"/>
  <c r="C162" s="1"/>
  <c r="AM70"/>
  <c r="BO69"/>
  <c r="P161" s="1"/>
  <c r="BN69"/>
  <c r="O161" s="1"/>
  <c r="BM69"/>
  <c r="N161" s="1"/>
  <c r="BK69"/>
  <c r="BL69" s="1"/>
  <c r="L161" s="1"/>
  <c r="BJ69"/>
  <c r="BI69"/>
  <c r="K161" s="1"/>
  <c r="BG69"/>
  <c r="BF69"/>
  <c r="BE69"/>
  <c r="BC69"/>
  <c r="BD69" s="1"/>
  <c r="BB69"/>
  <c r="BA69"/>
  <c r="G161" s="1"/>
  <c r="AZ69"/>
  <c r="AY69"/>
  <c r="AW69"/>
  <c r="AX69" s="1"/>
  <c r="AV69"/>
  <c r="AU69"/>
  <c r="F161" s="1"/>
  <c r="AT69"/>
  <c r="AS69"/>
  <c r="AQ69"/>
  <c r="AR69" s="1"/>
  <c r="AP69"/>
  <c r="AO69"/>
  <c r="C161" s="1"/>
  <c r="AN69"/>
  <c r="AM69"/>
  <c r="BO68"/>
  <c r="P160" s="1"/>
  <c r="BN68"/>
  <c r="O160" s="1"/>
  <c r="BM68"/>
  <c r="N160" s="1"/>
  <c r="BL68"/>
  <c r="L160" s="1"/>
  <c r="BK68"/>
  <c r="BJ68"/>
  <c r="BI68"/>
  <c r="K160" s="1"/>
  <c r="BG68"/>
  <c r="BF68"/>
  <c r="BE68"/>
  <c r="BD68"/>
  <c r="H160" s="1"/>
  <c r="BC68"/>
  <c r="BB68"/>
  <c r="AZ68"/>
  <c r="BA68" s="1"/>
  <c r="G160" s="1"/>
  <c r="AY68"/>
  <c r="AX68"/>
  <c r="AW68"/>
  <c r="AV68"/>
  <c r="AT68"/>
  <c r="AU68" s="1"/>
  <c r="F160" s="1"/>
  <c r="AS68"/>
  <c r="AR68"/>
  <c r="AQ68"/>
  <c r="AP68"/>
  <c r="AN68"/>
  <c r="AO68" s="1"/>
  <c r="C160" s="1"/>
  <c r="AM68"/>
  <c r="BO67"/>
  <c r="P159" s="1"/>
  <c r="BN67"/>
  <c r="O159" s="1"/>
  <c r="BM67"/>
  <c r="N159" s="1"/>
  <c r="BK67"/>
  <c r="BL67" s="1"/>
  <c r="L159" s="1"/>
  <c r="BJ67"/>
  <c r="BI67"/>
  <c r="K159" s="1"/>
  <c r="BG67"/>
  <c r="BF67"/>
  <c r="BE67"/>
  <c r="BC67"/>
  <c r="BD67" s="1"/>
  <c r="BB67"/>
  <c r="BA67"/>
  <c r="G159" s="1"/>
  <c r="AZ67"/>
  <c r="AY67"/>
  <c r="AW67"/>
  <c r="AX67" s="1"/>
  <c r="AV67"/>
  <c r="AU67"/>
  <c r="F159" s="1"/>
  <c r="AT67"/>
  <c r="AS67"/>
  <c r="AQ67"/>
  <c r="AR67" s="1"/>
  <c r="AP67"/>
  <c r="AO67"/>
  <c r="C159" s="1"/>
  <c r="AN67"/>
  <c r="AM67"/>
  <c r="BO66"/>
  <c r="P158" s="1"/>
  <c r="BN66"/>
  <c r="O158" s="1"/>
  <c r="BM66"/>
  <c r="N158" s="1"/>
  <c r="BL66"/>
  <c r="L158" s="1"/>
  <c r="BK66"/>
  <c r="BJ66"/>
  <c r="BI66"/>
  <c r="K158" s="1"/>
  <c r="BG66"/>
  <c r="BF66"/>
  <c r="BE66"/>
  <c r="BD66"/>
  <c r="H158" s="1"/>
  <c r="BC66"/>
  <c r="BB66"/>
  <c r="AZ66"/>
  <c r="BA66" s="1"/>
  <c r="G158" s="1"/>
  <c r="AY66"/>
  <c r="AX66"/>
  <c r="AW66"/>
  <c r="AV66"/>
  <c r="AT66"/>
  <c r="AU66" s="1"/>
  <c r="F158" s="1"/>
  <c r="AS66"/>
  <c r="AR66"/>
  <c r="AQ66"/>
  <c r="AP66"/>
  <c r="AN66"/>
  <c r="AO66" s="1"/>
  <c r="C158" s="1"/>
  <c r="AM66"/>
  <c r="BO65"/>
  <c r="P157" s="1"/>
  <c r="BN65"/>
  <c r="O157" s="1"/>
  <c r="BM65"/>
  <c r="N157" s="1"/>
  <c r="BK65"/>
  <c r="BL65" s="1"/>
  <c r="L157" s="1"/>
  <c r="BJ65"/>
  <c r="BI65"/>
  <c r="K157" s="1"/>
  <c r="BG65"/>
  <c r="BF65"/>
  <c r="BE65"/>
  <c r="BC65"/>
  <c r="BD65" s="1"/>
  <c r="BB65"/>
  <c r="BA65"/>
  <c r="G157" s="1"/>
  <c r="AZ65"/>
  <c r="AY65"/>
  <c r="AW65"/>
  <c r="AX65" s="1"/>
  <c r="AV65"/>
  <c r="AU65"/>
  <c r="F157" s="1"/>
  <c r="AT65"/>
  <c r="AS65"/>
  <c r="AQ65"/>
  <c r="AR65" s="1"/>
  <c r="AP65"/>
  <c r="AO65"/>
  <c r="C157" s="1"/>
  <c r="AN65"/>
  <c r="AM65"/>
  <c r="BO64"/>
  <c r="P156" s="1"/>
  <c r="BN64"/>
  <c r="O156" s="1"/>
  <c r="BM64"/>
  <c r="N156" s="1"/>
  <c r="BL64"/>
  <c r="L156" s="1"/>
  <c r="BK64"/>
  <c r="BJ64"/>
  <c r="BI64"/>
  <c r="K156" s="1"/>
  <c r="BG64"/>
  <c r="BF64"/>
  <c r="BE64"/>
  <c r="BD64"/>
  <c r="H156" s="1"/>
  <c r="BC64"/>
  <c r="BB64"/>
  <c r="AZ64"/>
  <c r="BA64" s="1"/>
  <c r="G156" s="1"/>
  <c r="AY64"/>
  <c r="AX64"/>
  <c r="AW64"/>
  <c r="AV64"/>
  <c r="AT64"/>
  <c r="AU64" s="1"/>
  <c r="F156" s="1"/>
  <c r="AS64"/>
  <c r="AR64"/>
  <c r="AQ64"/>
  <c r="AP64"/>
  <c r="AN64"/>
  <c r="AO64" s="1"/>
  <c r="C156" s="1"/>
  <c r="AM64"/>
  <c r="BO63"/>
  <c r="P155" s="1"/>
  <c r="BN63"/>
  <c r="O155" s="1"/>
  <c r="BM63"/>
  <c r="N155" s="1"/>
  <c r="BK63"/>
  <c r="BL63" s="1"/>
  <c r="L155" s="1"/>
  <c r="BJ63"/>
  <c r="BI63"/>
  <c r="K155" s="1"/>
  <c r="BG63"/>
  <c r="BF63"/>
  <c r="BE63"/>
  <c r="BC63"/>
  <c r="BD63" s="1"/>
  <c r="BB63"/>
  <c r="BA63"/>
  <c r="G155" s="1"/>
  <c r="AZ63"/>
  <c r="AY63"/>
  <c r="AW63"/>
  <c r="AX63" s="1"/>
  <c r="AV63"/>
  <c r="AU63"/>
  <c r="F155" s="1"/>
  <c r="AT63"/>
  <c r="AS63"/>
  <c r="AQ63"/>
  <c r="AR63" s="1"/>
  <c r="AP63"/>
  <c r="AO63"/>
  <c r="C155" s="1"/>
  <c r="AN63"/>
  <c r="AM63"/>
  <c r="BO62"/>
  <c r="P154" s="1"/>
  <c r="BN62"/>
  <c r="O154" s="1"/>
  <c r="BM62"/>
  <c r="N154" s="1"/>
  <c r="BL62"/>
  <c r="L154" s="1"/>
  <c r="BK62"/>
  <c r="BJ62"/>
  <c r="BI62"/>
  <c r="K154" s="1"/>
  <c r="BG62"/>
  <c r="BF62"/>
  <c r="BE62"/>
  <c r="BD62"/>
  <c r="H154" s="1"/>
  <c r="BC62"/>
  <c r="BB62"/>
  <c r="AZ62"/>
  <c r="BA62" s="1"/>
  <c r="G154" s="1"/>
  <c r="AY62"/>
  <c r="AX62"/>
  <c r="AW62"/>
  <c r="AV62"/>
  <c r="AT62"/>
  <c r="AU62" s="1"/>
  <c r="F154" s="1"/>
  <c r="AS62"/>
  <c r="AR62"/>
  <c r="AQ62"/>
  <c r="AP62"/>
  <c r="AN62"/>
  <c r="AO62" s="1"/>
  <c r="C154" s="1"/>
  <c r="AM62"/>
  <c r="BO61"/>
  <c r="P153" s="1"/>
  <c r="BN61"/>
  <c r="O153" s="1"/>
  <c r="BM61"/>
  <c r="N153" s="1"/>
  <c r="BK61"/>
  <c r="BL61" s="1"/>
  <c r="L153" s="1"/>
  <c r="BJ61"/>
  <c r="BI61"/>
  <c r="K153" s="1"/>
  <c r="BG61"/>
  <c r="BF61"/>
  <c r="BE61"/>
  <c r="BC61"/>
  <c r="BD61" s="1"/>
  <c r="BB61"/>
  <c r="BA61"/>
  <c r="G153" s="1"/>
  <c r="AZ61"/>
  <c r="AY61"/>
  <c r="AW61"/>
  <c r="AX61" s="1"/>
  <c r="AV61"/>
  <c r="AU61"/>
  <c r="F153" s="1"/>
  <c r="AT61"/>
  <c r="AS61"/>
  <c r="AQ61"/>
  <c r="AR61" s="1"/>
  <c r="AP61"/>
  <c r="AO61"/>
  <c r="C153" s="1"/>
  <c r="AN61"/>
  <c r="AM61"/>
  <c r="BO60"/>
  <c r="P152" s="1"/>
  <c r="BN60"/>
  <c r="O152" s="1"/>
  <c r="BM60"/>
  <c r="N152" s="1"/>
  <c r="BL60"/>
  <c r="L152" s="1"/>
  <c r="BK60"/>
  <c r="BJ60"/>
  <c r="BI60"/>
  <c r="K152" s="1"/>
  <c r="BG60"/>
  <c r="BF60"/>
  <c r="BE60"/>
  <c r="BD60"/>
  <c r="H152" s="1"/>
  <c r="BC60"/>
  <c r="BB60"/>
  <c r="AZ60"/>
  <c r="BA60" s="1"/>
  <c r="G152" s="1"/>
  <c r="AY60"/>
  <c r="AX60"/>
  <c r="AW60"/>
  <c r="AV60"/>
  <c r="AT60"/>
  <c r="AU60" s="1"/>
  <c r="F152" s="1"/>
  <c r="AS60"/>
  <c r="AR60"/>
  <c r="AQ60"/>
  <c r="AP60"/>
  <c r="AN60"/>
  <c r="AO60" s="1"/>
  <c r="C152" s="1"/>
  <c r="AM60"/>
  <c r="BO59"/>
  <c r="P151" s="1"/>
  <c r="BN59"/>
  <c r="O151" s="1"/>
  <c r="BM59"/>
  <c r="N151" s="1"/>
  <c r="BK59"/>
  <c r="BL59" s="1"/>
  <c r="L151" s="1"/>
  <c r="BJ59"/>
  <c r="BI59"/>
  <c r="K151" s="1"/>
  <c r="BG59"/>
  <c r="BF59"/>
  <c r="BE59"/>
  <c r="BC59"/>
  <c r="BD59" s="1"/>
  <c r="BB59"/>
  <c r="BA59"/>
  <c r="G151" s="1"/>
  <c r="AZ59"/>
  <c r="AY59"/>
  <c r="AW59"/>
  <c r="AX59" s="1"/>
  <c r="AV59"/>
  <c r="AU59"/>
  <c r="F151" s="1"/>
  <c r="AT59"/>
  <c r="AS59"/>
  <c r="AQ59"/>
  <c r="AR59" s="1"/>
  <c r="AP59"/>
  <c r="AO59"/>
  <c r="C151" s="1"/>
  <c r="AN59"/>
  <c r="AM59"/>
  <c r="BO58"/>
  <c r="P150" s="1"/>
  <c r="BN58"/>
  <c r="O150" s="1"/>
  <c r="BM58"/>
  <c r="N150" s="1"/>
  <c r="BL58"/>
  <c r="L150" s="1"/>
  <c r="BK58"/>
  <c r="BJ58"/>
  <c r="BI58"/>
  <c r="K150" s="1"/>
  <c r="BG58"/>
  <c r="BF58"/>
  <c r="BE58"/>
  <c r="BD58"/>
  <c r="H150" s="1"/>
  <c r="BC58"/>
  <c r="BB58"/>
  <c r="AZ58"/>
  <c r="BA58" s="1"/>
  <c r="G150" s="1"/>
  <c r="AY58"/>
  <c r="AX58"/>
  <c r="AW58"/>
  <c r="AV58"/>
  <c r="AT58"/>
  <c r="AU58" s="1"/>
  <c r="F150" s="1"/>
  <c r="AS58"/>
  <c r="AR58"/>
  <c r="AQ58"/>
  <c r="AP58"/>
  <c r="AN58"/>
  <c r="AO58" s="1"/>
  <c r="C150" s="1"/>
  <c r="AM58"/>
  <c r="BO57"/>
  <c r="P149" s="1"/>
  <c r="BN57"/>
  <c r="O149" s="1"/>
  <c r="BM57"/>
  <c r="N149" s="1"/>
  <c r="BK57"/>
  <c r="BL57" s="1"/>
  <c r="L149" s="1"/>
  <c r="BJ57"/>
  <c r="BI57"/>
  <c r="K149" s="1"/>
  <c r="BG57"/>
  <c r="BF57"/>
  <c r="BE57"/>
  <c r="BC57"/>
  <c r="BD57" s="1"/>
  <c r="BB57"/>
  <c r="BA57"/>
  <c r="G149" s="1"/>
  <c r="AZ57"/>
  <c r="AY57"/>
  <c r="AW57"/>
  <c r="AX57" s="1"/>
  <c r="AV57"/>
  <c r="AU57"/>
  <c r="F149" s="1"/>
  <c r="AT57"/>
  <c r="AS57"/>
  <c r="AQ57"/>
  <c r="AR57" s="1"/>
  <c r="AP57"/>
  <c r="AO57"/>
  <c r="C149" s="1"/>
  <c r="AN57"/>
  <c r="AM57"/>
  <c r="BO56"/>
  <c r="P148" s="1"/>
  <c r="BN56"/>
  <c r="O148" s="1"/>
  <c r="BM56"/>
  <c r="N148" s="1"/>
  <c r="BL56"/>
  <c r="L148" s="1"/>
  <c r="BK56"/>
  <c r="BJ56"/>
  <c r="BI56"/>
  <c r="K148" s="1"/>
  <c r="BG56"/>
  <c r="BF56"/>
  <c r="BE56"/>
  <c r="BD56"/>
  <c r="H148" s="1"/>
  <c r="BC56"/>
  <c r="BB56"/>
  <c r="AZ56"/>
  <c r="BA56" s="1"/>
  <c r="G148" s="1"/>
  <c r="AY56"/>
  <c r="AX56"/>
  <c r="AW56"/>
  <c r="AV56"/>
  <c r="AT56"/>
  <c r="AU56" s="1"/>
  <c r="F148" s="1"/>
  <c r="AS56"/>
  <c r="AR56"/>
  <c r="AQ56"/>
  <c r="AP56"/>
  <c r="AN56"/>
  <c r="AO56" s="1"/>
  <c r="C148" s="1"/>
  <c r="AM56"/>
  <c r="BO55"/>
  <c r="P147" s="1"/>
  <c r="BN55"/>
  <c r="O147" s="1"/>
  <c r="BM55"/>
  <c r="N147" s="1"/>
  <c r="BK55"/>
  <c r="BL55" s="1"/>
  <c r="L147" s="1"/>
  <c r="BJ55"/>
  <c r="BI55"/>
  <c r="K147" s="1"/>
  <c r="BG55"/>
  <c r="BF55"/>
  <c r="BE55"/>
  <c r="BC55"/>
  <c r="BD55" s="1"/>
  <c r="BB55"/>
  <c r="BA55"/>
  <c r="G147" s="1"/>
  <c r="AZ55"/>
  <c r="AY55"/>
  <c r="AW55"/>
  <c r="AX55" s="1"/>
  <c r="AV55"/>
  <c r="AU55"/>
  <c r="F147" s="1"/>
  <c r="AT55"/>
  <c r="AS55"/>
  <c r="AQ55"/>
  <c r="AR55" s="1"/>
  <c r="AP55"/>
  <c r="AO55"/>
  <c r="C147" s="1"/>
  <c r="AN55"/>
  <c r="AM55"/>
  <c r="BO54"/>
  <c r="P146" s="1"/>
  <c r="BN54"/>
  <c r="O146" s="1"/>
  <c r="BM54"/>
  <c r="N146" s="1"/>
  <c r="BL54"/>
  <c r="L146" s="1"/>
  <c r="BK54"/>
  <c r="BJ54"/>
  <c r="BI54"/>
  <c r="K146" s="1"/>
  <c r="BG54"/>
  <c r="BF54"/>
  <c r="BE54"/>
  <c r="BD54"/>
  <c r="H146" s="1"/>
  <c r="BC54"/>
  <c r="BB54"/>
  <c r="AZ54"/>
  <c r="BA54" s="1"/>
  <c r="G146" s="1"/>
  <c r="AY54"/>
  <c r="AX54"/>
  <c r="AW54"/>
  <c r="AV54"/>
  <c r="AT54"/>
  <c r="AU54" s="1"/>
  <c r="F146" s="1"/>
  <c r="AS54"/>
  <c r="AR54"/>
  <c r="AQ54"/>
  <c r="AP54"/>
  <c r="AN54"/>
  <c r="AO54" s="1"/>
  <c r="C146" s="1"/>
  <c r="AM54"/>
  <c r="BO53"/>
  <c r="P145" s="1"/>
  <c r="BN53"/>
  <c r="O145" s="1"/>
  <c r="BM53"/>
  <c r="N145" s="1"/>
  <c r="BK53"/>
  <c r="BL53" s="1"/>
  <c r="L145" s="1"/>
  <c r="BJ53"/>
  <c r="BI53"/>
  <c r="K145" s="1"/>
  <c r="BG53"/>
  <c r="BF53"/>
  <c r="BE53"/>
  <c r="BC53"/>
  <c r="BD53" s="1"/>
  <c r="BB53"/>
  <c r="BA53"/>
  <c r="G145" s="1"/>
  <c r="AZ53"/>
  <c r="AY53"/>
  <c r="AW53"/>
  <c r="AX53" s="1"/>
  <c r="AV53"/>
  <c r="AU53"/>
  <c r="F145" s="1"/>
  <c r="AT53"/>
  <c r="AS53"/>
  <c r="AQ53"/>
  <c r="AR53" s="1"/>
  <c r="AP53"/>
  <c r="AO53"/>
  <c r="C145" s="1"/>
  <c r="AN53"/>
  <c r="AM53"/>
  <c r="BO52"/>
  <c r="P144" s="1"/>
  <c r="BN52"/>
  <c r="O144" s="1"/>
  <c r="BM52"/>
  <c r="N144" s="1"/>
  <c r="BL52"/>
  <c r="L144" s="1"/>
  <c r="BK52"/>
  <c r="BJ52"/>
  <c r="BI52"/>
  <c r="K144" s="1"/>
  <c r="BG52"/>
  <c r="BF52"/>
  <c r="BE52"/>
  <c r="BD52"/>
  <c r="H144" s="1"/>
  <c r="BC52"/>
  <c r="BB52"/>
  <c r="AZ52"/>
  <c r="BA52" s="1"/>
  <c r="G144" s="1"/>
  <c r="AY52"/>
  <c r="AX52"/>
  <c r="AW52"/>
  <c r="AV52"/>
  <c r="AT52"/>
  <c r="AU52" s="1"/>
  <c r="F144" s="1"/>
  <c r="AS52"/>
  <c r="AR52"/>
  <c r="AQ52"/>
  <c r="AP52"/>
  <c r="AN52"/>
  <c r="AO52" s="1"/>
  <c r="C144" s="1"/>
  <c r="AM52"/>
  <c r="BO51"/>
  <c r="P143" s="1"/>
  <c r="BN51"/>
  <c r="O143" s="1"/>
  <c r="BM51"/>
  <c r="N143" s="1"/>
  <c r="BK51"/>
  <c r="BL51" s="1"/>
  <c r="L143" s="1"/>
  <c r="BJ51"/>
  <c r="BI51"/>
  <c r="K143" s="1"/>
  <c r="BG51"/>
  <c r="BF51"/>
  <c r="BE51"/>
  <c r="BC51"/>
  <c r="BD51" s="1"/>
  <c r="BB51"/>
  <c r="BA51"/>
  <c r="G143" s="1"/>
  <c r="AZ51"/>
  <c r="AY51"/>
  <c r="AW51"/>
  <c r="AX51" s="1"/>
  <c r="AV51"/>
  <c r="AU51"/>
  <c r="F143" s="1"/>
  <c r="AT51"/>
  <c r="AS51"/>
  <c r="AQ51"/>
  <c r="AR51" s="1"/>
  <c r="AP51"/>
  <c r="AO51"/>
  <c r="C143" s="1"/>
  <c r="AN51"/>
  <c r="AM51"/>
  <c r="BO50"/>
  <c r="P142" s="1"/>
  <c r="BN50"/>
  <c r="O142" s="1"/>
  <c r="BM50"/>
  <c r="N142" s="1"/>
  <c r="BL50"/>
  <c r="L142" s="1"/>
  <c r="BK50"/>
  <c r="BJ50"/>
  <c r="BI50"/>
  <c r="K142" s="1"/>
  <c r="BG50"/>
  <c r="BF50"/>
  <c r="BE50"/>
  <c r="BD50"/>
  <c r="H142" s="1"/>
  <c r="BC50"/>
  <c r="BB50"/>
  <c r="AZ50"/>
  <c r="BA50" s="1"/>
  <c r="G142" s="1"/>
  <c r="AY50"/>
  <c r="AX50"/>
  <c r="AW50"/>
  <c r="AV50"/>
  <c r="AT50"/>
  <c r="AU50" s="1"/>
  <c r="F142" s="1"/>
  <c r="AS50"/>
  <c r="AR50"/>
  <c r="AQ50"/>
  <c r="AP50"/>
  <c r="AN50"/>
  <c r="AO50" s="1"/>
  <c r="C142" s="1"/>
  <c r="AM50"/>
  <c r="BO49"/>
  <c r="P141" s="1"/>
  <c r="BN49"/>
  <c r="O141" s="1"/>
  <c r="BM49"/>
  <c r="N141" s="1"/>
  <c r="BK49"/>
  <c r="BL49" s="1"/>
  <c r="L141" s="1"/>
  <c r="BJ49"/>
  <c r="BI49"/>
  <c r="K141" s="1"/>
  <c r="BG49"/>
  <c r="BF49"/>
  <c r="BE49"/>
  <c r="BC49"/>
  <c r="BD49" s="1"/>
  <c r="BB49"/>
  <c r="BA49"/>
  <c r="G141" s="1"/>
  <c r="AZ49"/>
  <c r="AY49"/>
  <c r="AW49"/>
  <c r="AX49" s="1"/>
  <c r="AV49"/>
  <c r="AU49"/>
  <c r="F141" s="1"/>
  <c r="AT49"/>
  <c r="AS49"/>
  <c r="AQ49"/>
  <c r="AR49" s="1"/>
  <c r="AP49"/>
  <c r="AO49"/>
  <c r="C141" s="1"/>
  <c r="AN49"/>
  <c r="AM49"/>
  <c r="BO48"/>
  <c r="P140" s="1"/>
  <c r="BN48"/>
  <c r="O140" s="1"/>
  <c r="BM48"/>
  <c r="N140" s="1"/>
  <c r="BL48"/>
  <c r="L140" s="1"/>
  <c r="BK48"/>
  <c r="BJ48"/>
  <c r="BI48"/>
  <c r="K140" s="1"/>
  <c r="BG48"/>
  <c r="BF48"/>
  <c r="BE48"/>
  <c r="BD48"/>
  <c r="H140" s="1"/>
  <c r="BC48"/>
  <c r="BB48"/>
  <c r="AZ48"/>
  <c r="BA48" s="1"/>
  <c r="G140" s="1"/>
  <c r="AY48"/>
  <c r="AX48"/>
  <c r="AW48"/>
  <c r="AV48"/>
  <c r="AT48"/>
  <c r="AU48" s="1"/>
  <c r="F140" s="1"/>
  <c r="AS48"/>
  <c r="AR48"/>
  <c r="AQ48"/>
  <c r="AP48"/>
  <c r="AN48"/>
  <c r="AO48" s="1"/>
  <c r="C140" s="1"/>
  <c r="AM48"/>
  <c r="BO47"/>
  <c r="P139" s="1"/>
  <c r="BN47"/>
  <c r="O139" s="1"/>
  <c r="BM47"/>
  <c r="N139" s="1"/>
  <c r="BK47"/>
  <c r="BL47" s="1"/>
  <c r="L139" s="1"/>
  <c r="BJ47"/>
  <c r="BI47"/>
  <c r="K139" s="1"/>
  <c r="BG47"/>
  <c r="BF47"/>
  <c r="BE47"/>
  <c r="BC47"/>
  <c r="BD47" s="1"/>
  <c r="BB47"/>
  <c r="AZ47"/>
  <c r="BA47" s="1"/>
  <c r="G139" s="1"/>
  <c r="AY47"/>
  <c r="AW47"/>
  <c r="AX47" s="1"/>
  <c r="AV47"/>
  <c r="AU47"/>
  <c r="F139" s="1"/>
  <c r="AT47"/>
  <c r="AS47"/>
  <c r="AQ47"/>
  <c r="AR47" s="1"/>
  <c r="AP47"/>
  <c r="AN47"/>
  <c r="AO47" s="1"/>
  <c r="C139" s="1"/>
  <c r="AM47"/>
  <c r="BO46"/>
  <c r="P138" s="1"/>
  <c r="BN46"/>
  <c r="O138" s="1"/>
  <c r="BM46"/>
  <c r="N138" s="1"/>
  <c r="BK46"/>
  <c r="BL46" s="1"/>
  <c r="L138" s="1"/>
  <c r="BJ46"/>
  <c r="BI46"/>
  <c r="K138" s="1"/>
  <c r="BG46"/>
  <c r="BF46"/>
  <c r="BE46"/>
  <c r="BD46"/>
  <c r="H138" s="1"/>
  <c r="BC46"/>
  <c r="BB46"/>
  <c r="AZ46"/>
  <c r="BA46" s="1"/>
  <c r="G138" s="1"/>
  <c r="AY46"/>
  <c r="AW46"/>
  <c r="AX46" s="1"/>
  <c r="AV46"/>
  <c r="AT46"/>
  <c r="AU46" s="1"/>
  <c r="F138" s="1"/>
  <c r="AS46"/>
  <c r="AR46"/>
  <c r="AQ46"/>
  <c r="AP46"/>
  <c r="AN46"/>
  <c r="AO46" s="1"/>
  <c r="C138" s="1"/>
  <c r="AM46"/>
  <c r="BO45"/>
  <c r="P137" s="1"/>
  <c r="BN45"/>
  <c r="O137" s="1"/>
  <c r="BM45"/>
  <c r="N137" s="1"/>
  <c r="BK45"/>
  <c r="BL45" s="1"/>
  <c r="L137" s="1"/>
  <c r="BJ45"/>
  <c r="BI45"/>
  <c r="K137" s="1"/>
  <c r="BG45"/>
  <c r="BF45"/>
  <c r="BE45"/>
  <c r="BC45"/>
  <c r="BD45" s="1"/>
  <c r="BB45"/>
  <c r="AZ45"/>
  <c r="AY45"/>
  <c r="AW45"/>
  <c r="AX45" s="1"/>
  <c r="AV45"/>
  <c r="AT45"/>
  <c r="AS45"/>
  <c r="AQ45"/>
  <c r="AR45" s="1"/>
  <c r="AP45"/>
  <c r="AN45"/>
  <c r="AM45"/>
  <c r="BO44"/>
  <c r="P136" s="1"/>
  <c r="BN44"/>
  <c r="O136" s="1"/>
  <c r="BM44"/>
  <c r="N136" s="1"/>
  <c r="BK44"/>
  <c r="BJ44"/>
  <c r="BL44" s="1"/>
  <c r="L136" s="1"/>
  <c r="BI44"/>
  <c r="K136" s="1"/>
  <c r="BG44"/>
  <c r="BF44"/>
  <c r="BE44"/>
  <c r="BC44"/>
  <c r="BB44"/>
  <c r="BD44" s="1"/>
  <c r="AZ44"/>
  <c r="BA44" s="1"/>
  <c r="G136" s="1"/>
  <c r="AY44"/>
  <c r="AW44"/>
  <c r="AV44"/>
  <c r="AX44" s="1"/>
  <c r="AT44"/>
  <c r="AU44" s="1"/>
  <c r="F136" s="1"/>
  <c r="AS44"/>
  <c r="AQ44"/>
  <c r="AP44"/>
  <c r="AR44" s="1"/>
  <c r="AN44"/>
  <c r="AO44" s="1"/>
  <c r="C136" s="1"/>
  <c r="AM44"/>
  <c r="BO43"/>
  <c r="P135" s="1"/>
  <c r="BN43"/>
  <c r="O135" s="1"/>
  <c r="BM43"/>
  <c r="N135" s="1"/>
  <c r="BK43"/>
  <c r="BL43" s="1"/>
  <c r="L135" s="1"/>
  <c r="BJ43"/>
  <c r="BI43"/>
  <c r="K135" s="1"/>
  <c r="BG43"/>
  <c r="BF43"/>
  <c r="BE43"/>
  <c r="BC43"/>
  <c r="BD43" s="1"/>
  <c r="BB43"/>
  <c r="AZ43"/>
  <c r="AY43"/>
  <c r="AW43"/>
  <c r="AX43" s="1"/>
  <c r="AV43"/>
  <c r="AT43"/>
  <c r="AS43"/>
  <c r="AQ43"/>
  <c r="AR43" s="1"/>
  <c r="AP43"/>
  <c r="AN43"/>
  <c r="AM43"/>
  <c r="BO42"/>
  <c r="P134" s="1"/>
  <c r="BN42"/>
  <c r="O134" s="1"/>
  <c r="BM42"/>
  <c r="N134" s="1"/>
  <c r="BK42"/>
  <c r="BJ42"/>
  <c r="BL42" s="1"/>
  <c r="L134" s="1"/>
  <c r="BI42"/>
  <c r="K134" s="1"/>
  <c r="BG42"/>
  <c r="BF42"/>
  <c r="BE42"/>
  <c r="BC42"/>
  <c r="BB42"/>
  <c r="BD42" s="1"/>
  <c r="AZ42"/>
  <c r="BA42" s="1"/>
  <c r="G134" s="1"/>
  <c r="AY42"/>
  <c r="AW42"/>
  <c r="AV42"/>
  <c r="AX42" s="1"/>
  <c r="AT42"/>
  <c r="AU42" s="1"/>
  <c r="F134" s="1"/>
  <c r="AS42"/>
  <c r="AQ42"/>
  <c r="AP42"/>
  <c r="AR42" s="1"/>
  <c r="AN42"/>
  <c r="AO42" s="1"/>
  <c r="C134" s="1"/>
  <c r="AM42"/>
  <c r="BO41"/>
  <c r="P133" s="1"/>
  <c r="BN41"/>
  <c r="O133" s="1"/>
  <c r="BM41"/>
  <c r="N133" s="1"/>
  <c r="BK41"/>
  <c r="BL41" s="1"/>
  <c r="L133" s="1"/>
  <c r="BJ41"/>
  <c r="BI41"/>
  <c r="K133" s="1"/>
  <c r="BG41"/>
  <c r="BF41"/>
  <c r="BE41"/>
  <c r="BC41"/>
  <c r="BD41" s="1"/>
  <c r="BB41"/>
  <c r="AZ41"/>
  <c r="AY41"/>
  <c r="AW41"/>
  <c r="AX41" s="1"/>
  <c r="AV41"/>
  <c r="AT41"/>
  <c r="AS41"/>
  <c r="AQ41"/>
  <c r="AR41" s="1"/>
  <c r="AP41"/>
  <c r="AN41"/>
  <c r="AM41"/>
  <c r="BO40"/>
  <c r="P132" s="1"/>
  <c r="BN40"/>
  <c r="O132" s="1"/>
  <c r="BM40"/>
  <c r="N132" s="1"/>
  <c r="BK40"/>
  <c r="BJ40"/>
  <c r="BL40" s="1"/>
  <c r="L132" s="1"/>
  <c r="BI40"/>
  <c r="K132" s="1"/>
  <c r="BG40"/>
  <c r="BF40"/>
  <c r="BE40"/>
  <c r="BC40"/>
  <c r="BB40"/>
  <c r="BD40" s="1"/>
  <c r="AZ40"/>
  <c r="BA40" s="1"/>
  <c r="G132" s="1"/>
  <c r="AY40"/>
  <c r="AW40"/>
  <c r="AV40"/>
  <c r="AX40" s="1"/>
  <c r="AT40"/>
  <c r="AU40" s="1"/>
  <c r="F132" s="1"/>
  <c r="AS40"/>
  <c r="AQ40"/>
  <c r="AP40"/>
  <c r="AR40" s="1"/>
  <c r="AN40"/>
  <c r="AO40" s="1"/>
  <c r="C132" s="1"/>
  <c r="AM40"/>
  <c r="BO39"/>
  <c r="P131" s="1"/>
  <c r="BN39"/>
  <c r="O131" s="1"/>
  <c r="BM39"/>
  <c r="N131" s="1"/>
  <c r="BK39"/>
  <c r="BL39" s="1"/>
  <c r="L131" s="1"/>
  <c r="BJ39"/>
  <c r="BI39"/>
  <c r="K131" s="1"/>
  <c r="BG39"/>
  <c r="BF39"/>
  <c r="BE39"/>
  <c r="BC39"/>
  <c r="BD39" s="1"/>
  <c r="BB39"/>
  <c r="AZ39"/>
  <c r="AY39"/>
  <c r="AW39"/>
  <c r="AX39" s="1"/>
  <c r="AV39"/>
  <c r="AT39"/>
  <c r="AS39"/>
  <c r="AQ39"/>
  <c r="AR39" s="1"/>
  <c r="AP39"/>
  <c r="AN39"/>
  <c r="AM39"/>
  <c r="BO38"/>
  <c r="P130" s="1"/>
  <c r="BN38"/>
  <c r="O130" s="1"/>
  <c r="BM38"/>
  <c r="N130" s="1"/>
  <c r="BK38"/>
  <c r="BJ38"/>
  <c r="BL38" s="1"/>
  <c r="L130" s="1"/>
  <c r="BI38"/>
  <c r="K130" s="1"/>
  <c r="BG38"/>
  <c r="BF38"/>
  <c r="BE38"/>
  <c r="BC38"/>
  <c r="BB38"/>
  <c r="BD38" s="1"/>
  <c r="AZ38"/>
  <c r="BA38" s="1"/>
  <c r="G130" s="1"/>
  <c r="AY38"/>
  <c r="AW38"/>
  <c r="AV38"/>
  <c r="AX38" s="1"/>
  <c r="AT38"/>
  <c r="AU38" s="1"/>
  <c r="F130" s="1"/>
  <c r="AS38"/>
  <c r="AQ38"/>
  <c r="AP38"/>
  <c r="AR38" s="1"/>
  <c r="AN38"/>
  <c r="AO38" s="1"/>
  <c r="C130" s="1"/>
  <c r="AM38"/>
  <c r="BO37"/>
  <c r="P129" s="1"/>
  <c r="BN37"/>
  <c r="O129" s="1"/>
  <c r="BM37"/>
  <c r="N129" s="1"/>
  <c r="BK37"/>
  <c r="BL37" s="1"/>
  <c r="L129" s="1"/>
  <c r="BJ37"/>
  <c r="BI37"/>
  <c r="K129" s="1"/>
  <c r="BG37"/>
  <c r="BF37"/>
  <c r="BE37"/>
  <c r="BC37"/>
  <c r="BD37" s="1"/>
  <c r="BB37"/>
  <c r="AZ37"/>
  <c r="AY37"/>
  <c r="AW37"/>
  <c r="AX37" s="1"/>
  <c r="AV37"/>
  <c r="AT37"/>
  <c r="AS37"/>
  <c r="AQ37"/>
  <c r="AR37" s="1"/>
  <c r="AP37"/>
  <c r="AN37"/>
  <c r="AM37"/>
  <c r="BO36"/>
  <c r="P128" s="1"/>
  <c r="BN36"/>
  <c r="O128" s="1"/>
  <c r="BM36"/>
  <c r="N128" s="1"/>
  <c r="BK36"/>
  <c r="BJ36"/>
  <c r="BL36" s="1"/>
  <c r="L128" s="1"/>
  <c r="BI36"/>
  <c r="K128" s="1"/>
  <c r="BG36"/>
  <c r="BF36"/>
  <c r="BE36"/>
  <c r="BC36"/>
  <c r="BB36"/>
  <c r="BD36" s="1"/>
  <c r="AZ36"/>
  <c r="BA36" s="1"/>
  <c r="G128" s="1"/>
  <c r="AY36"/>
  <c r="AW36"/>
  <c r="AV36"/>
  <c r="AX36" s="1"/>
  <c r="AT36"/>
  <c r="AU36" s="1"/>
  <c r="F128" s="1"/>
  <c r="AS36"/>
  <c r="AQ36"/>
  <c r="AP36"/>
  <c r="AR36" s="1"/>
  <c r="AN36"/>
  <c r="AO36" s="1"/>
  <c r="C128" s="1"/>
  <c r="AM36"/>
  <c r="BO35"/>
  <c r="P127" s="1"/>
  <c r="BN35"/>
  <c r="O127" s="1"/>
  <c r="BM35"/>
  <c r="N127" s="1"/>
  <c r="BK35"/>
  <c r="BL35" s="1"/>
  <c r="L127" s="1"/>
  <c r="BJ35"/>
  <c r="BI35"/>
  <c r="K127" s="1"/>
  <c r="BG35"/>
  <c r="BF35"/>
  <c r="BE35"/>
  <c r="BC35"/>
  <c r="BD35" s="1"/>
  <c r="BB35"/>
  <c r="AZ35"/>
  <c r="AY35"/>
  <c r="AW35"/>
  <c r="AX35" s="1"/>
  <c r="AV35"/>
  <c r="AT35"/>
  <c r="AS35"/>
  <c r="AQ35"/>
  <c r="AR35" s="1"/>
  <c r="AP35"/>
  <c r="AN35"/>
  <c r="AM35"/>
  <c r="BO34"/>
  <c r="P126" s="1"/>
  <c r="BN34"/>
  <c r="O126" s="1"/>
  <c r="BM34"/>
  <c r="N126" s="1"/>
  <c r="BK34"/>
  <c r="BJ34"/>
  <c r="BL34" s="1"/>
  <c r="L126" s="1"/>
  <c r="BI34"/>
  <c r="K126" s="1"/>
  <c r="BG34"/>
  <c r="BF34"/>
  <c r="BE34"/>
  <c r="BC34"/>
  <c r="BB34"/>
  <c r="BD34" s="1"/>
  <c r="AZ34"/>
  <c r="BA34" s="1"/>
  <c r="G126" s="1"/>
  <c r="AY34"/>
  <c r="AW34"/>
  <c r="AV34"/>
  <c r="AX34" s="1"/>
  <c r="AT34"/>
  <c r="AU34" s="1"/>
  <c r="F126" s="1"/>
  <c r="AS34"/>
  <c r="AQ34"/>
  <c r="AP34"/>
  <c r="AR34" s="1"/>
  <c r="AN34"/>
  <c r="AO34" s="1"/>
  <c r="C126" s="1"/>
  <c r="AM34"/>
  <c r="BO33"/>
  <c r="P125" s="1"/>
  <c r="BN33"/>
  <c r="O125" s="1"/>
  <c r="BM33"/>
  <c r="N125" s="1"/>
  <c r="BK33"/>
  <c r="BJ33"/>
  <c r="BI33"/>
  <c r="K125" s="1"/>
  <c r="BG33"/>
  <c r="BF33"/>
  <c r="BE33"/>
  <c r="BC33"/>
  <c r="BB33"/>
  <c r="AZ33"/>
  <c r="AY33"/>
  <c r="BA33" s="1"/>
  <c r="G125" s="1"/>
  <c r="AW33"/>
  <c r="AV33"/>
  <c r="AT33"/>
  <c r="AS33"/>
  <c r="AU33" s="1"/>
  <c r="F125" s="1"/>
  <c r="AQ33"/>
  <c r="AP33"/>
  <c r="AN33"/>
  <c r="AM33"/>
  <c r="AO33" s="1"/>
  <c r="C125" s="1"/>
  <c r="BO32"/>
  <c r="P124" s="1"/>
  <c r="BN32"/>
  <c r="O124" s="1"/>
  <c r="BM32"/>
  <c r="N124" s="1"/>
  <c r="BK32"/>
  <c r="BJ32"/>
  <c r="BI32"/>
  <c r="K124" s="1"/>
  <c r="BG32"/>
  <c r="BF32"/>
  <c r="BE32"/>
  <c r="BC32"/>
  <c r="BB32"/>
  <c r="AZ32"/>
  <c r="BA32" s="1"/>
  <c r="G124" s="1"/>
  <c r="AY32"/>
  <c r="AW32"/>
  <c r="AV32"/>
  <c r="AT32"/>
  <c r="AU32" s="1"/>
  <c r="F124" s="1"/>
  <c r="AS32"/>
  <c r="AQ32"/>
  <c r="AP32"/>
  <c r="AN32"/>
  <c r="AO32" s="1"/>
  <c r="C124" s="1"/>
  <c r="AM32"/>
  <c r="BO31"/>
  <c r="P123" s="1"/>
  <c r="BN31"/>
  <c r="O123" s="1"/>
  <c r="BM31"/>
  <c r="N123" s="1"/>
  <c r="BK31"/>
  <c r="BJ31"/>
  <c r="BI31"/>
  <c r="K123" s="1"/>
  <c r="BG31"/>
  <c r="BF31"/>
  <c r="BE31"/>
  <c r="BC31"/>
  <c r="BB31"/>
  <c r="AZ31"/>
  <c r="AY31"/>
  <c r="BA31" s="1"/>
  <c r="G123" s="1"/>
  <c r="AW31"/>
  <c r="AV31"/>
  <c r="AT31"/>
  <c r="AS31"/>
  <c r="AU31" s="1"/>
  <c r="F123" s="1"/>
  <c r="AQ31"/>
  <c r="AP31"/>
  <c r="AN31"/>
  <c r="AM31"/>
  <c r="AO31" s="1"/>
  <c r="C123" s="1"/>
  <c r="BO30"/>
  <c r="P122" s="1"/>
  <c r="BN30"/>
  <c r="O122" s="1"/>
  <c r="BM30"/>
  <c r="N122" s="1"/>
  <c r="BK30"/>
  <c r="BJ30"/>
  <c r="BI30"/>
  <c r="K122" s="1"/>
  <c r="BG30"/>
  <c r="BF30"/>
  <c r="BE30"/>
  <c r="BC30"/>
  <c r="BB30"/>
  <c r="AZ30"/>
  <c r="BA30" s="1"/>
  <c r="G122" s="1"/>
  <c r="AY30"/>
  <c r="AW30"/>
  <c r="AV30"/>
  <c r="AT30"/>
  <c r="AU30" s="1"/>
  <c r="F122" s="1"/>
  <c r="AS30"/>
  <c r="AQ30"/>
  <c r="AP30"/>
  <c r="AN30"/>
  <c r="AO30" s="1"/>
  <c r="C122" s="1"/>
  <c r="AM30"/>
  <c r="BO29"/>
  <c r="P121" s="1"/>
  <c r="BN29"/>
  <c r="O121" s="1"/>
  <c r="BM29"/>
  <c r="N121" s="1"/>
  <c r="BK29"/>
  <c r="BJ29"/>
  <c r="BI29"/>
  <c r="K121" s="1"/>
  <c r="BG29"/>
  <c r="BF29"/>
  <c r="BE29"/>
  <c r="BC29"/>
  <c r="BB29"/>
  <c r="AZ29"/>
  <c r="AY29"/>
  <c r="BA29" s="1"/>
  <c r="G121" s="1"/>
  <c r="AW29"/>
  <c r="AV29"/>
  <c r="AT29"/>
  <c r="AS29"/>
  <c r="AU29" s="1"/>
  <c r="F121" s="1"/>
  <c r="AQ29"/>
  <c r="AP29"/>
  <c r="AN29"/>
  <c r="AM29"/>
  <c r="AO29" s="1"/>
  <c r="C121" s="1"/>
  <c r="BO28"/>
  <c r="P120" s="1"/>
  <c r="BN28"/>
  <c r="O120" s="1"/>
  <c r="BM28"/>
  <c r="N120" s="1"/>
  <c r="BK28"/>
  <c r="BJ28"/>
  <c r="BI28"/>
  <c r="K120" s="1"/>
  <c r="BG28"/>
  <c r="BF28"/>
  <c r="BE28"/>
  <c r="BC28"/>
  <c r="BB28"/>
  <c r="AZ28"/>
  <c r="BA28" s="1"/>
  <c r="G120" s="1"/>
  <c r="AY28"/>
  <c r="AW28"/>
  <c r="AV28"/>
  <c r="AT28"/>
  <c r="AU28" s="1"/>
  <c r="F120" s="1"/>
  <c r="AS28"/>
  <c r="AQ28"/>
  <c r="AP28"/>
  <c r="AN28"/>
  <c r="AO28" s="1"/>
  <c r="C120" s="1"/>
  <c r="AM28"/>
  <c r="BO27"/>
  <c r="P119" s="1"/>
  <c r="BN27"/>
  <c r="O119" s="1"/>
  <c r="BM27"/>
  <c r="N119" s="1"/>
  <c r="BK27"/>
  <c r="BJ27"/>
  <c r="BI27"/>
  <c r="K119" s="1"/>
  <c r="BG27"/>
  <c r="BF27"/>
  <c r="BE27"/>
  <c r="BC27"/>
  <c r="BB27"/>
  <c r="AZ27"/>
  <c r="AY27"/>
  <c r="BA27" s="1"/>
  <c r="G119" s="1"/>
  <c r="AW27"/>
  <c r="AV27"/>
  <c r="AT27"/>
  <c r="AS27"/>
  <c r="AU27" s="1"/>
  <c r="F119" s="1"/>
  <c r="AQ27"/>
  <c r="AP27"/>
  <c r="AN27"/>
  <c r="AM27"/>
  <c r="AO27" s="1"/>
  <c r="C119" s="1"/>
  <c r="BO26"/>
  <c r="P118" s="1"/>
  <c r="BN26"/>
  <c r="O118" s="1"/>
  <c r="BM26"/>
  <c r="N118" s="1"/>
  <c r="BK26"/>
  <c r="BJ26"/>
  <c r="BI26"/>
  <c r="K118" s="1"/>
  <c r="BG26"/>
  <c r="BF26"/>
  <c r="BE26"/>
  <c r="BC26"/>
  <c r="BB26"/>
  <c r="AZ26"/>
  <c r="BA26" s="1"/>
  <c r="G118" s="1"/>
  <c r="AY26"/>
  <c r="AW26"/>
  <c r="AV26"/>
  <c r="AT26"/>
  <c r="AU26" s="1"/>
  <c r="F118" s="1"/>
  <c r="AS26"/>
  <c r="AQ26"/>
  <c r="AP26"/>
  <c r="AN26"/>
  <c r="AO26" s="1"/>
  <c r="C118" s="1"/>
  <c r="AM26"/>
  <c r="BO25"/>
  <c r="P117" s="1"/>
  <c r="BN25"/>
  <c r="O117" s="1"/>
  <c r="BM25"/>
  <c r="N117" s="1"/>
  <c r="BK25"/>
  <c r="BJ25"/>
  <c r="BI25"/>
  <c r="K117" s="1"/>
  <c r="BG25"/>
  <c r="BF25"/>
  <c r="BE25"/>
  <c r="BC25"/>
  <c r="BB25"/>
  <c r="AZ25"/>
  <c r="AY25"/>
  <c r="BA25" s="1"/>
  <c r="G117" s="1"/>
  <c r="AW25"/>
  <c r="AV25"/>
  <c r="AT25"/>
  <c r="AS25"/>
  <c r="AU25" s="1"/>
  <c r="F117" s="1"/>
  <c r="AQ25"/>
  <c r="AP25"/>
  <c r="AN25"/>
  <c r="AM25"/>
  <c r="AO25" s="1"/>
  <c r="C117" s="1"/>
  <c r="BO24"/>
  <c r="P116" s="1"/>
  <c r="BN24"/>
  <c r="O116" s="1"/>
  <c r="BM24"/>
  <c r="N116" s="1"/>
  <c r="BK24"/>
  <c r="BJ24"/>
  <c r="BI24"/>
  <c r="K116" s="1"/>
  <c r="BG24"/>
  <c r="BF24"/>
  <c r="BE24"/>
  <c r="BC24"/>
  <c r="BB24"/>
  <c r="AZ24"/>
  <c r="BA24" s="1"/>
  <c r="G116" s="1"/>
  <c r="AY24"/>
  <c r="AW24"/>
  <c r="AV24"/>
  <c r="AT24"/>
  <c r="AU24" s="1"/>
  <c r="F116" s="1"/>
  <c r="AS24"/>
  <c r="AQ24"/>
  <c r="AP24"/>
  <c r="AN24"/>
  <c r="AO24" s="1"/>
  <c r="C116" s="1"/>
  <c r="AM24"/>
  <c r="BO23"/>
  <c r="P115" s="1"/>
  <c r="BN23"/>
  <c r="O115" s="1"/>
  <c r="BM23"/>
  <c r="N115" s="1"/>
  <c r="BK23"/>
  <c r="BJ23"/>
  <c r="BI23"/>
  <c r="K115" s="1"/>
  <c r="BG23"/>
  <c r="BF23"/>
  <c r="BE23"/>
  <c r="BC23"/>
  <c r="BB23"/>
  <c r="AZ23"/>
  <c r="AY23"/>
  <c r="BA23" s="1"/>
  <c r="G115" s="1"/>
  <c r="AW23"/>
  <c r="AV23"/>
  <c r="AT23"/>
  <c r="AS23"/>
  <c r="AU23" s="1"/>
  <c r="F115" s="1"/>
  <c r="AQ23"/>
  <c r="AP23"/>
  <c r="AN23"/>
  <c r="AM23"/>
  <c r="AO23" s="1"/>
  <c r="C115" s="1"/>
  <c r="BO22"/>
  <c r="P114" s="1"/>
  <c r="BN22"/>
  <c r="O114" s="1"/>
  <c r="BM22"/>
  <c r="N114" s="1"/>
  <c r="BK22"/>
  <c r="BJ22"/>
  <c r="BI22"/>
  <c r="K114" s="1"/>
  <c r="BG22"/>
  <c r="BF22"/>
  <c r="BE22"/>
  <c r="BC22"/>
  <c r="BB22"/>
  <c r="AZ22"/>
  <c r="BA22" s="1"/>
  <c r="G114" s="1"/>
  <c r="AY22"/>
  <c r="AW22"/>
  <c r="AV22"/>
  <c r="AT22"/>
  <c r="AU22" s="1"/>
  <c r="F114" s="1"/>
  <c r="AS22"/>
  <c r="AQ22"/>
  <c r="AP22"/>
  <c r="AN22"/>
  <c r="AO22" s="1"/>
  <c r="C114" s="1"/>
  <c r="AM22"/>
  <c r="BO21"/>
  <c r="P113" s="1"/>
  <c r="BN21"/>
  <c r="O113" s="1"/>
  <c r="BM21"/>
  <c r="N113" s="1"/>
  <c r="BK21"/>
  <c r="BJ21"/>
  <c r="BI21"/>
  <c r="K113" s="1"/>
  <c r="BG21"/>
  <c r="BF21"/>
  <c r="BE21"/>
  <c r="BC21"/>
  <c r="BB21"/>
  <c r="AZ21"/>
  <c r="AY21"/>
  <c r="BA21" s="1"/>
  <c r="G113" s="1"/>
  <c r="AW21"/>
  <c r="AV21"/>
  <c r="AT21"/>
  <c r="AS21"/>
  <c r="AU21" s="1"/>
  <c r="F113" s="1"/>
  <c r="AQ21"/>
  <c r="AP21"/>
  <c r="AN21"/>
  <c r="AM21"/>
  <c r="AO21" s="1"/>
  <c r="C113" s="1"/>
  <c r="BO20"/>
  <c r="P112" s="1"/>
  <c r="BN20"/>
  <c r="O112" s="1"/>
  <c r="BM20"/>
  <c r="N112" s="1"/>
  <c r="BK20"/>
  <c r="BJ20"/>
  <c r="BI20"/>
  <c r="K112" s="1"/>
  <c r="BG20"/>
  <c r="BF20"/>
  <c r="BE20"/>
  <c r="BC20"/>
  <c r="BB20"/>
  <c r="AZ20"/>
  <c r="BA20" s="1"/>
  <c r="G112" s="1"/>
  <c r="AY20"/>
  <c r="AW20"/>
  <c r="AV20"/>
  <c r="AT20"/>
  <c r="AU20" s="1"/>
  <c r="F112" s="1"/>
  <c r="AS20"/>
  <c r="AQ20"/>
  <c r="AP20"/>
  <c r="AN20"/>
  <c r="AO20" s="1"/>
  <c r="C112" s="1"/>
  <c r="AM20"/>
  <c r="BO19"/>
  <c r="P111" s="1"/>
  <c r="BN19"/>
  <c r="O111" s="1"/>
  <c r="BM19"/>
  <c r="N111" s="1"/>
  <c r="BK19"/>
  <c r="BJ19"/>
  <c r="BI19"/>
  <c r="K111" s="1"/>
  <c r="BG19"/>
  <c r="BF19"/>
  <c r="BE19"/>
  <c r="BC19"/>
  <c r="BB19"/>
  <c r="AZ19"/>
  <c r="AY19"/>
  <c r="BA19" s="1"/>
  <c r="G111" s="1"/>
  <c r="AW19"/>
  <c r="AV19"/>
  <c r="AT19"/>
  <c r="AS19"/>
  <c r="AU19" s="1"/>
  <c r="F111" s="1"/>
  <c r="AQ19"/>
  <c r="AP19"/>
  <c r="AN19"/>
  <c r="AM19"/>
  <c r="AO19" s="1"/>
  <c r="C111" s="1"/>
  <c r="BO18"/>
  <c r="P110" s="1"/>
  <c r="BN18"/>
  <c r="O110" s="1"/>
  <c r="BM18"/>
  <c r="N110" s="1"/>
  <c r="BK18"/>
  <c r="BJ18"/>
  <c r="BI18"/>
  <c r="K110" s="1"/>
  <c r="BG18"/>
  <c r="BF18"/>
  <c r="BE18"/>
  <c r="BC18"/>
  <c r="BB18"/>
  <c r="AZ18"/>
  <c r="BA18" s="1"/>
  <c r="G110" s="1"/>
  <c r="AY18"/>
  <c r="AW18"/>
  <c r="AV18"/>
  <c r="AT18"/>
  <c r="AU18" s="1"/>
  <c r="F110" s="1"/>
  <c r="AS18"/>
  <c r="AQ18"/>
  <c r="AP18"/>
  <c r="AN18"/>
  <c r="AO18" s="1"/>
  <c r="C110" s="1"/>
  <c r="AM18"/>
  <c r="BO17"/>
  <c r="P109" s="1"/>
  <c r="BN17"/>
  <c r="O109" s="1"/>
  <c r="BM17"/>
  <c r="N109" s="1"/>
  <c r="BK17"/>
  <c r="BJ17"/>
  <c r="BI17"/>
  <c r="K109" s="1"/>
  <c r="BG17"/>
  <c r="BF17"/>
  <c r="BE17"/>
  <c r="BC17"/>
  <c r="BB17"/>
  <c r="AZ17"/>
  <c r="AY17"/>
  <c r="BA17" s="1"/>
  <c r="G109" s="1"/>
  <c r="AW17"/>
  <c r="AV17"/>
  <c r="AT17"/>
  <c r="AS17"/>
  <c r="AU17" s="1"/>
  <c r="F109" s="1"/>
  <c r="AQ17"/>
  <c r="AP17"/>
  <c r="AN17"/>
  <c r="AM17"/>
  <c r="AO17" s="1"/>
  <c r="C109" s="1"/>
  <c r="BO16"/>
  <c r="P108" s="1"/>
  <c r="BN16"/>
  <c r="O108" s="1"/>
  <c r="BM16"/>
  <c r="N108" s="1"/>
  <c r="BK16"/>
  <c r="BJ16"/>
  <c r="BI16"/>
  <c r="K108" s="1"/>
  <c r="BG16"/>
  <c r="BF16"/>
  <c r="BE16"/>
  <c r="BC16"/>
  <c r="BB16"/>
  <c r="AZ16"/>
  <c r="BA16" s="1"/>
  <c r="G108" s="1"/>
  <c r="AY16"/>
  <c r="AW16"/>
  <c r="AV16"/>
  <c r="AT16"/>
  <c r="AU16" s="1"/>
  <c r="F108" s="1"/>
  <c r="AS16"/>
  <c r="AQ16"/>
  <c r="AP16"/>
  <c r="AN16"/>
  <c r="AO16" s="1"/>
  <c r="C108" s="1"/>
  <c r="AM16"/>
  <c r="BO15"/>
  <c r="P107" s="1"/>
  <c r="BN15"/>
  <c r="O107" s="1"/>
  <c r="BM15"/>
  <c r="N107" s="1"/>
  <c r="BK15"/>
  <c r="BJ15"/>
  <c r="BI15"/>
  <c r="K107" s="1"/>
  <c r="BG15"/>
  <c r="BF15"/>
  <c r="BE15"/>
  <c r="BC15"/>
  <c r="BB15"/>
  <c r="AZ15"/>
  <c r="AY15"/>
  <c r="BA15" s="1"/>
  <c r="G107" s="1"/>
  <c r="AW15"/>
  <c r="AV15"/>
  <c r="AT15"/>
  <c r="AS15"/>
  <c r="AU15" s="1"/>
  <c r="F107" s="1"/>
  <c r="AQ15"/>
  <c r="AP15"/>
  <c r="AN15"/>
  <c r="AM15"/>
  <c r="AO15" s="1"/>
  <c r="C107" s="1"/>
  <c r="BO14"/>
  <c r="P106" s="1"/>
  <c r="BN14"/>
  <c r="O106" s="1"/>
  <c r="BM14"/>
  <c r="N106" s="1"/>
  <c r="BK14"/>
  <c r="BJ14"/>
  <c r="BI14"/>
  <c r="K106" s="1"/>
  <c r="BG14"/>
  <c r="BF14"/>
  <c r="BE14"/>
  <c r="BC14"/>
  <c r="BB14"/>
  <c r="AZ14"/>
  <c r="BA14" s="1"/>
  <c r="G106" s="1"/>
  <c r="AY14"/>
  <c r="AW14"/>
  <c r="AV14"/>
  <c r="AT14"/>
  <c r="AU14" s="1"/>
  <c r="F106" s="1"/>
  <c r="AS14"/>
  <c r="AQ14"/>
  <c r="AP14"/>
  <c r="AN14"/>
  <c r="AO14" s="1"/>
  <c r="C106" s="1"/>
  <c r="AM14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O13"/>
  <c r="P105" s="1"/>
  <c r="BN13"/>
  <c r="O105" s="1"/>
  <c r="BM13"/>
  <c r="N105" s="1"/>
  <c r="BK13"/>
  <c r="BL13" s="1"/>
  <c r="L105" s="1"/>
  <c r="BJ13"/>
  <c r="BI13"/>
  <c r="K105" s="1"/>
  <c r="BG13"/>
  <c r="BF13"/>
  <c r="BE13"/>
  <c r="BC13"/>
  <c r="BD13" s="1"/>
  <c r="BB13"/>
  <c r="AZ13"/>
  <c r="AY13"/>
  <c r="AW13"/>
  <c r="AX13" s="1"/>
  <c r="AV13"/>
  <c r="AT13"/>
  <c r="AS13"/>
  <c r="AQ13"/>
  <c r="AR13" s="1"/>
  <c r="AP13"/>
  <c r="AN13"/>
  <c r="AM13"/>
  <c r="AL13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J12"/>
  <c r="BL12" s="1"/>
  <c r="L104" s="1"/>
  <c r="BI12"/>
  <c r="K104" s="1"/>
  <c r="BG12"/>
  <c r="BF12"/>
  <c r="BE12"/>
  <c r="BC12"/>
  <c r="BB12"/>
  <c r="BD12" s="1"/>
  <c r="AZ12"/>
  <c r="AY12"/>
  <c r="AW12"/>
  <c r="AV12"/>
  <c r="AX12" s="1"/>
  <c r="AT12"/>
  <c r="AS12"/>
  <c r="AQ12"/>
  <c r="AP12"/>
  <c r="AR12" s="1"/>
  <c r="AN12"/>
  <c r="AM12"/>
  <c r="B106" i="2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/>
  <c r="BO71"/>
  <c r="P163" s="1"/>
  <c r="BN71"/>
  <c r="O163" s="1"/>
  <c r="BM71"/>
  <c r="N163" s="1"/>
  <c r="BK71"/>
  <c r="BL71" s="1"/>
  <c r="L163" s="1"/>
  <c r="BJ71"/>
  <c r="BI71"/>
  <c r="K163" s="1"/>
  <c r="BG71"/>
  <c r="BF71"/>
  <c r="BE71"/>
  <c r="BC71"/>
  <c r="BD71" s="1"/>
  <c r="BB71"/>
  <c r="BA71"/>
  <c r="G163" s="1"/>
  <c r="AZ71"/>
  <c r="AY71"/>
  <c r="AW71"/>
  <c r="AX71" s="1"/>
  <c r="AV71"/>
  <c r="AU71"/>
  <c r="F163" s="1"/>
  <c r="AT71"/>
  <c r="AS71"/>
  <c r="AQ71"/>
  <c r="AR71" s="1"/>
  <c r="AP71"/>
  <c r="AO71"/>
  <c r="C163" s="1"/>
  <c r="AN71"/>
  <c r="AM71"/>
  <c r="BO70"/>
  <c r="P162" s="1"/>
  <c r="BN70"/>
  <c r="O162" s="1"/>
  <c r="BM70"/>
  <c r="N162" s="1"/>
  <c r="BL70"/>
  <c r="L162" s="1"/>
  <c r="BK70"/>
  <c r="BJ70"/>
  <c r="BI70"/>
  <c r="K162" s="1"/>
  <c r="BG70"/>
  <c r="BF70"/>
  <c r="BE70"/>
  <c r="BD70"/>
  <c r="H162" s="1"/>
  <c r="BC70"/>
  <c r="BB70"/>
  <c r="AZ70"/>
  <c r="BA70" s="1"/>
  <c r="G162" s="1"/>
  <c r="AY70"/>
  <c r="AX70"/>
  <c r="AW70"/>
  <c r="AV70"/>
  <c r="AT70"/>
  <c r="AU70" s="1"/>
  <c r="F162" s="1"/>
  <c r="AS70"/>
  <c r="AR70"/>
  <c r="AQ70"/>
  <c r="AP70"/>
  <c r="AN70"/>
  <c r="AO70" s="1"/>
  <c r="C162" s="1"/>
  <c r="AM70"/>
  <c r="BO69"/>
  <c r="P161" s="1"/>
  <c r="BN69"/>
  <c r="O161" s="1"/>
  <c r="BM69"/>
  <c r="N161" s="1"/>
  <c r="BK69"/>
  <c r="BL69" s="1"/>
  <c r="L161" s="1"/>
  <c r="BJ69"/>
  <c r="BI69"/>
  <c r="K161" s="1"/>
  <c r="BG69"/>
  <c r="BF69"/>
  <c r="BE69"/>
  <c r="BC69"/>
  <c r="BD69" s="1"/>
  <c r="BB69"/>
  <c r="BA69"/>
  <c r="G161" s="1"/>
  <c r="AZ69"/>
  <c r="AY69"/>
  <c r="AW69"/>
  <c r="AX69" s="1"/>
  <c r="AV69"/>
  <c r="AU69"/>
  <c r="F161" s="1"/>
  <c r="AT69"/>
  <c r="AS69"/>
  <c r="AQ69"/>
  <c r="AR69" s="1"/>
  <c r="AP69"/>
  <c r="AO69"/>
  <c r="C161" s="1"/>
  <c r="AN69"/>
  <c r="AM69"/>
  <c r="BO68"/>
  <c r="P160" s="1"/>
  <c r="BN68"/>
  <c r="O160" s="1"/>
  <c r="BM68"/>
  <c r="N160" s="1"/>
  <c r="BL68"/>
  <c r="L160" s="1"/>
  <c r="BK68"/>
  <c r="BJ68"/>
  <c r="BI68"/>
  <c r="K160" s="1"/>
  <c r="BG68"/>
  <c r="BF68"/>
  <c r="BE68"/>
  <c r="BD68"/>
  <c r="H160" s="1"/>
  <c r="BC68"/>
  <c r="BB68"/>
  <c r="AZ68"/>
  <c r="BA68" s="1"/>
  <c r="G160" s="1"/>
  <c r="AY68"/>
  <c r="AX68"/>
  <c r="AW68"/>
  <c r="AV68"/>
  <c r="AT68"/>
  <c r="AU68" s="1"/>
  <c r="F160" s="1"/>
  <c r="AS68"/>
  <c r="AR68"/>
  <c r="AQ68"/>
  <c r="AP68"/>
  <c r="AN68"/>
  <c r="AO68" s="1"/>
  <c r="C160" s="1"/>
  <c r="AM68"/>
  <c r="BO67"/>
  <c r="P159" s="1"/>
  <c r="BN67"/>
  <c r="O159" s="1"/>
  <c r="BM67"/>
  <c r="N159" s="1"/>
  <c r="BK67"/>
  <c r="BL67" s="1"/>
  <c r="L159" s="1"/>
  <c r="BJ67"/>
  <c r="BI67"/>
  <c r="K159" s="1"/>
  <c r="BG67"/>
  <c r="BF67"/>
  <c r="BE67"/>
  <c r="BC67"/>
  <c r="BD67" s="1"/>
  <c r="BB67"/>
  <c r="BA67"/>
  <c r="G159" s="1"/>
  <c r="AZ67"/>
  <c r="AY67"/>
  <c r="AW67"/>
  <c r="AX67" s="1"/>
  <c r="AV67"/>
  <c r="AU67"/>
  <c r="F159" s="1"/>
  <c r="AT67"/>
  <c r="AS67"/>
  <c r="AQ67"/>
  <c r="AR67" s="1"/>
  <c r="AP67"/>
  <c r="AO67"/>
  <c r="C159" s="1"/>
  <c r="AN67"/>
  <c r="AM67"/>
  <c r="BO66"/>
  <c r="P158" s="1"/>
  <c r="BN66"/>
  <c r="O158" s="1"/>
  <c r="BM66"/>
  <c r="N158" s="1"/>
  <c r="BL66"/>
  <c r="L158" s="1"/>
  <c r="BK66"/>
  <c r="BJ66"/>
  <c r="BI66"/>
  <c r="K158" s="1"/>
  <c r="BG66"/>
  <c r="BF66"/>
  <c r="BE66"/>
  <c r="BD66"/>
  <c r="H158" s="1"/>
  <c r="BC66"/>
  <c r="BB66"/>
  <c r="AZ66"/>
  <c r="BA66" s="1"/>
  <c r="G158" s="1"/>
  <c r="AY66"/>
  <c r="AX66"/>
  <c r="AW66"/>
  <c r="AV66"/>
  <c r="AT66"/>
  <c r="AU66" s="1"/>
  <c r="F158" s="1"/>
  <c r="AS66"/>
  <c r="AR66"/>
  <c r="AQ66"/>
  <c r="AP66"/>
  <c r="AN66"/>
  <c r="AO66" s="1"/>
  <c r="C158" s="1"/>
  <c r="AM66"/>
  <c r="BO65"/>
  <c r="P157" s="1"/>
  <c r="BN65"/>
  <c r="O157" s="1"/>
  <c r="BM65"/>
  <c r="N157" s="1"/>
  <c r="BK65"/>
  <c r="BL65" s="1"/>
  <c r="L157" s="1"/>
  <c r="BJ65"/>
  <c r="BI65"/>
  <c r="K157" s="1"/>
  <c r="BG65"/>
  <c r="BF65"/>
  <c r="BE65"/>
  <c r="BC65"/>
  <c r="BD65" s="1"/>
  <c r="BB65"/>
  <c r="BA65"/>
  <c r="G157" s="1"/>
  <c r="AZ65"/>
  <c r="AY65"/>
  <c r="AW65"/>
  <c r="AX65" s="1"/>
  <c r="AV65"/>
  <c r="AU65"/>
  <c r="F157" s="1"/>
  <c r="AT65"/>
  <c r="AS65"/>
  <c r="AQ65"/>
  <c r="AR65" s="1"/>
  <c r="AP65"/>
  <c r="AO65"/>
  <c r="C157" s="1"/>
  <c r="AN65"/>
  <c r="AM65"/>
  <c r="BO64"/>
  <c r="P156" s="1"/>
  <c r="BN64"/>
  <c r="O156" s="1"/>
  <c r="BM64"/>
  <c r="N156" s="1"/>
  <c r="BL64"/>
  <c r="L156" s="1"/>
  <c r="BK64"/>
  <c r="BJ64"/>
  <c r="BI64"/>
  <c r="K156" s="1"/>
  <c r="BG64"/>
  <c r="BF64"/>
  <c r="BE64"/>
  <c r="BD64"/>
  <c r="H156" s="1"/>
  <c r="BC64"/>
  <c r="BB64"/>
  <c r="AZ64"/>
  <c r="BA64" s="1"/>
  <c r="G156" s="1"/>
  <c r="AY64"/>
  <c r="AX64"/>
  <c r="AW64"/>
  <c r="AV64"/>
  <c r="AT64"/>
  <c r="AU64" s="1"/>
  <c r="F156" s="1"/>
  <c r="AS64"/>
  <c r="AR64"/>
  <c r="AQ64"/>
  <c r="AP64"/>
  <c r="AN64"/>
  <c r="AO64" s="1"/>
  <c r="C156" s="1"/>
  <c r="AM64"/>
  <c r="BO63"/>
  <c r="P155" s="1"/>
  <c r="BN63"/>
  <c r="O155" s="1"/>
  <c r="BM63"/>
  <c r="N155" s="1"/>
  <c r="BK63"/>
  <c r="BL63" s="1"/>
  <c r="L155" s="1"/>
  <c r="BJ63"/>
  <c r="BI63"/>
  <c r="K155" s="1"/>
  <c r="BG63"/>
  <c r="BF63"/>
  <c r="BE63"/>
  <c r="BC63"/>
  <c r="BD63" s="1"/>
  <c r="BB63"/>
  <c r="BA63"/>
  <c r="G155" s="1"/>
  <c r="AZ63"/>
  <c r="AY63"/>
  <c r="AW63"/>
  <c r="AX63" s="1"/>
  <c r="AV63"/>
  <c r="AU63"/>
  <c r="F155" s="1"/>
  <c r="AT63"/>
  <c r="AS63"/>
  <c r="AQ63"/>
  <c r="AR63" s="1"/>
  <c r="AP63"/>
  <c r="AO63"/>
  <c r="C155" s="1"/>
  <c r="AN63"/>
  <c r="AM63"/>
  <c r="BO62"/>
  <c r="P154" s="1"/>
  <c r="BN62"/>
  <c r="O154" s="1"/>
  <c r="BM62"/>
  <c r="N154" s="1"/>
  <c r="BL62"/>
  <c r="L154" s="1"/>
  <c r="BK62"/>
  <c r="BJ62"/>
  <c r="BI62"/>
  <c r="K154" s="1"/>
  <c r="BG62"/>
  <c r="BF62"/>
  <c r="BE62"/>
  <c r="BD62"/>
  <c r="H154" s="1"/>
  <c r="BC62"/>
  <c r="BB62"/>
  <c r="AZ62"/>
  <c r="BA62" s="1"/>
  <c r="G154" s="1"/>
  <c r="AY62"/>
  <c r="AX62"/>
  <c r="AW62"/>
  <c r="AV62"/>
  <c r="AT62"/>
  <c r="AU62" s="1"/>
  <c r="F154" s="1"/>
  <c r="AS62"/>
  <c r="AR62"/>
  <c r="AQ62"/>
  <c r="AP62"/>
  <c r="AN62"/>
  <c r="AO62" s="1"/>
  <c r="C154" s="1"/>
  <c r="AM62"/>
  <c r="BO61"/>
  <c r="P153" s="1"/>
  <c r="BN61"/>
  <c r="O153" s="1"/>
  <c r="BM61"/>
  <c r="N153" s="1"/>
  <c r="BK61"/>
  <c r="BL61" s="1"/>
  <c r="L153" s="1"/>
  <c r="BJ61"/>
  <c r="BI61"/>
  <c r="K153" s="1"/>
  <c r="BG61"/>
  <c r="BF61"/>
  <c r="BE61"/>
  <c r="BC61"/>
  <c r="BD61" s="1"/>
  <c r="BB61"/>
  <c r="BA61"/>
  <c r="G153" s="1"/>
  <c r="AZ61"/>
  <c r="AY61"/>
  <c r="AW61"/>
  <c r="AX61" s="1"/>
  <c r="AV61"/>
  <c r="AU61"/>
  <c r="F153" s="1"/>
  <c r="AT61"/>
  <c r="AS61"/>
  <c r="AQ61"/>
  <c r="AR61" s="1"/>
  <c r="AP61"/>
  <c r="AO61"/>
  <c r="C153" s="1"/>
  <c r="AN61"/>
  <c r="AM61"/>
  <c r="BO60"/>
  <c r="P152" s="1"/>
  <c r="BN60"/>
  <c r="O152" s="1"/>
  <c r="BM60"/>
  <c r="N152" s="1"/>
  <c r="BL60"/>
  <c r="L152" s="1"/>
  <c r="BK60"/>
  <c r="BJ60"/>
  <c r="BI60"/>
  <c r="K152" s="1"/>
  <c r="BG60"/>
  <c r="BF60"/>
  <c r="BE60"/>
  <c r="BD60"/>
  <c r="H152" s="1"/>
  <c r="BC60"/>
  <c r="BB60"/>
  <c r="AZ60"/>
  <c r="BA60" s="1"/>
  <c r="G152" s="1"/>
  <c r="AY60"/>
  <c r="AX60"/>
  <c r="AW60"/>
  <c r="AV60"/>
  <c r="AT60"/>
  <c r="AU60" s="1"/>
  <c r="F152" s="1"/>
  <c r="AS60"/>
  <c r="AR60"/>
  <c r="AQ60"/>
  <c r="AP60"/>
  <c r="AN60"/>
  <c r="AO60" s="1"/>
  <c r="C152" s="1"/>
  <c r="AM60"/>
  <c r="BO59"/>
  <c r="P151" s="1"/>
  <c r="BN59"/>
  <c r="O151" s="1"/>
  <c r="BM59"/>
  <c r="N151" s="1"/>
  <c r="BK59"/>
  <c r="BL59" s="1"/>
  <c r="L151" s="1"/>
  <c r="BJ59"/>
  <c r="BI59"/>
  <c r="K151" s="1"/>
  <c r="BG59"/>
  <c r="BF59"/>
  <c r="BE59"/>
  <c r="BC59"/>
  <c r="BD59" s="1"/>
  <c r="BB59"/>
  <c r="BA59"/>
  <c r="G151" s="1"/>
  <c r="AZ59"/>
  <c r="AY59"/>
  <c r="AW59"/>
  <c r="AX59" s="1"/>
  <c r="AV59"/>
  <c r="AU59"/>
  <c r="F151" s="1"/>
  <c r="AT59"/>
  <c r="AS59"/>
  <c r="AQ59"/>
  <c r="AR59" s="1"/>
  <c r="AP59"/>
  <c r="AO59"/>
  <c r="C151" s="1"/>
  <c r="AN59"/>
  <c r="AM59"/>
  <c r="BO58"/>
  <c r="P150" s="1"/>
  <c r="BN58"/>
  <c r="O150" s="1"/>
  <c r="BM58"/>
  <c r="N150" s="1"/>
  <c r="BL58"/>
  <c r="L150" s="1"/>
  <c r="BK58"/>
  <c r="BJ58"/>
  <c r="BI58"/>
  <c r="K150" s="1"/>
  <c r="BG58"/>
  <c r="BF58"/>
  <c r="BE58"/>
  <c r="BD58"/>
  <c r="H150" s="1"/>
  <c r="BC58"/>
  <c r="BB58"/>
  <c r="AZ58"/>
  <c r="BA58" s="1"/>
  <c r="G150" s="1"/>
  <c r="AY58"/>
  <c r="AX58"/>
  <c r="AW58"/>
  <c r="AV58"/>
  <c r="AT58"/>
  <c r="AU58" s="1"/>
  <c r="F150" s="1"/>
  <c r="AS58"/>
  <c r="AR58"/>
  <c r="AQ58"/>
  <c r="AP58"/>
  <c r="AN58"/>
  <c r="AO58" s="1"/>
  <c r="C150" s="1"/>
  <c r="AM58"/>
  <c r="BO57"/>
  <c r="P149" s="1"/>
  <c r="BN57"/>
  <c r="O149" s="1"/>
  <c r="BM57"/>
  <c r="N149" s="1"/>
  <c r="BK57"/>
  <c r="BL57" s="1"/>
  <c r="L149" s="1"/>
  <c r="BJ57"/>
  <c r="BI57"/>
  <c r="K149" s="1"/>
  <c r="BG57"/>
  <c r="BF57"/>
  <c r="BE57"/>
  <c r="BC57"/>
  <c r="BD57" s="1"/>
  <c r="BB57"/>
  <c r="AZ57"/>
  <c r="BA57" s="1"/>
  <c r="G149" s="1"/>
  <c r="AY57"/>
  <c r="AW57"/>
  <c r="AX57" s="1"/>
  <c r="AV57"/>
  <c r="AU57"/>
  <c r="F149" s="1"/>
  <c r="AT57"/>
  <c r="AS57"/>
  <c r="AQ57"/>
  <c r="AR57" s="1"/>
  <c r="AP57"/>
  <c r="AN57"/>
  <c r="AO57" s="1"/>
  <c r="C149" s="1"/>
  <c r="AM57"/>
  <c r="BO56"/>
  <c r="P148" s="1"/>
  <c r="BN56"/>
  <c r="O148" s="1"/>
  <c r="BM56"/>
  <c r="N148" s="1"/>
  <c r="BK56"/>
  <c r="BL56" s="1"/>
  <c r="L148" s="1"/>
  <c r="BJ56"/>
  <c r="BI56"/>
  <c r="K148" s="1"/>
  <c r="BG56"/>
  <c r="BF56"/>
  <c r="BE56"/>
  <c r="BD56"/>
  <c r="H148" s="1"/>
  <c r="BC56"/>
  <c r="BB56"/>
  <c r="AZ56"/>
  <c r="BA56" s="1"/>
  <c r="G148" s="1"/>
  <c r="AY56"/>
  <c r="AW56"/>
  <c r="AX56" s="1"/>
  <c r="AV56"/>
  <c r="AT56"/>
  <c r="AU56" s="1"/>
  <c r="F148" s="1"/>
  <c r="AS56"/>
  <c r="AR56"/>
  <c r="AQ56"/>
  <c r="AP56"/>
  <c r="AN56"/>
  <c r="AO56" s="1"/>
  <c r="C148" s="1"/>
  <c r="AM56"/>
  <c r="BO55"/>
  <c r="P147" s="1"/>
  <c r="BN55"/>
  <c r="O147" s="1"/>
  <c r="BM55"/>
  <c r="N147" s="1"/>
  <c r="BK55"/>
  <c r="BL55" s="1"/>
  <c r="L147" s="1"/>
  <c r="BJ55"/>
  <c r="BI55"/>
  <c r="K147" s="1"/>
  <c r="BG55"/>
  <c r="BF55"/>
  <c r="BE55"/>
  <c r="BC55"/>
  <c r="BD55" s="1"/>
  <c r="BB55"/>
  <c r="BA55"/>
  <c r="G147" s="1"/>
  <c r="AZ55"/>
  <c r="AY55"/>
  <c r="AW55"/>
  <c r="AX55" s="1"/>
  <c r="AV55"/>
  <c r="AT55"/>
  <c r="AU55" s="1"/>
  <c r="F147" s="1"/>
  <c r="AS55"/>
  <c r="AQ55"/>
  <c r="AR55" s="1"/>
  <c r="AP55"/>
  <c r="AO55"/>
  <c r="C147" s="1"/>
  <c r="AN55"/>
  <c r="AM55"/>
  <c r="BO54"/>
  <c r="P146" s="1"/>
  <c r="BN54"/>
  <c r="O146" s="1"/>
  <c r="BM54"/>
  <c r="N146" s="1"/>
  <c r="BL54"/>
  <c r="L146" s="1"/>
  <c r="BK54"/>
  <c r="BJ54"/>
  <c r="BI54"/>
  <c r="K146" s="1"/>
  <c r="BG54"/>
  <c r="BF54"/>
  <c r="BE54"/>
  <c r="BC54"/>
  <c r="BD54" s="1"/>
  <c r="H146" s="1"/>
  <c r="BB54"/>
  <c r="AZ54"/>
  <c r="BA54" s="1"/>
  <c r="G146" s="1"/>
  <c r="AY54"/>
  <c r="AX54"/>
  <c r="AW54"/>
  <c r="AV54"/>
  <c r="AT54"/>
  <c r="AU54" s="1"/>
  <c r="F146" s="1"/>
  <c r="AS54"/>
  <c r="AQ54"/>
  <c r="AR54" s="1"/>
  <c r="AP54"/>
  <c r="AN54"/>
  <c r="AO54" s="1"/>
  <c r="C146" s="1"/>
  <c r="AM54"/>
  <c r="BO53"/>
  <c r="P145" s="1"/>
  <c r="BN53"/>
  <c r="O145" s="1"/>
  <c r="BM53"/>
  <c r="N145" s="1"/>
  <c r="BK53"/>
  <c r="BL53" s="1"/>
  <c r="L145" s="1"/>
  <c r="BJ53"/>
  <c r="BI53"/>
  <c r="K145" s="1"/>
  <c r="BG53"/>
  <c r="BF53"/>
  <c r="BE53"/>
  <c r="BC53"/>
  <c r="BD53" s="1"/>
  <c r="BB53"/>
  <c r="AZ53"/>
  <c r="BA53" s="1"/>
  <c r="G145" s="1"/>
  <c r="AY53"/>
  <c r="AW53"/>
  <c r="AX53" s="1"/>
  <c r="AV53"/>
  <c r="AU53"/>
  <c r="F145" s="1"/>
  <c r="AT53"/>
  <c r="AS53"/>
  <c r="AQ53"/>
  <c r="AR53" s="1"/>
  <c r="AP53"/>
  <c r="AN53"/>
  <c r="AO53" s="1"/>
  <c r="C145" s="1"/>
  <c r="AM53"/>
  <c r="BO52"/>
  <c r="P144" s="1"/>
  <c r="BN52"/>
  <c r="O144" s="1"/>
  <c r="BM52"/>
  <c r="N144" s="1"/>
  <c r="BK52"/>
  <c r="BL52" s="1"/>
  <c r="L144" s="1"/>
  <c r="BJ52"/>
  <c r="BI52"/>
  <c r="K144" s="1"/>
  <c r="BG52"/>
  <c r="BF52"/>
  <c r="BE52"/>
  <c r="BD52"/>
  <c r="H144" s="1"/>
  <c r="BC52"/>
  <c r="BB52"/>
  <c r="AZ52"/>
  <c r="BA52" s="1"/>
  <c r="G144" s="1"/>
  <c r="AY52"/>
  <c r="AW52"/>
  <c r="AX52" s="1"/>
  <c r="AV52"/>
  <c r="AT52"/>
  <c r="AU52" s="1"/>
  <c r="F144" s="1"/>
  <c r="AS52"/>
  <c r="AR52"/>
  <c r="AQ52"/>
  <c r="AP52"/>
  <c r="AN52"/>
  <c r="AO52" s="1"/>
  <c r="C144" s="1"/>
  <c r="AM52"/>
  <c r="BO51"/>
  <c r="P143" s="1"/>
  <c r="BN51"/>
  <c r="O143" s="1"/>
  <c r="BM51"/>
  <c r="N143" s="1"/>
  <c r="BK51"/>
  <c r="BL51" s="1"/>
  <c r="L143" s="1"/>
  <c r="BJ51"/>
  <c r="BI51"/>
  <c r="K143" s="1"/>
  <c r="BG51"/>
  <c r="BF51"/>
  <c r="BE51"/>
  <c r="BC51"/>
  <c r="BD51" s="1"/>
  <c r="BB51"/>
  <c r="BA51"/>
  <c r="G143" s="1"/>
  <c r="AZ51"/>
  <c r="AY51"/>
  <c r="AW51"/>
  <c r="AX51" s="1"/>
  <c r="AV51"/>
  <c r="AT51"/>
  <c r="AU51" s="1"/>
  <c r="F143" s="1"/>
  <c r="AS51"/>
  <c r="AQ51"/>
  <c r="AR51" s="1"/>
  <c r="AP51"/>
  <c r="AO51"/>
  <c r="C143" s="1"/>
  <c r="AN51"/>
  <c r="AM51"/>
  <c r="BO50"/>
  <c r="P142" s="1"/>
  <c r="BN50"/>
  <c r="O142" s="1"/>
  <c r="BM50"/>
  <c r="N142" s="1"/>
  <c r="BL50"/>
  <c r="L142" s="1"/>
  <c r="BK50"/>
  <c r="BJ50"/>
  <c r="BI50"/>
  <c r="K142" s="1"/>
  <c r="BG50"/>
  <c r="BF50"/>
  <c r="BE50"/>
  <c r="BC50"/>
  <c r="BD50" s="1"/>
  <c r="H142" s="1"/>
  <c r="BB50"/>
  <c r="AZ50"/>
  <c r="BA50" s="1"/>
  <c r="G142" s="1"/>
  <c r="AY50"/>
  <c r="AX50"/>
  <c r="AW50"/>
  <c r="AV50"/>
  <c r="AT50"/>
  <c r="AU50" s="1"/>
  <c r="F142" s="1"/>
  <c r="AS50"/>
  <c r="AQ50"/>
  <c r="AR50" s="1"/>
  <c r="AP50"/>
  <c r="AN50"/>
  <c r="AO50" s="1"/>
  <c r="C142" s="1"/>
  <c r="AM50"/>
  <c r="BO49"/>
  <c r="P141" s="1"/>
  <c r="BN49"/>
  <c r="O141" s="1"/>
  <c r="BM49"/>
  <c r="N141" s="1"/>
  <c r="BK49"/>
  <c r="BL49" s="1"/>
  <c r="L141" s="1"/>
  <c r="BJ49"/>
  <c r="BI49"/>
  <c r="K141" s="1"/>
  <c r="BG49"/>
  <c r="BF49"/>
  <c r="BE49"/>
  <c r="BC49"/>
  <c r="BD49" s="1"/>
  <c r="BB49"/>
  <c r="AZ49"/>
  <c r="BA49" s="1"/>
  <c r="G141" s="1"/>
  <c r="AY49"/>
  <c r="AW49"/>
  <c r="AX49" s="1"/>
  <c r="AV49"/>
  <c r="AU49"/>
  <c r="F141" s="1"/>
  <c r="AT49"/>
  <c r="AS49"/>
  <c r="AQ49"/>
  <c r="AR49" s="1"/>
  <c r="AP49"/>
  <c r="AN49"/>
  <c r="AO49" s="1"/>
  <c r="C141" s="1"/>
  <c r="AM49"/>
  <c r="BO48"/>
  <c r="P140" s="1"/>
  <c r="BN48"/>
  <c r="O140" s="1"/>
  <c r="BM48"/>
  <c r="N140" s="1"/>
  <c r="BK48"/>
  <c r="BL48" s="1"/>
  <c r="L140" s="1"/>
  <c r="BJ48"/>
  <c r="BI48"/>
  <c r="K140" s="1"/>
  <c r="BG48"/>
  <c r="BF48"/>
  <c r="BE48"/>
  <c r="BD48"/>
  <c r="H140" s="1"/>
  <c r="BC48"/>
  <c r="BB48"/>
  <c r="AZ48"/>
  <c r="BA48" s="1"/>
  <c r="G140" s="1"/>
  <c r="AY48"/>
  <c r="AW48"/>
  <c r="AX48" s="1"/>
  <c r="AV48"/>
  <c r="AT48"/>
  <c r="AU48" s="1"/>
  <c r="F140" s="1"/>
  <c r="AS48"/>
  <c r="AR48"/>
  <c r="AQ48"/>
  <c r="AP48"/>
  <c r="AN48"/>
  <c r="AO48" s="1"/>
  <c r="C140" s="1"/>
  <c r="AM48"/>
  <c r="BO47"/>
  <c r="P139" s="1"/>
  <c r="BN47"/>
  <c r="O139" s="1"/>
  <c r="BM47"/>
  <c r="N139" s="1"/>
  <c r="BK47"/>
  <c r="BL47" s="1"/>
  <c r="L139" s="1"/>
  <c r="BJ47"/>
  <c r="BI47"/>
  <c r="K139" s="1"/>
  <c r="BG47"/>
  <c r="BF47"/>
  <c r="BE47"/>
  <c r="BC47"/>
  <c r="BD47" s="1"/>
  <c r="BB47"/>
  <c r="BA47"/>
  <c r="G139" s="1"/>
  <c r="AZ47"/>
  <c r="AY47"/>
  <c r="AW47"/>
  <c r="AX47" s="1"/>
  <c r="AV47"/>
  <c r="AT47"/>
  <c r="AU47" s="1"/>
  <c r="F139" s="1"/>
  <c r="AS47"/>
  <c r="AQ47"/>
  <c r="AR47" s="1"/>
  <c r="AP47"/>
  <c r="AO47"/>
  <c r="C139" s="1"/>
  <c r="AN47"/>
  <c r="AM47"/>
  <c r="BO46"/>
  <c r="P138" s="1"/>
  <c r="BN46"/>
  <c r="O138" s="1"/>
  <c r="BM46"/>
  <c r="N138" s="1"/>
  <c r="BL46"/>
  <c r="L138" s="1"/>
  <c r="BK46"/>
  <c r="BJ46"/>
  <c r="BI46"/>
  <c r="K138" s="1"/>
  <c r="BG46"/>
  <c r="BF46"/>
  <c r="BE46"/>
  <c r="BC46"/>
  <c r="BD46" s="1"/>
  <c r="H138" s="1"/>
  <c r="BB46"/>
  <c r="AZ46"/>
  <c r="BA46" s="1"/>
  <c r="G138" s="1"/>
  <c r="AY46"/>
  <c r="AX46"/>
  <c r="AW46"/>
  <c r="AV46"/>
  <c r="AT46"/>
  <c r="AU46" s="1"/>
  <c r="F138" s="1"/>
  <c r="AS46"/>
  <c r="AQ46"/>
  <c r="AR46" s="1"/>
  <c r="AP46"/>
  <c r="AN46"/>
  <c r="AO46" s="1"/>
  <c r="C138" s="1"/>
  <c r="AM46"/>
  <c r="BO45"/>
  <c r="P137" s="1"/>
  <c r="BN45"/>
  <c r="O137" s="1"/>
  <c r="BM45"/>
  <c r="N137" s="1"/>
  <c r="BK45"/>
  <c r="BL45" s="1"/>
  <c r="L137" s="1"/>
  <c r="BJ45"/>
  <c r="BI45"/>
  <c r="K137" s="1"/>
  <c r="BG45"/>
  <c r="BF45"/>
  <c r="BE45"/>
  <c r="BC45"/>
  <c r="BD45" s="1"/>
  <c r="BB45"/>
  <c r="AZ45"/>
  <c r="AY45"/>
  <c r="BA45" s="1"/>
  <c r="G137" s="1"/>
  <c r="AW45"/>
  <c r="AX45" s="1"/>
  <c r="AV45"/>
  <c r="AT45"/>
  <c r="AS45"/>
  <c r="AU45" s="1"/>
  <c r="F137" s="1"/>
  <c r="AQ45"/>
  <c r="AR45" s="1"/>
  <c r="AP45"/>
  <c r="AN45"/>
  <c r="AM45"/>
  <c r="AO45" s="1"/>
  <c r="C137" s="1"/>
  <c r="BO44"/>
  <c r="P136" s="1"/>
  <c r="BN44"/>
  <c r="O136" s="1"/>
  <c r="BM44"/>
  <c r="N136" s="1"/>
  <c r="BK44"/>
  <c r="BJ44"/>
  <c r="BI44"/>
  <c r="K136" s="1"/>
  <c r="BG44"/>
  <c r="BF44"/>
  <c r="BE44"/>
  <c r="BC44"/>
  <c r="BB44"/>
  <c r="AZ44"/>
  <c r="BA44" s="1"/>
  <c r="G136" s="1"/>
  <c r="AY44"/>
  <c r="AW44"/>
  <c r="AV44"/>
  <c r="AT44"/>
  <c r="AU44" s="1"/>
  <c r="F136" s="1"/>
  <c r="AS44"/>
  <c r="AQ44"/>
  <c r="AP44"/>
  <c r="AN44"/>
  <c r="AO44" s="1"/>
  <c r="C136" s="1"/>
  <c r="AM44"/>
  <c r="BO43"/>
  <c r="P135" s="1"/>
  <c r="BN43"/>
  <c r="O135" s="1"/>
  <c r="BM43"/>
  <c r="N135" s="1"/>
  <c r="BK43"/>
  <c r="BL43" s="1"/>
  <c r="L135" s="1"/>
  <c r="BJ43"/>
  <c r="BI43"/>
  <c r="K135" s="1"/>
  <c r="BG43"/>
  <c r="BF43"/>
  <c r="BE43"/>
  <c r="BC43"/>
  <c r="BD43" s="1"/>
  <c r="BB43"/>
  <c r="AZ43"/>
  <c r="AY43"/>
  <c r="BA43" s="1"/>
  <c r="G135" s="1"/>
  <c r="AW43"/>
  <c r="AX43" s="1"/>
  <c r="AV43"/>
  <c r="AT43"/>
  <c r="AS43"/>
  <c r="AU43" s="1"/>
  <c r="F135" s="1"/>
  <c r="AQ43"/>
  <c r="AR43" s="1"/>
  <c r="AP43"/>
  <c r="AN43"/>
  <c r="AM43"/>
  <c r="AO43" s="1"/>
  <c r="C135" s="1"/>
  <c r="BO42"/>
  <c r="P134" s="1"/>
  <c r="BN42"/>
  <c r="O134" s="1"/>
  <c r="BM42"/>
  <c r="N134" s="1"/>
  <c r="BK42"/>
  <c r="BJ42"/>
  <c r="BI42"/>
  <c r="K134" s="1"/>
  <c r="BG42"/>
  <c r="BF42"/>
  <c r="BE42"/>
  <c r="BC42"/>
  <c r="BB42"/>
  <c r="AZ42"/>
  <c r="BA42" s="1"/>
  <c r="G134" s="1"/>
  <c r="AY42"/>
  <c r="AW42"/>
  <c r="AV42"/>
  <c r="AT42"/>
  <c r="AU42" s="1"/>
  <c r="F134" s="1"/>
  <c r="AS42"/>
  <c r="AQ42"/>
  <c r="AP42"/>
  <c r="AN42"/>
  <c r="AO42" s="1"/>
  <c r="C134" s="1"/>
  <c r="AM42"/>
  <c r="BO41"/>
  <c r="P133" s="1"/>
  <c r="BN41"/>
  <c r="O133" s="1"/>
  <c r="BM41"/>
  <c r="N133" s="1"/>
  <c r="BK41"/>
  <c r="BL41" s="1"/>
  <c r="L133" s="1"/>
  <c r="BJ41"/>
  <c r="BI41"/>
  <c r="K133" s="1"/>
  <c r="BG41"/>
  <c r="BF41"/>
  <c r="BE41"/>
  <c r="BC41"/>
  <c r="BD41" s="1"/>
  <c r="BB41"/>
  <c r="AZ41"/>
  <c r="AY41"/>
  <c r="BA41" s="1"/>
  <c r="G133" s="1"/>
  <c r="AW41"/>
  <c r="AX41" s="1"/>
  <c r="AV41"/>
  <c r="AT41"/>
  <c r="AS41"/>
  <c r="AU41" s="1"/>
  <c r="F133" s="1"/>
  <c r="AQ41"/>
  <c r="AR41" s="1"/>
  <c r="AP41"/>
  <c r="AN41"/>
  <c r="AM41"/>
  <c r="AO41" s="1"/>
  <c r="C133" s="1"/>
  <c r="BO40"/>
  <c r="P132" s="1"/>
  <c r="BN40"/>
  <c r="O132" s="1"/>
  <c r="BM40"/>
  <c r="N132" s="1"/>
  <c r="BK40"/>
  <c r="BJ40"/>
  <c r="BI40"/>
  <c r="K132" s="1"/>
  <c r="BG40"/>
  <c r="BF40"/>
  <c r="BE40"/>
  <c r="BC40"/>
  <c r="BB40"/>
  <c r="AZ40"/>
  <c r="BA40" s="1"/>
  <c r="G132" s="1"/>
  <c r="AY40"/>
  <c r="AW40"/>
  <c r="AV40"/>
  <c r="AT40"/>
  <c r="AU40" s="1"/>
  <c r="F132" s="1"/>
  <c r="AS40"/>
  <c r="AQ40"/>
  <c r="AP40"/>
  <c r="AN40"/>
  <c r="AO40" s="1"/>
  <c r="C132" s="1"/>
  <c r="AM40"/>
  <c r="BO39"/>
  <c r="P131" s="1"/>
  <c r="BN39"/>
  <c r="O131" s="1"/>
  <c r="BM39"/>
  <c r="N131" s="1"/>
  <c r="BK39"/>
  <c r="BL39" s="1"/>
  <c r="L131" s="1"/>
  <c r="BJ39"/>
  <c r="BI39"/>
  <c r="K131" s="1"/>
  <c r="BG39"/>
  <c r="BF39"/>
  <c r="BE39"/>
  <c r="BC39"/>
  <c r="BD39" s="1"/>
  <c r="BB39"/>
  <c r="AZ39"/>
  <c r="AY39"/>
  <c r="BA39" s="1"/>
  <c r="G131" s="1"/>
  <c r="AW39"/>
  <c r="AX39" s="1"/>
  <c r="AV39"/>
  <c r="AT39"/>
  <c r="AS39"/>
  <c r="AU39" s="1"/>
  <c r="F131" s="1"/>
  <c r="AQ39"/>
  <c r="AR39" s="1"/>
  <c r="AP39"/>
  <c r="AN39"/>
  <c r="AM39"/>
  <c r="AO39" s="1"/>
  <c r="C131" s="1"/>
  <c r="BO38"/>
  <c r="P130" s="1"/>
  <c r="BN38"/>
  <c r="O130" s="1"/>
  <c r="BM38"/>
  <c r="N130" s="1"/>
  <c r="BK38"/>
  <c r="BJ38"/>
  <c r="BI38"/>
  <c r="K130" s="1"/>
  <c r="BG38"/>
  <c r="BF38"/>
  <c r="BE38"/>
  <c r="BC38"/>
  <c r="BB38"/>
  <c r="AZ38"/>
  <c r="BA38" s="1"/>
  <c r="G130" s="1"/>
  <c r="AY38"/>
  <c r="AW38"/>
  <c r="AV38"/>
  <c r="AT38"/>
  <c r="AU38" s="1"/>
  <c r="F130" s="1"/>
  <c r="AS38"/>
  <c r="AQ38"/>
  <c r="AP38"/>
  <c r="AN38"/>
  <c r="AO38" s="1"/>
  <c r="C130" s="1"/>
  <c r="AM38"/>
  <c r="BO37"/>
  <c r="P129" s="1"/>
  <c r="BN37"/>
  <c r="O129" s="1"/>
  <c r="BM37"/>
  <c r="N129" s="1"/>
  <c r="BK37"/>
  <c r="BL37" s="1"/>
  <c r="L129" s="1"/>
  <c r="BJ37"/>
  <c r="BI37"/>
  <c r="K129" s="1"/>
  <c r="BG37"/>
  <c r="BF37"/>
  <c r="BE37"/>
  <c r="BC37"/>
  <c r="BD37" s="1"/>
  <c r="BB37"/>
  <c r="AZ37"/>
  <c r="AY37"/>
  <c r="BA37" s="1"/>
  <c r="G129" s="1"/>
  <c r="AW37"/>
  <c r="AX37" s="1"/>
  <c r="AV37"/>
  <c r="AT37"/>
  <c r="AS37"/>
  <c r="AU37" s="1"/>
  <c r="F129" s="1"/>
  <c r="AQ37"/>
  <c r="AR37" s="1"/>
  <c r="AP37"/>
  <c r="AN37"/>
  <c r="AM37"/>
  <c r="AO37" s="1"/>
  <c r="C129" s="1"/>
  <c r="BO36"/>
  <c r="P128" s="1"/>
  <c r="BN36"/>
  <c r="O128" s="1"/>
  <c r="BM36"/>
  <c r="N128" s="1"/>
  <c r="BK36"/>
  <c r="BJ36"/>
  <c r="BI36"/>
  <c r="K128" s="1"/>
  <c r="BG36"/>
  <c r="BF36"/>
  <c r="BE36"/>
  <c r="BC36"/>
  <c r="BB36"/>
  <c r="AZ36"/>
  <c r="BA36" s="1"/>
  <c r="G128" s="1"/>
  <c r="AY36"/>
  <c r="AW36"/>
  <c r="AV36"/>
  <c r="AT36"/>
  <c r="AU36" s="1"/>
  <c r="F128" s="1"/>
  <c r="AS36"/>
  <c r="AQ36"/>
  <c r="AP36"/>
  <c r="AN36"/>
  <c r="AO36" s="1"/>
  <c r="C128" s="1"/>
  <c r="AM36"/>
  <c r="BO35"/>
  <c r="P127" s="1"/>
  <c r="BN35"/>
  <c r="O127" s="1"/>
  <c r="BM35"/>
  <c r="N127" s="1"/>
  <c r="BK35"/>
  <c r="BL35" s="1"/>
  <c r="L127" s="1"/>
  <c r="BJ35"/>
  <c r="BI35"/>
  <c r="K127" s="1"/>
  <c r="BG35"/>
  <c r="BF35"/>
  <c r="BE35"/>
  <c r="BC35"/>
  <c r="BD35" s="1"/>
  <c r="BB35"/>
  <c r="AZ35"/>
  <c r="AY35"/>
  <c r="BA35" s="1"/>
  <c r="G127" s="1"/>
  <c r="AW35"/>
  <c r="AX35" s="1"/>
  <c r="AV35"/>
  <c r="AT35"/>
  <c r="AS35"/>
  <c r="AU35" s="1"/>
  <c r="F127" s="1"/>
  <c r="AQ35"/>
  <c r="AR35" s="1"/>
  <c r="AP35"/>
  <c r="AN35"/>
  <c r="AM35"/>
  <c r="AO35" s="1"/>
  <c r="C127" s="1"/>
  <c r="BO34"/>
  <c r="P126" s="1"/>
  <c r="BN34"/>
  <c r="O126" s="1"/>
  <c r="BM34"/>
  <c r="N126" s="1"/>
  <c r="BK34"/>
  <c r="BJ34"/>
  <c r="BI34"/>
  <c r="K126" s="1"/>
  <c r="BG34"/>
  <c r="BF34"/>
  <c r="BE34"/>
  <c r="BC34"/>
  <c r="BB34"/>
  <c r="AZ34"/>
  <c r="BA34" s="1"/>
  <c r="G126" s="1"/>
  <c r="AY34"/>
  <c r="AW34"/>
  <c r="AV34"/>
  <c r="AT34"/>
  <c r="AU34" s="1"/>
  <c r="F126" s="1"/>
  <c r="AS34"/>
  <c r="AQ34"/>
  <c r="AP34"/>
  <c r="AN34"/>
  <c r="AO34" s="1"/>
  <c r="C126" s="1"/>
  <c r="AM34"/>
  <c r="BO33"/>
  <c r="P125" s="1"/>
  <c r="BN33"/>
  <c r="O125" s="1"/>
  <c r="BM33"/>
  <c r="N125" s="1"/>
  <c r="BK33"/>
  <c r="BL33" s="1"/>
  <c r="L125" s="1"/>
  <c r="BJ33"/>
  <c r="BI33"/>
  <c r="K125" s="1"/>
  <c r="BG33"/>
  <c r="BF33"/>
  <c r="BE33"/>
  <c r="BC33"/>
  <c r="BD33" s="1"/>
  <c r="BB33"/>
  <c r="AZ33"/>
  <c r="AY33"/>
  <c r="BA33" s="1"/>
  <c r="G125" s="1"/>
  <c r="AW33"/>
  <c r="AX33" s="1"/>
  <c r="AV33"/>
  <c r="AT33"/>
  <c r="AS33"/>
  <c r="AU33" s="1"/>
  <c r="F125" s="1"/>
  <c r="AQ33"/>
  <c r="AR33" s="1"/>
  <c r="AP33"/>
  <c r="AN33"/>
  <c r="AM33"/>
  <c r="AO33" s="1"/>
  <c r="C125" s="1"/>
  <c r="BO32"/>
  <c r="P124" s="1"/>
  <c r="BN32"/>
  <c r="O124" s="1"/>
  <c r="BM32"/>
  <c r="N124" s="1"/>
  <c r="BK32"/>
  <c r="BJ32"/>
  <c r="BI32"/>
  <c r="K124" s="1"/>
  <c r="BG32"/>
  <c r="BF32"/>
  <c r="BE32"/>
  <c r="BC32"/>
  <c r="BB32"/>
  <c r="AZ32"/>
  <c r="BA32" s="1"/>
  <c r="G124" s="1"/>
  <c r="AY32"/>
  <c r="AW32"/>
  <c r="AV32"/>
  <c r="AT32"/>
  <c r="AU32" s="1"/>
  <c r="F124" s="1"/>
  <c r="AS32"/>
  <c r="AQ32"/>
  <c r="AP32"/>
  <c r="AN32"/>
  <c r="AO32" s="1"/>
  <c r="C124" s="1"/>
  <c r="AM32"/>
  <c r="BO31"/>
  <c r="P123" s="1"/>
  <c r="BN31"/>
  <c r="O123" s="1"/>
  <c r="BM31"/>
  <c r="N123" s="1"/>
  <c r="BK31"/>
  <c r="BL31" s="1"/>
  <c r="L123" s="1"/>
  <c r="BJ31"/>
  <c r="BI31"/>
  <c r="K123" s="1"/>
  <c r="BG31"/>
  <c r="BF31"/>
  <c r="BE31"/>
  <c r="BC31"/>
  <c r="BD31" s="1"/>
  <c r="BB31"/>
  <c r="AZ31"/>
  <c r="AY31"/>
  <c r="BA31" s="1"/>
  <c r="G123" s="1"/>
  <c r="AW31"/>
  <c r="AX31" s="1"/>
  <c r="AV31"/>
  <c r="AT31"/>
  <c r="AS31"/>
  <c r="AU31" s="1"/>
  <c r="F123" s="1"/>
  <c r="AQ31"/>
  <c r="AR31" s="1"/>
  <c r="AP31"/>
  <c r="AN31"/>
  <c r="AM31"/>
  <c r="AO31" s="1"/>
  <c r="C123" s="1"/>
  <c r="BO30"/>
  <c r="P122" s="1"/>
  <c r="BN30"/>
  <c r="O122" s="1"/>
  <c r="BM30"/>
  <c r="N122" s="1"/>
  <c r="BK30"/>
  <c r="BJ30"/>
  <c r="BI30"/>
  <c r="K122" s="1"/>
  <c r="BG30"/>
  <c r="BF30"/>
  <c r="BE30"/>
  <c r="BC30"/>
  <c r="BB30"/>
  <c r="AZ30"/>
  <c r="BA30" s="1"/>
  <c r="G122" s="1"/>
  <c r="AY30"/>
  <c r="AW30"/>
  <c r="AV30"/>
  <c r="AT30"/>
  <c r="AU30" s="1"/>
  <c r="F122" s="1"/>
  <c r="AS30"/>
  <c r="AQ30"/>
  <c r="AP30"/>
  <c r="AN30"/>
  <c r="AO30" s="1"/>
  <c r="C122" s="1"/>
  <c r="AM30"/>
  <c r="BO29"/>
  <c r="P121" s="1"/>
  <c r="BN29"/>
  <c r="O121" s="1"/>
  <c r="BM29"/>
  <c r="N121" s="1"/>
  <c r="BK29"/>
  <c r="BL29" s="1"/>
  <c r="L121" s="1"/>
  <c r="BJ29"/>
  <c r="BI29"/>
  <c r="K121" s="1"/>
  <c r="BG29"/>
  <c r="BF29"/>
  <c r="BE29"/>
  <c r="BC29"/>
  <c r="BD29" s="1"/>
  <c r="BB29"/>
  <c r="AZ29"/>
  <c r="AY29"/>
  <c r="BA29" s="1"/>
  <c r="G121" s="1"/>
  <c r="AW29"/>
  <c r="AX29" s="1"/>
  <c r="AV29"/>
  <c r="AT29"/>
  <c r="AS29"/>
  <c r="AU29" s="1"/>
  <c r="F121" s="1"/>
  <c r="AQ29"/>
  <c r="AR29" s="1"/>
  <c r="AP29"/>
  <c r="AN29"/>
  <c r="AM29"/>
  <c r="AO29" s="1"/>
  <c r="C121" s="1"/>
  <c r="BO28"/>
  <c r="P120" s="1"/>
  <c r="BN28"/>
  <c r="O120" s="1"/>
  <c r="BM28"/>
  <c r="N120" s="1"/>
  <c r="BK28"/>
  <c r="BJ28"/>
  <c r="BI28"/>
  <c r="K120" s="1"/>
  <c r="BG28"/>
  <c r="BF28"/>
  <c r="BE28"/>
  <c r="BC28"/>
  <c r="BB28"/>
  <c r="AZ28"/>
  <c r="BA28" s="1"/>
  <c r="G120" s="1"/>
  <c r="AY28"/>
  <c r="AW28"/>
  <c r="AV28"/>
  <c r="AT28"/>
  <c r="AU28" s="1"/>
  <c r="F120" s="1"/>
  <c r="AS28"/>
  <c r="AQ28"/>
  <c r="AP28"/>
  <c r="AN28"/>
  <c r="AO28" s="1"/>
  <c r="C120" s="1"/>
  <c r="AM28"/>
  <c r="BO27"/>
  <c r="P119" s="1"/>
  <c r="BN27"/>
  <c r="O119" s="1"/>
  <c r="BM27"/>
  <c r="N119" s="1"/>
  <c r="BK27"/>
  <c r="BL27" s="1"/>
  <c r="L119" s="1"/>
  <c r="BJ27"/>
  <c r="BI27"/>
  <c r="K119" s="1"/>
  <c r="BG27"/>
  <c r="BF27"/>
  <c r="BE27"/>
  <c r="BC27"/>
  <c r="BD27" s="1"/>
  <c r="BB27"/>
  <c r="AZ27"/>
  <c r="AY27"/>
  <c r="BA27" s="1"/>
  <c r="G119" s="1"/>
  <c r="AW27"/>
  <c r="AX27" s="1"/>
  <c r="AV27"/>
  <c r="AT27"/>
  <c r="AS27"/>
  <c r="AU27" s="1"/>
  <c r="F119" s="1"/>
  <c r="AQ27"/>
  <c r="AR27" s="1"/>
  <c r="AP27"/>
  <c r="AN27"/>
  <c r="AM27"/>
  <c r="AO27" s="1"/>
  <c r="C119" s="1"/>
  <c r="BO26"/>
  <c r="P118" s="1"/>
  <c r="BN26"/>
  <c r="O118" s="1"/>
  <c r="BM26"/>
  <c r="N118" s="1"/>
  <c r="BK26"/>
  <c r="BJ26"/>
  <c r="BI26"/>
  <c r="K118" s="1"/>
  <c r="BG26"/>
  <c r="BF26"/>
  <c r="BE26"/>
  <c r="BC26"/>
  <c r="BB26"/>
  <c r="AZ26"/>
  <c r="AY26"/>
  <c r="AW26"/>
  <c r="AV26"/>
  <c r="AT26"/>
  <c r="AS26"/>
  <c r="AQ26"/>
  <c r="AP26"/>
  <c r="AN26"/>
  <c r="AM26"/>
  <c r="BO25"/>
  <c r="P117" s="1"/>
  <c r="BN25"/>
  <c r="O117" s="1"/>
  <c r="BM25"/>
  <c r="N117" s="1"/>
  <c r="BK25"/>
  <c r="BL25" s="1"/>
  <c r="L117" s="1"/>
  <c r="BJ25"/>
  <c r="BI25"/>
  <c r="K117" s="1"/>
  <c r="BG25"/>
  <c r="BF25"/>
  <c r="BE25"/>
  <c r="BC25"/>
  <c r="BD25" s="1"/>
  <c r="BB25"/>
  <c r="AZ25"/>
  <c r="AY25"/>
  <c r="AW25"/>
  <c r="AX25" s="1"/>
  <c r="AV25"/>
  <c r="AT25"/>
  <c r="AS25"/>
  <c r="AQ25"/>
  <c r="AR25" s="1"/>
  <c r="AP25"/>
  <c r="AN25"/>
  <c r="AM25"/>
  <c r="BO24"/>
  <c r="P116" s="1"/>
  <c r="BN24"/>
  <c r="O116" s="1"/>
  <c r="BM24"/>
  <c r="N116" s="1"/>
  <c r="BK24"/>
  <c r="BJ24"/>
  <c r="BI24"/>
  <c r="K116" s="1"/>
  <c r="BG24"/>
  <c r="BF24"/>
  <c r="BE24"/>
  <c r="BC24"/>
  <c r="BB24"/>
  <c r="AZ24"/>
  <c r="AY24"/>
  <c r="AW24"/>
  <c r="AV24"/>
  <c r="AT24"/>
  <c r="AS24"/>
  <c r="AQ24"/>
  <c r="AP24"/>
  <c r="AN24"/>
  <c r="AM24"/>
  <c r="BO23"/>
  <c r="P115" s="1"/>
  <c r="BN23"/>
  <c r="O115" s="1"/>
  <c r="BM23"/>
  <c r="N115" s="1"/>
  <c r="BK23"/>
  <c r="BL23" s="1"/>
  <c r="L115" s="1"/>
  <c r="BJ23"/>
  <c r="BI23"/>
  <c r="K115" s="1"/>
  <c r="BG23"/>
  <c r="BF23"/>
  <c r="BE23"/>
  <c r="BC23"/>
  <c r="BD23" s="1"/>
  <c r="BB23"/>
  <c r="AZ23"/>
  <c r="AY23"/>
  <c r="AW23"/>
  <c r="AX23" s="1"/>
  <c r="AV23"/>
  <c r="AT23"/>
  <c r="AS23"/>
  <c r="AQ23"/>
  <c r="AR23" s="1"/>
  <c r="AP23"/>
  <c r="AN23"/>
  <c r="AM23"/>
  <c r="BO22"/>
  <c r="P114" s="1"/>
  <c r="BN22"/>
  <c r="O114" s="1"/>
  <c r="BM22"/>
  <c r="N114" s="1"/>
  <c r="BK22"/>
  <c r="BJ22"/>
  <c r="BI22"/>
  <c r="K114" s="1"/>
  <c r="BG22"/>
  <c r="BF22"/>
  <c r="BE22"/>
  <c r="BC22"/>
  <c r="BB22"/>
  <c r="AZ22"/>
  <c r="AY22"/>
  <c r="AW22"/>
  <c r="AV22"/>
  <c r="AT22"/>
  <c r="AS22"/>
  <c r="AQ22"/>
  <c r="AP22"/>
  <c r="AN22"/>
  <c r="AM22"/>
  <c r="BO21"/>
  <c r="P113" s="1"/>
  <c r="BN21"/>
  <c r="O113" s="1"/>
  <c r="BM21"/>
  <c r="N113" s="1"/>
  <c r="BK21"/>
  <c r="BL21" s="1"/>
  <c r="L113" s="1"/>
  <c r="BJ21"/>
  <c r="BI21"/>
  <c r="K113" s="1"/>
  <c r="BG21"/>
  <c r="BF21"/>
  <c r="BE21"/>
  <c r="BC21"/>
  <c r="BD21" s="1"/>
  <c r="BB21"/>
  <c r="AZ21"/>
  <c r="AY21"/>
  <c r="AW21"/>
  <c r="AX21" s="1"/>
  <c r="AV21"/>
  <c r="AT21"/>
  <c r="AS21"/>
  <c r="AQ21"/>
  <c r="AR21" s="1"/>
  <c r="AP21"/>
  <c r="AN21"/>
  <c r="AM21"/>
  <c r="BO20"/>
  <c r="P112" s="1"/>
  <c r="BN20"/>
  <c r="O112" s="1"/>
  <c r="BM20"/>
  <c r="N112" s="1"/>
  <c r="BK20"/>
  <c r="BJ20"/>
  <c r="BI20"/>
  <c r="K112" s="1"/>
  <c r="BG20"/>
  <c r="BF20"/>
  <c r="BE20"/>
  <c r="BC20"/>
  <c r="BB20"/>
  <c r="AZ20"/>
  <c r="AY20"/>
  <c r="AW20"/>
  <c r="AV20"/>
  <c r="AT20"/>
  <c r="AS20"/>
  <c r="AQ20"/>
  <c r="AP20"/>
  <c r="AN20"/>
  <c r="AM20"/>
  <c r="BO19"/>
  <c r="P111" s="1"/>
  <c r="BN19"/>
  <c r="O111" s="1"/>
  <c r="BM19"/>
  <c r="N111" s="1"/>
  <c r="BK19"/>
  <c r="BL19" s="1"/>
  <c r="L111" s="1"/>
  <c r="BJ19"/>
  <c r="BI19"/>
  <c r="K111" s="1"/>
  <c r="BG19"/>
  <c r="BF19"/>
  <c r="BE19"/>
  <c r="BC19"/>
  <c r="BD19" s="1"/>
  <c r="BB19"/>
  <c r="AZ19"/>
  <c r="AY19"/>
  <c r="AW19"/>
  <c r="AX19" s="1"/>
  <c r="AV19"/>
  <c r="AT19"/>
  <c r="AS19"/>
  <c r="AQ19"/>
  <c r="AR19" s="1"/>
  <c r="AP19"/>
  <c r="AN19"/>
  <c r="AM19"/>
  <c r="BO18"/>
  <c r="P110" s="1"/>
  <c r="BN18"/>
  <c r="O110" s="1"/>
  <c r="BM18"/>
  <c r="N110" s="1"/>
  <c r="BK18"/>
  <c r="BJ18"/>
  <c r="BI18"/>
  <c r="K110" s="1"/>
  <c r="BG18"/>
  <c r="BF18"/>
  <c r="BE18"/>
  <c r="BC18"/>
  <c r="BB18"/>
  <c r="AZ18"/>
  <c r="AY18"/>
  <c r="AW18"/>
  <c r="AV18"/>
  <c r="AT18"/>
  <c r="AS18"/>
  <c r="AQ18"/>
  <c r="AP18"/>
  <c r="AN18"/>
  <c r="AM18"/>
  <c r="BO17"/>
  <c r="P109" s="1"/>
  <c r="BN17"/>
  <c r="O109" s="1"/>
  <c r="BM17"/>
  <c r="N109" s="1"/>
  <c r="BK17"/>
  <c r="BL17" s="1"/>
  <c r="L109" s="1"/>
  <c r="BJ17"/>
  <c r="BI17"/>
  <c r="K109" s="1"/>
  <c r="BG17"/>
  <c r="BF17"/>
  <c r="BE17"/>
  <c r="BC17"/>
  <c r="BD17" s="1"/>
  <c r="BB17"/>
  <c r="AZ17"/>
  <c r="AY17"/>
  <c r="AW17"/>
  <c r="AX17" s="1"/>
  <c r="AV17"/>
  <c r="AT17"/>
  <c r="AS17"/>
  <c r="AQ17"/>
  <c r="AR17" s="1"/>
  <c r="AP17"/>
  <c r="AN17"/>
  <c r="AM17"/>
  <c r="BO16"/>
  <c r="P108" s="1"/>
  <c r="BN16"/>
  <c r="O108" s="1"/>
  <c r="BM16"/>
  <c r="N108" s="1"/>
  <c r="BK16"/>
  <c r="BJ16"/>
  <c r="BI16"/>
  <c r="K108" s="1"/>
  <c r="BG16"/>
  <c r="BF16"/>
  <c r="BE16"/>
  <c r="BC16"/>
  <c r="BB16"/>
  <c r="AZ16"/>
  <c r="AY16"/>
  <c r="AW16"/>
  <c r="AV16"/>
  <c r="AT16"/>
  <c r="AS16"/>
  <c r="AQ16"/>
  <c r="AP16"/>
  <c r="AN16"/>
  <c r="AM16"/>
  <c r="BO15"/>
  <c r="P107" s="1"/>
  <c r="BN15"/>
  <c r="O107" s="1"/>
  <c r="BM15"/>
  <c r="N107" s="1"/>
  <c r="BK15"/>
  <c r="BL15" s="1"/>
  <c r="L107" s="1"/>
  <c r="BJ15"/>
  <c r="BI15"/>
  <c r="K107" s="1"/>
  <c r="BG15"/>
  <c r="BF15"/>
  <c r="BE15"/>
  <c r="BC15"/>
  <c r="BD15" s="1"/>
  <c r="BB15"/>
  <c r="AZ15"/>
  <c r="AY15"/>
  <c r="AW15"/>
  <c r="AX15" s="1"/>
  <c r="AV15"/>
  <c r="AT15"/>
  <c r="AS15"/>
  <c r="AQ15"/>
  <c r="AR15" s="1"/>
  <c r="AP15"/>
  <c r="AN15"/>
  <c r="AM15"/>
  <c r="BO14"/>
  <c r="P106" s="1"/>
  <c r="BN14"/>
  <c r="O106" s="1"/>
  <c r="BM14"/>
  <c r="N106" s="1"/>
  <c r="BK14"/>
  <c r="BJ14"/>
  <c r="BI14"/>
  <c r="K106" s="1"/>
  <c r="BG14"/>
  <c r="BF14"/>
  <c r="BE14"/>
  <c r="BC14"/>
  <c r="BB14"/>
  <c r="AZ14"/>
  <c r="AY14"/>
  <c r="AW14"/>
  <c r="AV14"/>
  <c r="AT14"/>
  <c r="AS14"/>
  <c r="AQ14"/>
  <c r="AP14"/>
  <c r="AN14"/>
  <c r="AM14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O13"/>
  <c r="P105" s="1"/>
  <c r="BN13"/>
  <c r="O105" s="1"/>
  <c r="BM13"/>
  <c r="N105" s="1"/>
  <c r="BK13"/>
  <c r="BJ13"/>
  <c r="BI13"/>
  <c r="K105" s="1"/>
  <c r="BG13"/>
  <c r="BF13"/>
  <c r="BE13"/>
  <c r="BC13"/>
  <c r="BB13"/>
  <c r="AZ13"/>
  <c r="AY13"/>
  <c r="AW13"/>
  <c r="AV13"/>
  <c r="AT13"/>
  <c r="AS13"/>
  <c r="AQ13"/>
  <c r="AP13"/>
  <c r="AN13"/>
  <c r="AM13"/>
  <c r="AL13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J12"/>
  <c r="BI12"/>
  <c r="K104" s="1"/>
  <c r="BG12"/>
  <c r="BF12"/>
  <c r="BE12"/>
  <c r="BC12"/>
  <c r="BB12"/>
  <c r="AZ12"/>
  <c r="BA12" s="1"/>
  <c r="G104" s="1"/>
  <c r="AY12"/>
  <c r="AW12"/>
  <c r="AV12"/>
  <c r="AT12"/>
  <c r="AU12" s="1"/>
  <c r="F104" s="1"/>
  <c r="AS12"/>
  <c r="AQ12"/>
  <c r="AP12"/>
  <c r="AN12"/>
  <c r="AO12" s="1"/>
  <c r="C104" s="1"/>
  <c r="AM12"/>
  <c r="B106" i="22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/>
  <c r="BO71"/>
  <c r="P163" s="1"/>
  <c r="BN71"/>
  <c r="O163" s="1"/>
  <c r="BM71"/>
  <c r="N163" s="1"/>
  <c r="BK71"/>
  <c r="BL71" s="1"/>
  <c r="L163" s="1"/>
  <c r="BJ71"/>
  <c r="BI71"/>
  <c r="K163" s="1"/>
  <c r="BG71"/>
  <c r="BF71"/>
  <c r="BE71"/>
  <c r="BC71"/>
  <c r="BD71" s="1"/>
  <c r="BB71"/>
  <c r="BA71"/>
  <c r="G163" s="1"/>
  <c r="AZ71"/>
  <c r="AY71"/>
  <c r="AW71"/>
  <c r="AX71" s="1"/>
  <c r="AV71"/>
  <c r="AU71"/>
  <c r="F163" s="1"/>
  <c r="AT71"/>
  <c r="AS71"/>
  <c r="AQ71"/>
  <c r="AR71" s="1"/>
  <c r="AP71"/>
  <c r="AO71"/>
  <c r="C163" s="1"/>
  <c r="AN71"/>
  <c r="AM71"/>
  <c r="BO70"/>
  <c r="P162" s="1"/>
  <c r="BN70"/>
  <c r="O162" s="1"/>
  <c r="BM70"/>
  <c r="N162" s="1"/>
  <c r="BL70"/>
  <c r="L162" s="1"/>
  <c r="BK70"/>
  <c r="BJ70"/>
  <c r="BI70"/>
  <c r="K162" s="1"/>
  <c r="BG70"/>
  <c r="BF70"/>
  <c r="BE70"/>
  <c r="BD70"/>
  <c r="H162" s="1"/>
  <c r="BC70"/>
  <c r="BB70"/>
  <c r="AZ70"/>
  <c r="BA70" s="1"/>
  <c r="G162" s="1"/>
  <c r="AY70"/>
  <c r="AX70"/>
  <c r="AW70"/>
  <c r="AV70"/>
  <c r="AT70"/>
  <c r="AU70" s="1"/>
  <c r="F162" s="1"/>
  <c r="AS70"/>
  <c r="AR70"/>
  <c r="AQ70"/>
  <c r="AP70"/>
  <c r="AN70"/>
  <c r="AO70" s="1"/>
  <c r="C162" s="1"/>
  <c r="AM70"/>
  <c r="BO69"/>
  <c r="P161" s="1"/>
  <c r="BN69"/>
  <c r="O161" s="1"/>
  <c r="BM69"/>
  <c r="N161" s="1"/>
  <c r="BK69"/>
  <c r="BL69" s="1"/>
  <c r="L161" s="1"/>
  <c r="BJ69"/>
  <c r="BI69"/>
  <c r="K161" s="1"/>
  <c r="BG69"/>
  <c r="BF69"/>
  <c r="BE69"/>
  <c r="BC69"/>
  <c r="BD69" s="1"/>
  <c r="BB69"/>
  <c r="BA69"/>
  <c r="G161" s="1"/>
  <c r="AZ69"/>
  <c r="AY69"/>
  <c r="AW69"/>
  <c r="AX69" s="1"/>
  <c r="AV69"/>
  <c r="AU69"/>
  <c r="F161" s="1"/>
  <c r="AT69"/>
  <c r="AS69"/>
  <c r="AQ69"/>
  <c r="AR69" s="1"/>
  <c r="AP69"/>
  <c r="AO69"/>
  <c r="C161" s="1"/>
  <c r="AN69"/>
  <c r="AM69"/>
  <c r="BO68"/>
  <c r="P160" s="1"/>
  <c r="BN68"/>
  <c r="O160" s="1"/>
  <c r="BM68"/>
  <c r="N160" s="1"/>
  <c r="BL68"/>
  <c r="L160" s="1"/>
  <c r="BK68"/>
  <c r="BJ68"/>
  <c r="BI68"/>
  <c r="K160" s="1"/>
  <c r="BG68"/>
  <c r="BF68"/>
  <c r="BE68"/>
  <c r="BD68"/>
  <c r="H160" s="1"/>
  <c r="BC68"/>
  <c r="BB68"/>
  <c r="AZ68"/>
  <c r="BA68" s="1"/>
  <c r="G160" s="1"/>
  <c r="AY68"/>
  <c r="AX68"/>
  <c r="AW68"/>
  <c r="AV68"/>
  <c r="AT68"/>
  <c r="AU68" s="1"/>
  <c r="F160" s="1"/>
  <c r="AS68"/>
  <c r="AR68"/>
  <c r="AQ68"/>
  <c r="AP68"/>
  <c r="AN68"/>
  <c r="AO68" s="1"/>
  <c r="C160" s="1"/>
  <c r="AM68"/>
  <c r="BO67"/>
  <c r="P159" s="1"/>
  <c r="BN67"/>
  <c r="O159" s="1"/>
  <c r="BM67"/>
  <c r="N159" s="1"/>
  <c r="BK67"/>
  <c r="BL67" s="1"/>
  <c r="L159" s="1"/>
  <c r="BJ67"/>
  <c r="BI67"/>
  <c r="K159" s="1"/>
  <c r="BG67"/>
  <c r="BF67"/>
  <c r="BE67"/>
  <c r="BC67"/>
  <c r="BD67" s="1"/>
  <c r="BB67"/>
  <c r="BA67"/>
  <c r="G159" s="1"/>
  <c r="AZ67"/>
  <c r="AY67"/>
  <c r="AW67"/>
  <c r="AX67" s="1"/>
  <c r="AV67"/>
  <c r="AU67"/>
  <c r="F159" s="1"/>
  <c r="AT67"/>
  <c r="AS67"/>
  <c r="AQ67"/>
  <c r="AR67" s="1"/>
  <c r="AP67"/>
  <c r="AO67"/>
  <c r="C159" s="1"/>
  <c r="AN67"/>
  <c r="AM67"/>
  <c r="BO66"/>
  <c r="P158" s="1"/>
  <c r="BN66"/>
  <c r="O158" s="1"/>
  <c r="BM66"/>
  <c r="N158" s="1"/>
  <c r="BL66"/>
  <c r="L158" s="1"/>
  <c r="BK66"/>
  <c r="BJ66"/>
  <c r="BI66"/>
  <c r="K158" s="1"/>
  <c r="BG66"/>
  <c r="BF66"/>
  <c r="BE66"/>
  <c r="BD66"/>
  <c r="H158" s="1"/>
  <c r="BC66"/>
  <c r="BB66"/>
  <c r="AZ66"/>
  <c r="BA66" s="1"/>
  <c r="G158" s="1"/>
  <c r="AY66"/>
  <c r="AX66"/>
  <c r="AW66"/>
  <c r="AV66"/>
  <c r="AT66"/>
  <c r="AU66" s="1"/>
  <c r="F158" s="1"/>
  <c r="AS66"/>
  <c r="AR66"/>
  <c r="AQ66"/>
  <c r="AP66"/>
  <c r="AN66"/>
  <c r="AO66" s="1"/>
  <c r="C158" s="1"/>
  <c r="AM66"/>
  <c r="BO65"/>
  <c r="P157" s="1"/>
  <c r="BN65"/>
  <c r="O157" s="1"/>
  <c r="BM65"/>
  <c r="N157" s="1"/>
  <c r="BK65"/>
  <c r="BL65" s="1"/>
  <c r="L157" s="1"/>
  <c r="BJ65"/>
  <c r="BI65"/>
  <c r="K157" s="1"/>
  <c r="BG65"/>
  <c r="BF65"/>
  <c r="BE65"/>
  <c r="BC65"/>
  <c r="BD65" s="1"/>
  <c r="BB65"/>
  <c r="BA65"/>
  <c r="G157" s="1"/>
  <c r="AZ65"/>
  <c r="AY65"/>
  <c r="AW65"/>
  <c r="AX65" s="1"/>
  <c r="AV65"/>
  <c r="AU65"/>
  <c r="F157" s="1"/>
  <c r="AT65"/>
  <c r="AS65"/>
  <c r="AQ65"/>
  <c r="AR65" s="1"/>
  <c r="AP65"/>
  <c r="AO65"/>
  <c r="C157" s="1"/>
  <c r="AN65"/>
  <c r="AM65"/>
  <c r="BO64"/>
  <c r="P156" s="1"/>
  <c r="BN64"/>
  <c r="O156" s="1"/>
  <c r="BM64"/>
  <c r="N156" s="1"/>
  <c r="BL64"/>
  <c r="L156" s="1"/>
  <c r="BK64"/>
  <c r="BJ64"/>
  <c r="BI64"/>
  <c r="K156" s="1"/>
  <c r="BG64"/>
  <c r="BF64"/>
  <c r="BE64"/>
  <c r="BD64"/>
  <c r="H156" s="1"/>
  <c r="BC64"/>
  <c r="BB64"/>
  <c r="AZ64"/>
  <c r="BA64" s="1"/>
  <c r="G156" s="1"/>
  <c r="AY64"/>
  <c r="AX64"/>
  <c r="AW64"/>
  <c r="AV64"/>
  <c r="AT64"/>
  <c r="AU64" s="1"/>
  <c r="F156" s="1"/>
  <c r="AS64"/>
  <c r="AR64"/>
  <c r="AQ64"/>
  <c r="AP64"/>
  <c r="AN64"/>
  <c r="AO64" s="1"/>
  <c r="C156" s="1"/>
  <c r="AM64"/>
  <c r="BO63"/>
  <c r="P155" s="1"/>
  <c r="BN63"/>
  <c r="O155" s="1"/>
  <c r="BM63"/>
  <c r="N155" s="1"/>
  <c r="BK63"/>
  <c r="BL63" s="1"/>
  <c r="L155" s="1"/>
  <c r="BJ63"/>
  <c r="BI63"/>
  <c r="K155" s="1"/>
  <c r="BG63"/>
  <c r="BF63"/>
  <c r="BE63"/>
  <c r="BC63"/>
  <c r="BD63" s="1"/>
  <c r="BB63"/>
  <c r="BA63"/>
  <c r="G155" s="1"/>
  <c r="AZ63"/>
  <c r="AY63"/>
  <c r="AW63"/>
  <c r="AX63" s="1"/>
  <c r="AV63"/>
  <c r="AU63"/>
  <c r="F155" s="1"/>
  <c r="AT63"/>
  <c r="AS63"/>
  <c r="AQ63"/>
  <c r="AR63" s="1"/>
  <c r="AP63"/>
  <c r="AO63"/>
  <c r="C155" s="1"/>
  <c r="AN63"/>
  <c r="AM63"/>
  <c r="BO62"/>
  <c r="P154" s="1"/>
  <c r="BN62"/>
  <c r="O154" s="1"/>
  <c r="BM62"/>
  <c r="N154" s="1"/>
  <c r="BL62"/>
  <c r="L154" s="1"/>
  <c r="BK62"/>
  <c r="BJ62"/>
  <c r="BI62"/>
  <c r="K154" s="1"/>
  <c r="BG62"/>
  <c r="BF62"/>
  <c r="BE62"/>
  <c r="BD62"/>
  <c r="H154" s="1"/>
  <c r="BC62"/>
  <c r="BB62"/>
  <c r="AZ62"/>
  <c r="BA62" s="1"/>
  <c r="G154" s="1"/>
  <c r="AY62"/>
  <c r="AX62"/>
  <c r="AW62"/>
  <c r="AV62"/>
  <c r="AT62"/>
  <c r="AU62" s="1"/>
  <c r="F154" s="1"/>
  <c r="AS62"/>
  <c r="AR62"/>
  <c r="AQ62"/>
  <c r="AP62"/>
  <c r="AN62"/>
  <c r="AO62" s="1"/>
  <c r="C154" s="1"/>
  <c r="AM62"/>
  <c r="BO61"/>
  <c r="P153" s="1"/>
  <c r="BN61"/>
  <c r="O153" s="1"/>
  <c r="BM61"/>
  <c r="N153" s="1"/>
  <c r="BK61"/>
  <c r="BL61" s="1"/>
  <c r="L153" s="1"/>
  <c r="BJ61"/>
  <c r="BI61"/>
  <c r="K153" s="1"/>
  <c r="BG61"/>
  <c r="BF61"/>
  <c r="BE61"/>
  <c r="BC61"/>
  <c r="BD61" s="1"/>
  <c r="BB61"/>
  <c r="BA61"/>
  <c r="G153" s="1"/>
  <c r="AZ61"/>
  <c r="AY61"/>
  <c r="AW61"/>
  <c r="AX61" s="1"/>
  <c r="AV61"/>
  <c r="AU61"/>
  <c r="F153" s="1"/>
  <c r="AT61"/>
  <c r="AS61"/>
  <c r="AQ61"/>
  <c r="AR61" s="1"/>
  <c r="AP61"/>
  <c r="AO61"/>
  <c r="C153" s="1"/>
  <c r="AN61"/>
  <c r="AM61"/>
  <c r="BO60"/>
  <c r="P152" s="1"/>
  <c r="BN60"/>
  <c r="O152" s="1"/>
  <c r="BM60"/>
  <c r="N152" s="1"/>
  <c r="BL60"/>
  <c r="L152" s="1"/>
  <c r="BK60"/>
  <c r="BJ60"/>
  <c r="BI60"/>
  <c r="K152" s="1"/>
  <c r="BG60"/>
  <c r="BF60"/>
  <c r="BE60"/>
  <c r="BD60"/>
  <c r="H152" s="1"/>
  <c r="BC60"/>
  <c r="BB60"/>
  <c r="AZ60"/>
  <c r="BA60" s="1"/>
  <c r="G152" s="1"/>
  <c r="AY60"/>
  <c r="AX60"/>
  <c r="AW60"/>
  <c r="AV60"/>
  <c r="AT60"/>
  <c r="AU60" s="1"/>
  <c r="F152" s="1"/>
  <c r="AS60"/>
  <c r="AR60"/>
  <c r="AQ60"/>
  <c r="AP60"/>
  <c r="AN60"/>
  <c r="AO60" s="1"/>
  <c r="C152" s="1"/>
  <c r="AM60"/>
  <c r="BO59"/>
  <c r="P151" s="1"/>
  <c r="BN59"/>
  <c r="O151" s="1"/>
  <c r="BM59"/>
  <c r="N151" s="1"/>
  <c r="BK59"/>
  <c r="BL59" s="1"/>
  <c r="L151" s="1"/>
  <c r="BJ59"/>
  <c r="BI59"/>
  <c r="K151" s="1"/>
  <c r="BG59"/>
  <c r="BF59"/>
  <c r="BE59"/>
  <c r="BC59"/>
  <c r="BD59" s="1"/>
  <c r="BB59"/>
  <c r="BA59"/>
  <c r="G151" s="1"/>
  <c r="AZ59"/>
  <c r="AY59"/>
  <c r="AW59"/>
  <c r="AX59" s="1"/>
  <c r="AV59"/>
  <c r="AU59"/>
  <c r="F151" s="1"/>
  <c r="AT59"/>
  <c r="AS59"/>
  <c r="AQ59"/>
  <c r="AR59" s="1"/>
  <c r="AP59"/>
  <c r="AO59"/>
  <c r="C151" s="1"/>
  <c r="AN59"/>
  <c r="AM59"/>
  <c r="BO58"/>
  <c r="P150" s="1"/>
  <c r="BN58"/>
  <c r="O150" s="1"/>
  <c r="BM58"/>
  <c r="N150" s="1"/>
  <c r="BK58"/>
  <c r="BL58" s="1"/>
  <c r="L150" s="1"/>
  <c r="BJ58"/>
  <c r="BI58"/>
  <c r="K150" s="1"/>
  <c r="BG58"/>
  <c r="BF58"/>
  <c r="BE58"/>
  <c r="BC58"/>
  <c r="BD58" s="1"/>
  <c r="H150" s="1"/>
  <c r="BB58"/>
  <c r="AZ58"/>
  <c r="BA58" s="1"/>
  <c r="G150" s="1"/>
  <c r="AY58"/>
  <c r="AX58"/>
  <c r="AW58"/>
  <c r="AV58"/>
  <c r="AT58"/>
  <c r="AU58" s="1"/>
  <c r="F150" s="1"/>
  <c r="AS58"/>
  <c r="AQ58"/>
  <c r="AR58" s="1"/>
  <c r="AP58"/>
  <c r="AN58"/>
  <c r="AO58" s="1"/>
  <c r="C150" s="1"/>
  <c r="AM58"/>
  <c r="BO57"/>
  <c r="P149" s="1"/>
  <c r="BN57"/>
  <c r="O149" s="1"/>
  <c r="BM57"/>
  <c r="N149" s="1"/>
  <c r="BK57"/>
  <c r="BL57" s="1"/>
  <c r="L149" s="1"/>
  <c r="BJ57"/>
  <c r="BI57"/>
  <c r="K149" s="1"/>
  <c r="BG57"/>
  <c r="BF57"/>
  <c r="BE57"/>
  <c r="BC57"/>
  <c r="BD57" s="1"/>
  <c r="BB57"/>
  <c r="AZ57"/>
  <c r="BA57" s="1"/>
  <c r="G149" s="1"/>
  <c r="AY57"/>
  <c r="AW57"/>
  <c r="AX57" s="1"/>
  <c r="AV57"/>
  <c r="AU57"/>
  <c r="F149" s="1"/>
  <c r="AT57"/>
  <c r="AS57"/>
  <c r="AQ57"/>
  <c r="AR57" s="1"/>
  <c r="AP57"/>
  <c r="AN57"/>
  <c r="AO57" s="1"/>
  <c r="C149" s="1"/>
  <c r="AM57"/>
  <c r="BO56"/>
  <c r="P148" s="1"/>
  <c r="BN56"/>
  <c r="O148" s="1"/>
  <c r="BM56"/>
  <c r="N148" s="1"/>
  <c r="BK56"/>
  <c r="BL56" s="1"/>
  <c r="L148" s="1"/>
  <c r="BJ56"/>
  <c r="BI56"/>
  <c r="K148" s="1"/>
  <c r="BG56"/>
  <c r="BF56"/>
  <c r="BE56"/>
  <c r="BD56"/>
  <c r="H148" s="1"/>
  <c r="BC56"/>
  <c r="BB56"/>
  <c r="AZ56"/>
  <c r="BA56" s="1"/>
  <c r="G148" s="1"/>
  <c r="AY56"/>
  <c r="AW56"/>
  <c r="AX56" s="1"/>
  <c r="AV56"/>
  <c r="AT56"/>
  <c r="AU56" s="1"/>
  <c r="F148" s="1"/>
  <c r="AS56"/>
  <c r="AR56"/>
  <c r="AQ56"/>
  <c r="AP56"/>
  <c r="AN56"/>
  <c r="AO56" s="1"/>
  <c r="C148" s="1"/>
  <c r="AM56"/>
  <c r="BO55"/>
  <c r="P147" s="1"/>
  <c r="BN55"/>
  <c r="O147" s="1"/>
  <c r="BM55"/>
  <c r="N147" s="1"/>
  <c r="BK55"/>
  <c r="BL55" s="1"/>
  <c r="L147" s="1"/>
  <c r="BJ55"/>
  <c r="BI55"/>
  <c r="K147" s="1"/>
  <c r="BG55"/>
  <c r="BF55"/>
  <c r="BE55"/>
  <c r="BC55"/>
  <c r="BD55" s="1"/>
  <c r="BB55"/>
  <c r="BA55"/>
  <c r="G147" s="1"/>
  <c r="AZ55"/>
  <c r="AY55"/>
  <c r="AW55"/>
  <c r="AX55" s="1"/>
  <c r="AV55"/>
  <c r="AT55"/>
  <c r="AU55" s="1"/>
  <c r="F147" s="1"/>
  <c r="AS55"/>
  <c r="AQ55"/>
  <c r="AR55" s="1"/>
  <c r="AP55"/>
  <c r="AO55"/>
  <c r="C147" s="1"/>
  <c r="AN55"/>
  <c r="AM55"/>
  <c r="BO54"/>
  <c r="P146" s="1"/>
  <c r="BN54"/>
  <c r="O146" s="1"/>
  <c r="BM54"/>
  <c r="N146" s="1"/>
  <c r="BL54"/>
  <c r="L146" s="1"/>
  <c r="BK54"/>
  <c r="BJ54"/>
  <c r="BI54"/>
  <c r="K146" s="1"/>
  <c r="BG54"/>
  <c r="BF54"/>
  <c r="BE54"/>
  <c r="BC54"/>
  <c r="BD54" s="1"/>
  <c r="H146" s="1"/>
  <c r="BB54"/>
  <c r="AZ54"/>
  <c r="BA54" s="1"/>
  <c r="G146" s="1"/>
  <c r="AY54"/>
  <c r="AX54"/>
  <c r="AW54"/>
  <c r="AV54"/>
  <c r="AT54"/>
  <c r="AU54" s="1"/>
  <c r="F146" s="1"/>
  <c r="AS54"/>
  <c r="AQ54"/>
  <c r="AR54" s="1"/>
  <c r="AP54"/>
  <c r="AN54"/>
  <c r="AO54" s="1"/>
  <c r="C146" s="1"/>
  <c r="AM54"/>
  <c r="BO53"/>
  <c r="P145" s="1"/>
  <c r="BN53"/>
  <c r="O145" s="1"/>
  <c r="BM53"/>
  <c r="N145" s="1"/>
  <c r="BK53"/>
  <c r="BL53" s="1"/>
  <c r="L145" s="1"/>
  <c r="BJ53"/>
  <c r="BI53"/>
  <c r="K145" s="1"/>
  <c r="BG53"/>
  <c r="BF53"/>
  <c r="BE53"/>
  <c r="BC53"/>
  <c r="BD53" s="1"/>
  <c r="BB53"/>
  <c r="AZ53"/>
  <c r="BA53" s="1"/>
  <c r="G145" s="1"/>
  <c r="AY53"/>
  <c r="AW53"/>
  <c r="AX53" s="1"/>
  <c r="AV53"/>
  <c r="AU53"/>
  <c r="F145" s="1"/>
  <c r="AT53"/>
  <c r="AS53"/>
  <c r="AQ53"/>
  <c r="AR53" s="1"/>
  <c r="AP53"/>
  <c r="AN53"/>
  <c r="AO53" s="1"/>
  <c r="C145" s="1"/>
  <c r="AM53"/>
  <c r="BO52"/>
  <c r="P144" s="1"/>
  <c r="BN52"/>
  <c r="O144" s="1"/>
  <c r="BM52"/>
  <c r="N144" s="1"/>
  <c r="BK52"/>
  <c r="BL52" s="1"/>
  <c r="L144" s="1"/>
  <c r="BJ52"/>
  <c r="BI52"/>
  <c r="K144" s="1"/>
  <c r="BG52"/>
  <c r="BF52"/>
  <c r="BE52"/>
  <c r="BD52"/>
  <c r="H144" s="1"/>
  <c r="BC52"/>
  <c r="BB52"/>
  <c r="AZ52"/>
  <c r="BA52" s="1"/>
  <c r="G144" s="1"/>
  <c r="AY52"/>
  <c r="AW52"/>
  <c r="AX52" s="1"/>
  <c r="AV52"/>
  <c r="AT52"/>
  <c r="AU52" s="1"/>
  <c r="F144" s="1"/>
  <c r="AS52"/>
  <c r="AR52"/>
  <c r="AQ52"/>
  <c r="AP52"/>
  <c r="AN52"/>
  <c r="AO52" s="1"/>
  <c r="C144" s="1"/>
  <c r="AM52"/>
  <c r="BO51"/>
  <c r="P143" s="1"/>
  <c r="BN51"/>
  <c r="O143" s="1"/>
  <c r="BM51"/>
  <c r="N143" s="1"/>
  <c r="BK51"/>
  <c r="BL51" s="1"/>
  <c r="L143" s="1"/>
  <c r="BJ51"/>
  <c r="BI51"/>
  <c r="K143" s="1"/>
  <c r="BG51"/>
  <c r="BF51"/>
  <c r="BE51"/>
  <c r="BC51"/>
  <c r="BD51" s="1"/>
  <c r="BB51"/>
  <c r="BA51"/>
  <c r="G143" s="1"/>
  <c r="AZ51"/>
  <c r="AY51"/>
  <c r="AW51"/>
  <c r="AX51" s="1"/>
  <c r="AV51"/>
  <c r="AT51"/>
  <c r="AU51" s="1"/>
  <c r="F143" s="1"/>
  <c r="AS51"/>
  <c r="AQ51"/>
  <c r="AR51" s="1"/>
  <c r="AP51"/>
  <c r="AO51"/>
  <c r="C143" s="1"/>
  <c r="AN51"/>
  <c r="AM51"/>
  <c r="BO50"/>
  <c r="P142" s="1"/>
  <c r="BN50"/>
  <c r="O142" s="1"/>
  <c r="BM50"/>
  <c r="N142" s="1"/>
  <c r="BL50"/>
  <c r="L142" s="1"/>
  <c r="BK50"/>
  <c r="BJ50"/>
  <c r="BI50"/>
  <c r="K142" s="1"/>
  <c r="BG50"/>
  <c r="BF50"/>
  <c r="BE50"/>
  <c r="BC50"/>
  <c r="BD50" s="1"/>
  <c r="H142" s="1"/>
  <c r="BB50"/>
  <c r="AZ50"/>
  <c r="BA50" s="1"/>
  <c r="G142" s="1"/>
  <c r="AY50"/>
  <c r="AX50"/>
  <c r="AW50"/>
  <c r="AV50"/>
  <c r="AT50"/>
  <c r="AU50" s="1"/>
  <c r="F142" s="1"/>
  <c r="AS50"/>
  <c r="AQ50"/>
  <c r="AR50" s="1"/>
  <c r="AP50"/>
  <c r="AN50"/>
  <c r="AO50" s="1"/>
  <c r="C142" s="1"/>
  <c r="AM50"/>
  <c r="BO49"/>
  <c r="P141" s="1"/>
  <c r="BN49"/>
  <c r="O141" s="1"/>
  <c r="BM49"/>
  <c r="N141" s="1"/>
  <c r="BK49"/>
  <c r="BL49" s="1"/>
  <c r="L141" s="1"/>
  <c r="BJ49"/>
  <c r="BI49"/>
  <c r="K141" s="1"/>
  <c r="BG49"/>
  <c r="BF49"/>
  <c r="BE49"/>
  <c r="BC49"/>
  <c r="BD49" s="1"/>
  <c r="BB49"/>
  <c r="AZ49"/>
  <c r="BA49" s="1"/>
  <c r="G141" s="1"/>
  <c r="AY49"/>
  <c r="AW49"/>
  <c r="AX49" s="1"/>
  <c r="AV49"/>
  <c r="AU49"/>
  <c r="F141" s="1"/>
  <c r="AT49"/>
  <c r="AS49"/>
  <c r="AQ49"/>
  <c r="AR49" s="1"/>
  <c r="AP49"/>
  <c r="AN49"/>
  <c r="AO49" s="1"/>
  <c r="C141" s="1"/>
  <c r="AM49"/>
  <c r="BO48"/>
  <c r="P140" s="1"/>
  <c r="BN48"/>
  <c r="O140" s="1"/>
  <c r="BM48"/>
  <c r="N140" s="1"/>
  <c r="BK48"/>
  <c r="BL48" s="1"/>
  <c r="L140" s="1"/>
  <c r="BJ48"/>
  <c r="BI48"/>
  <c r="K140" s="1"/>
  <c r="BG48"/>
  <c r="BF48"/>
  <c r="BE48"/>
  <c r="BD48"/>
  <c r="H140" s="1"/>
  <c r="BC48"/>
  <c r="BB48"/>
  <c r="AZ48"/>
  <c r="BA48" s="1"/>
  <c r="G140" s="1"/>
  <c r="AY48"/>
  <c r="AW48"/>
  <c r="AX48" s="1"/>
  <c r="AV48"/>
  <c r="AT48"/>
  <c r="AU48" s="1"/>
  <c r="F140" s="1"/>
  <c r="AS48"/>
  <c r="AR48"/>
  <c r="AQ48"/>
  <c r="AP48"/>
  <c r="AN48"/>
  <c r="AO48" s="1"/>
  <c r="C140" s="1"/>
  <c r="AM48"/>
  <c r="BO47"/>
  <c r="P139" s="1"/>
  <c r="BN47"/>
  <c r="O139" s="1"/>
  <c r="BM47"/>
  <c r="N139" s="1"/>
  <c r="BK47"/>
  <c r="BL47" s="1"/>
  <c r="L139" s="1"/>
  <c r="BJ47"/>
  <c r="BI47"/>
  <c r="K139" s="1"/>
  <c r="BG47"/>
  <c r="BF47"/>
  <c r="BE47"/>
  <c r="BC47"/>
  <c r="BD47" s="1"/>
  <c r="BB47"/>
  <c r="BA47"/>
  <c r="G139" s="1"/>
  <c r="AZ47"/>
  <c r="AY47"/>
  <c r="AW47"/>
  <c r="AX47" s="1"/>
  <c r="AV47"/>
  <c r="AT47"/>
  <c r="AU47" s="1"/>
  <c r="F139" s="1"/>
  <c r="AS47"/>
  <c r="AQ47"/>
  <c r="AR47" s="1"/>
  <c r="AP47"/>
  <c r="AO47"/>
  <c r="C139" s="1"/>
  <c r="AN47"/>
  <c r="AM47"/>
  <c r="BO46"/>
  <c r="P138" s="1"/>
  <c r="BN46"/>
  <c r="O138" s="1"/>
  <c r="BM46"/>
  <c r="N138" s="1"/>
  <c r="BL46"/>
  <c r="L138" s="1"/>
  <c r="BK46"/>
  <c r="BJ46"/>
  <c r="BI46"/>
  <c r="K138" s="1"/>
  <c r="BG46"/>
  <c r="BF46"/>
  <c r="BE46"/>
  <c r="BC46"/>
  <c r="BD46" s="1"/>
  <c r="H138" s="1"/>
  <c r="BB46"/>
  <c r="AZ46"/>
  <c r="BA46" s="1"/>
  <c r="G138" s="1"/>
  <c r="AY46"/>
  <c r="AX46"/>
  <c r="AW46"/>
  <c r="AV46"/>
  <c r="AT46"/>
  <c r="AU46" s="1"/>
  <c r="F138" s="1"/>
  <c r="AS46"/>
  <c r="AQ46"/>
  <c r="AR46" s="1"/>
  <c r="AP46"/>
  <c r="AN46"/>
  <c r="AO46" s="1"/>
  <c r="C138" s="1"/>
  <c r="AM46"/>
  <c r="BO45"/>
  <c r="P137" s="1"/>
  <c r="BN45"/>
  <c r="O137" s="1"/>
  <c r="BM45"/>
  <c r="N137" s="1"/>
  <c r="BK45"/>
  <c r="BL45" s="1"/>
  <c r="L137" s="1"/>
  <c r="BJ45"/>
  <c r="BI45"/>
  <c r="K137" s="1"/>
  <c r="BG45"/>
  <c r="BF45"/>
  <c r="BE45"/>
  <c r="BC45"/>
  <c r="BD45" s="1"/>
  <c r="BB45"/>
  <c r="AZ45"/>
  <c r="AY45"/>
  <c r="BA45" s="1"/>
  <c r="G137" s="1"/>
  <c r="AW45"/>
  <c r="AX45" s="1"/>
  <c r="AV45"/>
  <c r="AT45"/>
  <c r="AS45"/>
  <c r="AU45" s="1"/>
  <c r="F137" s="1"/>
  <c r="AQ45"/>
  <c r="AR45" s="1"/>
  <c r="AP45"/>
  <c r="AN45"/>
  <c r="AM45"/>
  <c r="AO45" s="1"/>
  <c r="C137" s="1"/>
  <c r="BO44"/>
  <c r="P136" s="1"/>
  <c r="BN44"/>
  <c r="O136" s="1"/>
  <c r="BM44"/>
  <c r="N136" s="1"/>
  <c r="BK44"/>
  <c r="BJ44"/>
  <c r="BI44"/>
  <c r="K136" s="1"/>
  <c r="BG44"/>
  <c r="BF44"/>
  <c r="BE44"/>
  <c r="BC44"/>
  <c r="BB44"/>
  <c r="AZ44"/>
  <c r="BA44" s="1"/>
  <c r="G136" s="1"/>
  <c r="AY44"/>
  <c r="AW44"/>
  <c r="AV44"/>
  <c r="AT44"/>
  <c r="AU44" s="1"/>
  <c r="F136" s="1"/>
  <c r="AS44"/>
  <c r="AQ44"/>
  <c r="AP44"/>
  <c r="AN44"/>
  <c r="AO44" s="1"/>
  <c r="C136" s="1"/>
  <c r="AM44"/>
  <c r="BO43"/>
  <c r="P135" s="1"/>
  <c r="BN43"/>
  <c r="O135" s="1"/>
  <c r="BM43"/>
  <c r="N135" s="1"/>
  <c r="BK43"/>
  <c r="BL43" s="1"/>
  <c r="L135" s="1"/>
  <c r="BJ43"/>
  <c r="BI43"/>
  <c r="K135" s="1"/>
  <c r="BG43"/>
  <c r="BF43"/>
  <c r="BE43"/>
  <c r="BC43"/>
  <c r="BD43" s="1"/>
  <c r="BB43"/>
  <c r="AZ43"/>
  <c r="AY43"/>
  <c r="BA43" s="1"/>
  <c r="G135" s="1"/>
  <c r="AW43"/>
  <c r="AX43" s="1"/>
  <c r="AV43"/>
  <c r="AT43"/>
  <c r="AS43"/>
  <c r="AU43" s="1"/>
  <c r="F135" s="1"/>
  <c r="AQ43"/>
  <c r="AR43" s="1"/>
  <c r="AP43"/>
  <c r="AN43"/>
  <c r="AM43"/>
  <c r="AO43" s="1"/>
  <c r="C135" s="1"/>
  <c r="BO42"/>
  <c r="P134" s="1"/>
  <c r="BN42"/>
  <c r="O134" s="1"/>
  <c r="BM42"/>
  <c r="N134" s="1"/>
  <c r="BK42"/>
  <c r="BJ42"/>
  <c r="BI42"/>
  <c r="K134" s="1"/>
  <c r="BG42"/>
  <c r="BF42"/>
  <c r="BE42"/>
  <c r="BC42"/>
  <c r="BB42"/>
  <c r="AZ42"/>
  <c r="BA42" s="1"/>
  <c r="G134" s="1"/>
  <c r="AY42"/>
  <c r="AW42"/>
  <c r="AV42"/>
  <c r="AT42"/>
  <c r="AU42" s="1"/>
  <c r="F134" s="1"/>
  <c r="AS42"/>
  <c r="AQ42"/>
  <c r="AP42"/>
  <c r="AN42"/>
  <c r="AO42" s="1"/>
  <c r="C134" s="1"/>
  <c r="AM42"/>
  <c r="BO41"/>
  <c r="P133" s="1"/>
  <c r="BN41"/>
  <c r="O133" s="1"/>
  <c r="BM41"/>
  <c r="N133" s="1"/>
  <c r="BK41"/>
  <c r="BL41" s="1"/>
  <c r="L133" s="1"/>
  <c r="BJ41"/>
  <c r="BI41"/>
  <c r="K133" s="1"/>
  <c r="BG41"/>
  <c r="BF41"/>
  <c r="BE41"/>
  <c r="BC41"/>
  <c r="BD41" s="1"/>
  <c r="BB41"/>
  <c r="AZ41"/>
  <c r="AY41"/>
  <c r="BA41" s="1"/>
  <c r="G133" s="1"/>
  <c r="AW41"/>
  <c r="AX41" s="1"/>
  <c r="AV41"/>
  <c r="AT41"/>
  <c r="AS41"/>
  <c r="AU41" s="1"/>
  <c r="F133" s="1"/>
  <c r="AQ41"/>
  <c r="AR41" s="1"/>
  <c r="AP41"/>
  <c r="AN41"/>
  <c r="AM41"/>
  <c r="AO41" s="1"/>
  <c r="C133" s="1"/>
  <c r="BO40"/>
  <c r="P132" s="1"/>
  <c r="BN40"/>
  <c r="O132" s="1"/>
  <c r="BM40"/>
  <c r="N132" s="1"/>
  <c r="BK40"/>
  <c r="BJ40"/>
  <c r="BI40"/>
  <c r="K132" s="1"/>
  <c r="BG40"/>
  <c r="BF40"/>
  <c r="BE40"/>
  <c r="BC40"/>
  <c r="BB40"/>
  <c r="AZ40"/>
  <c r="BA40" s="1"/>
  <c r="G132" s="1"/>
  <c r="AY40"/>
  <c r="AW40"/>
  <c r="AV40"/>
  <c r="AT40"/>
  <c r="AU40" s="1"/>
  <c r="F132" s="1"/>
  <c r="AS40"/>
  <c r="AQ40"/>
  <c r="AP40"/>
  <c r="AN40"/>
  <c r="AO40" s="1"/>
  <c r="C132" s="1"/>
  <c r="AM40"/>
  <c r="BO39"/>
  <c r="P131" s="1"/>
  <c r="BN39"/>
  <c r="O131" s="1"/>
  <c r="BM39"/>
  <c r="N131" s="1"/>
  <c r="BK39"/>
  <c r="BL39" s="1"/>
  <c r="L131" s="1"/>
  <c r="BJ39"/>
  <c r="BI39"/>
  <c r="K131" s="1"/>
  <c r="BG39"/>
  <c r="BF39"/>
  <c r="BE39"/>
  <c r="BC39"/>
  <c r="BD39" s="1"/>
  <c r="BB39"/>
  <c r="AZ39"/>
  <c r="AY39"/>
  <c r="BA39" s="1"/>
  <c r="G131" s="1"/>
  <c r="AW39"/>
  <c r="AX39" s="1"/>
  <c r="AV39"/>
  <c r="AT39"/>
  <c r="AS39"/>
  <c r="AU39" s="1"/>
  <c r="F131" s="1"/>
  <c r="AQ39"/>
  <c r="AR39" s="1"/>
  <c r="AP39"/>
  <c r="AN39"/>
  <c r="AM39"/>
  <c r="AO39" s="1"/>
  <c r="C131" s="1"/>
  <c r="BO38"/>
  <c r="P130" s="1"/>
  <c r="BN38"/>
  <c r="O130" s="1"/>
  <c r="BM38"/>
  <c r="N130" s="1"/>
  <c r="BK38"/>
  <c r="BJ38"/>
  <c r="BI38"/>
  <c r="K130" s="1"/>
  <c r="BG38"/>
  <c r="BF38"/>
  <c r="BE38"/>
  <c r="BC38"/>
  <c r="BB38"/>
  <c r="AZ38"/>
  <c r="BA38" s="1"/>
  <c r="G130" s="1"/>
  <c r="AY38"/>
  <c r="AW38"/>
  <c r="AV38"/>
  <c r="AT38"/>
  <c r="AU38" s="1"/>
  <c r="F130" s="1"/>
  <c r="AS38"/>
  <c r="AQ38"/>
  <c r="AP38"/>
  <c r="AN38"/>
  <c r="AO38" s="1"/>
  <c r="C130" s="1"/>
  <c r="AM38"/>
  <c r="BO37"/>
  <c r="P129" s="1"/>
  <c r="BN37"/>
  <c r="O129" s="1"/>
  <c r="BM37"/>
  <c r="N129" s="1"/>
  <c r="BK37"/>
  <c r="BL37" s="1"/>
  <c r="L129" s="1"/>
  <c r="BJ37"/>
  <c r="BI37"/>
  <c r="K129" s="1"/>
  <c r="BG37"/>
  <c r="BF37"/>
  <c r="BE37"/>
  <c r="BC37"/>
  <c r="BD37" s="1"/>
  <c r="BB37"/>
  <c r="AZ37"/>
  <c r="AY37"/>
  <c r="BA37" s="1"/>
  <c r="G129" s="1"/>
  <c r="AW37"/>
  <c r="AX37" s="1"/>
  <c r="AV37"/>
  <c r="AT37"/>
  <c r="AS37"/>
  <c r="AU37" s="1"/>
  <c r="F129" s="1"/>
  <c r="AQ37"/>
  <c r="AR37" s="1"/>
  <c r="AP37"/>
  <c r="AN37"/>
  <c r="AM37"/>
  <c r="AO37" s="1"/>
  <c r="C129" s="1"/>
  <c r="BO36"/>
  <c r="P128" s="1"/>
  <c r="BN36"/>
  <c r="O128" s="1"/>
  <c r="BM36"/>
  <c r="N128" s="1"/>
  <c r="BK36"/>
  <c r="BJ36"/>
  <c r="BI36"/>
  <c r="K128" s="1"/>
  <c r="BG36"/>
  <c r="BF36"/>
  <c r="BE36"/>
  <c r="BC36"/>
  <c r="BB36"/>
  <c r="AZ36"/>
  <c r="BA36" s="1"/>
  <c r="G128" s="1"/>
  <c r="AY36"/>
  <c r="AW36"/>
  <c r="AV36"/>
  <c r="AT36"/>
  <c r="AU36" s="1"/>
  <c r="F128" s="1"/>
  <c r="AS36"/>
  <c r="AQ36"/>
  <c r="AP36"/>
  <c r="AN36"/>
  <c r="AO36" s="1"/>
  <c r="C128" s="1"/>
  <c r="AM36"/>
  <c r="BO35"/>
  <c r="P127" s="1"/>
  <c r="BN35"/>
  <c r="O127" s="1"/>
  <c r="BM35"/>
  <c r="N127" s="1"/>
  <c r="BK35"/>
  <c r="BL35" s="1"/>
  <c r="L127" s="1"/>
  <c r="BJ35"/>
  <c r="BI35"/>
  <c r="K127" s="1"/>
  <c r="BG35"/>
  <c r="BF35"/>
  <c r="BE35"/>
  <c r="BC35"/>
  <c r="BD35" s="1"/>
  <c r="BB35"/>
  <c r="AZ35"/>
  <c r="AY35"/>
  <c r="BA35" s="1"/>
  <c r="G127" s="1"/>
  <c r="AW35"/>
  <c r="AX35" s="1"/>
  <c r="AV35"/>
  <c r="AT35"/>
  <c r="AS35"/>
  <c r="AU35" s="1"/>
  <c r="F127" s="1"/>
  <c r="AQ35"/>
  <c r="AR35" s="1"/>
  <c r="AP35"/>
  <c r="AN35"/>
  <c r="AM35"/>
  <c r="AO35" s="1"/>
  <c r="C127" s="1"/>
  <c r="BO34"/>
  <c r="P126" s="1"/>
  <c r="BN34"/>
  <c r="O126" s="1"/>
  <c r="BM34"/>
  <c r="N126" s="1"/>
  <c r="BK34"/>
  <c r="BJ34"/>
  <c r="BI34"/>
  <c r="K126" s="1"/>
  <c r="BG34"/>
  <c r="BF34"/>
  <c r="BE34"/>
  <c r="BC34"/>
  <c r="BB34"/>
  <c r="AZ34"/>
  <c r="BA34" s="1"/>
  <c r="G126" s="1"/>
  <c r="AY34"/>
  <c r="AW34"/>
  <c r="AV34"/>
  <c r="AT34"/>
  <c r="AU34" s="1"/>
  <c r="F126" s="1"/>
  <c r="AS34"/>
  <c r="AQ34"/>
  <c r="AP34"/>
  <c r="AN34"/>
  <c r="AO34" s="1"/>
  <c r="C126" s="1"/>
  <c r="AM34"/>
  <c r="BO33"/>
  <c r="P125" s="1"/>
  <c r="BN33"/>
  <c r="O125" s="1"/>
  <c r="BM33"/>
  <c r="N125" s="1"/>
  <c r="BK33"/>
  <c r="BL33" s="1"/>
  <c r="L125" s="1"/>
  <c r="BJ33"/>
  <c r="BI33"/>
  <c r="K125" s="1"/>
  <c r="BG33"/>
  <c r="BF33"/>
  <c r="BE33"/>
  <c r="BC33"/>
  <c r="BD33" s="1"/>
  <c r="BB33"/>
  <c r="AZ33"/>
  <c r="AY33"/>
  <c r="BA33" s="1"/>
  <c r="G125" s="1"/>
  <c r="AW33"/>
  <c r="AX33" s="1"/>
  <c r="AV33"/>
  <c r="AT33"/>
  <c r="AS33"/>
  <c r="AU33" s="1"/>
  <c r="F125" s="1"/>
  <c r="AQ33"/>
  <c r="AR33" s="1"/>
  <c r="AP33"/>
  <c r="AN33"/>
  <c r="AM33"/>
  <c r="AO33" s="1"/>
  <c r="C125" s="1"/>
  <c r="BO32"/>
  <c r="P124" s="1"/>
  <c r="BN32"/>
  <c r="O124" s="1"/>
  <c r="BM32"/>
  <c r="N124" s="1"/>
  <c r="BK32"/>
  <c r="BJ32"/>
  <c r="BI32"/>
  <c r="K124" s="1"/>
  <c r="BG32"/>
  <c r="BF32"/>
  <c r="BE32"/>
  <c r="BC32"/>
  <c r="BB32"/>
  <c r="AZ32"/>
  <c r="BA32" s="1"/>
  <c r="G124" s="1"/>
  <c r="AY32"/>
  <c r="AW32"/>
  <c r="AV32"/>
  <c r="AT32"/>
  <c r="AU32" s="1"/>
  <c r="F124" s="1"/>
  <c r="AS32"/>
  <c r="AQ32"/>
  <c r="AP32"/>
  <c r="AN32"/>
  <c r="AO32" s="1"/>
  <c r="C124" s="1"/>
  <c r="AM32"/>
  <c r="BO31"/>
  <c r="P123" s="1"/>
  <c r="BN31"/>
  <c r="O123" s="1"/>
  <c r="BM31"/>
  <c r="N123" s="1"/>
  <c r="BK31"/>
  <c r="BL31" s="1"/>
  <c r="L123" s="1"/>
  <c r="BJ31"/>
  <c r="BI31"/>
  <c r="K123" s="1"/>
  <c r="BG31"/>
  <c r="BF31"/>
  <c r="BE31"/>
  <c r="BC31"/>
  <c r="BD31" s="1"/>
  <c r="BB31"/>
  <c r="AZ31"/>
  <c r="AY31"/>
  <c r="BA31" s="1"/>
  <c r="G123" s="1"/>
  <c r="AW31"/>
  <c r="AX31" s="1"/>
  <c r="AV31"/>
  <c r="AT31"/>
  <c r="AS31"/>
  <c r="AU31" s="1"/>
  <c r="F123" s="1"/>
  <c r="AQ31"/>
  <c r="AR31" s="1"/>
  <c r="AP31"/>
  <c r="AN31"/>
  <c r="AM31"/>
  <c r="AO31" s="1"/>
  <c r="C123" s="1"/>
  <c r="BO30"/>
  <c r="P122" s="1"/>
  <c r="BN30"/>
  <c r="O122" s="1"/>
  <c r="BM30"/>
  <c r="N122" s="1"/>
  <c r="BK30"/>
  <c r="BJ30"/>
  <c r="BI30"/>
  <c r="K122" s="1"/>
  <c r="BG30"/>
  <c r="BF30"/>
  <c r="BE30"/>
  <c r="BC30"/>
  <c r="BB30"/>
  <c r="AZ30"/>
  <c r="AY30"/>
  <c r="AW30"/>
  <c r="AV30"/>
  <c r="AT30"/>
  <c r="AS30"/>
  <c r="AQ30"/>
  <c r="AP30"/>
  <c r="AN30"/>
  <c r="AM30"/>
  <c r="BO29"/>
  <c r="P121" s="1"/>
  <c r="BN29"/>
  <c r="O121" s="1"/>
  <c r="BM29"/>
  <c r="N121" s="1"/>
  <c r="BK29"/>
  <c r="BL29" s="1"/>
  <c r="L121" s="1"/>
  <c r="BJ29"/>
  <c r="BI29"/>
  <c r="K121" s="1"/>
  <c r="BG29"/>
  <c r="BF29"/>
  <c r="BE29"/>
  <c r="BC29"/>
  <c r="BD29" s="1"/>
  <c r="BB29"/>
  <c r="AZ29"/>
  <c r="AY29"/>
  <c r="AW29"/>
  <c r="AX29" s="1"/>
  <c r="AV29"/>
  <c r="AT29"/>
  <c r="AS29"/>
  <c r="AQ29"/>
  <c r="AR29" s="1"/>
  <c r="AP29"/>
  <c r="AN29"/>
  <c r="AM29"/>
  <c r="BO28"/>
  <c r="P120" s="1"/>
  <c r="BN28"/>
  <c r="O120" s="1"/>
  <c r="BM28"/>
  <c r="N120" s="1"/>
  <c r="BK28"/>
  <c r="BJ28"/>
  <c r="BI28"/>
  <c r="K120" s="1"/>
  <c r="BG28"/>
  <c r="BF28"/>
  <c r="BE28"/>
  <c r="BC28"/>
  <c r="BB28"/>
  <c r="AZ28"/>
  <c r="AY28"/>
  <c r="AW28"/>
  <c r="AV28"/>
  <c r="AT28"/>
  <c r="AS28"/>
  <c r="AQ28"/>
  <c r="AP28"/>
  <c r="AN28"/>
  <c r="AM28"/>
  <c r="BO27"/>
  <c r="P119" s="1"/>
  <c r="BN27"/>
  <c r="O119" s="1"/>
  <c r="BM27"/>
  <c r="N119" s="1"/>
  <c r="BK27"/>
  <c r="BL27" s="1"/>
  <c r="L119" s="1"/>
  <c r="BJ27"/>
  <c r="BI27"/>
  <c r="K119" s="1"/>
  <c r="BG27"/>
  <c r="BF27"/>
  <c r="BE27"/>
  <c r="BC27"/>
  <c r="BD27" s="1"/>
  <c r="BB27"/>
  <c r="AZ27"/>
  <c r="AY27"/>
  <c r="AW27"/>
  <c r="AX27" s="1"/>
  <c r="AV27"/>
  <c r="AT27"/>
  <c r="AS27"/>
  <c r="AQ27"/>
  <c r="AR27" s="1"/>
  <c r="AP27"/>
  <c r="AN27"/>
  <c r="AM27"/>
  <c r="BO26"/>
  <c r="P118" s="1"/>
  <c r="BN26"/>
  <c r="O118" s="1"/>
  <c r="BM26"/>
  <c r="N118" s="1"/>
  <c r="BK26"/>
  <c r="BJ26"/>
  <c r="BI26"/>
  <c r="K118" s="1"/>
  <c r="BG26"/>
  <c r="BF26"/>
  <c r="BE26"/>
  <c r="BC26"/>
  <c r="BB26"/>
  <c r="AZ26"/>
  <c r="AY26"/>
  <c r="AW26"/>
  <c r="AV26"/>
  <c r="AT26"/>
  <c r="AS26"/>
  <c r="AQ26"/>
  <c r="AP26"/>
  <c r="AN26"/>
  <c r="AM26"/>
  <c r="BO25"/>
  <c r="P117" s="1"/>
  <c r="BN25"/>
  <c r="O117" s="1"/>
  <c r="BM25"/>
  <c r="N117" s="1"/>
  <c r="BK25"/>
  <c r="BL25" s="1"/>
  <c r="L117" s="1"/>
  <c r="BJ25"/>
  <c r="BI25"/>
  <c r="K117" s="1"/>
  <c r="BG25"/>
  <c r="BF25"/>
  <c r="BE25"/>
  <c r="BC25"/>
  <c r="BD25" s="1"/>
  <c r="BB25"/>
  <c r="AZ25"/>
  <c r="AY25"/>
  <c r="AW25"/>
  <c r="AX25" s="1"/>
  <c r="AV25"/>
  <c r="AT25"/>
  <c r="AS25"/>
  <c r="AQ25"/>
  <c r="AR25" s="1"/>
  <c r="AP25"/>
  <c r="AN25"/>
  <c r="AM25"/>
  <c r="BO24"/>
  <c r="P116" s="1"/>
  <c r="BN24"/>
  <c r="O116" s="1"/>
  <c r="BM24"/>
  <c r="N116" s="1"/>
  <c r="BK24"/>
  <c r="BJ24"/>
  <c r="BI24"/>
  <c r="K116" s="1"/>
  <c r="BG24"/>
  <c r="BF24"/>
  <c r="BE24"/>
  <c r="BC24"/>
  <c r="BB24"/>
  <c r="AZ24"/>
  <c r="AY24"/>
  <c r="AW24"/>
  <c r="AV24"/>
  <c r="AT24"/>
  <c r="AS24"/>
  <c r="AQ24"/>
  <c r="AP24"/>
  <c r="AN24"/>
  <c r="AM24"/>
  <c r="BO23"/>
  <c r="P115" s="1"/>
  <c r="BN23"/>
  <c r="O115" s="1"/>
  <c r="BM23"/>
  <c r="N115" s="1"/>
  <c r="BK23"/>
  <c r="BL23" s="1"/>
  <c r="L115" s="1"/>
  <c r="BJ23"/>
  <c r="BI23"/>
  <c r="K115" s="1"/>
  <c r="BG23"/>
  <c r="BF23"/>
  <c r="BE23"/>
  <c r="BC23"/>
  <c r="BD23" s="1"/>
  <c r="BB23"/>
  <c r="AZ23"/>
  <c r="AY23"/>
  <c r="AW23"/>
  <c r="AX23" s="1"/>
  <c r="AV23"/>
  <c r="AT23"/>
  <c r="AS23"/>
  <c r="AQ23"/>
  <c r="AR23" s="1"/>
  <c r="AP23"/>
  <c r="AN23"/>
  <c r="AM23"/>
  <c r="BO22"/>
  <c r="P114" s="1"/>
  <c r="BN22"/>
  <c r="O114" s="1"/>
  <c r="BM22"/>
  <c r="N114" s="1"/>
  <c r="BK22"/>
  <c r="BJ22"/>
  <c r="BI22"/>
  <c r="K114" s="1"/>
  <c r="BG22"/>
  <c r="BF22"/>
  <c r="BE22"/>
  <c r="BC22"/>
  <c r="BB22"/>
  <c r="AZ22"/>
  <c r="AY22"/>
  <c r="AW22"/>
  <c r="AV22"/>
  <c r="AT22"/>
  <c r="AS22"/>
  <c r="AQ22"/>
  <c r="AP22"/>
  <c r="AN22"/>
  <c r="AM22"/>
  <c r="BO21"/>
  <c r="P113" s="1"/>
  <c r="BN21"/>
  <c r="O113" s="1"/>
  <c r="BM21"/>
  <c r="N113" s="1"/>
  <c r="BK21"/>
  <c r="BL21" s="1"/>
  <c r="L113" s="1"/>
  <c r="BJ21"/>
  <c r="BI21"/>
  <c r="K113" s="1"/>
  <c r="BG21"/>
  <c r="BF21"/>
  <c r="BE21"/>
  <c r="BC21"/>
  <c r="BD21" s="1"/>
  <c r="BB21"/>
  <c r="AZ21"/>
  <c r="AY21"/>
  <c r="AW21"/>
  <c r="AX21" s="1"/>
  <c r="AV21"/>
  <c r="AT21"/>
  <c r="AS21"/>
  <c r="AQ21"/>
  <c r="AR21" s="1"/>
  <c r="AP21"/>
  <c r="AN21"/>
  <c r="AM21"/>
  <c r="BO20"/>
  <c r="P112" s="1"/>
  <c r="BN20"/>
  <c r="O112" s="1"/>
  <c r="BM20"/>
  <c r="N112" s="1"/>
  <c r="BK20"/>
  <c r="BJ20"/>
  <c r="BI20"/>
  <c r="K112" s="1"/>
  <c r="BG20"/>
  <c r="BF20"/>
  <c r="BE20"/>
  <c r="BC20"/>
  <c r="BB20"/>
  <c r="AZ20"/>
  <c r="AY20"/>
  <c r="AW20"/>
  <c r="AV20"/>
  <c r="AT20"/>
  <c r="AS20"/>
  <c r="AQ20"/>
  <c r="AP20"/>
  <c r="AN20"/>
  <c r="AM20"/>
  <c r="BO19"/>
  <c r="P111" s="1"/>
  <c r="BN19"/>
  <c r="O111" s="1"/>
  <c r="BM19"/>
  <c r="N111" s="1"/>
  <c r="BK19"/>
  <c r="BL19" s="1"/>
  <c r="L111" s="1"/>
  <c r="BJ19"/>
  <c r="BI19"/>
  <c r="K111" s="1"/>
  <c r="BG19"/>
  <c r="BF19"/>
  <c r="BE19"/>
  <c r="BC19"/>
  <c r="BD19" s="1"/>
  <c r="BB19"/>
  <c r="AZ19"/>
  <c r="AY19"/>
  <c r="AW19"/>
  <c r="AX19" s="1"/>
  <c r="AV19"/>
  <c r="AT19"/>
  <c r="AS19"/>
  <c r="AQ19"/>
  <c r="AR19" s="1"/>
  <c r="AP19"/>
  <c r="AN19"/>
  <c r="AM19"/>
  <c r="BO18"/>
  <c r="P110" s="1"/>
  <c r="BN18"/>
  <c r="O110" s="1"/>
  <c r="BM18"/>
  <c r="N110" s="1"/>
  <c r="BK18"/>
  <c r="BJ18"/>
  <c r="BI18"/>
  <c r="K110" s="1"/>
  <c r="BG18"/>
  <c r="BF18"/>
  <c r="BE18"/>
  <c r="BC18"/>
  <c r="BB18"/>
  <c r="AZ18"/>
  <c r="AY18"/>
  <c r="AW18"/>
  <c r="AV18"/>
  <c r="AT18"/>
  <c r="AS18"/>
  <c r="AQ18"/>
  <c r="AP18"/>
  <c r="AN18"/>
  <c r="AM18"/>
  <c r="BO17"/>
  <c r="P109" s="1"/>
  <c r="BN17"/>
  <c r="O109" s="1"/>
  <c r="BM17"/>
  <c r="N109" s="1"/>
  <c r="BK17"/>
  <c r="BL17" s="1"/>
  <c r="L109" s="1"/>
  <c r="BJ17"/>
  <c r="BI17"/>
  <c r="K109" s="1"/>
  <c r="BG17"/>
  <c r="BF17"/>
  <c r="BE17"/>
  <c r="BC17"/>
  <c r="BD17" s="1"/>
  <c r="BB17"/>
  <c r="AZ17"/>
  <c r="AY17"/>
  <c r="AW17"/>
  <c r="AX17" s="1"/>
  <c r="AV17"/>
  <c r="AT17"/>
  <c r="AS17"/>
  <c r="AQ17"/>
  <c r="AR17" s="1"/>
  <c r="AP17"/>
  <c r="AN17"/>
  <c r="AM17"/>
  <c r="BO16"/>
  <c r="P108" s="1"/>
  <c r="BN16"/>
  <c r="O108" s="1"/>
  <c r="BM16"/>
  <c r="N108" s="1"/>
  <c r="BK16"/>
  <c r="BJ16"/>
  <c r="BI16"/>
  <c r="K108" s="1"/>
  <c r="BG16"/>
  <c r="BF16"/>
  <c r="BE16"/>
  <c r="BC16"/>
  <c r="BB16"/>
  <c r="AZ16"/>
  <c r="AY16"/>
  <c r="AW16"/>
  <c r="AV16"/>
  <c r="AT16"/>
  <c r="AS16"/>
  <c r="AQ16"/>
  <c r="AP16"/>
  <c r="AN16"/>
  <c r="AM16"/>
  <c r="BO15"/>
  <c r="P107" s="1"/>
  <c r="BN15"/>
  <c r="O107" s="1"/>
  <c r="BM15"/>
  <c r="N107" s="1"/>
  <c r="BK15"/>
  <c r="BL15" s="1"/>
  <c r="L107" s="1"/>
  <c r="BJ15"/>
  <c r="BI15"/>
  <c r="K107" s="1"/>
  <c r="BG15"/>
  <c r="BF15"/>
  <c r="BE15"/>
  <c r="BC15"/>
  <c r="BD15" s="1"/>
  <c r="BB15"/>
  <c r="AZ15"/>
  <c r="AY15"/>
  <c r="AW15"/>
  <c r="AX15" s="1"/>
  <c r="AV15"/>
  <c r="AT15"/>
  <c r="AS15"/>
  <c r="AQ15"/>
  <c r="AR15" s="1"/>
  <c r="AP15"/>
  <c r="AN15"/>
  <c r="AM15"/>
  <c r="BO14"/>
  <c r="P106" s="1"/>
  <c r="BN14"/>
  <c r="O106" s="1"/>
  <c r="BM14"/>
  <c r="N106" s="1"/>
  <c r="BK14"/>
  <c r="BJ14"/>
  <c r="BI14"/>
  <c r="K106" s="1"/>
  <c r="BG14"/>
  <c r="BF14"/>
  <c r="BE14"/>
  <c r="BC14"/>
  <c r="BB14"/>
  <c r="AZ14"/>
  <c r="AY14"/>
  <c r="AW14"/>
  <c r="AV14"/>
  <c r="AT14"/>
  <c r="AS14"/>
  <c r="AQ14"/>
  <c r="AP14"/>
  <c r="AN14"/>
  <c r="AM14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O13"/>
  <c r="P105" s="1"/>
  <c r="BN13"/>
  <c r="O105" s="1"/>
  <c r="BM13"/>
  <c r="N105" s="1"/>
  <c r="BK13"/>
  <c r="BJ13"/>
  <c r="BI13"/>
  <c r="K105" s="1"/>
  <c r="BG13"/>
  <c r="BF13"/>
  <c r="BE13"/>
  <c r="BC13"/>
  <c r="BB13"/>
  <c r="AZ13"/>
  <c r="AY13"/>
  <c r="AW13"/>
  <c r="AV13"/>
  <c r="AT13"/>
  <c r="AS13"/>
  <c r="AQ13"/>
  <c r="AP13"/>
  <c r="AN13"/>
  <c r="AM13"/>
  <c r="AL13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J12"/>
  <c r="BI12"/>
  <c r="K104" s="1"/>
  <c r="BG12"/>
  <c r="BF12"/>
  <c r="BE12"/>
  <c r="BC12"/>
  <c r="BB12"/>
  <c r="AZ12"/>
  <c r="BA12" s="1"/>
  <c r="G104" s="1"/>
  <c r="AY12"/>
  <c r="AW12"/>
  <c r="AV12"/>
  <c r="AT12"/>
  <c r="AU12" s="1"/>
  <c r="F104" s="1"/>
  <c r="AS12"/>
  <c r="AQ12"/>
  <c r="AP12"/>
  <c r="AN12"/>
  <c r="AO12" s="1"/>
  <c r="C104" s="1"/>
  <c r="AM12"/>
  <c r="B106" i="23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/>
  <c r="BO71"/>
  <c r="P163" s="1"/>
  <c r="BN71"/>
  <c r="O163" s="1"/>
  <c r="BM71"/>
  <c r="N163" s="1"/>
  <c r="BK71"/>
  <c r="BL71" s="1"/>
  <c r="L163" s="1"/>
  <c r="BJ71"/>
  <c r="BI71"/>
  <c r="K163" s="1"/>
  <c r="BG71"/>
  <c r="BF71"/>
  <c r="BE71"/>
  <c r="BC71"/>
  <c r="BD71" s="1"/>
  <c r="BB71"/>
  <c r="BA71"/>
  <c r="G163" s="1"/>
  <c r="AZ71"/>
  <c r="AY71"/>
  <c r="AW71"/>
  <c r="AX71" s="1"/>
  <c r="AV71"/>
  <c r="AU71"/>
  <c r="F163" s="1"/>
  <c r="AT71"/>
  <c r="AS71"/>
  <c r="AQ71"/>
  <c r="AR71" s="1"/>
  <c r="AP71"/>
  <c r="AO71"/>
  <c r="C163" s="1"/>
  <c r="AN71"/>
  <c r="AM71"/>
  <c r="BO70"/>
  <c r="P162" s="1"/>
  <c r="BN70"/>
  <c r="O162" s="1"/>
  <c r="BM70"/>
  <c r="N162" s="1"/>
  <c r="BL70"/>
  <c r="L162" s="1"/>
  <c r="BK70"/>
  <c r="BJ70"/>
  <c r="BI70"/>
  <c r="K162" s="1"/>
  <c r="BG70"/>
  <c r="BF70"/>
  <c r="BE70"/>
  <c r="BD70"/>
  <c r="H162" s="1"/>
  <c r="BC70"/>
  <c r="BB70"/>
  <c r="AZ70"/>
  <c r="BA70" s="1"/>
  <c r="G162" s="1"/>
  <c r="AY70"/>
  <c r="AX70"/>
  <c r="AW70"/>
  <c r="AV70"/>
  <c r="AT70"/>
  <c r="AU70" s="1"/>
  <c r="F162" s="1"/>
  <c r="AS70"/>
  <c r="AR70"/>
  <c r="AQ70"/>
  <c r="AP70"/>
  <c r="AN70"/>
  <c r="AO70" s="1"/>
  <c r="C162" s="1"/>
  <c r="AM70"/>
  <c r="BO69"/>
  <c r="P161" s="1"/>
  <c r="BN69"/>
  <c r="O161" s="1"/>
  <c r="BM69"/>
  <c r="N161" s="1"/>
  <c r="BK69"/>
  <c r="BL69" s="1"/>
  <c r="L161" s="1"/>
  <c r="BJ69"/>
  <c r="BI69"/>
  <c r="K161" s="1"/>
  <c r="BG69"/>
  <c r="BF69"/>
  <c r="BE69"/>
  <c r="BC69"/>
  <c r="BD69" s="1"/>
  <c r="BB69"/>
  <c r="BA69"/>
  <c r="G161" s="1"/>
  <c r="AZ69"/>
  <c r="AY69"/>
  <c r="AW69"/>
  <c r="AX69" s="1"/>
  <c r="AV69"/>
  <c r="AU69"/>
  <c r="F161" s="1"/>
  <c r="AT69"/>
  <c r="AS69"/>
  <c r="AQ69"/>
  <c r="AR69" s="1"/>
  <c r="AP69"/>
  <c r="AO69"/>
  <c r="C161" s="1"/>
  <c r="AN69"/>
  <c r="AM69"/>
  <c r="BO68"/>
  <c r="P160" s="1"/>
  <c r="BN68"/>
  <c r="O160" s="1"/>
  <c r="BM68"/>
  <c r="N160" s="1"/>
  <c r="BL68"/>
  <c r="L160" s="1"/>
  <c r="BK68"/>
  <c r="BJ68"/>
  <c r="BI68"/>
  <c r="K160" s="1"/>
  <c r="BG68"/>
  <c r="BF68"/>
  <c r="BE68"/>
  <c r="BD68"/>
  <c r="H160" s="1"/>
  <c r="BC68"/>
  <c r="BB68"/>
  <c r="AZ68"/>
  <c r="BA68" s="1"/>
  <c r="G160" s="1"/>
  <c r="AY68"/>
  <c r="AX68"/>
  <c r="AW68"/>
  <c r="AV68"/>
  <c r="AT68"/>
  <c r="AU68" s="1"/>
  <c r="F160" s="1"/>
  <c r="AS68"/>
  <c r="AR68"/>
  <c r="AQ68"/>
  <c r="AP68"/>
  <c r="AN68"/>
  <c r="AO68" s="1"/>
  <c r="C160" s="1"/>
  <c r="AM68"/>
  <c r="BO67"/>
  <c r="P159" s="1"/>
  <c r="BN67"/>
  <c r="O159" s="1"/>
  <c r="BM67"/>
  <c r="N159" s="1"/>
  <c r="BK67"/>
  <c r="BL67" s="1"/>
  <c r="L159" s="1"/>
  <c r="BJ67"/>
  <c r="BI67"/>
  <c r="K159" s="1"/>
  <c r="BG67"/>
  <c r="BF67"/>
  <c r="BE67"/>
  <c r="BC67"/>
  <c r="BD67" s="1"/>
  <c r="BB67"/>
  <c r="BA67"/>
  <c r="G159" s="1"/>
  <c r="AZ67"/>
  <c r="AY67"/>
  <c r="AW67"/>
  <c r="AX67" s="1"/>
  <c r="AV67"/>
  <c r="AU67"/>
  <c r="F159" s="1"/>
  <c r="AT67"/>
  <c r="AS67"/>
  <c r="AQ67"/>
  <c r="AR67" s="1"/>
  <c r="AP67"/>
  <c r="AO67"/>
  <c r="C159" s="1"/>
  <c r="AN67"/>
  <c r="AM67"/>
  <c r="BO66"/>
  <c r="P158" s="1"/>
  <c r="BN66"/>
  <c r="O158" s="1"/>
  <c r="BM66"/>
  <c r="N158" s="1"/>
  <c r="BL66"/>
  <c r="L158" s="1"/>
  <c r="BK66"/>
  <c r="BJ66"/>
  <c r="BI66"/>
  <c r="K158" s="1"/>
  <c r="BG66"/>
  <c r="BF66"/>
  <c r="BE66"/>
  <c r="BD66"/>
  <c r="H158" s="1"/>
  <c r="BC66"/>
  <c r="BB66"/>
  <c r="AZ66"/>
  <c r="BA66" s="1"/>
  <c r="G158" s="1"/>
  <c r="AY66"/>
  <c r="AX66"/>
  <c r="AW66"/>
  <c r="AV66"/>
  <c r="AT66"/>
  <c r="AU66" s="1"/>
  <c r="F158" s="1"/>
  <c r="AS66"/>
  <c r="AR66"/>
  <c r="AQ66"/>
  <c r="AP66"/>
  <c r="AN66"/>
  <c r="AO66" s="1"/>
  <c r="C158" s="1"/>
  <c r="AM66"/>
  <c r="BO65"/>
  <c r="P157" s="1"/>
  <c r="BN65"/>
  <c r="O157" s="1"/>
  <c r="BM65"/>
  <c r="N157" s="1"/>
  <c r="BK65"/>
  <c r="BL65" s="1"/>
  <c r="L157" s="1"/>
  <c r="BJ65"/>
  <c r="BI65"/>
  <c r="K157" s="1"/>
  <c r="BG65"/>
  <c r="BF65"/>
  <c r="BE65"/>
  <c r="BC65"/>
  <c r="BD65" s="1"/>
  <c r="BB65"/>
  <c r="BA65"/>
  <c r="G157" s="1"/>
  <c r="AZ65"/>
  <c r="AY65"/>
  <c r="AW65"/>
  <c r="AX65" s="1"/>
  <c r="AV65"/>
  <c r="AU65"/>
  <c r="F157" s="1"/>
  <c r="AT65"/>
  <c r="AS65"/>
  <c r="AQ65"/>
  <c r="AR65" s="1"/>
  <c r="AP65"/>
  <c r="AO65"/>
  <c r="C157" s="1"/>
  <c r="AN65"/>
  <c r="AM65"/>
  <c r="BO64"/>
  <c r="P156" s="1"/>
  <c r="BN64"/>
  <c r="O156" s="1"/>
  <c r="BM64"/>
  <c r="N156" s="1"/>
  <c r="BL64"/>
  <c r="L156" s="1"/>
  <c r="BK64"/>
  <c r="BJ64"/>
  <c r="BI64"/>
  <c r="K156" s="1"/>
  <c r="BG64"/>
  <c r="BF64"/>
  <c r="BE64"/>
  <c r="BD64"/>
  <c r="H156" s="1"/>
  <c r="BC64"/>
  <c r="BB64"/>
  <c r="AZ64"/>
  <c r="BA64" s="1"/>
  <c r="G156" s="1"/>
  <c r="AY64"/>
  <c r="AX64"/>
  <c r="AW64"/>
  <c r="AV64"/>
  <c r="AT64"/>
  <c r="AU64" s="1"/>
  <c r="F156" s="1"/>
  <c r="AS64"/>
  <c r="AR64"/>
  <c r="AQ64"/>
  <c r="AP64"/>
  <c r="AN64"/>
  <c r="AO64" s="1"/>
  <c r="C156" s="1"/>
  <c r="AM64"/>
  <c r="BO63"/>
  <c r="P155" s="1"/>
  <c r="BN63"/>
  <c r="O155" s="1"/>
  <c r="BM63"/>
  <c r="N155" s="1"/>
  <c r="BK63"/>
  <c r="BL63" s="1"/>
  <c r="L155" s="1"/>
  <c r="BJ63"/>
  <c r="BI63"/>
  <c r="K155" s="1"/>
  <c r="BG63"/>
  <c r="BF63"/>
  <c r="BE63"/>
  <c r="BC63"/>
  <c r="BD63" s="1"/>
  <c r="BB63"/>
  <c r="BA63"/>
  <c r="G155" s="1"/>
  <c r="AZ63"/>
  <c r="AY63"/>
  <c r="AW63"/>
  <c r="AX63" s="1"/>
  <c r="AV63"/>
  <c r="AU63"/>
  <c r="F155" s="1"/>
  <c r="AT63"/>
  <c r="AS63"/>
  <c r="AQ63"/>
  <c r="AR63" s="1"/>
  <c r="AP63"/>
  <c r="AO63"/>
  <c r="C155" s="1"/>
  <c r="AN63"/>
  <c r="AM63"/>
  <c r="BO62"/>
  <c r="P154" s="1"/>
  <c r="BN62"/>
  <c r="O154" s="1"/>
  <c r="BM62"/>
  <c r="N154" s="1"/>
  <c r="BL62"/>
  <c r="L154" s="1"/>
  <c r="BK62"/>
  <c r="BJ62"/>
  <c r="BI62"/>
  <c r="K154" s="1"/>
  <c r="BG62"/>
  <c r="BF62"/>
  <c r="BE62"/>
  <c r="BD62"/>
  <c r="H154" s="1"/>
  <c r="BC62"/>
  <c r="BB62"/>
  <c r="AZ62"/>
  <c r="BA62" s="1"/>
  <c r="G154" s="1"/>
  <c r="AY62"/>
  <c r="AX62"/>
  <c r="AW62"/>
  <c r="AV62"/>
  <c r="AT62"/>
  <c r="AU62" s="1"/>
  <c r="F154" s="1"/>
  <c r="AS62"/>
  <c r="AR62"/>
  <c r="AQ62"/>
  <c r="AP62"/>
  <c r="AN62"/>
  <c r="AO62" s="1"/>
  <c r="C154" s="1"/>
  <c r="AM62"/>
  <c r="BO61"/>
  <c r="P153" s="1"/>
  <c r="BN61"/>
  <c r="O153" s="1"/>
  <c r="BM61"/>
  <c r="N153" s="1"/>
  <c r="BK61"/>
  <c r="BL61" s="1"/>
  <c r="L153" s="1"/>
  <c r="BJ61"/>
  <c r="BI61"/>
  <c r="K153" s="1"/>
  <c r="BG61"/>
  <c r="BF61"/>
  <c r="BE61"/>
  <c r="BC61"/>
  <c r="BD61" s="1"/>
  <c r="BB61"/>
  <c r="BA61"/>
  <c r="G153" s="1"/>
  <c r="AZ61"/>
  <c r="AY61"/>
  <c r="AW61"/>
  <c r="AX61" s="1"/>
  <c r="AV61"/>
  <c r="AU61"/>
  <c r="F153" s="1"/>
  <c r="AT61"/>
  <c r="AS61"/>
  <c r="AQ61"/>
  <c r="AR61" s="1"/>
  <c r="AP61"/>
  <c r="AO61"/>
  <c r="C153" s="1"/>
  <c r="AN61"/>
  <c r="AM61"/>
  <c r="BO60"/>
  <c r="P152" s="1"/>
  <c r="BN60"/>
  <c r="O152" s="1"/>
  <c r="BM60"/>
  <c r="N152" s="1"/>
  <c r="BL60"/>
  <c r="L152" s="1"/>
  <c r="BK60"/>
  <c r="BJ60"/>
  <c r="BI60"/>
  <c r="K152" s="1"/>
  <c r="BG60"/>
  <c r="BF60"/>
  <c r="BE60"/>
  <c r="BD60"/>
  <c r="H152" s="1"/>
  <c r="BC60"/>
  <c r="BB60"/>
  <c r="AZ60"/>
  <c r="BA60" s="1"/>
  <c r="G152" s="1"/>
  <c r="AY60"/>
  <c r="AX60"/>
  <c r="AW60"/>
  <c r="AV60"/>
  <c r="AT60"/>
  <c r="AU60" s="1"/>
  <c r="F152" s="1"/>
  <c r="AS60"/>
  <c r="AR60"/>
  <c r="AQ60"/>
  <c r="AP60"/>
  <c r="AN60"/>
  <c r="AO60" s="1"/>
  <c r="C152" s="1"/>
  <c r="AM60"/>
  <c r="BO59"/>
  <c r="P151" s="1"/>
  <c r="BN59"/>
  <c r="O151" s="1"/>
  <c r="BM59"/>
  <c r="N151" s="1"/>
  <c r="BK59"/>
  <c r="BL59" s="1"/>
  <c r="L151" s="1"/>
  <c r="BJ59"/>
  <c r="BI59"/>
  <c r="K151" s="1"/>
  <c r="BG59"/>
  <c r="BF59"/>
  <c r="BE59"/>
  <c r="BC59"/>
  <c r="BD59" s="1"/>
  <c r="BB59"/>
  <c r="BA59"/>
  <c r="G151" s="1"/>
  <c r="AZ59"/>
  <c r="AY59"/>
  <c r="AW59"/>
  <c r="AX59" s="1"/>
  <c r="AV59"/>
  <c r="AU59"/>
  <c r="F151" s="1"/>
  <c r="AT59"/>
  <c r="AS59"/>
  <c r="AQ59"/>
  <c r="AR59" s="1"/>
  <c r="AP59"/>
  <c r="AO59"/>
  <c r="C151" s="1"/>
  <c r="AN59"/>
  <c r="AM59"/>
  <c r="BO58"/>
  <c r="P150" s="1"/>
  <c r="BN58"/>
  <c r="O150" s="1"/>
  <c r="BM58"/>
  <c r="N150" s="1"/>
  <c r="BL58"/>
  <c r="L150" s="1"/>
  <c r="BK58"/>
  <c r="BJ58"/>
  <c r="BI58"/>
  <c r="K150" s="1"/>
  <c r="BG58"/>
  <c r="BF58"/>
  <c r="BE58"/>
  <c r="BD58"/>
  <c r="H150" s="1"/>
  <c r="BC58"/>
  <c r="BB58"/>
  <c r="AZ58"/>
  <c r="BA58" s="1"/>
  <c r="G150" s="1"/>
  <c r="AY58"/>
  <c r="AX58"/>
  <c r="AW58"/>
  <c r="AV58"/>
  <c r="AT58"/>
  <c r="AU58" s="1"/>
  <c r="F150" s="1"/>
  <c r="AS58"/>
  <c r="AR58"/>
  <c r="AQ58"/>
  <c r="AP58"/>
  <c r="AN58"/>
  <c r="AO58" s="1"/>
  <c r="C150" s="1"/>
  <c r="AM58"/>
  <c r="BO57"/>
  <c r="P149" s="1"/>
  <c r="BN57"/>
  <c r="O149" s="1"/>
  <c r="BM57"/>
  <c r="N149" s="1"/>
  <c r="BK57"/>
  <c r="BL57" s="1"/>
  <c r="L149" s="1"/>
  <c r="BJ57"/>
  <c r="BI57"/>
  <c r="K149" s="1"/>
  <c r="BG57"/>
  <c r="BF57"/>
  <c r="BE57"/>
  <c r="BC57"/>
  <c r="BD57" s="1"/>
  <c r="BB57"/>
  <c r="BA57"/>
  <c r="G149" s="1"/>
  <c r="AZ57"/>
  <c r="AY57"/>
  <c r="AW57"/>
  <c r="AX57" s="1"/>
  <c r="AV57"/>
  <c r="AU57"/>
  <c r="F149" s="1"/>
  <c r="AT57"/>
  <c r="AS57"/>
  <c r="AQ57"/>
  <c r="AR57" s="1"/>
  <c r="AP57"/>
  <c r="AO57"/>
  <c r="C149" s="1"/>
  <c r="AN57"/>
  <c r="AM57"/>
  <c r="BO56"/>
  <c r="P148" s="1"/>
  <c r="BN56"/>
  <c r="O148" s="1"/>
  <c r="BM56"/>
  <c r="N148" s="1"/>
  <c r="BL56"/>
  <c r="L148" s="1"/>
  <c r="BK56"/>
  <c r="BJ56"/>
  <c r="BI56"/>
  <c r="K148" s="1"/>
  <c r="BG56"/>
  <c r="BF56"/>
  <c r="BE56"/>
  <c r="BD56"/>
  <c r="H148" s="1"/>
  <c r="BC56"/>
  <c r="BB56"/>
  <c r="AZ56"/>
  <c r="BA56" s="1"/>
  <c r="G148" s="1"/>
  <c r="AY56"/>
  <c r="AX56"/>
  <c r="AW56"/>
  <c r="AV56"/>
  <c r="AT56"/>
  <c r="AU56" s="1"/>
  <c r="F148" s="1"/>
  <c r="AS56"/>
  <c r="AR56"/>
  <c r="AQ56"/>
  <c r="AP56"/>
  <c r="AN56"/>
  <c r="AO56" s="1"/>
  <c r="C148" s="1"/>
  <c r="AM56"/>
  <c r="BO55"/>
  <c r="P147" s="1"/>
  <c r="BN55"/>
  <c r="O147" s="1"/>
  <c r="BM55"/>
  <c r="N147" s="1"/>
  <c r="BK55"/>
  <c r="BL55" s="1"/>
  <c r="L147" s="1"/>
  <c r="BJ55"/>
  <c r="BI55"/>
  <c r="K147" s="1"/>
  <c r="BG55"/>
  <c r="BF55"/>
  <c r="BE55"/>
  <c r="BC55"/>
  <c r="BD55" s="1"/>
  <c r="BB55"/>
  <c r="BA55"/>
  <c r="G147" s="1"/>
  <c r="AZ55"/>
  <c r="AY55"/>
  <c r="AW55"/>
  <c r="AX55" s="1"/>
  <c r="AV55"/>
  <c r="AU55"/>
  <c r="F147" s="1"/>
  <c r="AT55"/>
  <c r="AS55"/>
  <c r="AQ55"/>
  <c r="AR55" s="1"/>
  <c r="AP55"/>
  <c r="AO55"/>
  <c r="C147" s="1"/>
  <c r="AN55"/>
  <c r="AM55"/>
  <c r="BO54"/>
  <c r="P146" s="1"/>
  <c r="BN54"/>
  <c r="O146" s="1"/>
  <c r="BM54"/>
  <c r="N146" s="1"/>
  <c r="BL54"/>
  <c r="L146" s="1"/>
  <c r="BK54"/>
  <c r="BJ54"/>
  <c r="BI54"/>
  <c r="K146" s="1"/>
  <c r="BG54"/>
  <c r="BF54"/>
  <c r="BE54"/>
  <c r="BD54"/>
  <c r="H146" s="1"/>
  <c r="BC54"/>
  <c r="BB54"/>
  <c r="AZ54"/>
  <c r="BA54" s="1"/>
  <c r="G146" s="1"/>
  <c r="AY54"/>
  <c r="AX54"/>
  <c r="AW54"/>
  <c r="AV54"/>
  <c r="AT54"/>
  <c r="AU54" s="1"/>
  <c r="F146" s="1"/>
  <c r="AS54"/>
  <c r="AR54"/>
  <c r="AQ54"/>
  <c r="AP54"/>
  <c r="AN54"/>
  <c r="AO54" s="1"/>
  <c r="C146" s="1"/>
  <c r="AM54"/>
  <c r="BO53"/>
  <c r="P145" s="1"/>
  <c r="BN53"/>
  <c r="O145" s="1"/>
  <c r="BM53"/>
  <c r="N145" s="1"/>
  <c r="BK53"/>
  <c r="BL53" s="1"/>
  <c r="L145" s="1"/>
  <c r="BJ53"/>
  <c r="BI53"/>
  <c r="K145" s="1"/>
  <c r="BG53"/>
  <c r="BF53"/>
  <c r="BE53"/>
  <c r="BC53"/>
  <c r="BD53" s="1"/>
  <c r="BB53"/>
  <c r="BA53"/>
  <c r="G145" s="1"/>
  <c r="AZ53"/>
  <c r="AY53"/>
  <c r="AW53"/>
  <c r="AX53" s="1"/>
  <c r="AV53"/>
  <c r="AU53"/>
  <c r="F145" s="1"/>
  <c r="AT53"/>
  <c r="AS53"/>
  <c r="AQ53"/>
  <c r="AR53" s="1"/>
  <c r="AP53"/>
  <c r="AO53"/>
  <c r="C145" s="1"/>
  <c r="AN53"/>
  <c r="AM53"/>
  <c r="BO52"/>
  <c r="P144" s="1"/>
  <c r="BN52"/>
  <c r="O144" s="1"/>
  <c r="BM52"/>
  <c r="N144" s="1"/>
  <c r="BL52"/>
  <c r="L144" s="1"/>
  <c r="BK52"/>
  <c r="BJ52"/>
  <c r="BI52"/>
  <c r="K144" s="1"/>
  <c r="BG52"/>
  <c r="BF52"/>
  <c r="BE52"/>
  <c r="BD52"/>
  <c r="H144" s="1"/>
  <c r="BC52"/>
  <c r="BB52"/>
  <c r="AZ52"/>
  <c r="BA52" s="1"/>
  <c r="G144" s="1"/>
  <c r="AY52"/>
  <c r="AX52"/>
  <c r="AW52"/>
  <c r="AV52"/>
  <c r="AT52"/>
  <c r="AU52" s="1"/>
  <c r="F144" s="1"/>
  <c r="AS52"/>
  <c r="AR52"/>
  <c r="AQ52"/>
  <c r="AP52"/>
  <c r="AN52"/>
  <c r="AO52" s="1"/>
  <c r="C144" s="1"/>
  <c r="AM52"/>
  <c r="BO51"/>
  <c r="P143" s="1"/>
  <c r="BN51"/>
  <c r="O143" s="1"/>
  <c r="BM51"/>
  <c r="N143" s="1"/>
  <c r="BK51"/>
  <c r="BL51" s="1"/>
  <c r="L143" s="1"/>
  <c r="BJ51"/>
  <c r="BI51"/>
  <c r="K143" s="1"/>
  <c r="BG51"/>
  <c r="BF51"/>
  <c r="BE51"/>
  <c r="BC51"/>
  <c r="BD51" s="1"/>
  <c r="BB51"/>
  <c r="BA51"/>
  <c r="G143" s="1"/>
  <c r="AZ51"/>
  <c r="AY51"/>
  <c r="AW51"/>
  <c r="AX51" s="1"/>
  <c r="AV51"/>
  <c r="AU51"/>
  <c r="F143" s="1"/>
  <c r="AT51"/>
  <c r="AS51"/>
  <c r="AQ51"/>
  <c r="AR51" s="1"/>
  <c r="AP51"/>
  <c r="AO51"/>
  <c r="C143" s="1"/>
  <c r="AN51"/>
  <c r="AM51"/>
  <c r="BO50"/>
  <c r="P142" s="1"/>
  <c r="BN50"/>
  <c r="O142" s="1"/>
  <c r="BM50"/>
  <c r="N142" s="1"/>
  <c r="BK50"/>
  <c r="BL50" s="1"/>
  <c r="L142" s="1"/>
  <c r="BJ50"/>
  <c r="BI50"/>
  <c r="K142" s="1"/>
  <c r="BG50"/>
  <c r="BF50"/>
  <c r="BE50"/>
  <c r="BC50"/>
  <c r="BD50" s="1"/>
  <c r="H142" s="1"/>
  <c r="BB50"/>
  <c r="AZ50"/>
  <c r="BA50" s="1"/>
  <c r="G142" s="1"/>
  <c r="AY50"/>
  <c r="AX50"/>
  <c r="AW50"/>
  <c r="AV50"/>
  <c r="AT50"/>
  <c r="AU50" s="1"/>
  <c r="F142" s="1"/>
  <c r="AS50"/>
  <c r="AQ50"/>
  <c r="AR50" s="1"/>
  <c r="AP50"/>
  <c r="AN50"/>
  <c r="AO50" s="1"/>
  <c r="C142" s="1"/>
  <c r="AM50"/>
  <c r="BO49"/>
  <c r="P141" s="1"/>
  <c r="BN49"/>
  <c r="O141" s="1"/>
  <c r="BM49"/>
  <c r="N141" s="1"/>
  <c r="BK49"/>
  <c r="BL49" s="1"/>
  <c r="L141" s="1"/>
  <c r="BJ49"/>
  <c r="BI49"/>
  <c r="K141" s="1"/>
  <c r="BG49"/>
  <c r="BF49"/>
  <c r="BE49"/>
  <c r="BC49"/>
  <c r="BD49" s="1"/>
  <c r="BB49"/>
  <c r="AZ49"/>
  <c r="BA49" s="1"/>
  <c r="G141" s="1"/>
  <c r="AY49"/>
  <c r="AW49"/>
  <c r="AX49" s="1"/>
  <c r="AV49"/>
  <c r="AU49"/>
  <c r="F141" s="1"/>
  <c r="AT49"/>
  <c r="AS49"/>
  <c r="AQ49"/>
  <c r="AR49" s="1"/>
  <c r="AP49"/>
  <c r="AN49"/>
  <c r="AO49" s="1"/>
  <c r="C141" s="1"/>
  <c r="AM49"/>
  <c r="BO48"/>
  <c r="P140" s="1"/>
  <c r="BN48"/>
  <c r="O140" s="1"/>
  <c r="BM48"/>
  <c r="N140" s="1"/>
  <c r="BK48"/>
  <c r="BL48" s="1"/>
  <c r="L140" s="1"/>
  <c r="BJ48"/>
  <c r="BI48"/>
  <c r="K140" s="1"/>
  <c r="BG48"/>
  <c r="BF48"/>
  <c r="BE48"/>
  <c r="BD48"/>
  <c r="H140" s="1"/>
  <c r="BC48"/>
  <c r="BB48"/>
  <c r="AZ48"/>
  <c r="BA48" s="1"/>
  <c r="G140" s="1"/>
  <c r="AY48"/>
  <c r="AW48"/>
  <c r="AX48" s="1"/>
  <c r="AV48"/>
  <c r="AT48"/>
  <c r="AU48" s="1"/>
  <c r="F140" s="1"/>
  <c r="AS48"/>
  <c r="AR48"/>
  <c r="AQ48"/>
  <c r="AP48"/>
  <c r="AN48"/>
  <c r="AO48" s="1"/>
  <c r="C140" s="1"/>
  <c r="AM48"/>
  <c r="BO47"/>
  <c r="P139" s="1"/>
  <c r="BN47"/>
  <c r="O139" s="1"/>
  <c r="BM47"/>
  <c r="N139" s="1"/>
  <c r="BK47"/>
  <c r="BL47" s="1"/>
  <c r="L139" s="1"/>
  <c r="BJ47"/>
  <c r="BI47"/>
  <c r="K139" s="1"/>
  <c r="BG47"/>
  <c r="BF47"/>
  <c r="BE47"/>
  <c r="BC47"/>
  <c r="BD47" s="1"/>
  <c r="BB47"/>
  <c r="BA47"/>
  <c r="G139" s="1"/>
  <c r="AZ47"/>
  <c r="AY47"/>
  <c r="AW47"/>
  <c r="AX47" s="1"/>
  <c r="AV47"/>
  <c r="AT47"/>
  <c r="AU47" s="1"/>
  <c r="F139" s="1"/>
  <c r="AS47"/>
  <c r="AQ47"/>
  <c r="AR47" s="1"/>
  <c r="AP47"/>
  <c r="AO47"/>
  <c r="C139" s="1"/>
  <c r="AN47"/>
  <c r="AM47"/>
  <c r="BO46"/>
  <c r="P138" s="1"/>
  <c r="BN46"/>
  <c r="O138" s="1"/>
  <c r="BM46"/>
  <c r="N138" s="1"/>
  <c r="BL46"/>
  <c r="L138" s="1"/>
  <c r="BK46"/>
  <c r="BJ46"/>
  <c r="BI46"/>
  <c r="K138" s="1"/>
  <c r="BG46"/>
  <c r="BF46"/>
  <c r="BE46"/>
  <c r="BC46"/>
  <c r="BD46" s="1"/>
  <c r="H138" s="1"/>
  <c r="BB46"/>
  <c r="AZ46"/>
  <c r="BA46" s="1"/>
  <c r="G138" s="1"/>
  <c r="AY46"/>
  <c r="AX46"/>
  <c r="AW46"/>
  <c r="AV46"/>
  <c r="AT46"/>
  <c r="AU46" s="1"/>
  <c r="F138" s="1"/>
  <c r="AS46"/>
  <c r="AQ46"/>
  <c r="AR46" s="1"/>
  <c r="AP46"/>
  <c r="AN46"/>
  <c r="AO46" s="1"/>
  <c r="C138" s="1"/>
  <c r="AM46"/>
  <c r="BO45"/>
  <c r="P137" s="1"/>
  <c r="BN45"/>
  <c r="O137" s="1"/>
  <c r="BM45"/>
  <c r="N137" s="1"/>
  <c r="BK45"/>
  <c r="BL45" s="1"/>
  <c r="L137" s="1"/>
  <c r="BJ45"/>
  <c r="BI45"/>
  <c r="K137" s="1"/>
  <c r="BG45"/>
  <c r="BF45"/>
  <c r="BE45"/>
  <c r="BC45"/>
  <c r="BD45" s="1"/>
  <c r="BB45"/>
  <c r="AZ45"/>
  <c r="AY45"/>
  <c r="BA45" s="1"/>
  <c r="G137" s="1"/>
  <c r="AW45"/>
  <c r="AX45" s="1"/>
  <c r="AV45"/>
  <c r="AT45"/>
  <c r="AS45"/>
  <c r="AU45" s="1"/>
  <c r="F137" s="1"/>
  <c r="AQ45"/>
  <c r="AR45" s="1"/>
  <c r="AP45"/>
  <c r="AN45"/>
  <c r="AM45"/>
  <c r="AO45" s="1"/>
  <c r="C137" s="1"/>
  <c r="BO44"/>
  <c r="P136" s="1"/>
  <c r="BN44"/>
  <c r="O136" s="1"/>
  <c r="BM44"/>
  <c r="N136" s="1"/>
  <c r="BK44"/>
  <c r="BJ44"/>
  <c r="BI44"/>
  <c r="K136" s="1"/>
  <c r="BG44"/>
  <c r="BF44"/>
  <c r="BE44"/>
  <c r="BC44"/>
  <c r="BB44"/>
  <c r="AZ44"/>
  <c r="BA44" s="1"/>
  <c r="G136" s="1"/>
  <c r="AY44"/>
  <c r="AW44"/>
  <c r="AV44"/>
  <c r="AT44"/>
  <c r="AU44" s="1"/>
  <c r="F136" s="1"/>
  <c r="AS44"/>
  <c r="AQ44"/>
  <c r="AP44"/>
  <c r="AN44"/>
  <c r="AO44" s="1"/>
  <c r="C136" s="1"/>
  <c r="AM44"/>
  <c r="BO43"/>
  <c r="P135" s="1"/>
  <c r="BN43"/>
  <c r="O135" s="1"/>
  <c r="BM43"/>
  <c r="N135" s="1"/>
  <c r="BK43"/>
  <c r="BL43" s="1"/>
  <c r="L135" s="1"/>
  <c r="BJ43"/>
  <c r="BI43"/>
  <c r="K135" s="1"/>
  <c r="BG43"/>
  <c r="BF43"/>
  <c r="BE43"/>
  <c r="BC43"/>
  <c r="BD43" s="1"/>
  <c r="BB43"/>
  <c r="AZ43"/>
  <c r="AY43"/>
  <c r="BA43" s="1"/>
  <c r="G135" s="1"/>
  <c r="AW43"/>
  <c r="AX43" s="1"/>
  <c r="AV43"/>
  <c r="AT43"/>
  <c r="AS43"/>
  <c r="AU43" s="1"/>
  <c r="F135" s="1"/>
  <c r="AQ43"/>
  <c r="AR43" s="1"/>
  <c r="AP43"/>
  <c r="AN43"/>
  <c r="AM43"/>
  <c r="AO43" s="1"/>
  <c r="C135" s="1"/>
  <c r="BO42"/>
  <c r="P134" s="1"/>
  <c r="BN42"/>
  <c r="O134" s="1"/>
  <c r="BM42"/>
  <c r="N134" s="1"/>
  <c r="BK42"/>
  <c r="BJ42"/>
  <c r="BI42"/>
  <c r="K134" s="1"/>
  <c r="BG42"/>
  <c r="BF42"/>
  <c r="BE42"/>
  <c r="BC42"/>
  <c r="BB42"/>
  <c r="AZ42"/>
  <c r="BA42" s="1"/>
  <c r="G134" s="1"/>
  <c r="AY42"/>
  <c r="AW42"/>
  <c r="AV42"/>
  <c r="AT42"/>
  <c r="AU42" s="1"/>
  <c r="F134" s="1"/>
  <c r="AS42"/>
  <c r="AQ42"/>
  <c r="AP42"/>
  <c r="AN42"/>
  <c r="AO42" s="1"/>
  <c r="C134" s="1"/>
  <c r="AM42"/>
  <c r="BO41"/>
  <c r="P133" s="1"/>
  <c r="BN41"/>
  <c r="O133" s="1"/>
  <c r="BM41"/>
  <c r="N133" s="1"/>
  <c r="BK41"/>
  <c r="BL41" s="1"/>
  <c r="L133" s="1"/>
  <c r="BJ41"/>
  <c r="BI41"/>
  <c r="K133" s="1"/>
  <c r="BG41"/>
  <c r="BF41"/>
  <c r="BE41"/>
  <c r="BC41"/>
  <c r="BD41" s="1"/>
  <c r="BB41"/>
  <c r="AZ41"/>
  <c r="AY41"/>
  <c r="BA41" s="1"/>
  <c r="G133" s="1"/>
  <c r="AW41"/>
  <c r="AX41" s="1"/>
  <c r="AV41"/>
  <c r="AT41"/>
  <c r="AS41"/>
  <c r="AU41" s="1"/>
  <c r="F133" s="1"/>
  <c r="AQ41"/>
  <c r="AR41" s="1"/>
  <c r="AP41"/>
  <c r="AN41"/>
  <c r="AM41"/>
  <c r="AO41" s="1"/>
  <c r="C133" s="1"/>
  <c r="BO40"/>
  <c r="P132" s="1"/>
  <c r="BN40"/>
  <c r="O132" s="1"/>
  <c r="BM40"/>
  <c r="N132" s="1"/>
  <c r="BK40"/>
  <c r="BJ40"/>
  <c r="BI40"/>
  <c r="K132" s="1"/>
  <c r="BG40"/>
  <c r="BF40"/>
  <c r="BE40"/>
  <c r="BC40"/>
  <c r="BB40"/>
  <c r="AZ40"/>
  <c r="BA40" s="1"/>
  <c r="G132" s="1"/>
  <c r="AY40"/>
  <c r="AW40"/>
  <c r="AV40"/>
  <c r="AT40"/>
  <c r="AU40" s="1"/>
  <c r="F132" s="1"/>
  <c r="AS40"/>
  <c r="AQ40"/>
  <c r="AP40"/>
  <c r="AN40"/>
  <c r="AO40" s="1"/>
  <c r="C132" s="1"/>
  <c r="AM40"/>
  <c r="BO39"/>
  <c r="P131" s="1"/>
  <c r="BN39"/>
  <c r="O131" s="1"/>
  <c r="BM39"/>
  <c r="N131" s="1"/>
  <c r="BK39"/>
  <c r="BL39" s="1"/>
  <c r="L131" s="1"/>
  <c r="BJ39"/>
  <c r="BI39"/>
  <c r="K131" s="1"/>
  <c r="BG39"/>
  <c r="BF39"/>
  <c r="BE39"/>
  <c r="BC39"/>
  <c r="BD39" s="1"/>
  <c r="BB39"/>
  <c r="AZ39"/>
  <c r="AY39"/>
  <c r="BA39" s="1"/>
  <c r="G131" s="1"/>
  <c r="AW39"/>
  <c r="AX39" s="1"/>
  <c r="AV39"/>
  <c r="AT39"/>
  <c r="AS39"/>
  <c r="AU39" s="1"/>
  <c r="F131" s="1"/>
  <c r="AQ39"/>
  <c r="AR39" s="1"/>
  <c r="AP39"/>
  <c r="AN39"/>
  <c r="AM39"/>
  <c r="AO39" s="1"/>
  <c r="C131" s="1"/>
  <c r="BO38"/>
  <c r="P130" s="1"/>
  <c r="BN38"/>
  <c r="O130" s="1"/>
  <c r="BM38"/>
  <c r="N130" s="1"/>
  <c r="BK38"/>
  <c r="BJ38"/>
  <c r="BI38"/>
  <c r="K130" s="1"/>
  <c r="BG38"/>
  <c r="BF38"/>
  <c r="BE38"/>
  <c r="BC38"/>
  <c r="BB38"/>
  <c r="AZ38"/>
  <c r="BA38" s="1"/>
  <c r="G130" s="1"/>
  <c r="AY38"/>
  <c r="AW38"/>
  <c r="AV38"/>
  <c r="AT38"/>
  <c r="AU38" s="1"/>
  <c r="F130" s="1"/>
  <c r="AS38"/>
  <c r="AQ38"/>
  <c r="AP38"/>
  <c r="AN38"/>
  <c r="AO38" s="1"/>
  <c r="C130" s="1"/>
  <c r="AM38"/>
  <c r="BO37"/>
  <c r="P129" s="1"/>
  <c r="BN37"/>
  <c r="O129" s="1"/>
  <c r="BM37"/>
  <c r="N129" s="1"/>
  <c r="BK37"/>
  <c r="BL37" s="1"/>
  <c r="L129" s="1"/>
  <c r="BJ37"/>
  <c r="BI37"/>
  <c r="K129" s="1"/>
  <c r="BG37"/>
  <c r="BF37"/>
  <c r="BE37"/>
  <c r="BC37"/>
  <c r="BD37" s="1"/>
  <c r="BB37"/>
  <c r="AZ37"/>
  <c r="AY37"/>
  <c r="BA37" s="1"/>
  <c r="G129" s="1"/>
  <c r="AW37"/>
  <c r="AX37" s="1"/>
  <c r="AV37"/>
  <c r="AT37"/>
  <c r="AS37"/>
  <c r="AU37" s="1"/>
  <c r="F129" s="1"/>
  <c r="AQ37"/>
  <c r="AR37" s="1"/>
  <c r="AP37"/>
  <c r="AN37"/>
  <c r="AM37"/>
  <c r="AO37" s="1"/>
  <c r="C129" s="1"/>
  <c r="BO36"/>
  <c r="P128" s="1"/>
  <c r="BN36"/>
  <c r="O128" s="1"/>
  <c r="BM36"/>
  <c r="N128" s="1"/>
  <c r="BK36"/>
  <c r="BJ36"/>
  <c r="BI36"/>
  <c r="K128" s="1"/>
  <c r="BG36"/>
  <c r="BF36"/>
  <c r="BE36"/>
  <c r="BC36"/>
  <c r="BB36"/>
  <c r="AZ36"/>
  <c r="BA36" s="1"/>
  <c r="G128" s="1"/>
  <c r="AY36"/>
  <c r="AW36"/>
  <c r="AV36"/>
  <c r="AT36"/>
  <c r="AU36" s="1"/>
  <c r="F128" s="1"/>
  <c r="AS36"/>
  <c r="AQ36"/>
  <c r="AP36"/>
  <c r="AN36"/>
  <c r="AO36" s="1"/>
  <c r="C128" s="1"/>
  <c r="AM36"/>
  <c r="BO35"/>
  <c r="P127" s="1"/>
  <c r="BN35"/>
  <c r="O127" s="1"/>
  <c r="BM35"/>
  <c r="N127" s="1"/>
  <c r="BK35"/>
  <c r="BL35" s="1"/>
  <c r="L127" s="1"/>
  <c r="BJ35"/>
  <c r="BI35"/>
  <c r="K127" s="1"/>
  <c r="BG35"/>
  <c r="BF35"/>
  <c r="BE35"/>
  <c r="BC35"/>
  <c r="BD35" s="1"/>
  <c r="BB35"/>
  <c r="AZ35"/>
  <c r="AY35"/>
  <c r="BA35" s="1"/>
  <c r="G127" s="1"/>
  <c r="AW35"/>
  <c r="AX35" s="1"/>
  <c r="AV35"/>
  <c r="AT35"/>
  <c r="AS35"/>
  <c r="AU35" s="1"/>
  <c r="F127" s="1"/>
  <c r="AQ35"/>
  <c r="AR35" s="1"/>
  <c r="AP35"/>
  <c r="AN35"/>
  <c r="AM35"/>
  <c r="AO35" s="1"/>
  <c r="C127" s="1"/>
  <c r="BO34"/>
  <c r="P126" s="1"/>
  <c r="BN34"/>
  <c r="O126" s="1"/>
  <c r="BM34"/>
  <c r="N126" s="1"/>
  <c r="BK34"/>
  <c r="BJ34"/>
  <c r="BI34"/>
  <c r="K126" s="1"/>
  <c r="BG34"/>
  <c r="BF34"/>
  <c r="BE34"/>
  <c r="BC34"/>
  <c r="BB34"/>
  <c r="AZ34"/>
  <c r="BA34" s="1"/>
  <c r="G126" s="1"/>
  <c r="AY34"/>
  <c r="AW34"/>
  <c r="AV34"/>
  <c r="AT34"/>
  <c r="AU34" s="1"/>
  <c r="F126" s="1"/>
  <c r="AS34"/>
  <c r="AQ34"/>
  <c r="AP34"/>
  <c r="AN34"/>
  <c r="AO34" s="1"/>
  <c r="C126" s="1"/>
  <c r="AM34"/>
  <c r="BO33"/>
  <c r="P125" s="1"/>
  <c r="BN33"/>
  <c r="O125" s="1"/>
  <c r="BM33"/>
  <c r="N125" s="1"/>
  <c r="BK33"/>
  <c r="BL33" s="1"/>
  <c r="L125" s="1"/>
  <c r="BJ33"/>
  <c r="BI33"/>
  <c r="K125" s="1"/>
  <c r="BG33"/>
  <c r="BF33"/>
  <c r="BE33"/>
  <c r="BC33"/>
  <c r="BD33" s="1"/>
  <c r="BB33"/>
  <c r="AZ33"/>
  <c r="AY33"/>
  <c r="BA33" s="1"/>
  <c r="G125" s="1"/>
  <c r="AW33"/>
  <c r="AX33" s="1"/>
  <c r="AV33"/>
  <c r="AT33"/>
  <c r="AS33"/>
  <c r="AU33" s="1"/>
  <c r="F125" s="1"/>
  <c r="AQ33"/>
  <c r="AR33" s="1"/>
  <c r="AP33"/>
  <c r="AN33"/>
  <c r="AM33"/>
  <c r="AO33" s="1"/>
  <c r="C125" s="1"/>
  <c r="BO32"/>
  <c r="P124" s="1"/>
  <c r="BN32"/>
  <c r="O124" s="1"/>
  <c r="BM32"/>
  <c r="N124" s="1"/>
  <c r="BK32"/>
  <c r="BJ32"/>
  <c r="BI32"/>
  <c r="K124" s="1"/>
  <c r="BG32"/>
  <c r="BF32"/>
  <c r="BE32"/>
  <c r="BC32"/>
  <c r="BB32"/>
  <c r="AZ32"/>
  <c r="BA32" s="1"/>
  <c r="G124" s="1"/>
  <c r="AY32"/>
  <c r="AW32"/>
  <c r="AV32"/>
  <c r="AT32"/>
  <c r="AU32" s="1"/>
  <c r="F124" s="1"/>
  <c r="AS32"/>
  <c r="AQ32"/>
  <c r="AP32"/>
  <c r="AN32"/>
  <c r="AO32" s="1"/>
  <c r="C124" s="1"/>
  <c r="AM32"/>
  <c r="BO31"/>
  <c r="P123" s="1"/>
  <c r="BN31"/>
  <c r="O123" s="1"/>
  <c r="BM31"/>
  <c r="N123" s="1"/>
  <c r="BK31"/>
  <c r="BL31" s="1"/>
  <c r="L123" s="1"/>
  <c r="BJ31"/>
  <c r="BI31"/>
  <c r="K123" s="1"/>
  <c r="BG31"/>
  <c r="BF31"/>
  <c r="BE31"/>
  <c r="BC31"/>
  <c r="BD31" s="1"/>
  <c r="BB31"/>
  <c r="AZ31"/>
  <c r="AY31"/>
  <c r="BA31" s="1"/>
  <c r="G123" s="1"/>
  <c r="AW31"/>
  <c r="AX31" s="1"/>
  <c r="AV31"/>
  <c r="AT31"/>
  <c r="AS31"/>
  <c r="AU31" s="1"/>
  <c r="F123" s="1"/>
  <c r="AQ31"/>
  <c r="AR31" s="1"/>
  <c r="AP31"/>
  <c r="AN31"/>
  <c r="AM31"/>
  <c r="AO31" s="1"/>
  <c r="C123" s="1"/>
  <c r="BO30"/>
  <c r="P122" s="1"/>
  <c r="BN30"/>
  <c r="O122" s="1"/>
  <c r="BM30"/>
  <c r="N122" s="1"/>
  <c r="BK30"/>
  <c r="BJ30"/>
  <c r="BI30"/>
  <c r="K122" s="1"/>
  <c r="BG30"/>
  <c r="BF30"/>
  <c r="BE30"/>
  <c r="BC30"/>
  <c r="BB30"/>
  <c r="AZ30"/>
  <c r="BA30" s="1"/>
  <c r="G122" s="1"/>
  <c r="AY30"/>
  <c r="AW30"/>
  <c r="AV30"/>
  <c r="AT30"/>
  <c r="AU30" s="1"/>
  <c r="F122" s="1"/>
  <c r="AS30"/>
  <c r="AQ30"/>
  <c r="AP30"/>
  <c r="AN30"/>
  <c r="AO30" s="1"/>
  <c r="C122" s="1"/>
  <c r="AM30"/>
  <c r="BO29"/>
  <c r="P121" s="1"/>
  <c r="BN29"/>
  <c r="O121" s="1"/>
  <c r="BM29"/>
  <c r="N121" s="1"/>
  <c r="BK29"/>
  <c r="BL29" s="1"/>
  <c r="L121" s="1"/>
  <c r="BJ29"/>
  <c r="BI29"/>
  <c r="K121" s="1"/>
  <c r="BG29"/>
  <c r="BF29"/>
  <c r="BE29"/>
  <c r="BC29"/>
  <c r="BD29" s="1"/>
  <c r="BB29"/>
  <c r="AZ29"/>
  <c r="AY29"/>
  <c r="BA29" s="1"/>
  <c r="G121" s="1"/>
  <c r="AW29"/>
  <c r="AX29" s="1"/>
  <c r="AV29"/>
  <c r="AT29"/>
  <c r="AS29"/>
  <c r="AU29" s="1"/>
  <c r="F121" s="1"/>
  <c r="AQ29"/>
  <c r="AR29" s="1"/>
  <c r="AP29"/>
  <c r="AN29"/>
  <c r="AM29"/>
  <c r="AO29" s="1"/>
  <c r="C121" s="1"/>
  <c r="BO28"/>
  <c r="P120" s="1"/>
  <c r="BN28"/>
  <c r="O120" s="1"/>
  <c r="BM28"/>
  <c r="N120" s="1"/>
  <c r="BK28"/>
  <c r="BJ28"/>
  <c r="BI28"/>
  <c r="K120" s="1"/>
  <c r="BG28"/>
  <c r="BF28"/>
  <c r="BE28"/>
  <c r="BC28"/>
  <c r="BB28"/>
  <c r="AZ28"/>
  <c r="AY28"/>
  <c r="AW28"/>
  <c r="AV28"/>
  <c r="AT28"/>
  <c r="AS28"/>
  <c r="AQ28"/>
  <c r="AP28"/>
  <c r="AN28"/>
  <c r="AM28"/>
  <c r="BO27"/>
  <c r="P119" s="1"/>
  <c r="BN27"/>
  <c r="O119" s="1"/>
  <c r="BM27"/>
  <c r="N119" s="1"/>
  <c r="BK27"/>
  <c r="BL27" s="1"/>
  <c r="L119" s="1"/>
  <c r="BJ27"/>
  <c r="BI27"/>
  <c r="K119" s="1"/>
  <c r="BG27"/>
  <c r="BF27"/>
  <c r="BE27"/>
  <c r="BC27"/>
  <c r="BD27" s="1"/>
  <c r="BB27"/>
  <c r="AZ27"/>
  <c r="AY27"/>
  <c r="AW27"/>
  <c r="AX27" s="1"/>
  <c r="AV27"/>
  <c r="AT27"/>
  <c r="AS27"/>
  <c r="AQ27"/>
  <c r="AR27" s="1"/>
  <c r="AP27"/>
  <c r="AN27"/>
  <c r="AM27"/>
  <c r="BO26"/>
  <c r="P118" s="1"/>
  <c r="BN26"/>
  <c r="O118" s="1"/>
  <c r="BM26"/>
  <c r="N118" s="1"/>
  <c r="BK26"/>
  <c r="BJ26"/>
  <c r="BI26"/>
  <c r="K118" s="1"/>
  <c r="BG26"/>
  <c r="BF26"/>
  <c r="BE26"/>
  <c r="BC26"/>
  <c r="BB26"/>
  <c r="AZ26"/>
  <c r="AY26"/>
  <c r="AW26"/>
  <c r="AV26"/>
  <c r="AT26"/>
  <c r="AS26"/>
  <c r="AQ26"/>
  <c r="AP26"/>
  <c r="AN26"/>
  <c r="AM26"/>
  <c r="BO25"/>
  <c r="P117" s="1"/>
  <c r="BN25"/>
  <c r="O117" s="1"/>
  <c r="BM25"/>
  <c r="N117" s="1"/>
  <c r="BK25"/>
  <c r="BL25" s="1"/>
  <c r="L117" s="1"/>
  <c r="BJ25"/>
  <c r="BI25"/>
  <c r="K117" s="1"/>
  <c r="BG25"/>
  <c r="BF25"/>
  <c r="BE25"/>
  <c r="BC25"/>
  <c r="BD25" s="1"/>
  <c r="BB25"/>
  <c r="AZ25"/>
  <c r="AY25"/>
  <c r="AW25"/>
  <c r="AX25" s="1"/>
  <c r="AV25"/>
  <c r="AT25"/>
  <c r="AS25"/>
  <c r="AQ25"/>
  <c r="AR25" s="1"/>
  <c r="AP25"/>
  <c r="AN25"/>
  <c r="AM25"/>
  <c r="BO24"/>
  <c r="P116" s="1"/>
  <c r="BN24"/>
  <c r="O116" s="1"/>
  <c r="BM24"/>
  <c r="N116" s="1"/>
  <c r="BK24"/>
  <c r="BJ24"/>
  <c r="BI24"/>
  <c r="K116" s="1"/>
  <c r="BG24"/>
  <c r="BF24"/>
  <c r="BE24"/>
  <c r="BC24"/>
  <c r="BB24"/>
  <c r="AZ24"/>
  <c r="AY24"/>
  <c r="AW24"/>
  <c r="AV24"/>
  <c r="AT24"/>
  <c r="AS24"/>
  <c r="AQ24"/>
  <c r="AP24"/>
  <c r="AN24"/>
  <c r="AM24"/>
  <c r="BO23"/>
  <c r="P115" s="1"/>
  <c r="BN23"/>
  <c r="O115" s="1"/>
  <c r="BM23"/>
  <c r="N115" s="1"/>
  <c r="BK23"/>
  <c r="BL23" s="1"/>
  <c r="L115" s="1"/>
  <c r="BJ23"/>
  <c r="BI23"/>
  <c r="K115" s="1"/>
  <c r="BG23"/>
  <c r="BF23"/>
  <c r="BE23"/>
  <c r="BC23"/>
  <c r="BD23" s="1"/>
  <c r="BB23"/>
  <c r="AZ23"/>
  <c r="AY23"/>
  <c r="AW23"/>
  <c r="AX23" s="1"/>
  <c r="AV23"/>
  <c r="AT23"/>
  <c r="AS23"/>
  <c r="AQ23"/>
  <c r="AR23" s="1"/>
  <c r="AP23"/>
  <c r="AN23"/>
  <c r="AM23"/>
  <c r="BO22"/>
  <c r="P114" s="1"/>
  <c r="BN22"/>
  <c r="O114" s="1"/>
  <c r="BM22"/>
  <c r="N114" s="1"/>
  <c r="BK22"/>
  <c r="BJ22"/>
  <c r="BI22"/>
  <c r="K114" s="1"/>
  <c r="BG22"/>
  <c r="BF22"/>
  <c r="BE22"/>
  <c r="BC22"/>
  <c r="BB22"/>
  <c r="AZ22"/>
  <c r="AY22"/>
  <c r="AW22"/>
  <c r="AV22"/>
  <c r="AT22"/>
  <c r="AS22"/>
  <c r="AQ22"/>
  <c r="AP22"/>
  <c r="AN22"/>
  <c r="AM22"/>
  <c r="BO21"/>
  <c r="P113" s="1"/>
  <c r="BN21"/>
  <c r="O113" s="1"/>
  <c r="BM21"/>
  <c r="N113" s="1"/>
  <c r="BK21"/>
  <c r="BL21" s="1"/>
  <c r="L113" s="1"/>
  <c r="BJ21"/>
  <c r="BI21"/>
  <c r="K113" s="1"/>
  <c r="BG21"/>
  <c r="BF21"/>
  <c r="BE21"/>
  <c r="BC21"/>
  <c r="BD21" s="1"/>
  <c r="BB21"/>
  <c r="AZ21"/>
  <c r="AY21"/>
  <c r="AW21"/>
  <c r="AX21" s="1"/>
  <c r="AV21"/>
  <c r="AT21"/>
  <c r="AS21"/>
  <c r="AQ21"/>
  <c r="AR21" s="1"/>
  <c r="AP21"/>
  <c r="AN21"/>
  <c r="AM21"/>
  <c r="BO20"/>
  <c r="P112" s="1"/>
  <c r="BN20"/>
  <c r="O112" s="1"/>
  <c r="BM20"/>
  <c r="N112" s="1"/>
  <c r="BK20"/>
  <c r="BJ20"/>
  <c r="BI20"/>
  <c r="K112" s="1"/>
  <c r="BG20"/>
  <c r="BF20"/>
  <c r="BE20"/>
  <c r="BC20"/>
  <c r="BB20"/>
  <c r="AZ20"/>
  <c r="AY20"/>
  <c r="AW20"/>
  <c r="AV20"/>
  <c r="AT20"/>
  <c r="AS20"/>
  <c r="AQ20"/>
  <c r="AP20"/>
  <c r="AN20"/>
  <c r="AM20"/>
  <c r="BO19"/>
  <c r="P111" s="1"/>
  <c r="BN19"/>
  <c r="O111" s="1"/>
  <c r="BM19"/>
  <c r="N111" s="1"/>
  <c r="BK19"/>
  <c r="BL19" s="1"/>
  <c r="L111" s="1"/>
  <c r="BJ19"/>
  <c r="BI19"/>
  <c r="K111" s="1"/>
  <c r="BG19"/>
  <c r="BF19"/>
  <c r="BE19"/>
  <c r="BC19"/>
  <c r="BD19" s="1"/>
  <c r="BB19"/>
  <c r="AZ19"/>
  <c r="AY19"/>
  <c r="AW19"/>
  <c r="AX19" s="1"/>
  <c r="AV19"/>
  <c r="AT19"/>
  <c r="AS19"/>
  <c r="AQ19"/>
  <c r="AR19" s="1"/>
  <c r="AP19"/>
  <c r="AN19"/>
  <c r="AM19"/>
  <c r="BO18"/>
  <c r="P110" s="1"/>
  <c r="BN18"/>
  <c r="O110" s="1"/>
  <c r="BM18"/>
  <c r="N110" s="1"/>
  <c r="BK18"/>
  <c r="BJ18"/>
  <c r="BI18"/>
  <c r="K110" s="1"/>
  <c r="BG18"/>
  <c r="BF18"/>
  <c r="BE18"/>
  <c r="BC18"/>
  <c r="BB18"/>
  <c r="AZ18"/>
  <c r="AY18"/>
  <c r="AW18"/>
  <c r="AV18"/>
  <c r="AT18"/>
  <c r="AS18"/>
  <c r="AQ18"/>
  <c r="AP18"/>
  <c r="AN18"/>
  <c r="AM18"/>
  <c r="BO17"/>
  <c r="P109" s="1"/>
  <c r="BN17"/>
  <c r="O109" s="1"/>
  <c r="BM17"/>
  <c r="N109" s="1"/>
  <c r="BK17"/>
  <c r="BL17" s="1"/>
  <c r="L109" s="1"/>
  <c r="BJ17"/>
  <c r="BI17"/>
  <c r="K109" s="1"/>
  <c r="BG17"/>
  <c r="BF17"/>
  <c r="BE17"/>
  <c r="BC17"/>
  <c r="BD17" s="1"/>
  <c r="BB17"/>
  <c r="AZ17"/>
  <c r="AY17"/>
  <c r="AW17"/>
  <c r="AX17" s="1"/>
  <c r="AV17"/>
  <c r="AT17"/>
  <c r="AS17"/>
  <c r="AQ17"/>
  <c r="AR17" s="1"/>
  <c r="AP17"/>
  <c r="AN17"/>
  <c r="AM17"/>
  <c r="BO16"/>
  <c r="P108" s="1"/>
  <c r="BN16"/>
  <c r="O108" s="1"/>
  <c r="BM16"/>
  <c r="N108" s="1"/>
  <c r="BK16"/>
  <c r="BJ16"/>
  <c r="BI16"/>
  <c r="K108" s="1"/>
  <c r="BG16"/>
  <c r="BF16"/>
  <c r="BE16"/>
  <c r="BC16"/>
  <c r="BB16"/>
  <c r="AZ16"/>
  <c r="AY16"/>
  <c r="AW16"/>
  <c r="AV16"/>
  <c r="AT16"/>
  <c r="AS16"/>
  <c r="AQ16"/>
  <c r="AP16"/>
  <c r="AN16"/>
  <c r="AM16"/>
  <c r="BO15"/>
  <c r="P107" s="1"/>
  <c r="BN15"/>
  <c r="O107" s="1"/>
  <c r="BM15"/>
  <c r="N107" s="1"/>
  <c r="BK15"/>
  <c r="BL15" s="1"/>
  <c r="L107" s="1"/>
  <c r="BJ15"/>
  <c r="BI15"/>
  <c r="K107" s="1"/>
  <c r="BG15"/>
  <c r="BF15"/>
  <c r="BE15"/>
  <c r="BC15"/>
  <c r="BD15" s="1"/>
  <c r="BB15"/>
  <c r="AZ15"/>
  <c r="AY15"/>
  <c r="AW15"/>
  <c r="AX15" s="1"/>
  <c r="AV15"/>
  <c r="AT15"/>
  <c r="AS15"/>
  <c r="AQ15"/>
  <c r="AR15" s="1"/>
  <c r="AP15"/>
  <c r="AN15"/>
  <c r="AM15"/>
  <c r="BO14"/>
  <c r="P106" s="1"/>
  <c r="BN14"/>
  <c r="O106" s="1"/>
  <c r="BM14"/>
  <c r="N106" s="1"/>
  <c r="BK14"/>
  <c r="BJ14"/>
  <c r="BI14"/>
  <c r="K106" s="1"/>
  <c r="BG14"/>
  <c r="BF14"/>
  <c r="BE14"/>
  <c r="BC14"/>
  <c r="BB14"/>
  <c r="AZ14"/>
  <c r="AY14"/>
  <c r="AW14"/>
  <c r="AV14"/>
  <c r="AT14"/>
  <c r="AS14"/>
  <c r="AQ14"/>
  <c r="AP14"/>
  <c r="AN14"/>
  <c r="AM14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O13"/>
  <c r="P105" s="1"/>
  <c r="BN13"/>
  <c r="O105" s="1"/>
  <c r="BM13"/>
  <c r="N105" s="1"/>
  <c r="BK13"/>
  <c r="BJ13"/>
  <c r="BI13"/>
  <c r="K105" s="1"/>
  <c r="BG13"/>
  <c r="BF13"/>
  <c r="BE13"/>
  <c r="BC13"/>
  <c r="BB13"/>
  <c r="AZ13"/>
  <c r="AY13"/>
  <c r="AW13"/>
  <c r="AV13"/>
  <c r="AT13"/>
  <c r="AS13"/>
  <c r="AQ13"/>
  <c r="AP13"/>
  <c r="AN13"/>
  <c r="AM13"/>
  <c r="AL13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J12"/>
  <c r="BI12"/>
  <c r="K104" s="1"/>
  <c r="BG12"/>
  <c r="BF12"/>
  <c r="BE12"/>
  <c r="BC12"/>
  <c r="BB12"/>
  <c r="AZ12"/>
  <c r="BA12" s="1"/>
  <c r="G104" s="1"/>
  <c r="AY12"/>
  <c r="AW12"/>
  <c r="AV12"/>
  <c r="AT12"/>
  <c r="AU12" s="1"/>
  <c r="F104" s="1"/>
  <c r="AS12"/>
  <c r="AQ12"/>
  <c r="AP12"/>
  <c r="AN12"/>
  <c r="AO12" s="1"/>
  <c r="C104" s="1"/>
  <c r="AM12"/>
  <c r="B105" i="5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P163"/>
  <c r="O163"/>
  <c r="N163"/>
  <c r="L163"/>
  <c r="K163"/>
  <c r="H163"/>
  <c r="G163"/>
  <c r="F163"/>
  <c r="C163"/>
  <c r="P162"/>
  <c r="O162"/>
  <c r="N162"/>
  <c r="L162"/>
  <c r="K162"/>
  <c r="G162"/>
  <c r="F162"/>
  <c r="C162"/>
  <c r="P161"/>
  <c r="O161"/>
  <c r="N161"/>
  <c r="L161"/>
  <c r="K161"/>
  <c r="H161"/>
  <c r="G161"/>
  <c r="F161"/>
  <c r="C161"/>
  <c r="P160"/>
  <c r="O160"/>
  <c r="N160"/>
  <c r="L160"/>
  <c r="K160"/>
  <c r="G160"/>
  <c r="F160"/>
  <c r="C160"/>
  <c r="P159"/>
  <c r="O159"/>
  <c r="N159"/>
  <c r="L159"/>
  <c r="K159"/>
  <c r="H159"/>
  <c r="G159"/>
  <c r="F159"/>
  <c r="C159"/>
  <c r="P158"/>
  <c r="O158"/>
  <c r="N158"/>
  <c r="L158"/>
  <c r="K158"/>
  <c r="G158"/>
  <c r="F158"/>
  <c r="C158"/>
  <c r="P157"/>
  <c r="O157"/>
  <c r="N157"/>
  <c r="L157"/>
  <c r="K157"/>
  <c r="H157"/>
  <c r="G157"/>
  <c r="F157"/>
  <c r="C157"/>
  <c r="P156"/>
  <c r="O156"/>
  <c r="N156"/>
  <c r="L156"/>
  <c r="K156"/>
  <c r="G156"/>
  <c r="F156"/>
  <c r="C156"/>
  <c r="P155"/>
  <c r="O155"/>
  <c r="N155"/>
  <c r="L155"/>
  <c r="K155"/>
  <c r="H155"/>
  <c r="G155"/>
  <c r="F155"/>
  <c r="C155"/>
  <c r="P154"/>
  <c r="O154"/>
  <c r="N154"/>
  <c r="L154"/>
  <c r="K154"/>
  <c r="G154"/>
  <c r="F154"/>
  <c r="C154"/>
  <c r="P153"/>
  <c r="O153"/>
  <c r="N153"/>
  <c r="L153"/>
  <c r="K153"/>
  <c r="H153"/>
  <c r="G153"/>
  <c r="F153"/>
  <c r="C153"/>
  <c r="P152"/>
  <c r="O152"/>
  <c r="N152"/>
  <c r="L152"/>
  <c r="K152"/>
  <c r="G152"/>
  <c r="F152"/>
  <c r="C152"/>
  <c r="P151"/>
  <c r="O151"/>
  <c r="N151"/>
  <c r="L151"/>
  <c r="K151"/>
  <c r="H151"/>
  <c r="G151"/>
  <c r="F151"/>
  <c r="C151"/>
  <c r="P150"/>
  <c r="O150"/>
  <c r="N150"/>
  <c r="L150"/>
  <c r="K150"/>
  <c r="G150"/>
  <c r="F150"/>
  <c r="C150"/>
  <c r="P149"/>
  <c r="O149"/>
  <c r="N149"/>
  <c r="L149"/>
  <c r="K149"/>
  <c r="H149"/>
  <c r="G149"/>
  <c r="F149"/>
  <c r="C149"/>
  <c r="P148"/>
  <c r="O148"/>
  <c r="N148"/>
  <c r="L148"/>
  <c r="K148"/>
  <c r="G148"/>
  <c r="F148"/>
  <c r="C148"/>
  <c r="P147"/>
  <c r="O147"/>
  <c r="N147"/>
  <c r="L147"/>
  <c r="K147"/>
  <c r="H147"/>
  <c r="G147"/>
  <c r="F147"/>
  <c r="C147"/>
  <c r="P146"/>
  <c r="O146"/>
  <c r="N146"/>
  <c r="L146"/>
  <c r="K146"/>
  <c r="G146"/>
  <c r="F146"/>
  <c r="C146"/>
  <c r="P145"/>
  <c r="O145"/>
  <c r="N145"/>
  <c r="L145"/>
  <c r="K145"/>
  <c r="H145"/>
  <c r="G145"/>
  <c r="F145"/>
  <c r="C145"/>
  <c r="P144"/>
  <c r="O144"/>
  <c r="N144"/>
  <c r="L144"/>
  <c r="K144"/>
  <c r="G144"/>
  <c r="F144"/>
  <c r="C144"/>
  <c r="P143"/>
  <c r="O143"/>
  <c r="N143"/>
  <c r="L143"/>
  <c r="K143"/>
  <c r="H143"/>
  <c r="G143"/>
  <c r="F143"/>
  <c r="C143"/>
  <c r="P142"/>
  <c r="O142"/>
  <c r="N142"/>
  <c r="L142"/>
  <c r="K142"/>
  <c r="G142"/>
  <c r="F142"/>
  <c r="C142"/>
  <c r="P141"/>
  <c r="O141"/>
  <c r="N141"/>
  <c r="L141"/>
  <c r="K141"/>
  <c r="H141"/>
  <c r="G141"/>
  <c r="F141"/>
  <c r="C141"/>
  <c r="P140"/>
  <c r="O140"/>
  <c r="N140"/>
  <c r="L140"/>
  <c r="K140"/>
  <c r="G140"/>
  <c r="F140"/>
  <c r="C140"/>
  <c r="P139"/>
  <c r="O139"/>
  <c r="N139"/>
  <c r="L139"/>
  <c r="K139"/>
  <c r="H139"/>
  <c r="G139"/>
  <c r="F139"/>
  <c r="C139"/>
  <c r="P138"/>
  <c r="O138"/>
  <c r="N138"/>
  <c r="L138"/>
  <c r="K138"/>
  <c r="G138"/>
  <c r="F138"/>
  <c r="C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6" i="19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/>
  <c r="P163"/>
  <c r="O163"/>
  <c r="N163"/>
  <c r="L163"/>
  <c r="K163"/>
  <c r="G163"/>
  <c r="F163"/>
  <c r="C163"/>
  <c r="P162"/>
  <c r="O162"/>
  <c r="N162"/>
  <c r="L162"/>
  <c r="K162"/>
  <c r="H162"/>
  <c r="G162"/>
  <c r="F162"/>
  <c r="C162"/>
  <c r="P161"/>
  <c r="O161"/>
  <c r="N161"/>
  <c r="L161"/>
  <c r="K161"/>
  <c r="G161"/>
  <c r="F161"/>
  <c r="C161"/>
  <c r="P160"/>
  <c r="O160"/>
  <c r="N160"/>
  <c r="L160"/>
  <c r="K160"/>
  <c r="H160"/>
  <c r="G160"/>
  <c r="F160"/>
  <c r="C160"/>
  <c r="P159"/>
  <c r="O159"/>
  <c r="N159"/>
  <c r="L159"/>
  <c r="K159"/>
  <c r="G159"/>
  <c r="F159"/>
  <c r="C159"/>
  <c r="P158"/>
  <c r="O158"/>
  <c r="N158"/>
  <c r="L158"/>
  <c r="K158"/>
  <c r="H158"/>
  <c r="G158"/>
  <c r="F158"/>
  <c r="C158"/>
  <c r="P157"/>
  <c r="O157"/>
  <c r="N157"/>
  <c r="L157"/>
  <c r="K157"/>
  <c r="G157"/>
  <c r="F157"/>
  <c r="C157"/>
  <c r="P156"/>
  <c r="O156"/>
  <c r="N156"/>
  <c r="L156"/>
  <c r="K156"/>
  <c r="H156"/>
  <c r="G156"/>
  <c r="F156"/>
  <c r="C156"/>
  <c r="P155"/>
  <c r="O155"/>
  <c r="N155"/>
  <c r="L155"/>
  <c r="K155"/>
  <c r="G155"/>
  <c r="F155"/>
  <c r="C155"/>
  <c r="P154"/>
  <c r="O154"/>
  <c r="N154"/>
  <c r="L154"/>
  <c r="K154"/>
  <c r="H154"/>
  <c r="G154"/>
  <c r="F154"/>
  <c r="C154"/>
  <c r="P153"/>
  <c r="O153"/>
  <c r="N153"/>
  <c r="L153"/>
  <c r="K153"/>
  <c r="G153"/>
  <c r="F153"/>
  <c r="C153"/>
  <c r="P152"/>
  <c r="O152"/>
  <c r="N152"/>
  <c r="L152"/>
  <c r="K152"/>
  <c r="H152"/>
  <c r="G152"/>
  <c r="F152"/>
  <c r="C152"/>
  <c r="P151"/>
  <c r="O151"/>
  <c r="N151"/>
  <c r="L151"/>
  <c r="K151"/>
  <c r="G151"/>
  <c r="F151"/>
  <c r="C151"/>
  <c r="P150"/>
  <c r="O150"/>
  <c r="N150"/>
  <c r="L150"/>
  <c r="K150"/>
  <c r="H150"/>
  <c r="G150"/>
  <c r="F150"/>
  <c r="C150"/>
  <c r="P149"/>
  <c r="O149"/>
  <c r="N149"/>
  <c r="L149"/>
  <c r="K149"/>
  <c r="G149"/>
  <c r="F149"/>
  <c r="C149"/>
  <c r="P148"/>
  <c r="O148"/>
  <c r="N148"/>
  <c r="L148"/>
  <c r="K148"/>
  <c r="H148"/>
  <c r="G148"/>
  <c r="F148"/>
  <c r="C148"/>
  <c r="P147"/>
  <c r="O147"/>
  <c r="N147"/>
  <c r="L147"/>
  <c r="K147"/>
  <c r="G147"/>
  <c r="F147"/>
  <c r="C147"/>
  <c r="P146"/>
  <c r="O146"/>
  <c r="N146"/>
  <c r="L146"/>
  <c r="K146"/>
  <c r="H146"/>
  <c r="G146"/>
  <c r="F146"/>
  <c r="C146"/>
  <c r="P145"/>
  <c r="O145"/>
  <c r="N145"/>
  <c r="L145"/>
  <c r="K145"/>
  <c r="G145"/>
  <c r="F145"/>
  <c r="C145"/>
  <c r="P144"/>
  <c r="O144"/>
  <c r="N144"/>
  <c r="L144"/>
  <c r="K144"/>
  <c r="H144"/>
  <c r="G144"/>
  <c r="F144"/>
  <c r="C144"/>
  <c r="P143"/>
  <c r="O143"/>
  <c r="N143"/>
  <c r="L143"/>
  <c r="K143"/>
  <c r="G143"/>
  <c r="F143"/>
  <c r="C143"/>
  <c r="P142"/>
  <c r="O142"/>
  <c r="N142"/>
  <c r="L142"/>
  <c r="K142"/>
  <c r="H142"/>
  <c r="G142"/>
  <c r="F142"/>
  <c r="C142"/>
  <c r="P141"/>
  <c r="O141"/>
  <c r="N141"/>
  <c r="L141"/>
  <c r="K141"/>
  <c r="G141"/>
  <c r="F141"/>
  <c r="C141"/>
  <c r="P140"/>
  <c r="O140"/>
  <c r="N140"/>
  <c r="L140"/>
  <c r="K140"/>
  <c r="H140"/>
  <c r="G140"/>
  <c r="F140"/>
  <c r="C140"/>
  <c r="P139"/>
  <c r="O139"/>
  <c r="N139"/>
  <c r="L139"/>
  <c r="K139"/>
  <c r="G139"/>
  <c r="F139"/>
  <c r="C139"/>
  <c r="P138"/>
  <c r="O138"/>
  <c r="N138"/>
  <c r="L138"/>
  <c r="K138"/>
  <c r="H138"/>
  <c r="G138"/>
  <c r="F138"/>
  <c r="C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6" i="20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/>
  <c r="P163"/>
  <c r="O163"/>
  <c r="N163"/>
  <c r="L163"/>
  <c r="K163"/>
  <c r="G163"/>
  <c r="F163"/>
  <c r="C163"/>
  <c r="P162"/>
  <c r="O162"/>
  <c r="N162"/>
  <c r="L162"/>
  <c r="K162"/>
  <c r="H162"/>
  <c r="G162"/>
  <c r="F162"/>
  <c r="C162"/>
  <c r="P161"/>
  <c r="O161"/>
  <c r="N161"/>
  <c r="L161"/>
  <c r="K161"/>
  <c r="G161"/>
  <c r="F161"/>
  <c r="C161"/>
  <c r="P160"/>
  <c r="O160"/>
  <c r="N160"/>
  <c r="L160"/>
  <c r="K160"/>
  <c r="H160"/>
  <c r="G160"/>
  <c r="F160"/>
  <c r="C160"/>
  <c r="P159"/>
  <c r="O159"/>
  <c r="N159"/>
  <c r="L159"/>
  <c r="K159"/>
  <c r="G159"/>
  <c r="F159"/>
  <c r="C159"/>
  <c r="P158"/>
  <c r="O158"/>
  <c r="N158"/>
  <c r="L158"/>
  <c r="K158"/>
  <c r="H158"/>
  <c r="G158"/>
  <c r="F158"/>
  <c r="C158"/>
  <c r="P157"/>
  <c r="O157"/>
  <c r="N157"/>
  <c r="L157"/>
  <c r="K157"/>
  <c r="G157"/>
  <c r="F157"/>
  <c r="C157"/>
  <c r="P156"/>
  <c r="O156"/>
  <c r="N156"/>
  <c r="L156"/>
  <c r="K156"/>
  <c r="H156"/>
  <c r="G156"/>
  <c r="F156"/>
  <c r="C156"/>
  <c r="P155"/>
  <c r="O155"/>
  <c r="N155"/>
  <c r="L155"/>
  <c r="K155"/>
  <c r="G155"/>
  <c r="F155"/>
  <c r="C155"/>
  <c r="P154"/>
  <c r="O154"/>
  <c r="N154"/>
  <c r="L154"/>
  <c r="K154"/>
  <c r="H154"/>
  <c r="G154"/>
  <c r="F154"/>
  <c r="C154"/>
  <c r="P153"/>
  <c r="O153"/>
  <c r="N153"/>
  <c r="L153"/>
  <c r="K153"/>
  <c r="G153"/>
  <c r="F153"/>
  <c r="C153"/>
  <c r="P152"/>
  <c r="O152"/>
  <c r="N152"/>
  <c r="L152"/>
  <c r="K152"/>
  <c r="H152"/>
  <c r="G152"/>
  <c r="F152"/>
  <c r="C152"/>
  <c r="P151"/>
  <c r="O151"/>
  <c r="N151"/>
  <c r="L151"/>
  <c r="K151"/>
  <c r="G151"/>
  <c r="F151"/>
  <c r="C151"/>
  <c r="P150"/>
  <c r="O150"/>
  <c r="N150"/>
  <c r="L150"/>
  <c r="K150"/>
  <c r="H150"/>
  <c r="G150"/>
  <c r="F150"/>
  <c r="C150"/>
  <c r="P149"/>
  <c r="O149"/>
  <c r="N149"/>
  <c r="L149"/>
  <c r="K149"/>
  <c r="G149"/>
  <c r="F149"/>
  <c r="C149"/>
  <c r="P148"/>
  <c r="O148"/>
  <c r="N148"/>
  <c r="L148"/>
  <c r="K148"/>
  <c r="H148"/>
  <c r="G148"/>
  <c r="F148"/>
  <c r="C148"/>
  <c r="P147"/>
  <c r="O147"/>
  <c r="N147"/>
  <c r="L147"/>
  <c r="K147"/>
  <c r="G147"/>
  <c r="F147"/>
  <c r="C147"/>
  <c r="P146"/>
  <c r="O146"/>
  <c r="N146"/>
  <c r="L146"/>
  <c r="K146"/>
  <c r="H146"/>
  <c r="G146"/>
  <c r="F146"/>
  <c r="C146"/>
  <c r="P145"/>
  <c r="O145"/>
  <c r="N145"/>
  <c r="L145"/>
  <c r="K145"/>
  <c r="G145"/>
  <c r="F145"/>
  <c r="C145"/>
  <c r="P144"/>
  <c r="O144"/>
  <c r="N144"/>
  <c r="L144"/>
  <c r="K144"/>
  <c r="H144"/>
  <c r="G144"/>
  <c r="F144"/>
  <c r="C144"/>
  <c r="P143"/>
  <c r="O143"/>
  <c r="N143"/>
  <c r="L143"/>
  <c r="K143"/>
  <c r="G143"/>
  <c r="F143"/>
  <c r="C143"/>
  <c r="P142"/>
  <c r="O142"/>
  <c r="N142"/>
  <c r="L142"/>
  <c r="K142"/>
  <c r="H142"/>
  <c r="G142"/>
  <c r="F142"/>
  <c r="C142"/>
  <c r="P141"/>
  <c r="O141"/>
  <c r="N141"/>
  <c r="L141"/>
  <c r="K141"/>
  <c r="G141"/>
  <c r="F141"/>
  <c r="C141"/>
  <c r="P140"/>
  <c r="O140"/>
  <c r="N140"/>
  <c r="L140"/>
  <c r="K140"/>
  <c r="H140"/>
  <c r="G140"/>
  <c r="F140"/>
  <c r="C140"/>
  <c r="P139"/>
  <c r="O139"/>
  <c r="N139"/>
  <c r="L139"/>
  <c r="K139"/>
  <c r="G139"/>
  <c r="F139"/>
  <c r="C139"/>
  <c r="P138"/>
  <c r="O138"/>
  <c r="N138"/>
  <c r="L138"/>
  <c r="K138"/>
  <c r="H138"/>
  <c r="G138"/>
  <c r="F138"/>
  <c r="C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6" i="4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/>
  <c r="P163"/>
  <c r="O163"/>
  <c r="N163"/>
  <c r="L163"/>
  <c r="K163"/>
  <c r="G163"/>
  <c r="F163"/>
  <c r="C163"/>
  <c r="P162"/>
  <c r="O162"/>
  <c r="N162"/>
  <c r="L162"/>
  <c r="K162"/>
  <c r="H162"/>
  <c r="G162"/>
  <c r="F162"/>
  <c r="C162"/>
  <c r="P161"/>
  <c r="O161"/>
  <c r="N161"/>
  <c r="L161"/>
  <c r="K161"/>
  <c r="G161"/>
  <c r="F161"/>
  <c r="C161"/>
  <c r="P160"/>
  <c r="O160"/>
  <c r="N160"/>
  <c r="L160"/>
  <c r="K160"/>
  <c r="H160"/>
  <c r="G160"/>
  <c r="F160"/>
  <c r="C160"/>
  <c r="P159"/>
  <c r="O159"/>
  <c r="N159"/>
  <c r="L159"/>
  <c r="K159"/>
  <c r="G159"/>
  <c r="F159"/>
  <c r="C159"/>
  <c r="P158"/>
  <c r="O158"/>
  <c r="N158"/>
  <c r="L158"/>
  <c r="K158"/>
  <c r="H158"/>
  <c r="G158"/>
  <c r="F158"/>
  <c r="C158"/>
  <c r="P157"/>
  <c r="O157"/>
  <c r="N157"/>
  <c r="L157"/>
  <c r="K157"/>
  <c r="G157"/>
  <c r="F157"/>
  <c r="C157"/>
  <c r="P156"/>
  <c r="O156"/>
  <c r="N156"/>
  <c r="L156"/>
  <c r="K156"/>
  <c r="H156"/>
  <c r="G156"/>
  <c r="F156"/>
  <c r="C156"/>
  <c r="P155"/>
  <c r="O155"/>
  <c r="N155"/>
  <c r="L155"/>
  <c r="K155"/>
  <c r="G155"/>
  <c r="F155"/>
  <c r="C155"/>
  <c r="P154"/>
  <c r="O154"/>
  <c r="N154"/>
  <c r="L154"/>
  <c r="K154"/>
  <c r="H154"/>
  <c r="G154"/>
  <c r="F154"/>
  <c r="C154"/>
  <c r="P153"/>
  <c r="O153"/>
  <c r="N153"/>
  <c r="L153"/>
  <c r="K153"/>
  <c r="G153"/>
  <c r="F153"/>
  <c r="C153"/>
  <c r="P152"/>
  <c r="O152"/>
  <c r="N152"/>
  <c r="L152"/>
  <c r="K152"/>
  <c r="H152"/>
  <c r="G152"/>
  <c r="F152"/>
  <c r="C152"/>
  <c r="P151"/>
  <c r="O151"/>
  <c r="N151"/>
  <c r="L151"/>
  <c r="K151"/>
  <c r="G151"/>
  <c r="F151"/>
  <c r="C151"/>
  <c r="P150"/>
  <c r="O150"/>
  <c r="N150"/>
  <c r="L150"/>
  <c r="K150"/>
  <c r="H150"/>
  <c r="G150"/>
  <c r="F150"/>
  <c r="C150"/>
  <c r="P149"/>
  <c r="O149"/>
  <c r="N149"/>
  <c r="L149"/>
  <c r="K149"/>
  <c r="G149"/>
  <c r="F149"/>
  <c r="C149"/>
  <c r="P148"/>
  <c r="O148"/>
  <c r="N148"/>
  <c r="L148"/>
  <c r="K148"/>
  <c r="H148"/>
  <c r="G148"/>
  <c r="F148"/>
  <c r="C148"/>
  <c r="P147"/>
  <c r="O147"/>
  <c r="N147"/>
  <c r="L147"/>
  <c r="K147"/>
  <c r="G147"/>
  <c r="F147"/>
  <c r="C147"/>
  <c r="P146"/>
  <c r="O146"/>
  <c r="N146"/>
  <c r="L146"/>
  <c r="K146"/>
  <c r="H146"/>
  <c r="G146"/>
  <c r="F146"/>
  <c r="C146"/>
  <c r="P145"/>
  <c r="O145"/>
  <c r="N145"/>
  <c r="L145"/>
  <c r="K145"/>
  <c r="G145"/>
  <c r="F145"/>
  <c r="C145"/>
  <c r="P144"/>
  <c r="O144"/>
  <c r="N144"/>
  <c r="L144"/>
  <c r="K144"/>
  <c r="H144"/>
  <c r="G144"/>
  <c r="F144"/>
  <c r="C144"/>
  <c r="P143"/>
  <c r="O143"/>
  <c r="N143"/>
  <c r="L143"/>
  <c r="K143"/>
  <c r="G143"/>
  <c r="F143"/>
  <c r="C143"/>
  <c r="P142"/>
  <c r="O142"/>
  <c r="N142"/>
  <c r="L142"/>
  <c r="K142"/>
  <c r="H142"/>
  <c r="G142"/>
  <c r="F142"/>
  <c r="C142"/>
  <c r="P141"/>
  <c r="O141"/>
  <c r="N141"/>
  <c r="L141"/>
  <c r="K141"/>
  <c r="G141"/>
  <c r="F141"/>
  <c r="C141"/>
  <c r="P140"/>
  <c r="O140"/>
  <c r="N140"/>
  <c r="L140"/>
  <c r="K140"/>
  <c r="H140"/>
  <c r="G140"/>
  <c r="F140"/>
  <c r="C140"/>
  <c r="P139"/>
  <c r="O139"/>
  <c r="N139"/>
  <c r="L139"/>
  <c r="K139"/>
  <c r="G139"/>
  <c r="F139"/>
  <c r="C139"/>
  <c r="P138"/>
  <c r="O138"/>
  <c r="N138"/>
  <c r="L138"/>
  <c r="K138"/>
  <c r="H138"/>
  <c r="G138"/>
  <c r="F138"/>
  <c r="C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5" i="17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P163"/>
  <c r="O163"/>
  <c r="N163"/>
  <c r="L163"/>
  <c r="K163"/>
  <c r="H163"/>
  <c r="G163"/>
  <c r="F163"/>
  <c r="C163"/>
  <c r="P162"/>
  <c r="O162"/>
  <c r="N162"/>
  <c r="L162"/>
  <c r="K162"/>
  <c r="G162"/>
  <c r="F162"/>
  <c r="C162"/>
  <c r="P161"/>
  <c r="O161"/>
  <c r="N161"/>
  <c r="L161"/>
  <c r="K161"/>
  <c r="H161"/>
  <c r="G161"/>
  <c r="F161"/>
  <c r="C161"/>
  <c r="P160"/>
  <c r="O160"/>
  <c r="N160"/>
  <c r="L160"/>
  <c r="K160"/>
  <c r="G160"/>
  <c r="F160"/>
  <c r="C160"/>
  <c r="P159"/>
  <c r="O159"/>
  <c r="N159"/>
  <c r="L159"/>
  <c r="K159"/>
  <c r="H159"/>
  <c r="G159"/>
  <c r="F159"/>
  <c r="C159"/>
  <c r="P158"/>
  <c r="O158"/>
  <c r="N158"/>
  <c r="L158"/>
  <c r="K158"/>
  <c r="G158"/>
  <c r="F158"/>
  <c r="C158"/>
  <c r="P157"/>
  <c r="O157"/>
  <c r="N157"/>
  <c r="L157"/>
  <c r="K157"/>
  <c r="H157"/>
  <c r="G157"/>
  <c r="F157"/>
  <c r="C157"/>
  <c r="P156"/>
  <c r="O156"/>
  <c r="N156"/>
  <c r="L156"/>
  <c r="K156"/>
  <c r="G156"/>
  <c r="F156"/>
  <c r="C156"/>
  <c r="P155"/>
  <c r="O155"/>
  <c r="N155"/>
  <c r="L155"/>
  <c r="K155"/>
  <c r="H155"/>
  <c r="G155"/>
  <c r="F155"/>
  <c r="C155"/>
  <c r="P154"/>
  <c r="O154"/>
  <c r="N154"/>
  <c r="L154"/>
  <c r="K154"/>
  <c r="G154"/>
  <c r="F154"/>
  <c r="C154"/>
  <c r="P153"/>
  <c r="O153"/>
  <c r="N153"/>
  <c r="L153"/>
  <c r="K153"/>
  <c r="H153"/>
  <c r="G153"/>
  <c r="F153"/>
  <c r="C153"/>
  <c r="P152"/>
  <c r="O152"/>
  <c r="N152"/>
  <c r="L152"/>
  <c r="K152"/>
  <c r="G152"/>
  <c r="F152"/>
  <c r="C152"/>
  <c r="P151"/>
  <c r="O151"/>
  <c r="N151"/>
  <c r="L151"/>
  <c r="K151"/>
  <c r="H151"/>
  <c r="G151"/>
  <c r="F151"/>
  <c r="C151"/>
  <c r="P150"/>
  <c r="O150"/>
  <c r="N150"/>
  <c r="L150"/>
  <c r="K150"/>
  <c r="G150"/>
  <c r="F150"/>
  <c r="C150"/>
  <c r="P149"/>
  <c r="O149"/>
  <c r="N149"/>
  <c r="L149"/>
  <c r="K149"/>
  <c r="H149"/>
  <c r="G149"/>
  <c r="F149"/>
  <c r="C149"/>
  <c r="P148"/>
  <c r="O148"/>
  <c r="N148"/>
  <c r="L148"/>
  <c r="K148"/>
  <c r="G148"/>
  <c r="F148"/>
  <c r="C148"/>
  <c r="P147"/>
  <c r="O147"/>
  <c r="N147"/>
  <c r="L147"/>
  <c r="K147"/>
  <c r="H147"/>
  <c r="G147"/>
  <c r="F147"/>
  <c r="C147"/>
  <c r="P146"/>
  <c r="O146"/>
  <c r="N146"/>
  <c r="L146"/>
  <c r="K146"/>
  <c r="G146"/>
  <c r="F146"/>
  <c r="C146"/>
  <c r="P145"/>
  <c r="O145"/>
  <c r="N145"/>
  <c r="L145"/>
  <c r="K145"/>
  <c r="H145"/>
  <c r="G145"/>
  <c r="F145"/>
  <c r="C145"/>
  <c r="P144"/>
  <c r="O144"/>
  <c r="N144"/>
  <c r="L144"/>
  <c r="K144"/>
  <c r="G144"/>
  <c r="F144"/>
  <c r="C144"/>
  <c r="P143"/>
  <c r="O143"/>
  <c r="N143"/>
  <c r="L143"/>
  <c r="K143"/>
  <c r="H143"/>
  <c r="G143"/>
  <c r="F143"/>
  <c r="C143"/>
  <c r="P142"/>
  <c r="O142"/>
  <c r="N142"/>
  <c r="L142"/>
  <c r="K142"/>
  <c r="G142"/>
  <c r="F142"/>
  <c r="C142"/>
  <c r="P141"/>
  <c r="O141"/>
  <c r="N141"/>
  <c r="L141"/>
  <c r="K141"/>
  <c r="H141"/>
  <c r="G141"/>
  <c r="F141"/>
  <c r="C141"/>
  <c r="P140"/>
  <c r="O140"/>
  <c r="N140"/>
  <c r="L140"/>
  <c r="K140"/>
  <c r="G140"/>
  <c r="F140"/>
  <c r="C140"/>
  <c r="P139"/>
  <c r="O139"/>
  <c r="N139"/>
  <c r="L139"/>
  <c r="K139"/>
  <c r="H139"/>
  <c r="G139"/>
  <c r="F139"/>
  <c r="C139"/>
  <c r="P138"/>
  <c r="O138"/>
  <c r="N138"/>
  <c r="L138"/>
  <c r="K138"/>
  <c r="G138"/>
  <c r="F138"/>
  <c r="C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6" i="18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/>
  <c r="P163"/>
  <c r="O163"/>
  <c r="N163"/>
  <c r="L163"/>
  <c r="K163"/>
  <c r="G163"/>
  <c r="F163"/>
  <c r="C163"/>
  <c r="P162"/>
  <c r="O162"/>
  <c r="N162"/>
  <c r="L162"/>
  <c r="K162"/>
  <c r="H162"/>
  <c r="G162"/>
  <c r="F162"/>
  <c r="C162"/>
  <c r="P161"/>
  <c r="O161"/>
  <c r="N161"/>
  <c r="L161"/>
  <c r="K161"/>
  <c r="G161"/>
  <c r="F161"/>
  <c r="C161"/>
  <c r="P160"/>
  <c r="O160"/>
  <c r="N160"/>
  <c r="L160"/>
  <c r="K160"/>
  <c r="H160"/>
  <c r="G160"/>
  <c r="F160"/>
  <c r="C160"/>
  <c r="P159"/>
  <c r="O159"/>
  <c r="N159"/>
  <c r="L159"/>
  <c r="K159"/>
  <c r="G159"/>
  <c r="F159"/>
  <c r="C159"/>
  <c r="P158"/>
  <c r="O158"/>
  <c r="N158"/>
  <c r="L158"/>
  <c r="K158"/>
  <c r="H158"/>
  <c r="G158"/>
  <c r="F158"/>
  <c r="C158"/>
  <c r="P157"/>
  <c r="O157"/>
  <c r="N157"/>
  <c r="L157"/>
  <c r="K157"/>
  <c r="G157"/>
  <c r="F157"/>
  <c r="C157"/>
  <c r="P156"/>
  <c r="O156"/>
  <c r="N156"/>
  <c r="L156"/>
  <c r="K156"/>
  <c r="H156"/>
  <c r="G156"/>
  <c r="F156"/>
  <c r="C156"/>
  <c r="P155"/>
  <c r="O155"/>
  <c r="N155"/>
  <c r="L155"/>
  <c r="K155"/>
  <c r="G155"/>
  <c r="F155"/>
  <c r="C155"/>
  <c r="P154"/>
  <c r="O154"/>
  <c r="N154"/>
  <c r="L154"/>
  <c r="K154"/>
  <c r="H154"/>
  <c r="G154"/>
  <c r="F154"/>
  <c r="C154"/>
  <c r="P153"/>
  <c r="O153"/>
  <c r="N153"/>
  <c r="L153"/>
  <c r="K153"/>
  <c r="G153"/>
  <c r="F153"/>
  <c r="C153"/>
  <c r="P152"/>
  <c r="O152"/>
  <c r="N152"/>
  <c r="L152"/>
  <c r="K152"/>
  <c r="H152"/>
  <c r="G152"/>
  <c r="F152"/>
  <c r="C152"/>
  <c r="P151"/>
  <c r="O151"/>
  <c r="N151"/>
  <c r="L151"/>
  <c r="K151"/>
  <c r="G151"/>
  <c r="F151"/>
  <c r="C151"/>
  <c r="P150"/>
  <c r="O150"/>
  <c r="N150"/>
  <c r="L150"/>
  <c r="K150"/>
  <c r="H150"/>
  <c r="G150"/>
  <c r="F150"/>
  <c r="C150"/>
  <c r="P149"/>
  <c r="O149"/>
  <c r="N149"/>
  <c r="L149"/>
  <c r="K149"/>
  <c r="G149"/>
  <c r="F149"/>
  <c r="C149"/>
  <c r="P148"/>
  <c r="O148"/>
  <c r="N148"/>
  <c r="L148"/>
  <c r="K148"/>
  <c r="H148"/>
  <c r="G148"/>
  <c r="F148"/>
  <c r="C148"/>
  <c r="P147"/>
  <c r="O147"/>
  <c r="N147"/>
  <c r="L147"/>
  <c r="K147"/>
  <c r="G147"/>
  <c r="F147"/>
  <c r="C147"/>
  <c r="P146"/>
  <c r="O146"/>
  <c r="N146"/>
  <c r="L146"/>
  <c r="K146"/>
  <c r="H146"/>
  <c r="G146"/>
  <c r="F146"/>
  <c r="C146"/>
  <c r="P145"/>
  <c r="O145"/>
  <c r="N145"/>
  <c r="L145"/>
  <c r="K145"/>
  <c r="G145"/>
  <c r="F145"/>
  <c r="C145"/>
  <c r="P144"/>
  <c r="O144"/>
  <c r="N144"/>
  <c r="L144"/>
  <c r="K144"/>
  <c r="H144"/>
  <c r="G144"/>
  <c r="F144"/>
  <c r="C144"/>
  <c r="P143"/>
  <c r="O143"/>
  <c r="N143"/>
  <c r="L143"/>
  <c r="K143"/>
  <c r="G143"/>
  <c r="F143"/>
  <c r="C143"/>
  <c r="P142"/>
  <c r="O142"/>
  <c r="N142"/>
  <c r="L142"/>
  <c r="K142"/>
  <c r="H142"/>
  <c r="G142"/>
  <c r="F142"/>
  <c r="C142"/>
  <c r="P141"/>
  <c r="O141"/>
  <c r="N141"/>
  <c r="L141"/>
  <c r="K141"/>
  <c r="G141"/>
  <c r="F141"/>
  <c r="C141"/>
  <c r="P140"/>
  <c r="O140"/>
  <c r="N140"/>
  <c r="L140"/>
  <c r="K140"/>
  <c r="H140"/>
  <c r="G140"/>
  <c r="F140"/>
  <c r="C140"/>
  <c r="P139"/>
  <c r="O139"/>
  <c r="N139"/>
  <c r="L139"/>
  <c r="K139"/>
  <c r="G139"/>
  <c r="F139"/>
  <c r="C139"/>
  <c r="P138"/>
  <c r="O138"/>
  <c r="N138"/>
  <c r="L138"/>
  <c r="K138"/>
  <c r="H138"/>
  <c r="G138"/>
  <c r="F138"/>
  <c r="C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5" i="3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P163"/>
  <c r="O163"/>
  <c r="N163"/>
  <c r="L163"/>
  <c r="K163"/>
  <c r="H163"/>
  <c r="G163"/>
  <c r="F163"/>
  <c r="C163"/>
  <c r="P162"/>
  <c r="O162"/>
  <c r="N162"/>
  <c r="L162"/>
  <c r="K162"/>
  <c r="G162"/>
  <c r="F162"/>
  <c r="C162"/>
  <c r="P161"/>
  <c r="O161"/>
  <c r="N161"/>
  <c r="L161"/>
  <c r="K161"/>
  <c r="H161"/>
  <c r="G161"/>
  <c r="F161"/>
  <c r="C161"/>
  <c r="P160"/>
  <c r="O160"/>
  <c r="N160"/>
  <c r="L160"/>
  <c r="K160"/>
  <c r="G160"/>
  <c r="F160"/>
  <c r="C160"/>
  <c r="P159"/>
  <c r="O159"/>
  <c r="N159"/>
  <c r="L159"/>
  <c r="K159"/>
  <c r="H159"/>
  <c r="G159"/>
  <c r="F159"/>
  <c r="C159"/>
  <c r="P158"/>
  <c r="O158"/>
  <c r="N158"/>
  <c r="L158"/>
  <c r="K158"/>
  <c r="G158"/>
  <c r="F158"/>
  <c r="C158"/>
  <c r="P157"/>
  <c r="O157"/>
  <c r="N157"/>
  <c r="L157"/>
  <c r="K157"/>
  <c r="H157"/>
  <c r="G157"/>
  <c r="F157"/>
  <c r="C157"/>
  <c r="P156"/>
  <c r="O156"/>
  <c r="N156"/>
  <c r="L156"/>
  <c r="K156"/>
  <c r="G156"/>
  <c r="F156"/>
  <c r="C156"/>
  <c r="P155"/>
  <c r="O155"/>
  <c r="N155"/>
  <c r="L155"/>
  <c r="K155"/>
  <c r="H155"/>
  <c r="G155"/>
  <c r="F155"/>
  <c r="C155"/>
  <c r="P154"/>
  <c r="O154"/>
  <c r="N154"/>
  <c r="L154"/>
  <c r="K154"/>
  <c r="G154"/>
  <c r="F154"/>
  <c r="C154"/>
  <c r="P153"/>
  <c r="O153"/>
  <c r="N153"/>
  <c r="L153"/>
  <c r="K153"/>
  <c r="H153"/>
  <c r="G153"/>
  <c r="F153"/>
  <c r="C153"/>
  <c r="P152"/>
  <c r="O152"/>
  <c r="N152"/>
  <c r="L152"/>
  <c r="K152"/>
  <c r="G152"/>
  <c r="F152"/>
  <c r="C152"/>
  <c r="P151"/>
  <c r="O151"/>
  <c r="N151"/>
  <c r="L151"/>
  <c r="K151"/>
  <c r="H151"/>
  <c r="G151"/>
  <c r="F151"/>
  <c r="C151"/>
  <c r="P150"/>
  <c r="O150"/>
  <c r="N150"/>
  <c r="L150"/>
  <c r="K150"/>
  <c r="G150"/>
  <c r="F150"/>
  <c r="C150"/>
  <c r="P149"/>
  <c r="O149"/>
  <c r="N149"/>
  <c r="L149"/>
  <c r="K149"/>
  <c r="H149"/>
  <c r="G149"/>
  <c r="F149"/>
  <c r="C149"/>
  <c r="P148"/>
  <c r="O148"/>
  <c r="N148"/>
  <c r="L148"/>
  <c r="K148"/>
  <c r="G148"/>
  <c r="F148"/>
  <c r="C148"/>
  <c r="P147"/>
  <c r="O147"/>
  <c r="N147"/>
  <c r="L147"/>
  <c r="K147"/>
  <c r="H147"/>
  <c r="G147"/>
  <c r="F147"/>
  <c r="C147"/>
  <c r="P146"/>
  <c r="O146"/>
  <c r="N146"/>
  <c r="L146"/>
  <c r="K146"/>
  <c r="G146"/>
  <c r="F146"/>
  <c r="C146"/>
  <c r="P145"/>
  <c r="O145"/>
  <c r="N145"/>
  <c r="L145"/>
  <c r="K145"/>
  <c r="H145"/>
  <c r="G145"/>
  <c r="F145"/>
  <c r="C145"/>
  <c r="P144"/>
  <c r="O144"/>
  <c r="N144"/>
  <c r="L144"/>
  <c r="K144"/>
  <c r="G144"/>
  <c r="F144"/>
  <c r="C144"/>
  <c r="P143"/>
  <c r="O143"/>
  <c r="N143"/>
  <c r="L143"/>
  <c r="K143"/>
  <c r="H143"/>
  <c r="G143"/>
  <c r="F143"/>
  <c r="C143"/>
  <c r="P142"/>
  <c r="O142"/>
  <c r="N142"/>
  <c r="L142"/>
  <c r="K142"/>
  <c r="G142"/>
  <c r="F142"/>
  <c r="C142"/>
  <c r="P141"/>
  <c r="O141"/>
  <c r="N141"/>
  <c r="L141"/>
  <c r="K141"/>
  <c r="H141"/>
  <c r="G141"/>
  <c r="F141"/>
  <c r="C141"/>
  <c r="P140"/>
  <c r="O140"/>
  <c r="N140"/>
  <c r="L140"/>
  <c r="K140"/>
  <c r="G140"/>
  <c r="F140"/>
  <c r="C140"/>
  <c r="P139"/>
  <c r="O139"/>
  <c r="N139"/>
  <c r="L139"/>
  <c r="K139"/>
  <c r="H139"/>
  <c r="G139"/>
  <c r="F139"/>
  <c r="C139"/>
  <c r="P138"/>
  <c r="O138"/>
  <c r="N138"/>
  <c r="L138"/>
  <c r="K138"/>
  <c r="G138"/>
  <c r="F138"/>
  <c r="C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5" i="2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P163"/>
  <c r="O163"/>
  <c r="N163"/>
  <c r="L163"/>
  <c r="K163"/>
  <c r="H163"/>
  <c r="G163"/>
  <c r="F163"/>
  <c r="C163"/>
  <c r="P162"/>
  <c r="O162"/>
  <c r="N162"/>
  <c r="L162"/>
  <c r="K162"/>
  <c r="G162"/>
  <c r="F162"/>
  <c r="C162"/>
  <c r="P161"/>
  <c r="O161"/>
  <c r="N161"/>
  <c r="L161"/>
  <c r="K161"/>
  <c r="H161"/>
  <c r="G161"/>
  <c r="F161"/>
  <c r="C161"/>
  <c r="P160"/>
  <c r="O160"/>
  <c r="N160"/>
  <c r="L160"/>
  <c r="K160"/>
  <c r="G160"/>
  <c r="F160"/>
  <c r="C160"/>
  <c r="P159"/>
  <c r="O159"/>
  <c r="N159"/>
  <c r="L159"/>
  <c r="K159"/>
  <c r="H159"/>
  <c r="G159"/>
  <c r="F159"/>
  <c r="C159"/>
  <c r="P158"/>
  <c r="O158"/>
  <c r="N158"/>
  <c r="L158"/>
  <c r="K158"/>
  <c r="G158"/>
  <c r="F158"/>
  <c r="C158"/>
  <c r="P157"/>
  <c r="O157"/>
  <c r="N157"/>
  <c r="L157"/>
  <c r="K157"/>
  <c r="H157"/>
  <c r="G157"/>
  <c r="F157"/>
  <c r="C157"/>
  <c r="P156"/>
  <c r="O156"/>
  <c r="N156"/>
  <c r="L156"/>
  <c r="K156"/>
  <c r="G156"/>
  <c r="F156"/>
  <c r="C156"/>
  <c r="P155"/>
  <c r="O155"/>
  <c r="N155"/>
  <c r="L155"/>
  <c r="K155"/>
  <c r="H155"/>
  <c r="G155"/>
  <c r="F155"/>
  <c r="C155"/>
  <c r="P154"/>
  <c r="O154"/>
  <c r="N154"/>
  <c r="L154"/>
  <c r="K154"/>
  <c r="G154"/>
  <c r="F154"/>
  <c r="C154"/>
  <c r="P153"/>
  <c r="O153"/>
  <c r="N153"/>
  <c r="L153"/>
  <c r="K153"/>
  <c r="H153"/>
  <c r="G153"/>
  <c r="F153"/>
  <c r="C153"/>
  <c r="P152"/>
  <c r="O152"/>
  <c r="N152"/>
  <c r="L152"/>
  <c r="K152"/>
  <c r="G152"/>
  <c r="F152"/>
  <c r="C152"/>
  <c r="P151"/>
  <c r="O151"/>
  <c r="N151"/>
  <c r="L151"/>
  <c r="K151"/>
  <c r="H151"/>
  <c r="G151"/>
  <c r="F151"/>
  <c r="C151"/>
  <c r="P150"/>
  <c r="O150"/>
  <c r="N150"/>
  <c r="L150"/>
  <c r="K150"/>
  <c r="G150"/>
  <c r="F150"/>
  <c r="C150"/>
  <c r="P149"/>
  <c r="O149"/>
  <c r="N149"/>
  <c r="L149"/>
  <c r="K149"/>
  <c r="H149"/>
  <c r="G149"/>
  <c r="F149"/>
  <c r="C149"/>
  <c r="P148"/>
  <c r="O148"/>
  <c r="N148"/>
  <c r="L148"/>
  <c r="K148"/>
  <c r="G148"/>
  <c r="F148"/>
  <c r="C148"/>
  <c r="P147"/>
  <c r="O147"/>
  <c r="N147"/>
  <c r="L147"/>
  <c r="K147"/>
  <c r="H147"/>
  <c r="G147"/>
  <c r="F147"/>
  <c r="C147"/>
  <c r="P146"/>
  <c r="O146"/>
  <c r="N146"/>
  <c r="L146"/>
  <c r="K146"/>
  <c r="G146"/>
  <c r="F146"/>
  <c r="C146"/>
  <c r="P145"/>
  <c r="O145"/>
  <c r="N145"/>
  <c r="L145"/>
  <c r="K145"/>
  <c r="H145"/>
  <c r="G145"/>
  <c r="F145"/>
  <c r="C145"/>
  <c r="P144"/>
  <c r="O144"/>
  <c r="N144"/>
  <c r="L144"/>
  <c r="K144"/>
  <c r="G144"/>
  <c r="F144"/>
  <c r="C144"/>
  <c r="P143"/>
  <c r="O143"/>
  <c r="N143"/>
  <c r="L143"/>
  <c r="K143"/>
  <c r="H143"/>
  <c r="G143"/>
  <c r="F143"/>
  <c r="C143"/>
  <c r="P142"/>
  <c r="O142"/>
  <c r="N142"/>
  <c r="L142"/>
  <c r="K142"/>
  <c r="G142"/>
  <c r="F142"/>
  <c r="C142"/>
  <c r="P141"/>
  <c r="O141"/>
  <c r="N141"/>
  <c r="L141"/>
  <c r="K141"/>
  <c r="H141"/>
  <c r="G141"/>
  <c r="F141"/>
  <c r="C141"/>
  <c r="P140"/>
  <c r="O140"/>
  <c r="N140"/>
  <c r="L140"/>
  <c r="K140"/>
  <c r="G140"/>
  <c r="F140"/>
  <c r="C140"/>
  <c r="P139"/>
  <c r="O139"/>
  <c r="N139"/>
  <c r="L139"/>
  <c r="K139"/>
  <c r="H139"/>
  <c r="G139"/>
  <c r="F139"/>
  <c r="C139"/>
  <c r="P138"/>
  <c r="O138"/>
  <c r="N138"/>
  <c r="L138"/>
  <c r="K138"/>
  <c r="G138"/>
  <c r="F138"/>
  <c r="C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6" i="16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/>
  <c r="P163"/>
  <c r="O163"/>
  <c r="N163"/>
  <c r="L163"/>
  <c r="K163"/>
  <c r="P162"/>
  <c r="O162"/>
  <c r="N162"/>
  <c r="L162"/>
  <c r="K162"/>
  <c r="P161"/>
  <c r="O161"/>
  <c r="N161"/>
  <c r="L161"/>
  <c r="K161"/>
  <c r="P160"/>
  <c r="O160"/>
  <c r="N160"/>
  <c r="L160"/>
  <c r="K160"/>
  <c r="P159"/>
  <c r="O159"/>
  <c r="N159"/>
  <c r="L159"/>
  <c r="K159"/>
  <c r="P158"/>
  <c r="O158"/>
  <c r="N158"/>
  <c r="L158"/>
  <c r="K158"/>
  <c r="P157"/>
  <c r="O157"/>
  <c r="N157"/>
  <c r="L157"/>
  <c r="K157"/>
  <c r="P156"/>
  <c r="O156"/>
  <c r="N156"/>
  <c r="L156"/>
  <c r="K156"/>
  <c r="P155"/>
  <c r="O155"/>
  <c r="N155"/>
  <c r="L155"/>
  <c r="K155"/>
  <c r="P154"/>
  <c r="O154"/>
  <c r="N154"/>
  <c r="L154"/>
  <c r="K154"/>
  <c r="P153"/>
  <c r="O153"/>
  <c r="N153"/>
  <c r="L153"/>
  <c r="K153"/>
  <c r="P152"/>
  <c r="O152"/>
  <c r="N152"/>
  <c r="L152"/>
  <c r="K152"/>
  <c r="P151"/>
  <c r="O151"/>
  <c r="N151"/>
  <c r="L151"/>
  <c r="K151"/>
  <c r="P150"/>
  <c r="O150"/>
  <c r="N150"/>
  <c r="L150"/>
  <c r="K150"/>
  <c r="P149"/>
  <c r="O149"/>
  <c r="N149"/>
  <c r="L149"/>
  <c r="K149"/>
  <c r="P148"/>
  <c r="O148"/>
  <c r="N148"/>
  <c r="L148"/>
  <c r="K148"/>
  <c r="P147"/>
  <c r="O147"/>
  <c r="N147"/>
  <c r="L147"/>
  <c r="K147"/>
  <c r="P146"/>
  <c r="O146"/>
  <c r="N146"/>
  <c r="L146"/>
  <c r="K146"/>
  <c r="P145"/>
  <c r="O145"/>
  <c r="N145"/>
  <c r="L145"/>
  <c r="K145"/>
  <c r="P144"/>
  <c r="O144"/>
  <c r="N144"/>
  <c r="L144"/>
  <c r="K144"/>
  <c r="P143"/>
  <c r="O143"/>
  <c r="N143"/>
  <c r="L143"/>
  <c r="K143"/>
  <c r="P142"/>
  <c r="O142"/>
  <c r="N142"/>
  <c r="L142"/>
  <c r="K142"/>
  <c r="P141"/>
  <c r="O141"/>
  <c r="N141"/>
  <c r="L141"/>
  <c r="K141"/>
  <c r="P140"/>
  <c r="O140"/>
  <c r="N140"/>
  <c r="L140"/>
  <c r="K140"/>
  <c r="P139"/>
  <c r="O139"/>
  <c r="N139"/>
  <c r="L139"/>
  <c r="K139"/>
  <c r="P138"/>
  <c r="O138"/>
  <c r="N138"/>
  <c r="L138"/>
  <c r="K138"/>
  <c r="P137"/>
  <c r="O137"/>
  <c r="N137"/>
  <c r="L137"/>
  <c r="K137"/>
  <c r="G137"/>
  <c r="F137"/>
  <c r="C137"/>
  <c r="P136"/>
  <c r="O136"/>
  <c r="N136"/>
  <c r="L136"/>
  <c r="K136"/>
  <c r="G136"/>
  <c r="F136"/>
  <c r="C136"/>
  <c r="P135"/>
  <c r="O135"/>
  <c r="N135"/>
  <c r="L135"/>
  <c r="K135"/>
  <c r="G135"/>
  <c r="F135"/>
  <c r="C135"/>
  <c r="P134"/>
  <c r="O134"/>
  <c r="N134"/>
  <c r="L134"/>
  <c r="K134"/>
  <c r="G134"/>
  <c r="F134"/>
  <c r="C134"/>
  <c r="P133"/>
  <c r="O133"/>
  <c r="N133"/>
  <c r="L133"/>
  <c r="K133"/>
  <c r="G133"/>
  <c r="F133"/>
  <c r="C133"/>
  <c r="P132"/>
  <c r="O132"/>
  <c r="N132"/>
  <c r="L132"/>
  <c r="K132"/>
  <c r="G132"/>
  <c r="F132"/>
  <c r="C132"/>
  <c r="P131"/>
  <c r="O131"/>
  <c r="N131"/>
  <c r="L131"/>
  <c r="K131"/>
  <c r="G131"/>
  <c r="F131"/>
  <c r="C131"/>
  <c r="P130"/>
  <c r="O130"/>
  <c r="N130"/>
  <c r="L130"/>
  <c r="K130"/>
  <c r="G130"/>
  <c r="F130"/>
  <c r="C130"/>
  <c r="P129"/>
  <c r="O129"/>
  <c r="N129"/>
  <c r="L129"/>
  <c r="K129"/>
  <c r="G129"/>
  <c r="F129"/>
  <c r="C129"/>
  <c r="P128"/>
  <c r="O128"/>
  <c r="N128"/>
  <c r="L128"/>
  <c r="K128"/>
  <c r="G128"/>
  <c r="F128"/>
  <c r="C128"/>
  <c r="P127"/>
  <c r="O127"/>
  <c r="N127"/>
  <c r="L127"/>
  <c r="K127"/>
  <c r="G127"/>
  <c r="F127"/>
  <c r="C127"/>
  <c r="P126"/>
  <c r="O126"/>
  <c r="N126"/>
  <c r="L126"/>
  <c r="K126"/>
  <c r="G126"/>
  <c r="F126"/>
  <c r="C126"/>
  <c r="P125"/>
  <c r="O125"/>
  <c r="N125"/>
  <c r="L125"/>
  <c r="K125"/>
  <c r="G125"/>
  <c r="F125"/>
  <c r="C125"/>
  <c r="P124"/>
  <c r="O124"/>
  <c r="N124"/>
  <c r="L124"/>
  <c r="K124"/>
  <c r="G124"/>
  <c r="F124"/>
  <c r="C124"/>
  <c r="P123"/>
  <c r="O123"/>
  <c r="N123"/>
  <c r="L123"/>
  <c r="K123"/>
  <c r="G123"/>
  <c r="F123"/>
  <c r="C123"/>
  <c r="P122"/>
  <c r="O122"/>
  <c r="N122"/>
  <c r="L122"/>
  <c r="K122"/>
  <c r="G122"/>
  <c r="F122"/>
  <c r="C122"/>
  <c r="P121"/>
  <c r="O121"/>
  <c r="N121"/>
  <c r="L121"/>
  <c r="K121"/>
  <c r="G121"/>
  <c r="F121"/>
  <c r="C121"/>
  <c r="P120"/>
  <c r="O120"/>
  <c r="N120"/>
  <c r="L120"/>
  <c r="K120"/>
  <c r="G120"/>
  <c r="F120"/>
  <c r="C120"/>
  <c r="P119"/>
  <c r="O119"/>
  <c r="N119"/>
  <c r="L119"/>
  <c r="K119"/>
  <c r="G119"/>
  <c r="F119"/>
  <c r="C119"/>
  <c r="P118"/>
  <c r="O118"/>
  <c r="N118"/>
  <c r="L118"/>
  <c r="K118"/>
  <c r="G118"/>
  <c r="F118"/>
  <c r="C118"/>
  <c r="P117"/>
  <c r="O117"/>
  <c r="N117"/>
  <c r="L117"/>
  <c r="K117"/>
  <c r="G117"/>
  <c r="F117"/>
  <c r="C117"/>
  <c r="P116"/>
  <c r="O116"/>
  <c r="N116"/>
  <c r="L116"/>
  <c r="K116"/>
  <c r="G116"/>
  <c r="F116"/>
  <c r="C116"/>
  <c r="P115"/>
  <c r="O115"/>
  <c r="N115"/>
  <c r="L115"/>
  <c r="K115"/>
  <c r="G115"/>
  <c r="F115"/>
  <c r="C115"/>
  <c r="P114"/>
  <c r="O114"/>
  <c r="N114"/>
  <c r="L114"/>
  <c r="K114"/>
  <c r="G114"/>
  <c r="F114"/>
  <c r="C114"/>
  <c r="P113"/>
  <c r="O113"/>
  <c r="N113"/>
  <c r="L113"/>
  <c r="K113"/>
  <c r="G113"/>
  <c r="F113"/>
  <c r="C113"/>
  <c r="P112"/>
  <c r="O112"/>
  <c r="N112"/>
  <c r="L112"/>
  <c r="K112"/>
  <c r="G112"/>
  <c r="F112"/>
  <c r="C112"/>
  <c r="P111"/>
  <c r="O111"/>
  <c r="N111"/>
  <c r="L111"/>
  <c r="K111"/>
  <c r="G111"/>
  <c r="F111"/>
  <c r="C111"/>
  <c r="P110"/>
  <c r="O110"/>
  <c r="N110"/>
  <c r="L110"/>
  <c r="K110"/>
  <c r="G110"/>
  <c r="F110"/>
  <c r="C110"/>
  <c r="P109"/>
  <c r="O109"/>
  <c r="N109"/>
  <c r="L109"/>
  <c r="K109"/>
  <c r="G109"/>
  <c r="F109"/>
  <c r="C109"/>
  <c r="P108"/>
  <c r="O108"/>
  <c r="N108"/>
  <c r="L108"/>
  <c r="K108"/>
  <c r="G108"/>
  <c r="F108"/>
  <c r="C108"/>
  <c r="P107"/>
  <c r="O107"/>
  <c r="N107"/>
  <c r="L107"/>
  <c r="K107"/>
  <c r="G107"/>
  <c r="F107"/>
  <c r="C107"/>
  <c r="P106"/>
  <c r="O106"/>
  <c r="N106"/>
  <c r="L106"/>
  <c r="K106"/>
  <c r="G106"/>
  <c r="F106"/>
  <c r="C106"/>
  <c r="P105"/>
  <c r="O105"/>
  <c r="N105"/>
  <c r="L105"/>
  <c r="K105"/>
  <c r="G105"/>
  <c r="F105"/>
  <c r="C105"/>
  <c r="P104"/>
  <c r="O104"/>
  <c r="N104"/>
  <c r="L104"/>
  <c r="K104"/>
  <c r="G104"/>
  <c r="F104"/>
  <c r="C104"/>
  <c r="B105" i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O71"/>
  <c r="P163" s="1"/>
  <c r="BN71"/>
  <c r="O163" s="1"/>
  <c r="BM71"/>
  <c r="N163" s="1"/>
  <c r="BL71"/>
  <c r="L163" s="1"/>
  <c r="BK71"/>
  <c r="BJ71"/>
  <c r="BI71"/>
  <c r="K163" s="1"/>
  <c r="BG71"/>
  <c r="BF71"/>
  <c r="BE71"/>
  <c r="BD71"/>
  <c r="H163" s="1"/>
  <c r="BC71"/>
  <c r="BB71"/>
  <c r="AZ71"/>
  <c r="BA71" s="1"/>
  <c r="G163" s="1"/>
  <c r="AY71"/>
  <c r="AX71"/>
  <c r="AW71"/>
  <c r="AV71"/>
  <c r="AT71"/>
  <c r="AU71" s="1"/>
  <c r="F163" s="1"/>
  <c r="AS71"/>
  <c r="AR71"/>
  <c r="AQ71"/>
  <c r="AP71"/>
  <c r="AN71"/>
  <c r="AO71" s="1"/>
  <c r="C163" s="1"/>
  <c r="AM71"/>
  <c r="BO70"/>
  <c r="P162" s="1"/>
  <c r="BN70"/>
  <c r="O162" s="1"/>
  <c r="BM70"/>
  <c r="N162" s="1"/>
  <c r="BK70"/>
  <c r="BL70" s="1"/>
  <c r="L162" s="1"/>
  <c r="BJ70"/>
  <c r="BI70"/>
  <c r="K162" s="1"/>
  <c r="BG70"/>
  <c r="BF70"/>
  <c r="BE70"/>
  <c r="BC70"/>
  <c r="BD70" s="1"/>
  <c r="BB70"/>
  <c r="BA70"/>
  <c r="G162" s="1"/>
  <c r="AZ70"/>
  <c r="AY70"/>
  <c r="AW70"/>
  <c r="AX70" s="1"/>
  <c r="AV70"/>
  <c r="AU70"/>
  <c r="F162" s="1"/>
  <c r="AT70"/>
  <c r="AS70"/>
  <c r="AQ70"/>
  <c r="AR70" s="1"/>
  <c r="AP70"/>
  <c r="AO70"/>
  <c r="C162" s="1"/>
  <c r="AN70"/>
  <c r="AM70"/>
  <c r="BO69"/>
  <c r="P161" s="1"/>
  <c r="BN69"/>
  <c r="O161" s="1"/>
  <c r="BM69"/>
  <c r="N161" s="1"/>
  <c r="BL69"/>
  <c r="L161" s="1"/>
  <c r="BK69"/>
  <c r="BJ69"/>
  <c r="BI69"/>
  <c r="K161" s="1"/>
  <c r="BG69"/>
  <c r="BF69"/>
  <c r="BE69"/>
  <c r="BD69"/>
  <c r="H161" s="1"/>
  <c r="BC69"/>
  <c r="BB69"/>
  <c r="AZ69"/>
  <c r="BA69" s="1"/>
  <c r="G161" s="1"/>
  <c r="AY69"/>
  <c r="AX69"/>
  <c r="AW69"/>
  <c r="AV69"/>
  <c r="AT69"/>
  <c r="AU69" s="1"/>
  <c r="F161" s="1"/>
  <c r="AS69"/>
  <c r="AR69"/>
  <c r="AQ69"/>
  <c r="AP69"/>
  <c r="AN69"/>
  <c r="AO69" s="1"/>
  <c r="C161" s="1"/>
  <c r="AM69"/>
  <c r="BO68"/>
  <c r="P160" s="1"/>
  <c r="BN68"/>
  <c r="O160" s="1"/>
  <c r="BM68"/>
  <c r="N160" s="1"/>
  <c r="BK68"/>
  <c r="BL68" s="1"/>
  <c r="L160" s="1"/>
  <c r="BJ68"/>
  <c r="BI68"/>
  <c r="K160" s="1"/>
  <c r="BG68"/>
  <c r="BF68"/>
  <c r="BE68"/>
  <c r="BC68"/>
  <c r="BD68" s="1"/>
  <c r="BB68"/>
  <c r="BA68"/>
  <c r="G160" s="1"/>
  <c r="AZ68"/>
  <c r="AY68"/>
  <c r="AW68"/>
  <c r="AX68" s="1"/>
  <c r="AV68"/>
  <c r="AU68"/>
  <c r="F160" s="1"/>
  <c r="AT68"/>
  <c r="AS68"/>
  <c r="AQ68"/>
  <c r="AR68" s="1"/>
  <c r="AP68"/>
  <c r="AO68"/>
  <c r="C160" s="1"/>
  <c r="AN68"/>
  <c r="AM68"/>
  <c r="BO67"/>
  <c r="P159" s="1"/>
  <c r="BN67"/>
  <c r="O159" s="1"/>
  <c r="BM67"/>
  <c r="N159" s="1"/>
  <c r="BL67"/>
  <c r="L159" s="1"/>
  <c r="BK67"/>
  <c r="BJ67"/>
  <c r="BI67"/>
  <c r="K159" s="1"/>
  <c r="BG67"/>
  <c r="BF67"/>
  <c r="BE67"/>
  <c r="BD67"/>
  <c r="H159" s="1"/>
  <c r="BC67"/>
  <c r="BB67"/>
  <c r="AZ67"/>
  <c r="BA67" s="1"/>
  <c r="G159" s="1"/>
  <c r="AY67"/>
  <c r="AX67"/>
  <c r="AW67"/>
  <c r="AV67"/>
  <c r="AT67"/>
  <c r="AU67" s="1"/>
  <c r="F159" s="1"/>
  <c r="AS67"/>
  <c r="AR67"/>
  <c r="AQ67"/>
  <c r="AP67"/>
  <c r="AN67"/>
  <c r="AO67" s="1"/>
  <c r="C159" s="1"/>
  <c r="AM67"/>
  <c r="BO66"/>
  <c r="P158" s="1"/>
  <c r="BN66"/>
  <c r="O158" s="1"/>
  <c r="BM66"/>
  <c r="N158" s="1"/>
  <c r="BK66"/>
  <c r="BL66" s="1"/>
  <c r="L158" s="1"/>
  <c r="BJ66"/>
  <c r="BI66"/>
  <c r="K158" s="1"/>
  <c r="BG66"/>
  <c r="BF66"/>
  <c r="BE66"/>
  <c r="BC66"/>
  <c r="BD66" s="1"/>
  <c r="BB66"/>
  <c r="BA66"/>
  <c r="G158" s="1"/>
  <c r="AZ66"/>
  <c r="AY66"/>
  <c r="AW66"/>
  <c r="AX66" s="1"/>
  <c r="AV66"/>
  <c r="AU66"/>
  <c r="F158" s="1"/>
  <c r="AT66"/>
  <c r="AS66"/>
  <c r="AQ66"/>
  <c r="AR66" s="1"/>
  <c r="AP66"/>
  <c r="AO66"/>
  <c r="C158" s="1"/>
  <c r="AN66"/>
  <c r="AM66"/>
  <c r="BO65"/>
  <c r="P157" s="1"/>
  <c r="BN65"/>
  <c r="O157" s="1"/>
  <c r="BM65"/>
  <c r="N157" s="1"/>
  <c r="BL65"/>
  <c r="L157" s="1"/>
  <c r="BK65"/>
  <c r="BJ65"/>
  <c r="BI65"/>
  <c r="K157" s="1"/>
  <c r="BG65"/>
  <c r="BF65"/>
  <c r="BE65"/>
  <c r="BD65"/>
  <c r="H157" s="1"/>
  <c r="BC65"/>
  <c r="BB65"/>
  <c r="AZ65"/>
  <c r="BA65" s="1"/>
  <c r="G157" s="1"/>
  <c r="AY65"/>
  <c r="AX65"/>
  <c r="AW65"/>
  <c r="AV65"/>
  <c r="AT65"/>
  <c r="AU65" s="1"/>
  <c r="F157" s="1"/>
  <c r="AS65"/>
  <c r="AR65"/>
  <c r="AQ65"/>
  <c r="AP65"/>
  <c r="AN65"/>
  <c r="AO65" s="1"/>
  <c r="C157" s="1"/>
  <c r="AM65"/>
  <c r="BO64"/>
  <c r="P156" s="1"/>
  <c r="BN64"/>
  <c r="O156" s="1"/>
  <c r="BM64"/>
  <c r="N156" s="1"/>
  <c r="BK64"/>
  <c r="BL64" s="1"/>
  <c r="L156" s="1"/>
  <c r="BJ64"/>
  <c r="BI64"/>
  <c r="K156" s="1"/>
  <c r="BG64"/>
  <c r="BF64"/>
  <c r="BE64"/>
  <c r="BC64"/>
  <c r="BD64" s="1"/>
  <c r="BB64"/>
  <c r="BA64"/>
  <c r="G156" s="1"/>
  <c r="AZ64"/>
  <c r="AY64"/>
  <c r="AW64"/>
  <c r="AX64" s="1"/>
  <c r="AV64"/>
  <c r="AU64"/>
  <c r="F156" s="1"/>
  <c r="AT64"/>
  <c r="AS64"/>
  <c r="AQ64"/>
  <c r="AR64" s="1"/>
  <c r="AP64"/>
  <c r="AO64"/>
  <c r="C156" s="1"/>
  <c r="AN64"/>
  <c r="AM64"/>
  <c r="BO63"/>
  <c r="P155" s="1"/>
  <c r="BN63"/>
  <c r="O155" s="1"/>
  <c r="BM63"/>
  <c r="N155" s="1"/>
  <c r="BL63"/>
  <c r="L155" s="1"/>
  <c r="BK63"/>
  <c r="BJ63"/>
  <c r="BI63"/>
  <c r="K155" s="1"/>
  <c r="BG63"/>
  <c r="BF63"/>
  <c r="BE63"/>
  <c r="BD63"/>
  <c r="H155" s="1"/>
  <c r="BC63"/>
  <c r="BB63"/>
  <c r="AZ63"/>
  <c r="BA63" s="1"/>
  <c r="G155" s="1"/>
  <c r="AY63"/>
  <c r="AX63"/>
  <c r="AW63"/>
  <c r="AV63"/>
  <c r="AT63"/>
  <c r="AU63" s="1"/>
  <c r="F155" s="1"/>
  <c r="AS63"/>
  <c r="AR63"/>
  <c r="AQ63"/>
  <c r="AP63"/>
  <c r="AN63"/>
  <c r="AO63" s="1"/>
  <c r="C155" s="1"/>
  <c r="AM63"/>
  <c r="BO62"/>
  <c r="P154" s="1"/>
  <c r="BN62"/>
  <c r="O154" s="1"/>
  <c r="BM62"/>
  <c r="N154" s="1"/>
  <c r="BK62"/>
  <c r="BL62" s="1"/>
  <c r="L154" s="1"/>
  <c r="BJ62"/>
  <c r="BI62"/>
  <c r="K154" s="1"/>
  <c r="BG62"/>
  <c r="BF62"/>
  <c r="BE62"/>
  <c r="BC62"/>
  <c r="BD62" s="1"/>
  <c r="BB62"/>
  <c r="BA62"/>
  <c r="G154" s="1"/>
  <c r="AZ62"/>
  <c r="AY62"/>
  <c r="AW62"/>
  <c r="AX62" s="1"/>
  <c r="AV62"/>
  <c r="AU62"/>
  <c r="F154" s="1"/>
  <c r="AT62"/>
  <c r="AS62"/>
  <c r="AQ62"/>
  <c r="AR62" s="1"/>
  <c r="AP62"/>
  <c r="AO62"/>
  <c r="C154" s="1"/>
  <c r="AN62"/>
  <c r="AM62"/>
  <c r="BO61"/>
  <c r="P153" s="1"/>
  <c r="BN61"/>
  <c r="O153" s="1"/>
  <c r="BM61"/>
  <c r="N153" s="1"/>
  <c r="BL61"/>
  <c r="L153" s="1"/>
  <c r="BK61"/>
  <c r="BJ61"/>
  <c r="BI61"/>
  <c r="K153" s="1"/>
  <c r="BG61"/>
  <c r="BF61"/>
  <c r="BE61"/>
  <c r="BD61"/>
  <c r="H153" s="1"/>
  <c r="BC61"/>
  <c r="BB61"/>
  <c r="AZ61"/>
  <c r="BA61" s="1"/>
  <c r="G153" s="1"/>
  <c r="AY61"/>
  <c r="AX61"/>
  <c r="AW61"/>
  <c r="AV61"/>
  <c r="AT61"/>
  <c r="AU61" s="1"/>
  <c r="F153" s="1"/>
  <c r="AS61"/>
  <c r="AR61"/>
  <c r="AQ61"/>
  <c r="AP61"/>
  <c r="AN61"/>
  <c r="AO61" s="1"/>
  <c r="C153" s="1"/>
  <c r="AM61"/>
  <c r="BO60"/>
  <c r="P152" s="1"/>
  <c r="BN60"/>
  <c r="O152" s="1"/>
  <c r="BM60"/>
  <c r="N152" s="1"/>
  <c r="BK60"/>
  <c r="BL60" s="1"/>
  <c r="L152" s="1"/>
  <c r="BJ60"/>
  <c r="BI60"/>
  <c r="K152" s="1"/>
  <c r="BG60"/>
  <c r="BF60"/>
  <c r="BE60"/>
  <c r="BC60"/>
  <c r="BD60" s="1"/>
  <c r="BB60"/>
  <c r="BA60"/>
  <c r="G152" s="1"/>
  <c r="AZ60"/>
  <c r="AY60"/>
  <c r="AW60"/>
  <c r="AX60" s="1"/>
  <c r="AV60"/>
  <c r="AU60"/>
  <c r="F152" s="1"/>
  <c r="AT60"/>
  <c r="AS60"/>
  <c r="AQ60"/>
  <c r="AR60" s="1"/>
  <c r="AP60"/>
  <c r="AO60"/>
  <c r="C152" s="1"/>
  <c r="AN60"/>
  <c r="AM60"/>
  <c r="BO59"/>
  <c r="P151" s="1"/>
  <c r="BN59"/>
  <c r="O151" s="1"/>
  <c r="BM59"/>
  <c r="N151" s="1"/>
  <c r="BL59"/>
  <c r="L151" s="1"/>
  <c r="BK59"/>
  <c r="BJ59"/>
  <c r="BI59"/>
  <c r="K151" s="1"/>
  <c r="BG59"/>
  <c r="BF59"/>
  <c r="BE59"/>
  <c r="BD59"/>
  <c r="H151" s="1"/>
  <c r="BC59"/>
  <c r="BB59"/>
  <c r="AZ59"/>
  <c r="BA59" s="1"/>
  <c r="G151" s="1"/>
  <c r="AY59"/>
  <c r="AX59"/>
  <c r="AW59"/>
  <c r="AV59"/>
  <c r="AT59"/>
  <c r="AU59" s="1"/>
  <c r="F151" s="1"/>
  <c r="AS59"/>
  <c r="AR59"/>
  <c r="AQ59"/>
  <c r="AP59"/>
  <c r="AN59"/>
  <c r="AO59" s="1"/>
  <c r="C151" s="1"/>
  <c r="AM59"/>
  <c r="BO58"/>
  <c r="P150" s="1"/>
  <c r="BN58"/>
  <c r="O150" s="1"/>
  <c r="BM58"/>
  <c r="N150" s="1"/>
  <c r="BK58"/>
  <c r="BL58" s="1"/>
  <c r="L150" s="1"/>
  <c r="BJ58"/>
  <c r="BI58"/>
  <c r="K150" s="1"/>
  <c r="BG58"/>
  <c r="BF58"/>
  <c r="BE58"/>
  <c r="BC58"/>
  <c r="BD58" s="1"/>
  <c r="BB58"/>
  <c r="BA58"/>
  <c r="G150" s="1"/>
  <c r="AZ58"/>
  <c r="AY58"/>
  <c r="AW58"/>
  <c r="AX58" s="1"/>
  <c r="AV58"/>
  <c r="AU58"/>
  <c r="F150" s="1"/>
  <c r="AT58"/>
  <c r="AS58"/>
  <c r="AQ58"/>
  <c r="AR58" s="1"/>
  <c r="AP58"/>
  <c r="AO58"/>
  <c r="C150" s="1"/>
  <c r="AN58"/>
  <c r="AM58"/>
  <c r="BO57"/>
  <c r="P149" s="1"/>
  <c r="BN57"/>
  <c r="O149" s="1"/>
  <c r="BM57"/>
  <c r="N149" s="1"/>
  <c r="BL57"/>
  <c r="L149" s="1"/>
  <c r="BK57"/>
  <c r="BJ57"/>
  <c r="BI57"/>
  <c r="K149" s="1"/>
  <c r="BG57"/>
  <c r="BF57"/>
  <c r="BE57"/>
  <c r="BD57"/>
  <c r="H149" s="1"/>
  <c r="BC57"/>
  <c r="BB57"/>
  <c r="AZ57"/>
  <c r="BA57" s="1"/>
  <c r="G149" s="1"/>
  <c r="AY57"/>
  <c r="AX57"/>
  <c r="AW57"/>
  <c r="AV57"/>
  <c r="AT57"/>
  <c r="AU57" s="1"/>
  <c r="F149" s="1"/>
  <c r="AS57"/>
  <c r="AR57"/>
  <c r="AQ57"/>
  <c r="AP57"/>
  <c r="AN57"/>
  <c r="AO57" s="1"/>
  <c r="C149" s="1"/>
  <c r="AM57"/>
  <c r="BO56"/>
  <c r="P148" s="1"/>
  <c r="BN56"/>
  <c r="O148" s="1"/>
  <c r="BM56"/>
  <c r="N148" s="1"/>
  <c r="BK56"/>
  <c r="BL56" s="1"/>
  <c r="L148" s="1"/>
  <c r="BJ56"/>
  <c r="BI56"/>
  <c r="K148" s="1"/>
  <c r="BG56"/>
  <c r="BF56"/>
  <c r="BE56"/>
  <c r="BC56"/>
  <c r="BD56" s="1"/>
  <c r="BB56"/>
  <c r="BA56"/>
  <c r="G148" s="1"/>
  <c r="AZ56"/>
  <c r="AY56"/>
  <c r="AW56"/>
  <c r="AX56" s="1"/>
  <c r="AV56"/>
  <c r="AU56"/>
  <c r="F148" s="1"/>
  <c r="AT56"/>
  <c r="AS56"/>
  <c r="AQ56"/>
  <c r="AR56" s="1"/>
  <c r="AP56"/>
  <c r="AO56"/>
  <c r="C148" s="1"/>
  <c r="AN56"/>
  <c r="AM56"/>
  <c r="BO55"/>
  <c r="P147" s="1"/>
  <c r="BN55"/>
  <c r="O147" s="1"/>
  <c r="BM55"/>
  <c r="N147" s="1"/>
  <c r="BL55"/>
  <c r="L147" s="1"/>
  <c r="BK55"/>
  <c r="BJ55"/>
  <c r="BI55"/>
  <c r="K147" s="1"/>
  <c r="BG55"/>
  <c r="BF55"/>
  <c r="BE55"/>
  <c r="BD55"/>
  <c r="H147" s="1"/>
  <c r="BC55"/>
  <c r="BB55"/>
  <c r="AZ55"/>
  <c r="BA55" s="1"/>
  <c r="G147" s="1"/>
  <c r="AY55"/>
  <c r="AX55"/>
  <c r="AW55"/>
  <c r="AV55"/>
  <c r="AT55"/>
  <c r="AU55" s="1"/>
  <c r="F147" s="1"/>
  <c r="AS55"/>
  <c r="AR55"/>
  <c r="AQ55"/>
  <c r="AP55"/>
  <c r="AN55"/>
  <c r="AO55" s="1"/>
  <c r="C147" s="1"/>
  <c r="AM55"/>
  <c r="BO54"/>
  <c r="P146" s="1"/>
  <c r="BN54"/>
  <c r="O146" s="1"/>
  <c r="BM54"/>
  <c r="N146" s="1"/>
  <c r="BK54"/>
  <c r="BL54" s="1"/>
  <c r="L146" s="1"/>
  <c r="BJ54"/>
  <c r="BI54"/>
  <c r="K146" s="1"/>
  <c r="BG54"/>
  <c r="BF54"/>
  <c r="BE54"/>
  <c r="BC54"/>
  <c r="BD54" s="1"/>
  <c r="BB54"/>
  <c r="BA54"/>
  <c r="G146" s="1"/>
  <c r="AZ54"/>
  <c r="AY54"/>
  <c r="AW54"/>
  <c r="AX54" s="1"/>
  <c r="AV54"/>
  <c r="AU54"/>
  <c r="F146" s="1"/>
  <c r="AT54"/>
  <c r="AS54"/>
  <c r="AQ54"/>
  <c r="AR54" s="1"/>
  <c r="AP54"/>
  <c r="AO54"/>
  <c r="C146" s="1"/>
  <c r="AN54"/>
  <c r="AM54"/>
  <c r="BO53"/>
  <c r="P145" s="1"/>
  <c r="BN53"/>
  <c r="O145" s="1"/>
  <c r="BM53"/>
  <c r="N145" s="1"/>
  <c r="BL53"/>
  <c r="L145" s="1"/>
  <c r="BK53"/>
  <c r="BJ53"/>
  <c r="BI53"/>
  <c r="K145" s="1"/>
  <c r="BG53"/>
  <c r="BF53"/>
  <c r="BE53"/>
  <c r="BD53"/>
  <c r="H145" s="1"/>
  <c r="BC53"/>
  <c r="BB53"/>
  <c r="AZ53"/>
  <c r="BA53" s="1"/>
  <c r="G145" s="1"/>
  <c r="AY53"/>
  <c r="AX53"/>
  <c r="AW53"/>
  <c r="AV53"/>
  <c r="AT53"/>
  <c r="AU53" s="1"/>
  <c r="F145" s="1"/>
  <c r="AS53"/>
  <c r="AR53"/>
  <c r="AQ53"/>
  <c r="AP53"/>
  <c r="AN53"/>
  <c r="AO53" s="1"/>
  <c r="C145" s="1"/>
  <c r="AM53"/>
  <c r="BO52"/>
  <c r="P144" s="1"/>
  <c r="BN52"/>
  <c r="O144" s="1"/>
  <c r="BM52"/>
  <c r="N144" s="1"/>
  <c r="BK52"/>
  <c r="BL52" s="1"/>
  <c r="L144" s="1"/>
  <c r="BJ52"/>
  <c r="BI52"/>
  <c r="K144" s="1"/>
  <c r="BG52"/>
  <c r="BF52"/>
  <c r="BE52"/>
  <c r="BC52"/>
  <c r="BD52" s="1"/>
  <c r="BB52"/>
  <c r="BA52"/>
  <c r="G144" s="1"/>
  <c r="AZ52"/>
  <c r="AY52"/>
  <c r="AW52"/>
  <c r="AX52" s="1"/>
  <c r="AV52"/>
  <c r="AU52"/>
  <c r="F144" s="1"/>
  <c r="AT52"/>
  <c r="AS52"/>
  <c r="AQ52"/>
  <c r="AR52" s="1"/>
  <c r="AP52"/>
  <c r="AO52"/>
  <c r="C144" s="1"/>
  <c r="AN52"/>
  <c r="AM52"/>
  <c r="BO51"/>
  <c r="P143" s="1"/>
  <c r="BN51"/>
  <c r="O143" s="1"/>
  <c r="BM51"/>
  <c r="N143" s="1"/>
  <c r="BL51"/>
  <c r="L143" s="1"/>
  <c r="BK51"/>
  <c r="BJ51"/>
  <c r="BI51"/>
  <c r="K143" s="1"/>
  <c r="BG51"/>
  <c r="BF51"/>
  <c r="BE51"/>
  <c r="BD51"/>
  <c r="H143" s="1"/>
  <c r="BC51"/>
  <c r="BB51"/>
  <c r="AZ51"/>
  <c r="BA51" s="1"/>
  <c r="G143" s="1"/>
  <c r="AY51"/>
  <c r="AX51"/>
  <c r="AW51"/>
  <c r="AV51"/>
  <c r="AT51"/>
  <c r="AU51" s="1"/>
  <c r="F143" s="1"/>
  <c r="AS51"/>
  <c r="AR51"/>
  <c r="AQ51"/>
  <c r="AP51"/>
  <c r="AN51"/>
  <c r="AO51" s="1"/>
  <c r="C143" s="1"/>
  <c r="AM51"/>
  <c r="BO50"/>
  <c r="P142" s="1"/>
  <c r="BN50"/>
  <c r="O142" s="1"/>
  <c r="BM50"/>
  <c r="N142" s="1"/>
  <c r="BK50"/>
  <c r="BL50" s="1"/>
  <c r="L142" s="1"/>
  <c r="BJ50"/>
  <c r="BI50"/>
  <c r="K142" s="1"/>
  <c r="BG50"/>
  <c r="BF50"/>
  <c r="BE50"/>
  <c r="BC50"/>
  <c r="BD50" s="1"/>
  <c r="BB50"/>
  <c r="BA50"/>
  <c r="G142" s="1"/>
  <c r="AZ50"/>
  <c r="AY50"/>
  <c r="AW50"/>
  <c r="AX50" s="1"/>
  <c r="AV50"/>
  <c r="AU50"/>
  <c r="F142" s="1"/>
  <c r="AT50"/>
  <c r="AS50"/>
  <c r="AQ50"/>
  <c r="AR50" s="1"/>
  <c r="AP50"/>
  <c r="AO50"/>
  <c r="C142" s="1"/>
  <c r="AN50"/>
  <c r="AM50"/>
  <c r="BO49"/>
  <c r="P141" s="1"/>
  <c r="BN49"/>
  <c r="O141" s="1"/>
  <c r="BM49"/>
  <c r="N141" s="1"/>
  <c r="BK49"/>
  <c r="BL49" s="1"/>
  <c r="L141" s="1"/>
  <c r="BJ49"/>
  <c r="BI49"/>
  <c r="K141" s="1"/>
  <c r="BG49"/>
  <c r="BF49"/>
  <c r="BE49"/>
  <c r="BC49"/>
  <c r="BD49" s="1"/>
  <c r="H141" s="1"/>
  <c r="BB49"/>
  <c r="AZ49"/>
  <c r="BA49" s="1"/>
  <c r="G141" s="1"/>
  <c r="AY49"/>
  <c r="AX49"/>
  <c r="AW49"/>
  <c r="AV49"/>
  <c r="AT49"/>
  <c r="AU49" s="1"/>
  <c r="F141" s="1"/>
  <c r="AS49"/>
  <c r="AQ49"/>
  <c r="AR49" s="1"/>
  <c r="AP49"/>
  <c r="AN49"/>
  <c r="AO49" s="1"/>
  <c r="C141" s="1"/>
  <c r="AM49"/>
  <c r="BO48"/>
  <c r="P140" s="1"/>
  <c r="BN48"/>
  <c r="O140" s="1"/>
  <c r="BM48"/>
  <c r="N140" s="1"/>
  <c r="BK48"/>
  <c r="BL48" s="1"/>
  <c r="L140" s="1"/>
  <c r="BJ48"/>
  <c r="BI48"/>
  <c r="K140" s="1"/>
  <c r="BG48"/>
  <c r="BF48"/>
  <c r="BE48"/>
  <c r="BC48"/>
  <c r="BD48" s="1"/>
  <c r="BB48"/>
  <c r="AZ48"/>
  <c r="BA48" s="1"/>
  <c r="G140" s="1"/>
  <c r="AY48"/>
  <c r="AW48"/>
  <c r="AX48" s="1"/>
  <c r="AV48"/>
  <c r="AU48"/>
  <c r="F140" s="1"/>
  <c r="AT48"/>
  <c r="AS48"/>
  <c r="AQ48"/>
  <c r="AR48" s="1"/>
  <c r="AP48"/>
  <c r="AN48"/>
  <c r="AO48" s="1"/>
  <c r="C140" s="1"/>
  <c r="AM48"/>
  <c r="BO47"/>
  <c r="P139" s="1"/>
  <c r="BN47"/>
  <c r="O139" s="1"/>
  <c r="BM47"/>
  <c r="N139" s="1"/>
  <c r="BK47"/>
  <c r="BL47" s="1"/>
  <c r="L139" s="1"/>
  <c r="BJ47"/>
  <c r="BI47"/>
  <c r="K139" s="1"/>
  <c r="BG47"/>
  <c r="BF47"/>
  <c r="BE47"/>
  <c r="BD47"/>
  <c r="H139" s="1"/>
  <c r="BC47"/>
  <c r="BB47"/>
  <c r="AZ47"/>
  <c r="BA47" s="1"/>
  <c r="G139" s="1"/>
  <c r="AY47"/>
  <c r="AW47"/>
  <c r="AX47" s="1"/>
  <c r="AV47"/>
  <c r="AT47"/>
  <c r="AU47" s="1"/>
  <c r="F139" s="1"/>
  <c r="AS47"/>
  <c r="AR47"/>
  <c r="AQ47"/>
  <c r="AP47"/>
  <c r="AN47"/>
  <c r="AO47" s="1"/>
  <c r="C139" s="1"/>
  <c r="AM47"/>
  <c r="BO46"/>
  <c r="P138" s="1"/>
  <c r="BN46"/>
  <c r="O138" s="1"/>
  <c r="BM46"/>
  <c r="N138" s="1"/>
  <c r="BK46"/>
  <c r="BL46" s="1"/>
  <c r="L138" s="1"/>
  <c r="BJ46"/>
  <c r="BI46"/>
  <c r="K138" s="1"/>
  <c r="BG46"/>
  <c r="BF46"/>
  <c r="BE46"/>
  <c r="BC46"/>
  <c r="BD46" s="1"/>
  <c r="BB46"/>
  <c r="BA46"/>
  <c r="G138" s="1"/>
  <c r="AZ46"/>
  <c r="AY46"/>
  <c r="AW46"/>
  <c r="AX46" s="1"/>
  <c r="AV46"/>
  <c r="AT46"/>
  <c r="AU46" s="1"/>
  <c r="F138" s="1"/>
  <c r="AS46"/>
  <c r="AQ46"/>
  <c r="AR46" s="1"/>
  <c r="AP46"/>
  <c r="AO46"/>
  <c r="C138" s="1"/>
  <c r="AN46"/>
  <c r="AM46"/>
  <c r="BO45"/>
  <c r="P137" s="1"/>
  <c r="BN45"/>
  <c r="O137" s="1"/>
  <c r="BM45"/>
  <c r="N137" s="1"/>
  <c r="BK45"/>
  <c r="BJ45"/>
  <c r="BI45"/>
  <c r="K137" s="1"/>
  <c r="BG45"/>
  <c r="BF45"/>
  <c r="BE45"/>
  <c r="BC45"/>
  <c r="BB45"/>
  <c r="AZ45"/>
  <c r="BA45" s="1"/>
  <c r="G137" s="1"/>
  <c r="AY45"/>
  <c r="AW45"/>
  <c r="AV45"/>
  <c r="AT45"/>
  <c r="AU45" s="1"/>
  <c r="F137" s="1"/>
  <c r="AS45"/>
  <c r="AQ45"/>
  <c r="AP45"/>
  <c r="AN45"/>
  <c r="AO45" s="1"/>
  <c r="C137" s="1"/>
  <c r="AM45"/>
  <c r="BO44"/>
  <c r="P136" s="1"/>
  <c r="BN44"/>
  <c r="O136" s="1"/>
  <c r="BM44"/>
  <c r="N136" s="1"/>
  <c r="BK44"/>
  <c r="BJ44"/>
  <c r="BI44"/>
  <c r="K136" s="1"/>
  <c r="BG44"/>
  <c r="BF44"/>
  <c r="BE44"/>
  <c r="BC44"/>
  <c r="BB44"/>
  <c r="AZ44"/>
  <c r="AY44"/>
  <c r="BA44" s="1"/>
  <c r="G136" s="1"/>
  <c r="AW44"/>
  <c r="AV44"/>
  <c r="AT44"/>
  <c r="AS44"/>
  <c r="AU44" s="1"/>
  <c r="F136" s="1"/>
  <c r="AQ44"/>
  <c r="AP44"/>
  <c r="AN44"/>
  <c r="AM44"/>
  <c r="AO44" s="1"/>
  <c r="C136" s="1"/>
  <c r="BO43"/>
  <c r="P135" s="1"/>
  <c r="BN43"/>
  <c r="O135" s="1"/>
  <c r="BM43"/>
  <c r="N135" s="1"/>
  <c r="BK43"/>
  <c r="BJ43"/>
  <c r="BI43"/>
  <c r="K135" s="1"/>
  <c r="BG43"/>
  <c r="BF43"/>
  <c r="BE43"/>
  <c r="BC43"/>
  <c r="BB43"/>
  <c r="AZ43"/>
  <c r="BA43" s="1"/>
  <c r="G135" s="1"/>
  <c r="AY43"/>
  <c r="AW43"/>
  <c r="AV43"/>
  <c r="AT43"/>
  <c r="AU43" s="1"/>
  <c r="F135" s="1"/>
  <c r="AS43"/>
  <c r="AQ43"/>
  <c r="AP43"/>
  <c r="AN43"/>
  <c r="AO43" s="1"/>
  <c r="C135" s="1"/>
  <c r="AM43"/>
  <c r="BO42"/>
  <c r="P134" s="1"/>
  <c r="BN42"/>
  <c r="O134" s="1"/>
  <c r="BM42"/>
  <c r="N134" s="1"/>
  <c r="BK42"/>
  <c r="BJ42"/>
  <c r="BI42"/>
  <c r="K134" s="1"/>
  <c r="BG42"/>
  <c r="BF42"/>
  <c r="BE42"/>
  <c r="BC42"/>
  <c r="BB42"/>
  <c r="AZ42"/>
  <c r="AY42"/>
  <c r="BA42" s="1"/>
  <c r="G134" s="1"/>
  <c r="AW42"/>
  <c r="AV42"/>
  <c r="AT42"/>
  <c r="AS42"/>
  <c r="AU42" s="1"/>
  <c r="F134" s="1"/>
  <c r="AQ42"/>
  <c r="AP42"/>
  <c r="AN42"/>
  <c r="AM42"/>
  <c r="AO42" s="1"/>
  <c r="C134" s="1"/>
  <c r="BO41"/>
  <c r="P133" s="1"/>
  <c r="BN41"/>
  <c r="O133" s="1"/>
  <c r="BM41"/>
  <c r="N133" s="1"/>
  <c r="BK41"/>
  <c r="BJ41"/>
  <c r="BI41"/>
  <c r="K133" s="1"/>
  <c r="BG41"/>
  <c r="BF41"/>
  <c r="BE41"/>
  <c r="BC41"/>
  <c r="BB41"/>
  <c r="AZ41"/>
  <c r="BA41" s="1"/>
  <c r="G133" s="1"/>
  <c r="AY41"/>
  <c r="AW41"/>
  <c r="AV41"/>
  <c r="AT41"/>
  <c r="AU41" s="1"/>
  <c r="F133" s="1"/>
  <c r="AS41"/>
  <c r="AQ41"/>
  <c r="AP41"/>
  <c r="AN41"/>
  <c r="AO41" s="1"/>
  <c r="C133" s="1"/>
  <c r="AM41"/>
  <c r="BO40"/>
  <c r="P132" s="1"/>
  <c r="BN40"/>
  <c r="O132" s="1"/>
  <c r="BM40"/>
  <c r="N132" s="1"/>
  <c r="BK40"/>
  <c r="BJ40"/>
  <c r="BI40"/>
  <c r="K132" s="1"/>
  <c r="BG40"/>
  <c r="BF40"/>
  <c r="BE40"/>
  <c r="BC40"/>
  <c r="BB40"/>
  <c r="AZ40"/>
  <c r="AY40"/>
  <c r="BA40" s="1"/>
  <c r="G132" s="1"/>
  <c r="AW40"/>
  <c r="AV40"/>
  <c r="AT40"/>
  <c r="AS40"/>
  <c r="AU40" s="1"/>
  <c r="F132" s="1"/>
  <c r="AQ40"/>
  <c r="AP40"/>
  <c r="AN40"/>
  <c r="AM40"/>
  <c r="AO40" s="1"/>
  <c r="C132" s="1"/>
  <c r="BO39"/>
  <c r="P131" s="1"/>
  <c r="BN39"/>
  <c r="O131" s="1"/>
  <c r="BM39"/>
  <c r="N131" s="1"/>
  <c r="BK39"/>
  <c r="BJ39"/>
  <c r="BI39"/>
  <c r="K131" s="1"/>
  <c r="BG39"/>
  <c r="BF39"/>
  <c r="BE39"/>
  <c r="BC39"/>
  <c r="BB39"/>
  <c r="AZ39"/>
  <c r="BA39" s="1"/>
  <c r="G131" s="1"/>
  <c r="AY39"/>
  <c r="AW39"/>
  <c r="AV39"/>
  <c r="AT39"/>
  <c r="AU39" s="1"/>
  <c r="F131" s="1"/>
  <c r="AS39"/>
  <c r="AQ39"/>
  <c r="AP39"/>
  <c r="AN39"/>
  <c r="AO39" s="1"/>
  <c r="C131" s="1"/>
  <c r="AM39"/>
  <c r="BO38"/>
  <c r="P130" s="1"/>
  <c r="BN38"/>
  <c r="O130" s="1"/>
  <c r="BM38"/>
  <c r="N130" s="1"/>
  <c r="BK38"/>
  <c r="BJ38"/>
  <c r="BI38"/>
  <c r="K130" s="1"/>
  <c r="BG38"/>
  <c r="BF38"/>
  <c r="BE38"/>
  <c r="BC38"/>
  <c r="BB38"/>
  <c r="AZ38"/>
  <c r="AY38"/>
  <c r="BA38" s="1"/>
  <c r="G130" s="1"/>
  <c r="AW38"/>
  <c r="AV38"/>
  <c r="AT38"/>
  <c r="AS38"/>
  <c r="AU38" s="1"/>
  <c r="F130" s="1"/>
  <c r="AQ38"/>
  <c r="AP38"/>
  <c r="AN38"/>
  <c r="AM38"/>
  <c r="AO38" s="1"/>
  <c r="C130" s="1"/>
  <c r="BO37"/>
  <c r="P129" s="1"/>
  <c r="BN37"/>
  <c r="O129" s="1"/>
  <c r="BM37"/>
  <c r="N129" s="1"/>
  <c r="BK37"/>
  <c r="BJ37"/>
  <c r="BI37"/>
  <c r="K129" s="1"/>
  <c r="BG37"/>
  <c r="BF37"/>
  <c r="BE37"/>
  <c r="BC37"/>
  <c r="BB37"/>
  <c r="AZ37"/>
  <c r="BA37" s="1"/>
  <c r="G129" s="1"/>
  <c r="AY37"/>
  <c r="AW37"/>
  <c r="AV37"/>
  <c r="AT37"/>
  <c r="AU37" s="1"/>
  <c r="F129" s="1"/>
  <c r="AS37"/>
  <c r="AQ37"/>
  <c r="AP37"/>
  <c r="AN37"/>
  <c r="AO37" s="1"/>
  <c r="C129" s="1"/>
  <c r="AM37"/>
  <c r="BO36"/>
  <c r="P128" s="1"/>
  <c r="BN36"/>
  <c r="O128" s="1"/>
  <c r="BM36"/>
  <c r="N128" s="1"/>
  <c r="BK36"/>
  <c r="BJ36"/>
  <c r="BI36"/>
  <c r="K128" s="1"/>
  <c r="BG36"/>
  <c r="BF36"/>
  <c r="BE36"/>
  <c r="BC36"/>
  <c r="BB36"/>
  <c r="AZ36"/>
  <c r="AY36"/>
  <c r="BA36" s="1"/>
  <c r="G128" s="1"/>
  <c r="AW36"/>
  <c r="AV36"/>
  <c r="AT36"/>
  <c r="AS36"/>
  <c r="AU36" s="1"/>
  <c r="F128" s="1"/>
  <c r="AQ36"/>
  <c r="AP36"/>
  <c r="AN36"/>
  <c r="AM36"/>
  <c r="AO36" s="1"/>
  <c r="C128" s="1"/>
  <c r="BO35"/>
  <c r="P127" s="1"/>
  <c r="BN35"/>
  <c r="O127" s="1"/>
  <c r="BM35"/>
  <c r="N127" s="1"/>
  <c r="BK35"/>
  <c r="BJ35"/>
  <c r="BI35"/>
  <c r="K127" s="1"/>
  <c r="BG35"/>
  <c r="BF35"/>
  <c r="BE35"/>
  <c r="BC35"/>
  <c r="BB35"/>
  <c r="AZ35"/>
  <c r="BA35" s="1"/>
  <c r="G127" s="1"/>
  <c r="AY35"/>
  <c r="AW35"/>
  <c r="AV35"/>
  <c r="AT35"/>
  <c r="AU35" s="1"/>
  <c r="F127" s="1"/>
  <c r="AS35"/>
  <c r="AQ35"/>
  <c r="AP35"/>
  <c r="AN35"/>
  <c r="AO35" s="1"/>
  <c r="C127" s="1"/>
  <c r="AM35"/>
  <c r="BO34"/>
  <c r="P126" s="1"/>
  <c r="BN34"/>
  <c r="O126" s="1"/>
  <c r="BM34"/>
  <c r="N126" s="1"/>
  <c r="BK34"/>
  <c r="BJ34"/>
  <c r="BI34"/>
  <c r="K126" s="1"/>
  <c r="BG34"/>
  <c r="BF34"/>
  <c r="BE34"/>
  <c r="BC34"/>
  <c r="BB34"/>
  <c r="AZ34"/>
  <c r="AY34"/>
  <c r="BA34" s="1"/>
  <c r="G126" s="1"/>
  <c r="AW34"/>
  <c r="AV34"/>
  <c r="AT34"/>
  <c r="AS34"/>
  <c r="AU34" s="1"/>
  <c r="F126" s="1"/>
  <c r="AQ34"/>
  <c r="AP34"/>
  <c r="AN34"/>
  <c r="AM34"/>
  <c r="AO34" s="1"/>
  <c r="C126" s="1"/>
  <c r="BO33"/>
  <c r="P125" s="1"/>
  <c r="BN33"/>
  <c r="O125" s="1"/>
  <c r="BM33"/>
  <c r="N125" s="1"/>
  <c r="BK33"/>
  <c r="BJ33"/>
  <c r="BI33"/>
  <c r="K125" s="1"/>
  <c r="BG33"/>
  <c r="BF33"/>
  <c r="BE33"/>
  <c r="BC33"/>
  <c r="BB33"/>
  <c r="AZ33"/>
  <c r="BA33" s="1"/>
  <c r="G125" s="1"/>
  <c r="AY33"/>
  <c r="AW33"/>
  <c r="AV33"/>
  <c r="AT33"/>
  <c r="AU33" s="1"/>
  <c r="F125" s="1"/>
  <c r="AS33"/>
  <c r="AQ33"/>
  <c r="AP33"/>
  <c r="AN33"/>
  <c r="AO33" s="1"/>
  <c r="C125" s="1"/>
  <c r="AM33"/>
  <c r="BO32"/>
  <c r="P124" s="1"/>
  <c r="BN32"/>
  <c r="O124" s="1"/>
  <c r="BM32"/>
  <c r="N124" s="1"/>
  <c r="BK32"/>
  <c r="BJ32"/>
  <c r="BI32"/>
  <c r="K124" s="1"/>
  <c r="BG32"/>
  <c r="BF32"/>
  <c r="BE32"/>
  <c r="BC32"/>
  <c r="BB32"/>
  <c r="AZ32"/>
  <c r="AY32"/>
  <c r="BA32" s="1"/>
  <c r="G124" s="1"/>
  <c r="AW32"/>
  <c r="AV32"/>
  <c r="AT32"/>
  <c r="AS32"/>
  <c r="AU32" s="1"/>
  <c r="F124" s="1"/>
  <c r="AQ32"/>
  <c r="AP32"/>
  <c r="AN32"/>
  <c r="AM32"/>
  <c r="AO32" s="1"/>
  <c r="C124" s="1"/>
  <c r="BO31"/>
  <c r="P123" s="1"/>
  <c r="BN31"/>
  <c r="O123" s="1"/>
  <c r="BM31"/>
  <c r="N123" s="1"/>
  <c r="BK31"/>
  <c r="BJ31"/>
  <c r="BI31"/>
  <c r="K123" s="1"/>
  <c r="BG31"/>
  <c r="BF31"/>
  <c r="BE31"/>
  <c r="BC31"/>
  <c r="BB31"/>
  <c r="AZ31"/>
  <c r="BA31" s="1"/>
  <c r="G123" s="1"/>
  <c r="AY31"/>
  <c r="AW31"/>
  <c r="AV31"/>
  <c r="AT31"/>
  <c r="AU31" s="1"/>
  <c r="F123" s="1"/>
  <c r="AS31"/>
  <c r="AQ31"/>
  <c r="AP31"/>
  <c r="AN31"/>
  <c r="AO31" s="1"/>
  <c r="C123" s="1"/>
  <c r="AM31"/>
  <c r="BO30"/>
  <c r="P122" s="1"/>
  <c r="BN30"/>
  <c r="O122" s="1"/>
  <c r="BM30"/>
  <c r="N122" s="1"/>
  <c r="BK30"/>
  <c r="BJ30"/>
  <c r="BI30"/>
  <c r="K122" s="1"/>
  <c r="BG30"/>
  <c r="BF30"/>
  <c r="BE30"/>
  <c r="BC30"/>
  <c r="BB30"/>
  <c r="AZ30"/>
  <c r="AY30"/>
  <c r="BA30" s="1"/>
  <c r="G122" s="1"/>
  <c r="AW30"/>
  <c r="AV30"/>
  <c r="AT30"/>
  <c r="AS30"/>
  <c r="AU30" s="1"/>
  <c r="F122" s="1"/>
  <c r="AQ30"/>
  <c r="AP30"/>
  <c r="AN30"/>
  <c r="AM30"/>
  <c r="AO30" s="1"/>
  <c r="C122" s="1"/>
  <c r="BO29"/>
  <c r="P121" s="1"/>
  <c r="BN29"/>
  <c r="O121" s="1"/>
  <c r="BM29"/>
  <c r="N121" s="1"/>
  <c r="BK29"/>
  <c r="BJ29"/>
  <c r="BI29"/>
  <c r="K121" s="1"/>
  <c r="BG29"/>
  <c r="BF29"/>
  <c r="BE29"/>
  <c r="BC29"/>
  <c r="BB29"/>
  <c r="AZ29"/>
  <c r="BA29" s="1"/>
  <c r="G121" s="1"/>
  <c r="AY29"/>
  <c r="AW29"/>
  <c r="AV29"/>
  <c r="AT29"/>
  <c r="AU29" s="1"/>
  <c r="F121" s="1"/>
  <c r="AS29"/>
  <c r="AQ29"/>
  <c r="AP29"/>
  <c r="AN29"/>
  <c r="AO29" s="1"/>
  <c r="C121" s="1"/>
  <c r="AM29"/>
  <c r="BO28"/>
  <c r="P120" s="1"/>
  <c r="BN28"/>
  <c r="O120" s="1"/>
  <c r="BM28"/>
  <c r="N120" s="1"/>
  <c r="BK28"/>
  <c r="BJ28"/>
  <c r="BI28"/>
  <c r="K120" s="1"/>
  <c r="BG28"/>
  <c r="BF28"/>
  <c r="BE28"/>
  <c r="BC28"/>
  <c r="BB28"/>
  <c r="AZ28"/>
  <c r="AY28"/>
  <c r="BA28" s="1"/>
  <c r="G120" s="1"/>
  <c r="AW28"/>
  <c r="AV28"/>
  <c r="AT28"/>
  <c r="AS28"/>
  <c r="AU28" s="1"/>
  <c r="F120" s="1"/>
  <c r="AQ28"/>
  <c r="AP28"/>
  <c r="AN28"/>
  <c r="AM28"/>
  <c r="AO28" s="1"/>
  <c r="C120" s="1"/>
  <c r="BO27"/>
  <c r="P119" s="1"/>
  <c r="BN27"/>
  <c r="O119" s="1"/>
  <c r="BM27"/>
  <c r="N119" s="1"/>
  <c r="BK27"/>
  <c r="BJ27"/>
  <c r="BI27"/>
  <c r="K119" s="1"/>
  <c r="BG27"/>
  <c r="BF27"/>
  <c r="BE27"/>
  <c r="BC27"/>
  <c r="BB27"/>
  <c r="AZ27"/>
  <c r="BA27" s="1"/>
  <c r="G119" s="1"/>
  <c r="AY27"/>
  <c r="AW27"/>
  <c r="AV27"/>
  <c r="AT27"/>
  <c r="AU27" s="1"/>
  <c r="F119" s="1"/>
  <c r="AS27"/>
  <c r="AQ27"/>
  <c r="AP27"/>
  <c r="AN27"/>
  <c r="AO27" s="1"/>
  <c r="C119" s="1"/>
  <c r="AM27"/>
  <c r="BO26"/>
  <c r="P118" s="1"/>
  <c r="BN26"/>
  <c r="O118" s="1"/>
  <c r="BM26"/>
  <c r="N118" s="1"/>
  <c r="BK26"/>
  <c r="BJ26"/>
  <c r="BI26"/>
  <c r="K118" s="1"/>
  <c r="BG26"/>
  <c r="BF26"/>
  <c r="BE26"/>
  <c r="BC26"/>
  <c r="BB26"/>
  <c r="AZ26"/>
  <c r="AY26"/>
  <c r="BA26" s="1"/>
  <c r="G118" s="1"/>
  <c r="AW26"/>
  <c r="AV26"/>
  <c r="AT26"/>
  <c r="AS26"/>
  <c r="AU26" s="1"/>
  <c r="F118" s="1"/>
  <c r="AQ26"/>
  <c r="AP26"/>
  <c r="AN26"/>
  <c r="AM26"/>
  <c r="AO26" s="1"/>
  <c r="C118" s="1"/>
  <c r="BO25"/>
  <c r="P117" s="1"/>
  <c r="BN25"/>
  <c r="O117" s="1"/>
  <c r="BM25"/>
  <c r="N117" s="1"/>
  <c r="BK25"/>
  <c r="BJ25"/>
  <c r="BI25"/>
  <c r="K117" s="1"/>
  <c r="BG25"/>
  <c r="BF25"/>
  <c r="BE25"/>
  <c r="BC25"/>
  <c r="BB25"/>
  <c r="AZ25"/>
  <c r="BA25" s="1"/>
  <c r="G117" s="1"/>
  <c r="AY25"/>
  <c r="AW25"/>
  <c r="AV25"/>
  <c r="AT25"/>
  <c r="AU25" s="1"/>
  <c r="F117" s="1"/>
  <c r="AS25"/>
  <c r="AQ25"/>
  <c r="AP25"/>
  <c r="AN25"/>
  <c r="AO25" s="1"/>
  <c r="C117" s="1"/>
  <c r="AM25"/>
  <c r="BO24"/>
  <c r="P116" s="1"/>
  <c r="BN24"/>
  <c r="O116" s="1"/>
  <c r="BM24"/>
  <c r="N116" s="1"/>
  <c r="BK24"/>
  <c r="BJ24"/>
  <c r="BI24"/>
  <c r="K116" s="1"/>
  <c r="BG24"/>
  <c r="BF24"/>
  <c r="BE24"/>
  <c r="BC24"/>
  <c r="BB24"/>
  <c r="AZ24"/>
  <c r="AY24"/>
  <c r="BA24" s="1"/>
  <c r="G116" s="1"/>
  <c r="AW24"/>
  <c r="AV24"/>
  <c r="AT24"/>
  <c r="AS24"/>
  <c r="AU24" s="1"/>
  <c r="F116" s="1"/>
  <c r="AQ24"/>
  <c r="AP24"/>
  <c r="AN24"/>
  <c r="AM24"/>
  <c r="AO24" s="1"/>
  <c r="C116" s="1"/>
  <c r="BO23"/>
  <c r="P115" s="1"/>
  <c r="BN23"/>
  <c r="O115" s="1"/>
  <c r="BM23"/>
  <c r="N115" s="1"/>
  <c r="BK23"/>
  <c r="BJ23"/>
  <c r="BI23"/>
  <c r="K115" s="1"/>
  <c r="BG23"/>
  <c r="BF23"/>
  <c r="BE23"/>
  <c r="BC23"/>
  <c r="BB23"/>
  <c r="AZ23"/>
  <c r="BA23" s="1"/>
  <c r="G115" s="1"/>
  <c r="AY23"/>
  <c r="AW23"/>
  <c r="AV23"/>
  <c r="AT23"/>
  <c r="AU23" s="1"/>
  <c r="F115" s="1"/>
  <c r="AS23"/>
  <c r="AQ23"/>
  <c r="AP23"/>
  <c r="AN23"/>
  <c r="AO23" s="1"/>
  <c r="C115" s="1"/>
  <c r="AM23"/>
  <c r="BO22"/>
  <c r="P114" s="1"/>
  <c r="BN22"/>
  <c r="O114" s="1"/>
  <c r="BM22"/>
  <c r="N114" s="1"/>
  <c r="BK22"/>
  <c r="BJ22"/>
  <c r="BI22"/>
  <c r="K114" s="1"/>
  <c r="BG22"/>
  <c r="BF22"/>
  <c r="BE22"/>
  <c r="BC22"/>
  <c r="BB22"/>
  <c r="AZ22"/>
  <c r="AY22"/>
  <c r="BA22" s="1"/>
  <c r="G114" s="1"/>
  <c r="AW22"/>
  <c r="AV22"/>
  <c r="AT22"/>
  <c r="AS22"/>
  <c r="AU22" s="1"/>
  <c r="F114" s="1"/>
  <c r="AQ22"/>
  <c r="AP22"/>
  <c r="AN22"/>
  <c r="AM22"/>
  <c r="AO22" s="1"/>
  <c r="C114" s="1"/>
  <c r="BO21"/>
  <c r="P113" s="1"/>
  <c r="BN21"/>
  <c r="O113" s="1"/>
  <c r="BM21"/>
  <c r="N113" s="1"/>
  <c r="BK21"/>
  <c r="BJ21"/>
  <c r="BI21"/>
  <c r="K113" s="1"/>
  <c r="BG21"/>
  <c r="BF21"/>
  <c r="BE21"/>
  <c r="BC21"/>
  <c r="BB21"/>
  <c r="AZ21"/>
  <c r="BA21" s="1"/>
  <c r="G113" s="1"/>
  <c r="AY21"/>
  <c r="AW21"/>
  <c r="AV21"/>
  <c r="AT21"/>
  <c r="AU21" s="1"/>
  <c r="F113" s="1"/>
  <c r="AS21"/>
  <c r="AQ21"/>
  <c r="AP21"/>
  <c r="AN21"/>
  <c r="AO21" s="1"/>
  <c r="C113" s="1"/>
  <c r="AM21"/>
  <c r="BO20"/>
  <c r="P112" s="1"/>
  <c r="BN20"/>
  <c r="O112" s="1"/>
  <c r="BM20"/>
  <c r="N112" s="1"/>
  <c r="BK20"/>
  <c r="BJ20"/>
  <c r="BI20"/>
  <c r="K112" s="1"/>
  <c r="BG20"/>
  <c r="BF20"/>
  <c r="BE20"/>
  <c r="BC20"/>
  <c r="BB20"/>
  <c r="AZ20"/>
  <c r="AY20"/>
  <c r="BA20" s="1"/>
  <c r="G112" s="1"/>
  <c r="AW20"/>
  <c r="AV20"/>
  <c r="AT20"/>
  <c r="AS20"/>
  <c r="AU20" s="1"/>
  <c r="F112" s="1"/>
  <c r="AQ20"/>
  <c r="AP20"/>
  <c r="AN20"/>
  <c r="AM20"/>
  <c r="AO20" s="1"/>
  <c r="C112" s="1"/>
  <c r="BO19"/>
  <c r="P111" s="1"/>
  <c r="BN19"/>
  <c r="O111" s="1"/>
  <c r="BM19"/>
  <c r="N111" s="1"/>
  <c r="BK19"/>
  <c r="BJ19"/>
  <c r="BI19"/>
  <c r="K111" s="1"/>
  <c r="BG19"/>
  <c r="BF19"/>
  <c r="BE19"/>
  <c r="BC19"/>
  <c r="BB19"/>
  <c r="AZ19"/>
  <c r="BA19" s="1"/>
  <c r="G111" s="1"/>
  <c r="AY19"/>
  <c r="AW19"/>
  <c r="AV19"/>
  <c r="AT19"/>
  <c r="AU19" s="1"/>
  <c r="F111" s="1"/>
  <c r="AS19"/>
  <c r="AQ19"/>
  <c r="AP19"/>
  <c r="AN19"/>
  <c r="AO19" s="1"/>
  <c r="C111" s="1"/>
  <c r="AM19"/>
  <c r="BO18"/>
  <c r="P110" s="1"/>
  <c r="BN18"/>
  <c r="O110" s="1"/>
  <c r="BM18"/>
  <c r="N110" s="1"/>
  <c r="BK18"/>
  <c r="BJ18"/>
  <c r="BI18"/>
  <c r="K110" s="1"/>
  <c r="BG18"/>
  <c r="BF18"/>
  <c r="BE18"/>
  <c r="BC18"/>
  <c r="BB18"/>
  <c r="AZ18"/>
  <c r="AY18"/>
  <c r="BA18" s="1"/>
  <c r="G110" s="1"/>
  <c r="AW18"/>
  <c r="AV18"/>
  <c r="AT18"/>
  <c r="AS18"/>
  <c r="AU18" s="1"/>
  <c r="F110" s="1"/>
  <c r="AQ18"/>
  <c r="AP18"/>
  <c r="AN18"/>
  <c r="AM18"/>
  <c r="AO18" s="1"/>
  <c r="C110" s="1"/>
  <c r="BO17"/>
  <c r="P109" s="1"/>
  <c r="BN17"/>
  <c r="O109" s="1"/>
  <c r="BM17"/>
  <c r="N109" s="1"/>
  <c r="BK17"/>
  <c r="BJ17"/>
  <c r="BI17"/>
  <c r="K109" s="1"/>
  <c r="BG17"/>
  <c r="BF17"/>
  <c r="BE17"/>
  <c r="BC17"/>
  <c r="BB17"/>
  <c r="AZ17"/>
  <c r="BA17" s="1"/>
  <c r="G109" s="1"/>
  <c r="AY17"/>
  <c r="AW17"/>
  <c r="AV17"/>
  <c r="AT17"/>
  <c r="AU17" s="1"/>
  <c r="F109" s="1"/>
  <c r="AS17"/>
  <c r="AQ17"/>
  <c r="AP17"/>
  <c r="AN17"/>
  <c r="AO17" s="1"/>
  <c r="C109" s="1"/>
  <c r="AM17"/>
  <c r="BO16"/>
  <c r="P108" s="1"/>
  <c r="BN16"/>
  <c r="O108" s="1"/>
  <c r="BM16"/>
  <c r="N108" s="1"/>
  <c r="BK16"/>
  <c r="BJ16"/>
  <c r="BI16"/>
  <c r="K108" s="1"/>
  <c r="BG16"/>
  <c r="BF16"/>
  <c r="BE16"/>
  <c r="BC16"/>
  <c r="BB16"/>
  <c r="AZ16"/>
  <c r="AY16"/>
  <c r="BA16" s="1"/>
  <c r="G108" s="1"/>
  <c r="AW16"/>
  <c r="AV16"/>
  <c r="AT16"/>
  <c r="AS16"/>
  <c r="AU16" s="1"/>
  <c r="F108" s="1"/>
  <c r="AQ16"/>
  <c r="AP16"/>
  <c r="AN16"/>
  <c r="AM16"/>
  <c r="AO16" s="1"/>
  <c r="C108" s="1"/>
  <c r="BO15"/>
  <c r="P107" s="1"/>
  <c r="BN15"/>
  <c r="O107" s="1"/>
  <c r="BM15"/>
  <c r="N107" s="1"/>
  <c r="BK15"/>
  <c r="BJ15"/>
  <c r="BI15"/>
  <c r="K107" s="1"/>
  <c r="BG15"/>
  <c r="BF15"/>
  <c r="BE15"/>
  <c r="BC15"/>
  <c r="BB15"/>
  <c r="AZ15"/>
  <c r="BA15" s="1"/>
  <c r="G107" s="1"/>
  <c r="AY15"/>
  <c r="AW15"/>
  <c r="AV15"/>
  <c r="AT15"/>
  <c r="AU15" s="1"/>
  <c r="F107" s="1"/>
  <c r="AS15"/>
  <c r="AQ15"/>
  <c r="AP15"/>
  <c r="AN15"/>
  <c r="AO15" s="1"/>
  <c r="C107" s="1"/>
  <c r="AM15"/>
  <c r="BO14"/>
  <c r="P106" s="1"/>
  <c r="BN14"/>
  <c r="O106" s="1"/>
  <c r="BM14"/>
  <c r="N106" s="1"/>
  <c r="BK14"/>
  <c r="BJ14"/>
  <c r="BI14"/>
  <c r="K106" s="1"/>
  <c r="BG14"/>
  <c r="BF14"/>
  <c r="BE14"/>
  <c r="BC14"/>
  <c r="BB14"/>
  <c r="AZ14"/>
  <c r="AY14"/>
  <c r="BA14" s="1"/>
  <c r="G106" s="1"/>
  <c r="AW14"/>
  <c r="AV14"/>
  <c r="AT14"/>
  <c r="AS14"/>
  <c r="AU14" s="1"/>
  <c r="F106" s="1"/>
  <c r="AQ14"/>
  <c r="AP14"/>
  <c r="AN14"/>
  <c r="AM14"/>
  <c r="AO14" s="1"/>
  <c r="C106" s="1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3"/>
  <c r="P105" s="1"/>
  <c r="BN13"/>
  <c r="O105" s="1"/>
  <c r="BM13"/>
  <c r="N105" s="1"/>
  <c r="BK13"/>
  <c r="BJ13"/>
  <c r="BL13" s="1"/>
  <c r="L105" s="1"/>
  <c r="BI13"/>
  <c r="K105" s="1"/>
  <c r="BG13"/>
  <c r="BF13"/>
  <c r="BE13"/>
  <c r="BC13"/>
  <c r="BB13"/>
  <c r="BD13" s="1"/>
  <c r="AZ13"/>
  <c r="AY13"/>
  <c r="AW13"/>
  <c r="AV13"/>
  <c r="AX13" s="1"/>
  <c r="AT13"/>
  <c r="AS13"/>
  <c r="AQ13"/>
  <c r="AP13"/>
  <c r="AR13" s="1"/>
  <c r="AN13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O12"/>
  <c r="P104" s="1"/>
  <c r="BN12"/>
  <c r="O104" s="1"/>
  <c r="BM12"/>
  <c r="N104" s="1"/>
  <c r="BK12"/>
  <c r="BL12" s="1"/>
  <c r="L104" s="1"/>
  <c r="BJ12"/>
  <c r="BI12"/>
  <c r="K104" s="1"/>
  <c r="BG12"/>
  <c r="BF12"/>
  <c r="BE12"/>
  <c r="BC12"/>
  <c r="BD12" s="1"/>
  <c r="BB12"/>
  <c r="AZ12"/>
  <c r="AY12"/>
  <c r="AW12"/>
  <c r="AX12" s="1"/>
  <c r="AV12"/>
  <c r="AT12"/>
  <c r="AS12"/>
  <c r="AQ12"/>
  <c r="AR12" s="1"/>
  <c r="AP12"/>
  <c r="AN12"/>
  <c r="AM12"/>
  <c r="AO13" l="1"/>
  <c r="C105" s="1"/>
  <c r="AU13"/>
  <c r="F105" s="1"/>
  <c r="BA13"/>
  <c r="G105" s="1"/>
  <c r="AR14"/>
  <c r="AX14"/>
  <c r="BD14"/>
  <c r="BL14"/>
  <c r="L106" s="1"/>
  <c r="AR16"/>
  <c r="AX16"/>
  <c r="BD16"/>
  <c r="BL16"/>
  <c r="L108" s="1"/>
  <c r="AR18"/>
  <c r="AX18"/>
  <c r="BD18"/>
  <c r="BL18"/>
  <c r="L110" s="1"/>
  <c r="AR20"/>
  <c r="AX20"/>
  <c r="BD20"/>
  <c r="BL20"/>
  <c r="L112" s="1"/>
  <c r="AR22"/>
  <c r="AX22"/>
  <c r="BD22"/>
  <c r="BL22"/>
  <c r="L114" s="1"/>
  <c r="AR24"/>
  <c r="AX24"/>
  <c r="BD24"/>
  <c r="BL24"/>
  <c r="L116" s="1"/>
  <c r="AR26"/>
  <c r="AX26"/>
  <c r="BD26"/>
  <c r="BL26"/>
  <c r="L118" s="1"/>
  <c r="AR28"/>
  <c r="AX28"/>
  <c r="BD28"/>
  <c r="BL28"/>
  <c r="L120" s="1"/>
  <c r="AR30"/>
  <c r="AX30"/>
  <c r="BD30"/>
  <c r="BL30"/>
  <c r="L122" s="1"/>
  <c r="AR32"/>
  <c r="AX32"/>
  <c r="BD32"/>
  <c r="BL32"/>
  <c r="L124" s="1"/>
  <c r="AR34"/>
  <c r="AX34"/>
  <c r="BD34"/>
  <c r="BL34"/>
  <c r="L126" s="1"/>
  <c r="AR36"/>
  <c r="AX36"/>
  <c r="BD36"/>
  <c r="BL36"/>
  <c r="L128" s="1"/>
  <c r="AR38"/>
  <c r="AX38"/>
  <c r="BD38"/>
  <c r="BL38"/>
  <c r="L130" s="1"/>
  <c r="AR40"/>
  <c r="AX40"/>
  <c r="BD40"/>
  <c r="BL40"/>
  <c r="L132" s="1"/>
  <c r="AR42"/>
  <c r="AX42"/>
  <c r="BD42"/>
  <c r="BL42"/>
  <c r="L134" s="1"/>
  <c r="AR44"/>
  <c r="AX44"/>
  <c r="BD44"/>
  <c r="BL44"/>
  <c r="L136" s="1"/>
  <c r="AO12"/>
  <c r="C104" s="1"/>
  <c r="AU12"/>
  <c r="F104" s="1"/>
  <c r="BA12"/>
  <c r="G104" s="1"/>
  <c r="AR15"/>
  <c r="AX15"/>
  <c r="BD15"/>
  <c r="BL15"/>
  <c r="L107" s="1"/>
  <c r="AR17"/>
  <c r="AX17"/>
  <c r="BD17"/>
  <c r="BL17"/>
  <c r="L109" s="1"/>
  <c r="AR19"/>
  <c r="AX19"/>
  <c r="BD19"/>
  <c r="BL19"/>
  <c r="L111" s="1"/>
  <c r="AR21"/>
  <c r="AX21"/>
  <c r="BD21"/>
  <c r="BL21"/>
  <c r="L113" s="1"/>
  <c r="AR23"/>
  <c r="AX23"/>
  <c r="BD23"/>
  <c r="BL23"/>
  <c r="L115" s="1"/>
  <c r="AR25"/>
  <c r="AX25"/>
  <c r="BD25"/>
  <c r="BL25"/>
  <c r="L117" s="1"/>
  <c r="AR27"/>
  <c r="AX27"/>
  <c r="BD27"/>
  <c r="BL27"/>
  <c r="L119" s="1"/>
  <c r="AR29"/>
  <c r="AX29"/>
  <c r="BD29"/>
  <c r="BL29"/>
  <c r="L121" s="1"/>
  <c r="AR31"/>
  <c r="AX31"/>
  <c r="BD31"/>
  <c r="BL31"/>
  <c r="L123" s="1"/>
  <c r="AR33"/>
  <c r="AX33"/>
  <c r="BD33"/>
  <c r="BL33"/>
  <c r="L125" s="1"/>
  <c r="AR35"/>
  <c r="AX35"/>
  <c r="BD35"/>
  <c r="BL35"/>
  <c r="L127" s="1"/>
  <c r="AR37"/>
  <c r="AX37"/>
  <c r="BD37"/>
  <c r="BL37"/>
  <c r="L129" s="1"/>
  <c r="AR39"/>
  <c r="AX39"/>
  <c r="BD39"/>
  <c r="BL39"/>
  <c r="L131" s="1"/>
  <c r="AR41"/>
  <c r="AX41"/>
  <c r="BD41"/>
  <c r="BL41"/>
  <c r="L133" s="1"/>
  <c r="AR43"/>
  <c r="AX43"/>
  <c r="BD43"/>
  <c r="BL43"/>
  <c r="L135" s="1"/>
  <c r="AR45"/>
  <c r="AX45"/>
  <c r="BD45"/>
  <c r="BL45"/>
  <c r="L137" s="1"/>
  <c r="AR12" i="23"/>
  <c r="AX12"/>
  <c r="BD12"/>
  <c r="BL12"/>
  <c r="L104" s="1"/>
  <c r="AR13"/>
  <c r="AX13"/>
  <c r="BD13"/>
  <c r="BL13"/>
  <c r="L105" s="1"/>
  <c r="AO14"/>
  <c r="C106" s="1"/>
  <c r="AU14"/>
  <c r="F106" s="1"/>
  <c r="BA14"/>
  <c r="G106" s="1"/>
  <c r="AO15"/>
  <c r="C107" s="1"/>
  <c r="AU15"/>
  <c r="F107" s="1"/>
  <c r="BA15"/>
  <c r="G107" s="1"/>
  <c r="AO16"/>
  <c r="C108" s="1"/>
  <c r="AU16"/>
  <c r="F108" s="1"/>
  <c r="BA16"/>
  <c r="G108" s="1"/>
  <c r="AO17"/>
  <c r="C109" s="1"/>
  <c r="AU17"/>
  <c r="F109" s="1"/>
  <c r="BA17"/>
  <c r="G109" s="1"/>
  <c r="AO18"/>
  <c r="C110" s="1"/>
  <c r="AU18"/>
  <c r="F110" s="1"/>
  <c r="BA18"/>
  <c r="G110" s="1"/>
  <c r="AO19"/>
  <c r="C111" s="1"/>
  <c r="AU19"/>
  <c r="F111" s="1"/>
  <c r="BA19"/>
  <c r="G111" s="1"/>
  <c r="AO20"/>
  <c r="C112" s="1"/>
  <c r="AU20"/>
  <c r="F112" s="1"/>
  <c r="BA20"/>
  <c r="G112" s="1"/>
  <c r="AO21"/>
  <c r="C113" s="1"/>
  <c r="AU21"/>
  <c r="F113" s="1"/>
  <c r="BA21"/>
  <c r="G113" s="1"/>
  <c r="AO22"/>
  <c r="C114" s="1"/>
  <c r="AU22"/>
  <c r="F114" s="1"/>
  <c r="BA22"/>
  <c r="G114" s="1"/>
  <c r="AO23"/>
  <c r="C115" s="1"/>
  <c r="AU23"/>
  <c r="F115" s="1"/>
  <c r="BA23"/>
  <c r="G115" s="1"/>
  <c r="AO24"/>
  <c r="C116" s="1"/>
  <c r="AU24"/>
  <c r="F116" s="1"/>
  <c r="BA24"/>
  <c r="G116" s="1"/>
  <c r="AO25"/>
  <c r="C117" s="1"/>
  <c r="AU25"/>
  <c r="F117" s="1"/>
  <c r="BA25"/>
  <c r="G117" s="1"/>
  <c r="AO26"/>
  <c r="C118" s="1"/>
  <c r="AU26"/>
  <c r="F118" s="1"/>
  <c r="BA26"/>
  <c r="G118" s="1"/>
  <c r="AO27"/>
  <c r="C119" s="1"/>
  <c r="AU27"/>
  <c r="F119" s="1"/>
  <c r="BA27"/>
  <c r="G119" s="1"/>
  <c r="AO28"/>
  <c r="C120" s="1"/>
  <c r="AU28"/>
  <c r="F120" s="1"/>
  <c r="BA28"/>
  <c r="G120" s="1"/>
  <c r="AO13"/>
  <c r="C105" s="1"/>
  <c r="AU13"/>
  <c r="F105" s="1"/>
  <c r="BA13"/>
  <c r="G105" s="1"/>
  <c r="AR14"/>
  <c r="AX14"/>
  <c r="BD14"/>
  <c r="BL14"/>
  <c r="L106" s="1"/>
  <c r="AR16"/>
  <c r="AX16"/>
  <c r="BD16"/>
  <c r="BL16"/>
  <c r="L108" s="1"/>
  <c r="AR18"/>
  <c r="AX18"/>
  <c r="BD18"/>
  <c r="BL18"/>
  <c r="L110" s="1"/>
  <c r="AR20"/>
  <c r="AX20"/>
  <c r="BD20"/>
  <c r="BL20"/>
  <c r="L112" s="1"/>
  <c r="AR22"/>
  <c r="AX22"/>
  <c r="BD22"/>
  <c r="BL22"/>
  <c r="L114" s="1"/>
  <c r="AR24"/>
  <c r="AX24"/>
  <c r="BD24"/>
  <c r="BL24"/>
  <c r="L116" s="1"/>
  <c r="AR26"/>
  <c r="AX26"/>
  <c r="BD26"/>
  <c r="BL26"/>
  <c r="L118" s="1"/>
  <c r="AR28"/>
  <c r="AX28"/>
  <c r="BD28"/>
  <c r="BL28"/>
  <c r="L120" s="1"/>
  <c r="AR30"/>
  <c r="AX30"/>
  <c r="BD30"/>
  <c r="BL30"/>
  <c r="L122" s="1"/>
  <c r="AR32"/>
  <c r="AX32"/>
  <c r="BD32"/>
  <c r="BL32"/>
  <c r="L124" s="1"/>
  <c r="AR34"/>
  <c r="AX34"/>
  <c r="BD34"/>
  <c r="BL34"/>
  <c r="L126" s="1"/>
  <c r="AR36"/>
  <c r="AX36"/>
  <c r="BD36"/>
  <c r="BL36"/>
  <c r="L128" s="1"/>
  <c r="AR38"/>
  <c r="AX38"/>
  <c r="BD38"/>
  <c r="BL38"/>
  <c r="L130" s="1"/>
  <c r="AR40"/>
  <c r="AX40"/>
  <c r="BD40"/>
  <c r="BL40"/>
  <c r="L132" s="1"/>
  <c r="AR42"/>
  <c r="AX42"/>
  <c r="BD42"/>
  <c r="BL42"/>
  <c r="L134" s="1"/>
  <c r="AR44"/>
  <c r="AX44"/>
  <c r="BD44"/>
  <c r="BL44"/>
  <c r="L136" s="1"/>
  <c r="AR12" i="22"/>
  <c r="AX12"/>
  <c r="BD12"/>
  <c r="BL12"/>
  <c r="L104" s="1"/>
  <c r="AR13"/>
  <c r="AX13"/>
  <c r="BD13"/>
  <c r="BL13"/>
  <c r="L105" s="1"/>
  <c r="AO14"/>
  <c r="C106" s="1"/>
  <c r="AU14"/>
  <c r="F106" s="1"/>
  <c r="BA14"/>
  <c r="G106" s="1"/>
  <c r="AO15"/>
  <c r="C107" s="1"/>
  <c r="AU15"/>
  <c r="F107" s="1"/>
  <c r="BA15"/>
  <c r="G107" s="1"/>
  <c r="AO16"/>
  <c r="C108" s="1"/>
  <c r="AU16"/>
  <c r="F108" s="1"/>
  <c r="BA16"/>
  <c r="G108" s="1"/>
  <c r="AO17"/>
  <c r="C109" s="1"/>
  <c r="AU17"/>
  <c r="F109" s="1"/>
  <c r="BA17"/>
  <c r="G109" s="1"/>
  <c r="AO18"/>
  <c r="C110" s="1"/>
  <c r="AU18"/>
  <c r="F110" s="1"/>
  <c r="BA18"/>
  <c r="G110" s="1"/>
  <c r="AO19"/>
  <c r="C111" s="1"/>
  <c r="AU19"/>
  <c r="F111" s="1"/>
  <c r="BA19"/>
  <c r="G111" s="1"/>
  <c r="AO20"/>
  <c r="C112" s="1"/>
  <c r="AU20"/>
  <c r="F112" s="1"/>
  <c r="BA20"/>
  <c r="G112" s="1"/>
  <c r="AO21"/>
  <c r="C113" s="1"/>
  <c r="AU21"/>
  <c r="F113" s="1"/>
  <c r="BA21"/>
  <c r="G113" s="1"/>
  <c r="AO22"/>
  <c r="C114" s="1"/>
  <c r="AU22"/>
  <c r="F114" s="1"/>
  <c r="BA22"/>
  <c r="G114" s="1"/>
  <c r="AO23"/>
  <c r="C115" s="1"/>
  <c r="AU23"/>
  <c r="F115" s="1"/>
  <c r="BA23"/>
  <c r="G115" s="1"/>
  <c r="AO24"/>
  <c r="C116" s="1"/>
  <c r="AU24"/>
  <c r="F116" s="1"/>
  <c r="BA24"/>
  <c r="G116" s="1"/>
  <c r="AO25"/>
  <c r="C117" s="1"/>
  <c r="AU25"/>
  <c r="F117" s="1"/>
  <c r="BA25"/>
  <c r="G117" s="1"/>
  <c r="AO26"/>
  <c r="C118" s="1"/>
  <c r="AU26"/>
  <c r="F118" s="1"/>
  <c r="BA26"/>
  <c r="G118" s="1"/>
  <c r="AO27"/>
  <c r="C119" s="1"/>
  <c r="AU27"/>
  <c r="F119" s="1"/>
  <c r="BA27"/>
  <c r="G119" s="1"/>
  <c r="AO28"/>
  <c r="C120" s="1"/>
  <c r="AU28"/>
  <c r="F120" s="1"/>
  <c r="BA28"/>
  <c r="G120" s="1"/>
  <c r="AO29"/>
  <c r="C121" s="1"/>
  <c r="AU29"/>
  <c r="F121" s="1"/>
  <c r="BA29"/>
  <c r="G121" s="1"/>
  <c r="AO30"/>
  <c r="C122" s="1"/>
  <c r="AU30"/>
  <c r="F122" s="1"/>
  <c r="BA30"/>
  <c r="G122" s="1"/>
  <c r="AO13"/>
  <c r="C105" s="1"/>
  <c r="AU13"/>
  <c r="F105" s="1"/>
  <c r="BA13"/>
  <c r="G105" s="1"/>
  <c r="AR14"/>
  <c r="AX14"/>
  <c r="BD14"/>
  <c r="BL14"/>
  <c r="L106" s="1"/>
  <c r="AR16"/>
  <c r="AX16"/>
  <c r="BD16"/>
  <c r="BL16"/>
  <c r="L108" s="1"/>
  <c r="AR18"/>
  <c r="AX18"/>
  <c r="BD18"/>
  <c r="BL18"/>
  <c r="L110" s="1"/>
  <c r="AR20"/>
  <c r="AX20"/>
  <c r="BD20"/>
  <c r="BL20"/>
  <c r="L112" s="1"/>
  <c r="AR22"/>
  <c r="AX22"/>
  <c r="BD22"/>
  <c r="BL22"/>
  <c r="L114" s="1"/>
  <c r="AR24"/>
  <c r="AX24"/>
  <c r="BD24"/>
  <c r="BL24"/>
  <c r="L116" s="1"/>
  <c r="AR26"/>
  <c r="AX26"/>
  <c r="BD26"/>
  <c r="BL26"/>
  <c r="L118" s="1"/>
  <c r="AR28"/>
  <c r="AX28"/>
  <c r="BD28"/>
  <c r="BL28"/>
  <c r="L120" s="1"/>
  <c r="AR30"/>
  <c r="AX30"/>
  <c r="BD30"/>
  <c r="BL30"/>
  <c r="L122" s="1"/>
  <c r="AR32"/>
  <c r="AX32"/>
  <c r="BD32"/>
  <c r="BL32"/>
  <c r="L124" s="1"/>
  <c r="AR34"/>
  <c r="AX34"/>
  <c r="BD34"/>
  <c r="BL34"/>
  <c r="L126" s="1"/>
  <c r="AR36"/>
  <c r="AX36"/>
  <c r="BD36"/>
  <c r="BL36"/>
  <c r="L128" s="1"/>
  <c r="AR38"/>
  <c r="AX38"/>
  <c r="BD38"/>
  <c r="BL38"/>
  <c r="L130" s="1"/>
  <c r="AR40"/>
  <c r="AX40"/>
  <c r="BD40"/>
  <c r="BL40"/>
  <c r="L132" s="1"/>
  <c r="AR42"/>
  <c r="AX42"/>
  <c r="BD42"/>
  <c r="BL42"/>
  <c r="L134" s="1"/>
  <c r="AR44"/>
  <c r="AX44"/>
  <c r="BD44"/>
  <c r="BL44"/>
  <c r="L136" s="1"/>
  <c r="AR12" i="21"/>
  <c r="AX12"/>
  <c r="BD12"/>
  <c r="BL12"/>
  <c r="L104" s="1"/>
  <c r="AR13"/>
  <c r="AX13"/>
  <c r="BD13"/>
  <c r="BL13"/>
  <c r="L105" s="1"/>
  <c r="AO14"/>
  <c r="C106" s="1"/>
  <c r="AU14"/>
  <c r="F106" s="1"/>
  <c r="BA14"/>
  <c r="G106" s="1"/>
  <c r="AO15"/>
  <c r="C107" s="1"/>
  <c r="AU15"/>
  <c r="F107" s="1"/>
  <c r="BA15"/>
  <c r="G107" s="1"/>
  <c r="AO16"/>
  <c r="C108" s="1"/>
  <c r="AU16"/>
  <c r="F108" s="1"/>
  <c r="BA16"/>
  <c r="G108" s="1"/>
  <c r="AO17"/>
  <c r="C109" s="1"/>
  <c r="AU17"/>
  <c r="F109" s="1"/>
  <c r="BA17"/>
  <c r="G109" s="1"/>
  <c r="AO18"/>
  <c r="C110" s="1"/>
  <c r="AU18"/>
  <c r="F110" s="1"/>
  <c r="BA18"/>
  <c r="G110" s="1"/>
  <c r="AO19"/>
  <c r="C111" s="1"/>
  <c r="AU19"/>
  <c r="F111" s="1"/>
  <c r="BA19"/>
  <c r="G111" s="1"/>
  <c r="AO20"/>
  <c r="C112" s="1"/>
  <c r="AU20"/>
  <c r="F112" s="1"/>
  <c r="BA20"/>
  <c r="G112" s="1"/>
  <c r="AO21"/>
  <c r="C113" s="1"/>
  <c r="AU21"/>
  <c r="F113" s="1"/>
  <c r="BA21"/>
  <c r="G113" s="1"/>
  <c r="AO22"/>
  <c r="C114" s="1"/>
  <c r="AU22"/>
  <c r="F114" s="1"/>
  <c r="BA22"/>
  <c r="G114" s="1"/>
  <c r="AO23"/>
  <c r="C115" s="1"/>
  <c r="AU23"/>
  <c r="F115" s="1"/>
  <c r="BA23"/>
  <c r="G115" s="1"/>
  <c r="AO24"/>
  <c r="C116" s="1"/>
  <c r="AU24"/>
  <c r="F116" s="1"/>
  <c r="BA24"/>
  <c r="G116" s="1"/>
  <c r="AO25"/>
  <c r="C117" s="1"/>
  <c r="AU25"/>
  <c r="F117" s="1"/>
  <c r="BA25"/>
  <c r="G117" s="1"/>
  <c r="AO26"/>
  <c r="C118" s="1"/>
  <c r="AU26"/>
  <c r="F118" s="1"/>
  <c r="BA26"/>
  <c r="G118" s="1"/>
  <c r="AO13"/>
  <c r="C105" s="1"/>
  <c r="AU13"/>
  <c r="F105" s="1"/>
  <c r="BA13"/>
  <c r="G105" s="1"/>
  <c r="AR14"/>
  <c r="AX14"/>
  <c r="BD14"/>
  <c r="BL14"/>
  <c r="L106" s="1"/>
  <c r="AR16"/>
  <c r="AX16"/>
  <c r="BD16"/>
  <c r="BL16"/>
  <c r="L108" s="1"/>
  <c r="AR18"/>
  <c r="AX18"/>
  <c r="BD18"/>
  <c r="BL18"/>
  <c r="L110" s="1"/>
  <c r="AR20"/>
  <c r="AX20"/>
  <c r="BD20"/>
  <c r="BL20"/>
  <c r="L112" s="1"/>
  <c r="AR22"/>
  <c r="AX22"/>
  <c r="BD22"/>
  <c r="BL22"/>
  <c r="L114" s="1"/>
  <c r="AR24"/>
  <c r="AX24"/>
  <c r="BD24"/>
  <c r="BL24"/>
  <c r="L116" s="1"/>
  <c r="AR26"/>
  <c r="AX26"/>
  <c r="BD26"/>
  <c r="BL26"/>
  <c r="L118" s="1"/>
  <c r="AR28"/>
  <c r="AX28"/>
  <c r="BD28"/>
  <c r="BL28"/>
  <c r="L120" s="1"/>
  <c r="AR30"/>
  <c r="AX30"/>
  <c r="BD30"/>
  <c r="BL30"/>
  <c r="L122" s="1"/>
  <c r="AR32"/>
  <c r="AX32"/>
  <c r="BD32"/>
  <c r="BL32"/>
  <c r="L124" s="1"/>
  <c r="AR34"/>
  <c r="AX34"/>
  <c r="BD34"/>
  <c r="BL34"/>
  <c r="L126" s="1"/>
  <c r="AR36"/>
  <c r="AX36"/>
  <c r="BD36"/>
  <c r="BL36"/>
  <c r="L128" s="1"/>
  <c r="AR38"/>
  <c r="AX38"/>
  <c r="BD38"/>
  <c r="BL38"/>
  <c r="L130" s="1"/>
  <c r="AR40"/>
  <c r="AX40"/>
  <c r="BD40"/>
  <c r="BL40"/>
  <c r="L132" s="1"/>
  <c r="AR42"/>
  <c r="AX42"/>
  <c r="BD42"/>
  <c r="BL42"/>
  <c r="L134" s="1"/>
  <c r="AR44"/>
  <c r="AX44"/>
  <c r="BD44"/>
  <c r="BL44"/>
  <c r="L136" s="1"/>
  <c r="AO35" i="8"/>
  <c r="C127" s="1"/>
  <c r="AU35"/>
  <c r="F127" s="1"/>
  <c r="BA35"/>
  <c r="G127" s="1"/>
  <c r="AO37"/>
  <c r="C129" s="1"/>
  <c r="AU37"/>
  <c r="F129" s="1"/>
  <c r="BA37"/>
  <c r="G129" s="1"/>
  <c r="AO39"/>
  <c r="C131" s="1"/>
  <c r="AU39"/>
  <c r="F131" s="1"/>
  <c r="BA39"/>
  <c r="G131" s="1"/>
  <c r="AO41"/>
  <c r="C133" s="1"/>
  <c r="AU41"/>
  <c r="F133" s="1"/>
  <c r="BA41"/>
  <c r="G133" s="1"/>
  <c r="AO43"/>
  <c r="C135" s="1"/>
  <c r="AU43"/>
  <c r="F135" s="1"/>
  <c r="BA43"/>
  <c r="G135" s="1"/>
  <c r="AO45"/>
  <c r="C137" s="1"/>
  <c r="AU45"/>
  <c r="F137" s="1"/>
  <c r="BA45"/>
  <c r="G137" s="1"/>
  <c r="AO12"/>
  <c r="C104" s="1"/>
  <c r="AU12"/>
  <c r="F104" s="1"/>
  <c r="BA12"/>
  <c r="G104" s="1"/>
  <c r="AO13"/>
  <c r="C105" s="1"/>
  <c r="AU13"/>
  <c r="F105" s="1"/>
  <c r="BA13"/>
  <c r="G105" s="1"/>
  <c r="AR14"/>
  <c r="AX14"/>
  <c r="BD14"/>
  <c r="BL14"/>
  <c r="L106" s="1"/>
  <c r="AR15"/>
  <c r="AX15"/>
  <c r="BD15"/>
  <c r="BL15"/>
  <c r="L107" s="1"/>
  <c r="AR16"/>
  <c r="AX16"/>
  <c r="BD16"/>
  <c r="BL16"/>
  <c r="L108" s="1"/>
  <c r="AR17"/>
  <c r="AX17"/>
  <c r="BD17"/>
  <c r="BL17"/>
  <c r="L109" s="1"/>
  <c r="AR18"/>
  <c r="AX18"/>
  <c r="BD18"/>
  <c r="BL18"/>
  <c r="L110" s="1"/>
  <c r="AR19"/>
  <c r="AX19"/>
  <c r="BD19"/>
  <c r="BL19"/>
  <c r="L111" s="1"/>
  <c r="AR20"/>
  <c r="AX20"/>
  <c r="BD20"/>
  <c r="BL20"/>
  <c r="L112" s="1"/>
  <c r="AR21"/>
  <c r="AX21"/>
  <c r="BD21"/>
  <c r="BL21"/>
  <c r="L113" s="1"/>
  <c r="AR22"/>
  <c r="AX22"/>
  <c r="BD22"/>
  <c r="BL22"/>
  <c r="L114" s="1"/>
  <c r="AR23"/>
  <c r="AX23"/>
  <c r="BD23"/>
  <c r="BL23"/>
  <c r="L115" s="1"/>
  <c r="AR24"/>
  <c r="AX24"/>
  <c r="BD24"/>
  <c r="BL24"/>
  <c r="L116" s="1"/>
  <c r="AR25"/>
  <c r="AX25"/>
  <c r="BD25"/>
  <c r="BL25"/>
  <c r="L117" s="1"/>
  <c r="AR26"/>
  <c r="AX26"/>
  <c r="BD26"/>
  <c r="BL26"/>
  <c r="L118" s="1"/>
  <c r="AR27"/>
  <c r="AX27"/>
  <c r="BD27"/>
  <c r="BL27"/>
  <c r="L119" s="1"/>
  <c r="AR28"/>
  <c r="AX28"/>
  <c r="BD28"/>
  <c r="BL28"/>
  <c r="L120" s="1"/>
  <c r="AR29"/>
  <c r="AX29"/>
  <c r="BD29"/>
  <c r="BL29"/>
  <c r="L121" s="1"/>
  <c r="AR30"/>
  <c r="AX30"/>
  <c r="BD30"/>
  <c r="BL30"/>
  <c r="L122" s="1"/>
  <c r="AR31"/>
  <c r="AX31"/>
  <c r="BD31"/>
  <c r="BL31"/>
  <c r="L123" s="1"/>
  <c r="AR32"/>
  <c r="AX32"/>
  <c r="BD32"/>
  <c r="BL32"/>
  <c r="L124" s="1"/>
  <c r="AR33"/>
  <c r="AX33"/>
  <c r="BD33"/>
  <c r="BL33"/>
  <c r="L125" s="1"/>
  <c r="AR12" i="6"/>
  <c r="AX12"/>
  <c r="BD12"/>
  <c r="BL12"/>
  <c r="L104" s="1"/>
  <c r="AO15"/>
  <c r="C107" s="1"/>
  <c r="AU15"/>
  <c r="F107" s="1"/>
  <c r="BA15"/>
  <c r="G107" s="1"/>
  <c r="AO17"/>
  <c r="C109" s="1"/>
  <c r="AU17"/>
  <c r="F109" s="1"/>
  <c r="BA17"/>
  <c r="G109" s="1"/>
  <c r="AO19"/>
  <c r="C111" s="1"/>
  <c r="AU19"/>
  <c r="F111" s="1"/>
  <c r="BA19"/>
  <c r="G111" s="1"/>
  <c r="AR13"/>
  <c r="AX13"/>
  <c r="BD13"/>
  <c r="BL13"/>
  <c r="L105" s="1"/>
  <c r="AO14"/>
  <c r="C106" s="1"/>
  <c r="AU14"/>
  <c r="F106" s="1"/>
  <c r="BA14"/>
  <c r="G106" s="1"/>
  <c r="AO16"/>
  <c r="C108" s="1"/>
  <c r="AU16"/>
  <c r="F108" s="1"/>
  <c r="BA16"/>
  <c r="G108" s="1"/>
  <c r="AO18"/>
  <c r="C110" s="1"/>
  <c r="AU18"/>
  <c r="F110" s="1"/>
  <c r="BA18"/>
  <c r="G110" s="1"/>
  <c r="AO20"/>
  <c r="C112" s="1"/>
  <c r="AU20"/>
  <c r="F112" s="1"/>
  <c r="BA20"/>
  <c r="G112" s="1"/>
  <c r="AO22"/>
  <c r="C114" s="1"/>
  <c r="AU22"/>
  <c r="F114" s="1"/>
  <c r="BA22"/>
  <c r="G114" s="1"/>
  <c r="AO24"/>
  <c r="C116" s="1"/>
  <c r="AU24"/>
  <c r="F116" s="1"/>
  <c r="BA24"/>
  <c r="G116" s="1"/>
  <c r="AO26"/>
  <c r="C118" s="1"/>
  <c r="AU26"/>
  <c r="F118" s="1"/>
  <c r="BA26"/>
  <c r="G118" s="1"/>
  <c r="AO28"/>
  <c r="C120" s="1"/>
  <c r="AU28"/>
  <c r="F120" s="1"/>
  <c r="BA28"/>
  <c r="G120" s="1"/>
  <c r="AO30"/>
  <c r="C122" s="1"/>
  <c r="AU30"/>
  <c r="F122" s="1"/>
  <c r="BA30"/>
  <c r="G122" s="1"/>
  <c r="AO32"/>
  <c r="C124" s="1"/>
  <c r="AU32"/>
  <c r="F124" s="1"/>
  <c r="BA32"/>
  <c r="G124" s="1"/>
  <c r="AO34"/>
  <c r="C126" s="1"/>
  <c r="AU34"/>
  <c r="F126" s="1"/>
  <c r="BA34"/>
  <c r="G126" s="1"/>
  <c r="AO36"/>
  <c r="C128" s="1"/>
  <c r="AU36"/>
  <c r="F128" s="1"/>
  <c r="BA36"/>
  <c r="G128" s="1"/>
  <c r="AO38"/>
  <c r="C130" s="1"/>
  <c r="AU38"/>
  <c r="F130" s="1"/>
  <c r="BA38"/>
  <c r="G130" s="1"/>
  <c r="AO40"/>
  <c r="C132" s="1"/>
  <c r="AU40"/>
  <c r="F132" s="1"/>
  <c r="BA40"/>
  <c r="G132" s="1"/>
  <c r="AO42"/>
  <c r="C134" s="1"/>
  <c r="AU42"/>
  <c r="F134" s="1"/>
  <c r="BA42"/>
  <c r="G134" s="1"/>
  <c r="AO44"/>
  <c r="C136" s="1"/>
  <c r="AU44"/>
  <c r="F136" s="1"/>
  <c r="BA44"/>
  <c r="G136" s="1"/>
  <c r="C173" i="12"/>
  <c r="C171"/>
  <c r="C167"/>
  <c r="C164"/>
  <c r="C176"/>
  <c r="C172"/>
  <c r="C170"/>
  <c r="C166"/>
  <c r="C165"/>
  <c r="F172"/>
  <c r="F170"/>
  <c r="F166"/>
  <c r="F165"/>
  <c r="F173"/>
  <c r="F171"/>
  <c r="F167"/>
  <c r="F164"/>
  <c r="G173"/>
  <c r="G171"/>
  <c r="G167"/>
  <c r="G164"/>
  <c r="G172"/>
  <c r="G170"/>
  <c r="G166"/>
  <c r="G165"/>
  <c r="K172"/>
  <c r="K170"/>
  <c r="K166"/>
  <c r="K165"/>
  <c r="K164"/>
  <c r="K173"/>
  <c r="K171"/>
  <c r="K167"/>
  <c r="O173"/>
  <c r="O171"/>
  <c r="O166"/>
  <c r="O164"/>
  <c r="O172"/>
  <c r="O170"/>
  <c r="O167"/>
  <c r="O165"/>
  <c r="AN105"/>
  <c r="D106"/>
  <c r="E106"/>
  <c r="H106"/>
  <c r="J106"/>
  <c r="E107"/>
  <c r="D107"/>
  <c r="H107"/>
  <c r="J107"/>
  <c r="D108"/>
  <c r="E108"/>
  <c r="H108"/>
  <c r="J108"/>
  <c r="E109"/>
  <c r="D109"/>
  <c r="H109"/>
  <c r="J109"/>
  <c r="D110"/>
  <c r="E110"/>
  <c r="H110"/>
  <c r="J110"/>
  <c r="E111"/>
  <c r="D111"/>
  <c r="H111"/>
  <c r="J111"/>
  <c r="D112"/>
  <c r="E112"/>
  <c r="H112"/>
  <c r="J112"/>
  <c r="E113"/>
  <c r="D113"/>
  <c r="H113"/>
  <c r="J113"/>
  <c r="D114"/>
  <c r="E114"/>
  <c r="H114"/>
  <c r="J114"/>
  <c r="E115"/>
  <c r="D115"/>
  <c r="H115"/>
  <c r="J115"/>
  <c r="D116"/>
  <c r="E116"/>
  <c r="H116"/>
  <c r="J116"/>
  <c r="E117"/>
  <c r="D117"/>
  <c r="H117"/>
  <c r="J117"/>
  <c r="D118"/>
  <c r="E118"/>
  <c r="H118"/>
  <c r="J118"/>
  <c r="E119"/>
  <c r="D119"/>
  <c r="H119"/>
  <c r="J119"/>
  <c r="E120"/>
  <c r="D120"/>
  <c r="H120"/>
  <c r="J120"/>
  <c r="D121"/>
  <c r="E121"/>
  <c r="H121"/>
  <c r="J121"/>
  <c r="E122"/>
  <c r="D122"/>
  <c r="H122"/>
  <c r="J122"/>
  <c r="D123"/>
  <c r="E123"/>
  <c r="H123"/>
  <c r="J123"/>
  <c r="E124"/>
  <c r="D124"/>
  <c r="H124"/>
  <c r="J124"/>
  <c r="D125"/>
  <c r="E125"/>
  <c r="H125"/>
  <c r="J125"/>
  <c r="E126"/>
  <c r="D126"/>
  <c r="H126"/>
  <c r="J126"/>
  <c r="D127"/>
  <c r="E127"/>
  <c r="H127"/>
  <c r="J127"/>
  <c r="E128"/>
  <c r="D128"/>
  <c r="H128"/>
  <c r="J128"/>
  <c r="D129"/>
  <c r="E129"/>
  <c r="H129"/>
  <c r="J129"/>
  <c r="E130"/>
  <c r="D130"/>
  <c r="H130"/>
  <c r="J130"/>
  <c r="D131"/>
  <c r="E131"/>
  <c r="H131"/>
  <c r="J131"/>
  <c r="E132"/>
  <c r="D132"/>
  <c r="H132"/>
  <c r="J132"/>
  <c r="D133"/>
  <c r="E133"/>
  <c r="H133"/>
  <c r="J133"/>
  <c r="E134"/>
  <c r="D134"/>
  <c r="H134"/>
  <c r="J134"/>
  <c r="D135"/>
  <c r="E135"/>
  <c r="H135"/>
  <c r="J135"/>
  <c r="E136"/>
  <c r="D136"/>
  <c r="H136"/>
  <c r="J136"/>
  <c r="D137"/>
  <c r="E137"/>
  <c r="H137"/>
  <c r="J137"/>
  <c r="I140"/>
  <c r="D141"/>
  <c r="E141"/>
  <c r="H141"/>
  <c r="J141"/>
  <c r="I144"/>
  <c r="D145"/>
  <c r="E145"/>
  <c r="H145"/>
  <c r="J145"/>
  <c r="I148"/>
  <c r="D149"/>
  <c r="E149"/>
  <c r="H149"/>
  <c r="J149"/>
  <c r="D104"/>
  <c r="E104"/>
  <c r="H104"/>
  <c r="J104"/>
  <c r="L173"/>
  <c r="L171"/>
  <c r="L167"/>
  <c r="L172"/>
  <c r="L170"/>
  <c r="L166"/>
  <c r="L165"/>
  <c r="L164"/>
  <c r="E105"/>
  <c r="D105"/>
  <c r="H105"/>
  <c r="J105"/>
  <c r="AL106"/>
  <c r="I106" s="1"/>
  <c r="AL107"/>
  <c r="I107" s="1"/>
  <c r="AN107"/>
  <c r="AL108"/>
  <c r="I108" s="1"/>
  <c r="AL109"/>
  <c r="I109" s="1"/>
  <c r="AN109"/>
  <c r="AL110"/>
  <c r="I110" s="1"/>
  <c r="AL111"/>
  <c r="I111" s="1"/>
  <c r="AN111"/>
  <c r="AL112"/>
  <c r="I112" s="1"/>
  <c r="AL113"/>
  <c r="I113" s="1"/>
  <c r="AN113"/>
  <c r="AL114"/>
  <c r="I114" s="1"/>
  <c r="AL115"/>
  <c r="I115" s="1"/>
  <c r="AN115"/>
  <c r="AL116"/>
  <c r="I116" s="1"/>
  <c r="AL117"/>
  <c r="I117" s="1"/>
  <c r="AN117"/>
  <c r="AL118"/>
  <c r="I118" s="1"/>
  <c r="AL119"/>
  <c r="I119" s="1"/>
  <c r="AL120"/>
  <c r="I120" s="1"/>
  <c r="AL121"/>
  <c r="I121"/>
  <c r="AL122"/>
  <c r="I122" s="1"/>
  <c r="AL123"/>
  <c r="I123" s="1"/>
  <c r="AL124"/>
  <c r="I124" s="1"/>
  <c r="AL125"/>
  <c r="I125"/>
  <c r="AL126"/>
  <c r="I126" s="1"/>
  <c r="AL127"/>
  <c r="I127" s="1"/>
  <c r="AL128"/>
  <c r="I128" s="1"/>
  <c r="AL129"/>
  <c r="I129"/>
  <c r="AL130"/>
  <c r="I130" s="1"/>
  <c r="AL131"/>
  <c r="I131" s="1"/>
  <c r="AL132"/>
  <c r="I132" s="1"/>
  <c r="AL133"/>
  <c r="I133"/>
  <c r="AL134"/>
  <c r="I134" s="1"/>
  <c r="AL135"/>
  <c r="I135" s="1"/>
  <c r="AL136"/>
  <c r="I136" s="1"/>
  <c r="AL137"/>
  <c r="I137"/>
  <c r="I138"/>
  <c r="D139"/>
  <c r="E139"/>
  <c r="H139"/>
  <c r="J139"/>
  <c r="I142"/>
  <c r="D143"/>
  <c r="E143"/>
  <c r="H143"/>
  <c r="J143"/>
  <c r="I146"/>
  <c r="D147"/>
  <c r="E147"/>
  <c r="H147"/>
  <c r="J147"/>
  <c r="N172"/>
  <c r="N170"/>
  <c r="N167"/>
  <c r="N165"/>
  <c r="N173"/>
  <c r="N171"/>
  <c r="N166"/>
  <c r="N164"/>
  <c r="AN104"/>
  <c r="P172"/>
  <c r="P170"/>
  <c r="P167"/>
  <c r="P165"/>
  <c r="P173"/>
  <c r="P171"/>
  <c r="P166"/>
  <c r="P164"/>
  <c r="AN120"/>
  <c r="AN122"/>
  <c r="AN124"/>
  <c r="AN126"/>
  <c r="AN128"/>
  <c r="AN130"/>
  <c r="AN132"/>
  <c r="AN134"/>
  <c r="AN136"/>
  <c r="Q138"/>
  <c r="AN138"/>
  <c r="Q140"/>
  <c r="AN140"/>
  <c r="Q142"/>
  <c r="AN142"/>
  <c r="Q144"/>
  <c r="AN144"/>
  <c r="Q146"/>
  <c r="AN146"/>
  <c r="Q148"/>
  <c r="AN148"/>
  <c r="AN150"/>
  <c r="Q150"/>
  <c r="E151"/>
  <c r="D151"/>
  <c r="AN152"/>
  <c r="Q152"/>
  <c r="E153"/>
  <c r="D153"/>
  <c r="AN154"/>
  <c r="Q154"/>
  <c r="E155"/>
  <c r="D155"/>
  <c r="AN156"/>
  <c r="Q156"/>
  <c r="E157"/>
  <c r="D157"/>
  <c r="AN158"/>
  <c r="Q158"/>
  <c r="E159"/>
  <c r="D159"/>
  <c r="AN160"/>
  <c r="Q160"/>
  <c r="E161"/>
  <c r="D161"/>
  <c r="AN162"/>
  <c r="Q162"/>
  <c r="E163"/>
  <c r="D163"/>
  <c r="AN106"/>
  <c r="AN108"/>
  <c r="AN110"/>
  <c r="AN112"/>
  <c r="AN114"/>
  <c r="AN116"/>
  <c r="AN118"/>
  <c r="J151"/>
  <c r="J153"/>
  <c r="J155"/>
  <c r="J157"/>
  <c r="J159"/>
  <c r="J161"/>
  <c r="J163"/>
  <c r="AN119"/>
  <c r="AN121"/>
  <c r="AN123"/>
  <c r="AN125"/>
  <c r="AN127"/>
  <c r="AN129"/>
  <c r="AN131"/>
  <c r="AN133"/>
  <c r="AN135"/>
  <c r="AN137"/>
  <c r="E138"/>
  <c r="D138"/>
  <c r="AL139"/>
  <c r="I139"/>
  <c r="AN139"/>
  <c r="Q139"/>
  <c r="E140"/>
  <c r="D140"/>
  <c r="AL141"/>
  <c r="I141"/>
  <c r="AN141"/>
  <c r="Q141"/>
  <c r="E142"/>
  <c r="D142"/>
  <c r="AL143"/>
  <c r="I143"/>
  <c r="AN143"/>
  <c r="Q143"/>
  <c r="E144"/>
  <c r="D144"/>
  <c r="AL145"/>
  <c r="I145"/>
  <c r="AN145"/>
  <c r="Q145"/>
  <c r="E146"/>
  <c r="D146"/>
  <c r="AL147"/>
  <c r="I147"/>
  <c r="AN147"/>
  <c r="Q147"/>
  <c r="E148"/>
  <c r="D148"/>
  <c r="AL149"/>
  <c r="I149"/>
  <c r="I150"/>
  <c r="D150"/>
  <c r="E150"/>
  <c r="H150"/>
  <c r="J150"/>
  <c r="I151"/>
  <c r="AL151"/>
  <c r="I152"/>
  <c r="D152"/>
  <c r="E152"/>
  <c r="H152"/>
  <c r="J152"/>
  <c r="I153"/>
  <c r="AL153"/>
  <c r="I154"/>
  <c r="D154"/>
  <c r="E154"/>
  <c r="H154"/>
  <c r="J154"/>
  <c r="I155"/>
  <c r="AL155"/>
  <c r="I156"/>
  <c r="D156"/>
  <c r="E156"/>
  <c r="H156"/>
  <c r="J156"/>
  <c r="I157"/>
  <c r="AL157"/>
  <c r="I158"/>
  <c r="D158"/>
  <c r="E158"/>
  <c r="H158"/>
  <c r="J158"/>
  <c r="I159"/>
  <c r="AL159"/>
  <c r="I160"/>
  <c r="D160"/>
  <c r="E160"/>
  <c r="H160"/>
  <c r="J160"/>
  <c r="I161"/>
  <c r="AL161"/>
  <c r="I162"/>
  <c r="D162"/>
  <c r="E162"/>
  <c r="H162"/>
  <c r="J162"/>
  <c r="I163"/>
  <c r="AL163"/>
  <c r="J138"/>
  <c r="J140"/>
  <c r="J142"/>
  <c r="J144"/>
  <c r="J146"/>
  <c r="J148"/>
  <c r="Q151"/>
  <c r="AN151"/>
  <c r="Q153"/>
  <c r="AN153"/>
  <c r="Q155"/>
  <c r="AN155"/>
  <c r="Q157"/>
  <c r="AN157"/>
  <c r="Q159"/>
  <c r="AN159"/>
  <c r="Q161"/>
  <c r="AN161"/>
  <c r="Q163"/>
  <c r="AN163"/>
  <c r="AN149"/>
  <c r="Q149"/>
  <c r="C173" i="25"/>
  <c r="C171"/>
  <c r="C167"/>
  <c r="C164"/>
  <c r="C176"/>
  <c r="C172"/>
  <c r="C170"/>
  <c r="C166"/>
  <c r="C165"/>
  <c r="F172"/>
  <c r="F170"/>
  <c r="F166"/>
  <c r="F165"/>
  <c r="F173"/>
  <c r="F171"/>
  <c r="F167"/>
  <c r="F164"/>
  <c r="G173"/>
  <c r="G171"/>
  <c r="G167"/>
  <c r="G164"/>
  <c r="G172"/>
  <c r="G170"/>
  <c r="G166"/>
  <c r="G165"/>
  <c r="K172"/>
  <c r="K170"/>
  <c r="K166"/>
  <c r="K165"/>
  <c r="K164"/>
  <c r="K173"/>
  <c r="K171"/>
  <c r="K167"/>
  <c r="O173"/>
  <c r="O171"/>
  <c r="O166"/>
  <c r="O164"/>
  <c r="O172"/>
  <c r="O170"/>
  <c r="O167"/>
  <c r="O165"/>
  <c r="AN105"/>
  <c r="D106"/>
  <c r="E106"/>
  <c r="H106"/>
  <c r="J106"/>
  <c r="AN106"/>
  <c r="E107"/>
  <c r="D107"/>
  <c r="H107"/>
  <c r="J107"/>
  <c r="D108"/>
  <c r="E108"/>
  <c r="H108"/>
  <c r="J108"/>
  <c r="AN108"/>
  <c r="E109"/>
  <c r="D109"/>
  <c r="H109"/>
  <c r="J109"/>
  <c r="D110"/>
  <c r="E110"/>
  <c r="H110"/>
  <c r="J110"/>
  <c r="E111"/>
  <c r="D111"/>
  <c r="H111"/>
  <c r="J111"/>
  <c r="D112"/>
  <c r="E112"/>
  <c r="H112"/>
  <c r="J112"/>
  <c r="E113"/>
  <c r="D113"/>
  <c r="H113"/>
  <c r="J113"/>
  <c r="D114"/>
  <c r="E114"/>
  <c r="H114"/>
  <c r="J114"/>
  <c r="E115"/>
  <c r="D115"/>
  <c r="H115"/>
  <c r="J115"/>
  <c r="D116"/>
  <c r="E116"/>
  <c r="H116"/>
  <c r="J116"/>
  <c r="E117"/>
  <c r="D117"/>
  <c r="H117"/>
  <c r="J117"/>
  <c r="D118"/>
  <c r="E118"/>
  <c r="H118"/>
  <c r="J118"/>
  <c r="E119"/>
  <c r="D119"/>
  <c r="H119"/>
  <c r="J119"/>
  <c r="E120"/>
  <c r="D120"/>
  <c r="H120"/>
  <c r="J120"/>
  <c r="D121"/>
  <c r="E121"/>
  <c r="H121"/>
  <c r="J121"/>
  <c r="E122"/>
  <c r="D122"/>
  <c r="H122"/>
  <c r="J122"/>
  <c r="D123"/>
  <c r="E123"/>
  <c r="H123"/>
  <c r="J123"/>
  <c r="E124"/>
  <c r="D124"/>
  <c r="H124"/>
  <c r="J124"/>
  <c r="D125"/>
  <c r="E125"/>
  <c r="H125"/>
  <c r="J125"/>
  <c r="E126"/>
  <c r="D126"/>
  <c r="H126"/>
  <c r="J126"/>
  <c r="D127"/>
  <c r="E127"/>
  <c r="H127"/>
  <c r="J127"/>
  <c r="E128"/>
  <c r="D128"/>
  <c r="H128"/>
  <c r="J128"/>
  <c r="D129"/>
  <c r="E129"/>
  <c r="H129"/>
  <c r="J129"/>
  <c r="E130"/>
  <c r="D130"/>
  <c r="H130"/>
  <c r="J130"/>
  <c r="D131"/>
  <c r="E131"/>
  <c r="H131"/>
  <c r="J131"/>
  <c r="E132"/>
  <c r="D132"/>
  <c r="H132"/>
  <c r="J132"/>
  <c r="D133"/>
  <c r="E133"/>
  <c r="H133"/>
  <c r="J133"/>
  <c r="E134"/>
  <c r="D134"/>
  <c r="H134"/>
  <c r="J134"/>
  <c r="D135"/>
  <c r="E135"/>
  <c r="H135"/>
  <c r="J135"/>
  <c r="E136"/>
  <c r="D136"/>
  <c r="H136"/>
  <c r="J136"/>
  <c r="D137"/>
  <c r="E137"/>
  <c r="H137"/>
  <c r="J137"/>
  <c r="I140"/>
  <c r="D141"/>
  <c r="E141"/>
  <c r="H141"/>
  <c r="J141"/>
  <c r="I144"/>
  <c r="D145"/>
  <c r="E145"/>
  <c r="H145"/>
  <c r="J145"/>
  <c r="I148"/>
  <c r="D149"/>
  <c r="E149"/>
  <c r="H149"/>
  <c r="J149"/>
  <c r="I152"/>
  <c r="E153"/>
  <c r="D153"/>
  <c r="H153"/>
  <c r="J153"/>
  <c r="I156"/>
  <c r="E157"/>
  <c r="D157"/>
  <c r="H157"/>
  <c r="J157"/>
  <c r="I160"/>
  <c r="E161"/>
  <c r="D161"/>
  <c r="H161"/>
  <c r="J161"/>
  <c r="D104"/>
  <c r="E104"/>
  <c r="H104"/>
  <c r="J104"/>
  <c r="L173"/>
  <c r="L171"/>
  <c r="L167"/>
  <c r="L172"/>
  <c r="L170"/>
  <c r="L166"/>
  <c r="L165"/>
  <c r="L164"/>
  <c r="N172"/>
  <c r="N170"/>
  <c r="N167"/>
  <c r="N165"/>
  <c r="N173"/>
  <c r="N171"/>
  <c r="N166"/>
  <c r="N164"/>
  <c r="AN104"/>
  <c r="P172"/>
  <c r="P170"/>
  <c r="P167"/>
  <c r="P165"/>
  <c r="P173"/>
  <c r="P171"/>
  <c r="P166"/>
  <c r="P164"/>
  <c r="E105"/>
  <c r="D105"/>
  <c r="H105"/>
  <c r="J105"/>
  <c r="AL106"/>
  <c r="I106" s="1"/>
  <c r="AL107"/>
  <c r="I107" s="1"/>
  <c r="AN107"/>
  <c r="AL108"/>
  <c r="I108" s="1"/>
  <c r="AL109"/>
  <c r="I109" s="1"/>
  <c r="AN109"/>
  <c r="AL110"/>
  <c r="I110" s="1"/>
  <c r="AL111"/>
  <c r="I111" s="1"/>
  <c r="AN111"/>
  <c r="AL112"/>
  <c r="I112" s="1"/>
  <c r="AL113"/>
  <c r="I113" s="1"/>
  <c r="AN113"/>
  <c r="AL114"/>
  <c r="I114" s="1"/>
  <c r="AL115"/>
  <c r="I115" s="1"/>
  <c r="AN115"/>
  <c r="AL116"/>
  <c r="I116" s="1"/>
  <c r="AL117"/>
  <c r="I117" s="1"/>
  <c r="AN117"/>
  <c r="AL118"/>
  <c r="I118" s="1"/>
  <c r="AL119"/>
  <c r="I119" s="1"/>
  <c r="AN119"/>
  <c r="I120"/>
  <c r="AL120"/>
  <c r="AL121"/>
  <c r="I121" s="1"/>
  <c r="AL122"/>
  <c r="I122" s="1"/>
  <c r="AL123"/>
  <c r="I123" s="1"/>
  <c r="I124"/>
  <c r="AL124"/>
  <c r="AL125"/>
  <c r="I125" s="1"/>
  <c r="AL126"/>
  <c r="I126" s="1"/>
  <c r="AL127"/>
  <c r="I127" s="1"/>
  <c r="I128"/>
  <c r="AL128"/>
  <c r="AL129"/>
  <c r="I129" s="1"/>
  <c r="AL130"/>
  <c r="I130" s="1"/>
  <c r="AL131"/>
  <c r="I131" s="1"/>
  <c r="I132"/>
  <c r="AL132"/>
  <c r="AL133"/>
  <c r="I133" s="1"/>
  <c r="AL134"/>
  <c r="I134" s="1"/>
  <c r="AL135"/>
  <c r="I135" s="1"/>
  <c r="I136"/>
  <c r="AL136"/>
  <c r="AL137"/>
  <c r="I137" s="1"/>
  <c r="I138"/>
  <c r="D139"/>
  <c r="E139"/>
  <c r="H139"/>
  <c r="J139"/>
  <c r="I142"/>
  <c r="D143"/>
  <c r="E143"/>
  <c r="H143"/>
  <c r="J143"/>
  <c r="I146"/>
  <c r="D147"/>
  <c r="E147"/>
  <c r="H147"/>
  <c r="J147"/>
  <c r="I150"/>
  <c r="D151"/>
  <c r="E151"/>
  <c r="H151"/>
  <c r="J151"/>
  <c r="I154"/>
  <c r="E155"/>
  <c r="D155"/>
  <c r="H155"/>
  <c r="J155"/>
  <c r="I158"/>
  <c r="E159"/>
  <c r="D159"/>
  <c r="H159"/>
  <c r="J159"/>
  <c r="I162"/>
  <c r="E163"/>
  <c r="D163"/>
  <c r="H163"/>
  <c r="J163"/>
  <c r="AN120"/>
  <c r="AN122"/>
  <c r="AN124"/>
  <c r="AN126"/>
  <c r="AN128"/>
  <c r="AN130"/>
  <c r="AN132"/>
  <c r="AN134"/>
  <c r="AN136"/>
  <c r="Q138"/>
  <c r="AN138"/>
  <c r="Q140"/>
  <c r="AN140"/>
  <c r="Q142"/>
  <c r="AN142"/>
  <c r="Q144"/>
  <c r="AN144"/>
  <c r="Q146"/>
  <c r="AN146"/>
  <c r="Q148"/>
  <c r="AN148"/>
  <c r="Q150"/>
  <c r="AN150"/>
  <c r="AN152"/>
  <c r="Q152"/>
  <c r="AN154"/>
  <c r="Q154"/>
  <c r="AN156"/>
  <c r="Q156"/>
  <c r="AN158"/>
  <c r="Q158"/>
  <c r="AN160"/>
  <c r="Q160"/>
  <c r="AN162"/>
  <c r="Q162"/>
  <c r="AN110"/>
  <c r="AN112"/>
  <c r="AN114"/>
  <c r="AN116"/>
  <c r="AN118"/>
  <c r="AN121"/>
  <c r="AN123"/>
  <c r="AN125"/>
  <c r="AN127"/>
  <c r="AN129"/>
  <c r="AN131"/>
  <c r="AN133"/>
  <c r="AN135"/>
  <c r="AN137"/>
  <c r="E138"/>
  <c r="D138"/>
  <c r="AL138" s="1"/>
  <c r="AL139"/>
  <c r="I139"/>
  <c r="AN139"/>
  <c r="Q139"/>
  <c r="E140"/>
  <c r="D140"/>
  <c r="AL140" s="1"/>
  <c r="AL141"/>
  <c r="I141"/>
  <c r="AN141"/>
  <c r="Q141"/>
  <c r="E142"/>
  <c r="D142"/>
  <c r="AL142" s="1"/>
  <c r="AL143"/>
  <c r="I143"/>
  <c r="AN143"/>
  <c r="Q143"/>
  <c r="E144"/>
  <c r="D144"/>
  <c r="AL144" s="1"/>
  <c r="AL145"/>
  <c r="I145"/>
  <c r="AN145"/>
  <c r="Q145"/>
  <c r="E146"/>
  <c r="D146"/>
  <c r="AL146" s="1"/>
  <c r="AL147"/>
  <c r="I147"/>
  <c r="AN147"/>
  <c r="Q147"/>
  <c r="E148"/>
  <c r="D148"/>
  <c r="AL148" s="1"/>
  <c r="AL149"/>
  <c r="I149"/>
  <c r="AN149"/>
  <c r="Q149"/>
  <c r="E150"/>
  <c r="D150"/>
  <c r="AL150" s="1"/>
  <c r="AL151"/>
  <c r="I151"/>
  <c r="Q151"/>
  <c r="AN151"/>
  <c r="D152"/>
  <c r="E152"/>
  <c r="I153"/>
  <c r="AL153"/>
  <c r="Q153"/>
  <c r="AN153"/>
  <c r="D154"/>
  <c r="E154"/>
  <c r="I155"/>
  <c r="AL155"/>
  <c r="Q155"/>
  <c r="AN155"/>
  <c r="D156"/>
  <c r="E156"/>
  <c r="I157"/>
  <c r="AL157"/>
  <c r="Q157"/>
  <c r="AN157"/>
  <c r="D158"/>
  <c r="E158"/>
  <c r="I159"/>
  <c r="AL159"/>
  <c r="Q159"/>
  <c r="AN159"/>
  <c r="D160"/>
  <c r="E160"/>
  <c r="I161"/>
  <c r="AL161"/>
  <c r="Q161"/>
  <c r="AN161"/>
  <c r="D162"/>
  <c r="E162"/>
  <c r="I163"/>
  <c r="AL163"/>
  <c r="Q163"/>
  <c r="AN163"/>
  <c r="J138"/>
  <c r="J140"/>
  <c r="J142"/>
  <c r="J144"/>
  <c r="J146"/>
  <c r="J148"/>
  <c r="J150"/>
  <c r="J152"/>
  <c r="J154"/>
  <c r="J156"/>
  <c r="J158"/>
  <c r="J160"/>
  <c r="J162"/>
  <c r="C173" i="26"/>
  <c r="C171"/>
  <c r="C167"/>
  <c r="C164"/>
  <c r="C176"/>
  <c r="C172"/>
  <c r="C170"/>
  <c r="C166"/>
  <c r="C165"/>
  <c r="F172"/>
  <c r="F170"/>
  <c r="F166"/>
  <c r="F165"/>
  <c r="F173"/>
  <c r="F171"/>
  <c r="F167"/>
  <c r="F164"/>
  <c r="G173"/>
  <c r="G171"/>
  <c r="G167"/>
  <c r="G164"/>
  <c r="G172"/>
  <c r="G170"/>
  <c r="G166"/>
  <c r="G165"/>
  <c r="K172"/>
  <c r="K170"/>
  <c r="K166"/>
  <c r="K165"/>
  <c r="K164"/>
  <c r="K173"/>
  <c r="K171"/>
  <c r="K167"/>
  <c r="O173"/>
  <c r="O171"/>
  <c r="O166"/>
  <c r="O164"/>
  <c r="O172"/>
  <c r="O170"/>
  <c r="O167"/>
  <c r="O165"/>
  <c r="AN105"/>
  <c r="D106"/>
  <c r="E106"/>
  <c r="H106"/>
  <c r="J106"/>
  <c r="AN106"/>
  <c r="E107"/>
  <c r="D107"/>
  <c r="H107"/>
  <c r="J107"/>
  <c r="D108"/>
  <c r="E108"/>
  <c r="H108"/>
  <c r="J108"/>
  <c r="AN108"/>
  <c r="E109"/>
  <c r="D109"/>
  <c r="H109"/>
  <c r="J109"/>
  <c r="D110"/>
  <c r="E110"/>
  <c r="H110"/>
  <c r="J110"/>
  <c r="E111"/>
  <c r="D111"/>
  <c r="H111"/>
  <c r="J111"/>
  <c r="D112"/>
  <c r="E112"/>
  <c r="H112"/>
  <c r="J112"/>
  <c r="E113"/>
  <c r="D113"/>
  <c r="H113"/>
  <c r="J113"/>
  <c r="D114"/>
  <c r="E114"/>
  <c r="H114"/>
  <c r="J114"/>
  <c r="E115"/>
  <c r="D115"/>
  <c r="H115"/>
  <c r="J115"/>
  <c r="D116"/>
  <c r="E116"/>
  <c r="H116"/>
  <c r="J116"/>
  <c r="E117"/>
  <c r="D117"/>
  <c r="H117"/>
  <c r="J117"/>
  <c r="D118"/>
  <c r="E118"/>
  <c r="H118"/>
  <c r="J118"/>
  <c r="E119"/>
  <c r="D119"/>
  <c r="H119"/>
  <c r="J119"/>
  <c r="D120"/>
  <c r="E120"/>
  <c r="H120"/>
  <c r="J120"/>
  <c r="D121"/>
  <c r="E121"/>
  <c r="H121"/>
  <c r="J121"/>
  <c r="E122"/>
  <c r="D122"/>
  <c r="H122"/>
  <c r="J122"/>
  <c r="D123"/>
  <c r="E123"/>
  <c r="H123"/>
  <c r="J123"/>
  <c r="E124"/>
  <c r="D124"/>
  <c r="H124"/>
  <c r="J124"/>
  <c r="D125"/>
  <c r="E125"/>
  <c r="H125"/>
  <c r="J125"/>
  <c r="E126"/>
  <c r="D126"/>
  <c r="H126"/>
  <c r="J126"/>
  <c r="D127"/>
  <c r="E127"/>
  <c r="H127"/>
  <c r="J127"/>
  <c r="E128"/>
  <c r="D128"/>
  <c r="H128"/>
  <c r="J128"/>
  <c r="D129"/>
  <c r="E129"/>
  <c r="H129"/>
  <c r="J129"/>
  <c r="E130"/>
  <c r="D130"/>
  <c r="H130"/>
  <c r="J130"/>
  <c r="D131"/>
  <c r="E131"/>
  <c r="H131"/>
  <c r="J131"/>
  <c r="E132"/>
  <c r="D132"/>
  <c r="H132"/>
  <c r="J132"/>
  <c r="D133"/>
  <c r="E133"/>
  <c r="H133"/>
  <c r="J133"/>
  <c r="E134"/>
  <c r="D134"/>
  <c r="H134"/>
  <c r="J134"/>
  <c r="D135"/>
  <c r="E135"/>
  <c r="H135"/>
  <c r="J135"/>
  <c r="E136"/>
  <c r="D136"/>
  <c r="H136"/>
  <c r="J136"/>
  <c r="D137"/>
  <c r="E137"/>
  <c r="H137"/>
  <c r="J137"/>
  <c r="D141"/>
  <c r="E141"/>
  <c r="H141"/>
  <c r="J141"/>
  <c r="D145"/>
  <c r="E145"/>
  <c r="H145"/>
  <c r="J145"/>
  <c r="D149"/>
  <c r="E149"/>
  <c r="H149"/>
  <c r="J149"/>
  <c r="I152"/>
  <c r="E153"/>
  <c r="D153"/>
  <c r="H153"/>
  <c r="J153"/>
  <c r="I156"/>
  <c r="E157"/>
  <c r="D157"/>
  <c r="H157"/>
  <c r="J157"/>
  <c r="I160"/>
  <c r="E161"/>
  <c r="D161"/>
  <c r="H161"/>
  <c r="J161"/>
  <c r="D104"/>
  <c r="E104"/>
  <c r="H104"/>
  <c r="J104"/>
  <c r="L173"/>
  <c r="L171"/>
  <c r="L167"/>
  <c r="L172"/>
  <c r="L170"/>
  <c r="L166"/>
  <c r="L165"/>
  <c r="L164"/>
  <c r="N172"/>
  <c r="N170"/>
  <c r="N167"/>
  <c r="N165"/>
  <c r="N173"/>
  <c r="N171"/>
  <c r="N166"/>
  <c r="N164"/>
  <c r="AN104"/>
  <c r="P172"/>
  <c r="P170"/>
  <c r="P167"/>
  <c r="P165"/>
  <c r="P173"/>
  <c r="P171"/>
  <c r="P166"/>
  <c r="P164"/>
  <c r="E105"/>
  <c r="D105"/>
  <c r="H105"/>
  <c r="J105"/>
  <c r="AL106"/>
  <c r="I106" s="1"/>
  <c r="AL107"/>
  <c r="I107" s="1"/>
  <c r="AN107"/>
  <c r="AL108"/>
  <c r="I108" s="1"/>
  <c r="AL109"/>
  <c r="I109" s="1"/>
  <c r="AN109"/>
  <c r="AL110"/>
  <c r="I110" s="1"/>
  <c r="AL111"/>
  <c r="I111" s="1"/>
  <c r="AN111"/>
  <c r="AL112"/>
  <c r="I112" s="1"/>
  <c r="AL113"/>
  <c r="I113" s="1"/>
  <c r="AN113"/>
  <c r="AL114"/>
  <c r="I114" s="1"/>
  <c r="AL115"/>
  <c r="I115" s="1"/>
  <c r="AN115"/>
  <c r="AL116"/>
  <c r="I116" s="1"/>
  <c r="AL117"/>
  <c r="I117" s="1"/>
  <c r="AN117"/>
  <c r="AL118"/>
  <c r="I118" s="1"/>
  <c r="AL119"/>
  <c r="I119" s="1"/>
  <c r="AN119"/>
  <c r="I120"/>
  <c r="AL120"/>
  <c r="AL121"/>
  <c r="I121" s="1"/>
  <c r="AL122"/>
  <c r="I122" s="1"/>
  <c r="AL123"/>
  <c r="I123" s="1"/>
  <c r="I124"/>
  <c r="AL124"/>
  <c r="AL125"/>
  <c r="I125" s="1"/>
  <c r="AL126"/>
  <c r="I126" s="1"/>
  <c r="AL127"/>
  <c r="I127" s="1"/>
  <c r="I128"/>
  <c r="AL128"/>
  <c r="AL129"/>
  <c r="I129" s="1"/>
  <c r="AL130"/>
  <c r="I130" s="1"/>
  <c r="AL131"/>
  <c r="I131" s="1"/>
  <c r="I132"/>
  <c r="AL132"/>
  <c r="AL133"/>
  <c r="I133" s="1"/>
  <c r="AL134"/>
  <c r="I134" s="1"/>
  <c r="AL135"/>
  <c r="I135" s="1"/>
  <c r="I136"/>
  <c r="AL136"/>
  <c r="AL137"/>
  <c r="I137" s="1"/>
  <c r="D139"/>
  <c r="AL139" s="1"/>
  <c r="I139" s="1"/>
  <c r="E139"/>
  <c r="H139"/>
  <c r="J139"/>
  <c r="D143"/>
  <c r="E143"/>
  <c r="AL143" s="1"/>
  <c r="I143" s="1"/>
  <c r="H143"/>
  <c r="J143"/>
  <c r="D147"/>
  <c r="AL147" s="1"/>
  <c r="I147" s="1"/>
  <c r="E147"/>
  <c r="H147"/>
  <c r="J147"/>
  <c r="D151"/>
  <c r="E151"/>
  <c r="AL151" s="1"/>
  <c r="I151" s="1"/>
  <c r="H151"/>
  <c r="J151"/>
  <c r="I154"/>
  <c r="E155"/>
  <c r="D155"/>
  <c r="H155"/>
  <c r="J155"/>
  <c r="I158"/>
  <c r="E159"/>
  <c r="D159"/>
  <c r="H159"/>
  <c r="J159"/>
  <c r="I162"/>
  <c r="E163"/>
  <c r="D163"/>
  <c r="H163"/>
  <c r="J163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Q152"/>
  <c r="AN154"/>
  <c r="Q154"/>
  <c r="AN156"/>
  <c r="Q156"/>
  <c r="AN158"/>
  <c r="Q158"/>
  <c r="AN160"/>
  <c r="Q160"/>
  <c r="AN162"/>
  <c r="Q162"/>
  <c r="AN110"/>
  <c r="AN112"/>
  <c r="AN114"/>
  <c r="AN116"/>
  <c r="AN118"/>
  <c r="AN121"/>
  <c r="AN123"/>
  <c r="AN125"/>
  <c r="AN127"/>
  <c r="AN129"/>
  <c r="AN131"/>
  <c r="AN133"/>
  <c r="AN135"/>
  <c r="AN137"/>
  <c r="E138"/>
  <c r="D138"/>
  <c r="AL138" s="1"/>
  <c r="I138" s="1"/>
  <c r="AN139"/>
  <c r="E140"/>
  <c r="D140"/>
  <c r="AL140" s="1"/>
  <c r="I140" s="1"/>
  <c r="AL141"/>
  <c r="I141"/>
  <c r="AN141"/>
  <c r="E142"/>
  <c r="D142"/>
  <c r="AL142" s="1"/>
  <c r="I142" s="1"/>
  <c r="AN143"/>
  <c r="E144"/>
  <c r="D144"/>
  <c r="AL144" s="1"/>
  <c r="I144" s="1"/>
  <c r="AL145"/>
  <c r="I145"/>
  <c r="AN145"/>
  <c r="E146"/>
  <c r="D146"/>
  <c r="AL146" s="1"/>
  <c r="I146" s="1"/>
  <c r="AN147"/>
  <c r="E148"/>
  <c r="D148"/>
  <c r="AL148" s="1"/>
  <c r="I148" s="1"/>
  <c r="AL149"/>
  <c r="I149"/>
  <c r="AN149"/>
  <c r="E150"/>
  <c r="D150"/>
  <c r="AL150" s="1"/>
  <c r="I150" s="1"/>
  <c r="AN151"/>
  <c r="D152"/>
  <c r="E152"/>
  <c r="I153"/>
  <c r="AL153"/>
  <c r="Q153"/>
  <c r="AN153"/>
  <c r="D154"/>
  <c r="E154"/>
  <c r="I155"/>
  <c r="Q155"/>
  <c r="AN155"/>
  <c r="D156"/>
  <c r="AL156" s="1"/>
  <c r="E156"/>
  <c r="I157"/>
  <c r="AL157"/>
  <c r="Q157"/>
  <c r="AN157"/>
  <c r="D158"/>
  <c r="AL158" s="1"/>
  <c r="E158"/>
  <c r="I159"/>
  <c r="Q159"/>
  <c r="AN159"/>
  <c r="D160"/>
  <c r="E160"/>
  <c r="I161"/>
  <c r="AL161"/>
  <c r="Q161"/>
  <c r="AN161"/>
  <c r="D162"/>
  <c r="E162"/>
  <c r="I163"/>
  <c r="Q163"/>
  <c r="AN163"/>
  <c r="J138"/>
  <c r="J140"/>
  <c r="J142"/>
  <c r="J144"/>
  <c r="J146"/>
  <c r="J148"/>
  <c r="J150"/>
  <c r="J152"/>
  <c r="J154"/>
  <c r="J156"/>
  <c r="J158"/>
  <c r="J160"/>
  <c r="J162"/>
  <c r="C173" i="11"/>
  <c r="F190" i="14" s="1"/>
  <c r="C171" i="11"/>
  <c r="D190" i="14" s="1"/>
  <c r="C167" i="11"/>
  <c r="J190" i="14" s="1"/>
  <c r="C164" i="11"/>
  <c r="C176"/>
  <c r="C187" i="14" s="1"/>
  <c r="C172" i="11"/>
  <c r="E190" i="14" s="1"/>
  <c r="C170" i="11"/>
  <c r="C190" i="14" s="1"/>
  <c r="G190" s="1"/>
  <c r="H190" s="1"/>
  <c r="C166" i="11"/>
  <c r="I190" i="14" s="1"/>
  <c r="C165" i="11"/>
  <c r="K190" i="14" s="1"/>
  <c r="F172" i="11"/>
  <c r="E193" i="14" s="1"/>
  <c r="F170" i="11"/>
  <c r="C193" i="14" s="1"/>
  <c r="F166" i="11"/>
  <c r="I193" i="14" s="1"/>
  <c r="F165" i="11"/>
  <c r="K193" i="14" s="1"/>
  <c r="F173" i="11"/>
  <c r="F193" i="14" s="1"/>
  <c r="F171" i="11"/>
  <c r="D193" i="14" s="1"/>
  <c r="F167" i="11"/>
  <c r="J193" i="14" s="1"/>
  <c r="F164" i="11"/>
  <c r="G173"/>
  <c r="F194" i="14" s="1"/>
  <c r="G171" i="11"/>
  <c r="D194" i="14" s="1"/>
  <c r="G167" i="11"/>
  <c r="J194" i="14" s="1"/>
  <c r="G164" i="11"/>
  <c r="G172"/>
  <c r="E194" i="14" s="1"/>
  <c r="G170" i="11"/>
  <c r="C194" i="14" s="1"/>
  <c r="G194" s="1"/>
  <c r="H194" s="1"/>
  <c r="G166" i="11"/>
  <c r="I194" i="14" s="1"/>
  <c r="G165" i="11"/>
  <c r="K194" i="14" s="1"/>
  <c r="K172" i="11"/>
  <c r="E199" i="14" s="1"/>
  <c r="K170" i="11"/>
  <c r="C199" i="14" s="1"/>
  <c r="K166" i="11"/>
  <c r="I199" i="14" s="1"/>
  <c r="K165" i="11"/>
  <c r="K199" i="14" s="1"/>
  <c r="K164" i="11"/>
  <c r="K173"/>
  <c r="F199" i="14" s="1"/>
  <c r="K171" i="11"/>
  <c r="D199" i="14" s="1"/>
  <c r="K167" i="11"/>
  <c r="J199" i="14" s="1"/>
  <c r="O173" i="11"/>
  <c r="F204" i="14" s="1"/>
  <c r="O171" i="11"/>
  <c r="D204" i="14" s="1"/>
  <c r="O166" i="11"/>
  <c r="I204" i="14" s="1"/>
  <c r="O164" i="11"/>
  <c r="O172"/>
  <c r="E204" i="14" s="1"/>
  <c r="O170" i="11"/>
  <c r="C204" i="14" s="1"/>
  <c r="G204" s="1"/>
  <c r="H204" s="1"/>
  <c r="O167" i="11"/>
  <c r="J204" i="14" s="1"/>
  <c r="O165" i="11"/>
  <c r="K204" i="14" s="1"/>
  <c r="AN105" i="11"/>
  <c r="D106"/>
  <c r="E106"/>
  <c r="H106"/>
  <c r="J106"/>
  <c r="AN106"/>
  <c r="E107"/>
  <c r="D107"/>
  <c r="H107"/>
  <c r="J107"/>
  <c r="D108"/>
  <c r="E108"/>
  <c r="H108"/>
  <c r="J108"/>
  <c r="AN108"/>
  <c r="E109"/>
  <c r="D109"/>
  <c r="H109"/>
  <c r="J109"/>
  <c r="E110"/>
  <c r="D110"/>
  <c r="H110"/>
  <c r="J110"/>
  <c r="AN110"/>
  <c r="D111"/>
  <c r="E111"/>
  <c r="H111"/>
  <c r="J111"/>
  <c r="E112"/>
  <c r="D112"/>
  <c r="J112"/>
  <c r="H112"/>
  <c r="AN112"/>
  <c r="D113"/>
  <c r="E113"/>
  <c r="H113"/>
  <c r="J113"/>
  <c r="E114"/>
  <c r="D114"/>
  <c r="H114"/>
  <c r="J114"/>
  <c r="AN114"/>
  <c r="D115"/>
  <c r="E115"/>
  <c r="H115"/>
  <c r="J115"/>
  <c r="E116"/>
  <c r="D116"/>
  <c r="J116"/>
  <c r="H116"/>
  <c r="AN116"/>
  <c r="D117"/>
  <c r="E117"/>
  <c r="H117"/>
  <c r="J117"/>
  <c r="E118"/>
  <c r="D118"/>
  <c r="H118"/>
  <c r="J118"/>
  <c r="AN118"/>
  <c r="D119"/>
  <c r="E119"/>
  <c r="H119"/>
  <c r="J119"/>
  <c r="E120"/>
  <c r="D120"/>
  <c r="J120"/>
  <c r="H120"/>
  <c r="E121"/>
  <c r="D121"/>
  <c r="H121"/>
  <c r="J121"/>
  <c r="D122"/>
  <c r="E122"/>
  <c r="H122"/>
  <c r="J122"/>
  <c r="E123"/>
  <c r="D123"/>
  <c r="H123"/>
  <c r="J123"/>
  <c r="D124"/>
  <c r="E124"/>
  <c r="H124"/>
  <c r="J124"/>
  <c r="E125"/>
  <c r="D125"/>
  <c r="H125"/>
  <c r="J125"/>
  <c r="D126"/>
  <c r="E126"/>
  <c r="H126"/>
  <c r="J126"/>
  <c r="E127"/>
  <c r="D127"/>
  <c r="H127"/>
  <c r="J127"/>
  <c r="D128"/>
  <c r="E128"/>
  <c r="H128"/>
  <c r="J128"/>
  <c r="E129"/>
  <c r="D129"/>
  <c r="H129"/>
  <c r="J129"/>
  <c r="D130"/>
  <c r="E130"/>
  <c r="H130"/>
  <c r="J130"/>
  <c r="E131"/>
  <c r="D131"/>
  <c r="H131"/>
  <c r="J131"/>
  <c r="D132"/>
  <c r="E132"/>
  <c r="H132"/>
  <c r="J132"/>
  <c r="E133"/>
  <c r="D133"/>
  <c r="H133"/>
  <c r="J133"/>
  <c r="D134"/>
  <c r="E134"/>
  <c r="H134"/>
  <c r="J134"/>
  <c r="E135"/>
  <c r="D135"/>
  <c r="H135"/>
  <c r="J135"/>
  <c r="D136"/>
  <c r="E136"/>
  <c r="H136"/>
  <c r="J136"/>
  <c r="E137"/>
  <c r="D137"/>
  <c r="H137"/>
  <c r="J137"/>
  <c r="I140"/>
  <c r="E141"/>
  <c r="D141"/>
  <c r="H141"/>
  <c r="J141"/>
  <c r="I144"/>
  <c r="D145"/>
  <c r="E145"/>
  <c r="H145"/>
  <c r="J145"/>
  <c r="I148"/>
  <c r="D149"/>
  <c r="E149"/>
  <c r="H149"/>
  <c r="J149"/>
  <c r="I152"/>
  <c r="E153"/>
  <c r="D153"/>
  <c r="H153"/>
  <c r="J153"/>
  <c r="I156"/>
  <c r="E157"/>
  <c r="D157"/>
  <c r="H157"/>
  <c r="J157"/>
  <c r="I160"/>
  <c r="E161"/>
  <c r="D161"/>
  <c r="H161"/>
  <c r="J161"/>
  <c r="D104"/>
  <c r="E104"/>
  <c r="H104"/>
  <c r="J104"/>
  <c r="L173"/>
  <c r="F200" i="14" s="1"/>
  <c r="L171" i="11"/>
  <c r="D200" i="14" s="1"/>
  <c r="L167" i="11"/>
  <c r="J200" i="14" s="1"/>
  <c r="L172" i="11"/>
  <c r="E200" i="14" s="1"/>
  <c r="L170" i="11"/>
  <c r="C200" i="14" s="1"/>
  <c r="G200" s="1"/>
  <c r="H200" s="1"/>
  <c r="L166" i="11"/>
  <c r="I200" i="14" s="1"/>
  <c r="L165" i="11"/>
  <c r="K200" i="14" s="1"/>
  <c r="L164" i="11"/>
  <c r="N172"/>
  <c r="E203" i="14" s="1"/>
  <c r="N170" i="11"/>
  <c r="C203" i="14" s="1"/>
  <c r="N167" i="11"/>
  <c r="J203" i="14" s="1"/>
  <c r="N165" i="11"/>
  <c r="K203" i="14" s="1"/>
  <c r="N173" i="11"/>
  <c r="F203" i="14" s="1"/>
  <c r="N171" i="11"/>
  <c r="D203" i="14" s="1"/>
  <c r="N166" i="11"/>
  <c r="I203" i="14" s="1"/>
  <c r="N164" i="11"/>
  <c r="AN104"/>
  <c r="P172"/>
  <c r="E205" i="14" s="1"/>
  <c r="P170" i="11"/>
  <c r="C205" i="14" s="1"/>
  <c r="P167" i="11"/>
  <c r="J205" i="14" s="1"/>
  <c r="P165" i="11"/>
  <c r="K205" i="14" s="1"/>
  <c r="P173" i="11"/>
  <c r="F205" i="14" s="1"/>
  <c r="P171" i="11"/>
  <c r="D205" i="14" s="1"/>
  <c r="P166" i="11"/>
  <c r="I205" i="14" s="1"/>
  <c r="P164" i="11"/>
  <c r="E105"/>
  <c r="D105"/>
  <c r="AL105" s="1"/>
  <c r="I105" s="1"/>
  <c r="H105"/>
  <c r="J105"/>
  <c r="AL106"/>
  <c r="I106" s="1"/>
  <c r="AL107"/>
  <c r="I107" s="1"/>
  <c r="AN107"/>
  <c r="AL108"/>
  <c r="I108" s="1"/>
  <c r="AL109"/>
  <c r="I109" s="1"/>
  <c r="AN109"/>
  <c r="I110"/>
  <c r="AL110"/>
  <c r="AL111"/>
  <c r="I111" s="1"/>
  <c r="AL112"/>
  <c r="I112" s="1"/>
  <c r="AL113"/>
  <c r="I113" s="1"/>
  <c r="I114"/>
  <c r="AL114"/>
  <c r="AL115"/>
  <c r="I115" s="1"/>
  <c r="AL116"/>
  <c r="I116" s="1"/>
  <c r="AL117"/>
  <c r="I117" s="1"/>
  <c r="I118"/>
  <c r="AL118"/>
  <c r="AL119"/>
  <c r="I119" s="1"/>
  <c r="AL120"/>
  <c r="I120" s="1"/>
  <c r="I121"/>
  <c r="AL121"/>
  <c r="AL122"/>
  <c r="I122" s="1"/>
  <c r="I123"/>
  <c r="AL123"/>
  <c r="AL124"/>
  <c r="I124" s="1"/>
  <c r="I125"/>
  <c r="AL125"/>
  <c r="AL126"/>
  <c r="I126" s="1"/>
  <c r="I127"/>
  <c r="AL127"/>
  <c r="AL128"/>
  <c r="I128" s="1"/>
  <c r="I129"/>
  <c r="AL129"/>
  <c r="AL130"/>
  <c r="I130" s="1"/>
  <c r="I131"/>
  <c r="AL131"/>
  <c r="AL132"/>
  <c r="I132" s="1"/>
  <c r="I133"/>
  <c r="AL133"/>
  <c r="AL134"/>
  <c r="I134" s="1"/>
  <c r="I135"/>
  <c r="AL135"/>
  <c r="AL136"/>
  <c r="I136" s="1"/>
  <c r="I137"/>
  <c r="AL137"/>
  <c r="I138"/>
  <c r="E139"/>
  <c r="D139"/>
  <c r="H139"/>
  <c r="J139"/>
  <c r="I142"/>
  <c r="D143"/>
  <c r="E143"/>
  <c r="H143"/>
  <c r="J143"/>
  <c r="I146"/>
  <c r="D147"/>
  <c r="E147"/>
  <c r="H147"/>
  <c r="J147"/>
  <c r="I150"/>
  <c r="D151"/>
  <c r="E151"/>
  <c r="H151"/>
  <c r="J151"/>
  <c r="I154"/>
  <c r="E155"/>
  <c r="D155"/>
  <c r="H155"/>
  <c r="J155"/>
  <c r="I158"/>
  <c r="E159"/>
  <c r="D159"/>
  <c r="H159"/>
  <c r="J159"/>
  <c r="I162"/>
  <c r="E163"/>
  <c r="D163"/>
  <c r="H163"/>
  <c r="J163"/>
  <c r="AN120"/>
  <c r="AN122"/>
  <c r="AN124"/>
  <c r="AN126"/>
  <c r="AN128"/>
  <c r="AN130"/>
  <c r="AN132"/>
  <c r="AN134"/>
  <c r="AN136"/>
  <c r="AN138"/>
  <c r="Q138"/>
  <c r="AN140"/>
  <c r="Q140"/>
  <c r="Q142"/>
  <c r="AN142"/>
  <c r="Q144"/>
  <c r="AN144"/>
  <c r="Q146"/>
  <c r="AN146"/>
  <c r="Q148"/>
  <c r="AN148"/>
  <c r="Q150"/>
  <c r="AN150"/>
  <c r="AN152"/>
  <c r="Q152"/>
  <c r="AN154"/>
  <c r="Q154"/>
  <c r="AN156"/>
  <c r="Q156"/>
  <c r="AN158"/>
  <c r="Q158"/>
  <c r="AN160"/>
  <c r="Q160"/>
  <c r="AN162"/>
  <c r="Q162"/>
  <c r="AN121"/>
  <c r="AN123"/>
  <c r="AN125"/>
  <c r="AN127"/>
  <c r="AN129"/>
  <c r="AN131"/>
  <c r="AN133"/>
  <c r="AN135"/>
  <c r="AN137"/>
  <c r="D138"/>
  <c r="AL138" s="1"/>
  <c r="E138"/>
  <c r="I139"/>
  <c r="AL139"/>
  <c r="Q139"/>
  <c r="AN139"/>
  <c r="D140"/>
  <c r="AL140" s="1"/>
  <c r="E140"/>
  <c r="I141"/>
  <c r="AL141"/>
  <c r="Q141"/>
  <c r="AN141"/>
  <c r="D142"/>
  <c r="E142"/>
  <c r="AL143"/>
  <c r="I143"/>
  <c r="AN143"/>
  <c r="Q143"/>
  <c r="E144"/>
  <c r="D144"/>
  <c r="AL145"/>
  <c r="I145"/>
  <c r="AN145"/>
  <c r="Q145"/>
  <c r="E146"/>
  <c r="D146"/>
  <c r="AL147"/>
  <c r="I147"/>
  <c r="AN147"/>
  <c r="Q147"/>
  <c r="E148"/>
  <c r="D148"/>
  <c r="AL149"/>
  <c r="I149"/>
  <c r="AN149"/>
  <c r="Q149"/>
  <c r="E150"/>
  <c r="D150"/>
  <c r="AL151"/>
  <c r="I151"/>
  <c r="AN151"/>
  <c r="Q151"/>
  <c r="E152"/>
  <c r="D152"/>
  <c r="I153"/>
  <c r="AL153"/>
  <c r="Q153"/>
  <c r="AN153"/>
  <c r="D154"/>
  <c r="AL154" s="1"/>
  <c r="E154"/>
  <c r="I155"/>
  <c r="AL155"/>
  <c r="Q155"/>
  <c r="AN155"/>
  <c r="D156"/>
  <c r="AL156" s="1"/>
  <c r="E156"/>
  <c r="I157"/>
  <c r="AL157"/>
  <c r="Q157"/>
  <c r="AN157"/>
  <c r="D158"/>
  <c r="AL158" s="1"/>
  <c r="E158"/>
  <c r="I159"/>
  <c r="AL159"/>
  <c r="Q159"/>
  <c r="AN159"/>
  <c r="D160"/>
  <c r="AL160" s="1"/>
  <c r="E160"/>
  <c r="I161"/>
  <c r="AL161"/>
  <c r="Q161"/>
  <c r="AN161"/>
  <c r="D162"/>
  <c r="AL162" s="1"/>
  <c r="E162"/>
  <c r="I163"/>
  <c r="AL163"/>
  <c r="Q163"/>
  <c r="AN163"/>
  <c r="AN111"/>
  <c r="AN113"/>
  <c r="AN115"/>
  <c r="AN117"/>
  <c r="AN119"/>
  <c r="J138"/>
  <c r="J140"/>
  <c r="J142"/>
  <c r="J144"/>
  <c r="J146"/>
  <c r="J148"/>
  <c r="J150"/>
  <c r="J152"/>
  <c r="J154"/>
  <c r="J156"/>
  <c r="J158"/>
  <c r="J160"/>
  <c r="J162"/>
  <c r="C173" i="30"/>
  <c r="F213" i="14" s="1"/>
  <c r="C171" i="30"/>
  <c r="D213" i="14" s="1"/>
  <c r="C167" i="30"/>
  <c r="J213" i="14" s="1"/>
  <c r="C164" i="30"/>
  <c r="C176"/>
  <c r="C210" i="14" s="1"/>
  <c r="C172" i="30"/>
  <c r="E213" i="14" s="1"/>
  <c r="C170" i="30"/>
  <c r="C213" i="14" s="1"/>
  <c r="G213" s="1"/>
  <c r="H213" s="1"/>
  <c r="C166" i="30"/>
  <c r="I213" i="14" s="1"/>
  <c r="C165" i="30"/>
  <c r="K213" i="14" s="1"/>
  <c r="F172" i="30"/>
  <c r="E216" i="14" s="1"/>
  <c r="F170" i="30"/>
  <c r="C216" i="14" s="1"/>
  <c r="F166" i="30"/>
  <c r="I216" i="14" s="1"/>
  <c r="F165" i="30"/>
  <c r="K216" i="14" s="1"/>
  <c r="F173" i="30"/>
  <c r="F216" i="14" s="1"/>
  <c r="F171" i="30"/>
  <c r="D216" i="14" s="1"/>
  <c r="F167" i="30"/>
  <c r="J216" i="14" s="1"/>
  <c r="F164" i="30"/>
  <c r="G173"/>
  <c r="F217" i="14" s="1"/>
  <c r="G171" i="30"/>
  <c r="D217" i="14" s="1"/>
  <c r="G167" i="30"/>
  <c r="J217" i="14" s="1"/>
  <c r="G164" i="30"/>
  <c r="G172"/>
  <c r="E217" i="14" s="1"/>
  <c r="G170" i="30"/>
  <c r="C217" i="14" s="1"/>
  <c r="G166" i="30"/>
  <c r="I217" i="14" s="1"/>
  <c r="G165" i="30"/>
  <c r="K217" i="14" s="1"/>
  <c r="K172" i="30"/>
  <c r="E222" i="14" s="1"/>
  <c r="K170" i="30"/>
  <c r="C222" i="14" s="1"/>
  <c r="K166" i="30"/>
  <c r="I222" i="14" s="1"/>
  <c r="K165" i="30"/>
  <c r="K222" i="14" s="1"/>
  <c r="K164" i="30"/>
  <c r="K173"/>
  <c r="F222" i="14" s="1"/>
  <c r="K171" i="30"/>
  <c r="D222" i="14" s="1"/>
  <c r="K167" i="30"/>
  <c r="J222" i="14" s="1"/>
  <c r="O173" i="30"/>
  <c r="F227" i="14" s="1"/>
  <c r="O171" i="30"/>
  <c r="D227" i="14" s="1"/>
  <c r="O166" i="30"/>
  <c r="I227" i="14" s="1"/>
  <c r="O164" i="30"/>
  <c r="O172"/>
  <c r="E227" i="14" s="1"/>
  <c r="O170" i="30"/>
  <c r="C227" i="14" s="1"/>
  <c r="O167" i="30"/>
  <c r="J227" i="14" s="1"/>
  <c r="O165" i="30"/>
  <c r="K227" i="14" s="1"/>
  <c r="AN105" i="30"/>
  <c r="D106"/>
  <c r="E106"/>
  <c r="H106"/>
  <c r="J106"/>
  <c r="AN106"/>
  <c r="E107"/>
  <c r="D107"/>
  <c r="H107"/>
  <c r="J107"/>
  <c r="D108"/>
  <c r="E108"/>
  <c r="H108"/>
  <c r="J108"/>
  <c r="AN108"/>
  <c r="E109"/>
  <c r="D109"/>
  <c r="H109"/>
  <c r="J109"/>
  <c r="D110"/>
  <c r="E110"/>
  <c r="H110"/>
  <c r="J110"/>
  <c r="AN110"/>
  <c r="E111"/>
  <c r="D111"/>
  <c r="H111"/>
  <c r="J111"/>
  <c r="D112"/>
  <c r="E112"/>
  <c r="H112"/>
  <c r="J112"/>
  <c r="AN112"/>
  <c r="E113"/>
  <c r="D113"/>
  <c r="H113"/>
  <c r="J113"/>
  <c r="E114"/>
  <c r="D114"/>
  <c r="H114"/>
  <c r="J114"/>
  <c r="AN114"/>
  <c r="D115"/>
  <c r="E115"/>
  <c r="H115"/>
  <c r="J115"/>
  <c r="E116"/>
  <c r="D116"/>
  <c r="J116"/>
  <c r="H116"/>
  <c r="AN116"/>
  <c r="D117"/>
  <c r="E117"/>
  <c r="H117"/>
  <c r="J117"/>
  <c r="E118"/>
  <c r="D118"/>
  <c r="H118"/>
  <c r="J118"/>
  <c r="AN118"/>
  <c r="D119"/>
  <c r="E119"/>
  <c r="H119"/>
  <c r="J119"/>
  <c r="E120"/>
  <c r="D120"/>
  <c r="J120"/>
  <c r="H120"/>
  <c r="E121"/>
  <c r="D121"/>
  <c r="H121"/>
  <c r="J121"/>
  <c r="D122"/>
  <c r="E122"/>
  <c r="H122"/>
  <c r="J122"/>
  <c r="E123"/>
  <c r="D123"/>
  <c r="AL123" s="1"/>
  <c r="I123" s="1"/>
  <c r="H123"/>
  <c r="J123"/>
  <c r="D124"/>
  <c r="E124"/>
  <c r="H124"/>
  <c r="J124"/>
  <c r="E125"/>
  <c r="D125"/>
  <c r="H125"/>
  <c r="J125"/>
  <c r="D126"/>
  <c r="E126"/>
  <c r="H126"/>
  <c r="J126"/>
  <c r="E127"/>
  <c r="D127"/>
  <c r="H127"/>
  <c r="J127"/>
  <c r="D128"/>
  <c r="E128"/>
  <c r="H128"/>
  <c r="J128"/>
  <c r="E129"/>
  <c r="D129"/>
  <c r="H129"/>
  <c r="J129"/>
  <c r="D130"/>
  <c r="E130"/>
  <c r="H130"/>
  <c r="J130"/>
  <c r="E131"/>
  <c r="D131"/>
  <c r="H131"/>
  <c r="J131"/>
  <c r="D132"/>
  <c r="E132"/>
  <c r="H132"/>
  <c r="J132"/>
  <c r="E133"/>
  <c r="D133"/>
  <c r="H133"/>
  <c r="J133"/>
  <c r="D134"/>
  <c r="E134"/>
  <c r="H134"/>
  <c r="J134"/>
  <c r="E135"/>
  <c r="D135"/>
  <c r="H135"/>
  <c r="J135"/>
  <c r="D136"/>
  <c r="E136"/>
  <c r="H136"/>
  <c r="J136"/>
  <c r="E137"/>
  <c r="D137"/>
  <c r="H137"/>
  <c r="J137"/>
  <c r="I140"/>
  <c r="E141"/>
  <c r="D141"/>
  <c r="H141"/>
  <c r="J141"/>
  <c r="I144"/>
  <c r="D145"/>
  <c r="E145"/>
  <c r="H145"/>
  <c r="J145"/>
  <c r="I148"/>
  <c r="D149"/>
  <c r="E149"/>
  <c r="H149"/>
  <c r="J149"/>
  <c r="I152"/>
  <c r="E153"/>
  <c r="D153"/>
  <c r="H153"/>
  <c r="J153"/>
  <c r="I156"/>
  <c r="E157"/>
  <c r="D157"/>
  <c r="H157"/>
  <c r="J157"/>
  <c r="I160"/>
  <c r="E161"/>
  <c r="D161"/>
  <c r="H161"/>
  <c r="J161"/>
  <c r="D104"/>
  <c r="E104"/>
  <c r="H104"/>
  <c r="J104"/>
  <c r="L173"/>
  <c r="F223" i="14" s="1"/>
  <c r="L171" i="30"/>
  <c r="D223" i="14" s="1"/>
  <c r="L167" i="30"/>
  <c r="J223" i="14" s="1"/>
  <c r="L172" i="30"/>
  <c r="E223" i="14" s="1"/>
  <c r="L170" i="30"/>
  <c r="C223" i="14" s="1"/>
  <c r="G223" s="1"/>
  <c r="H223" s="1"/>
  <c r="L166" i="30"/>
  <c r="I223" i="14" s="1"/>
  <c r="L165" i="30"/>
  <c r="K223" i="14" s="1"/>
  <c r="L164" i="30"/>
  <c r="N172"/>
  <c r="E226" i="14" s="1"/>
  <c r="N170" i="30"/>
  <c r="C226" i="14" s="1"/>
  <c r="N167" i="30"/>
  <c r="J226" i="14" s="1"/>
  <c r="N165" i="30"/>
  <c r="K226" i="14" s="1"/>
  <c r="N173" i="30"/>
  <c r="F226" i="14" s="1"/>
  <c r="N171" i="30"/>
  <c r="D226" i="14" s="1"/>
  <c r="N166" i="30"/>
  <c r="I226" i="14" s="1"/>
  <c r="N164" i="30"/>
  <c r="AN104"/>
  <c r="P172"/>
  <c r="E228" i="14" s="1"/>
  <c r="P170" i="30"/>
  <c r="C228" i="14" s="1"/>
  <c r="P167" i="30"/>
  <c r="J228" i="14" s="1"/>
  <c r="P165" i="30"/>
  <c r="K228" i="14" s="1"/>
  <c r="P173" i="30"/>
  <c r="F228" i="14" s="1"/>
  <c r="P171" i="30"/>
  <c r="D228" i="14" s="1"/>
  <c r="P166" i="30"/>
  <c r="I228" i="14" s="1"/>
  <c r="P164" i="30"/>
  <c r="E105"/>
  <c r="D105"/>
  <c r="H105"/>
  <c r="J105"/>
  <c r="AL106"/>
  <c r="I106" s="1"/>
  <c r="AL107"/>
  <c r="I107" s="1"/>
  <c r="AN107"/>
  <c r="AL108"/>
  <c r="I108" s="1"/>
  <c r="AL109"/>
  <c r="I109" s="1"/>
  <c r="AN109"/>
  <c r="AL110"/>
  <c r="I110" s="1"/>
  <c r="AL111"/>
  <c r="I111" s="1"/>
  <c r="AN111"/>
  <c r="AL112"/>
  <c r="I112" s="1"/>
  <c r="AL113"/>
  <c r="I113" s="1"/>
  <c r="AN113"/>
  <c r="AL114"/>
  <c r="I114" s="1"/>
  <c r="AL115"/>
  <c r="I115" s="1"/>
  <c r="I116"/>
  <c r="AL116"/>
  <c r="AL117"/>
  <c r="I117" s="1"/>
  <c r="AL118"/>
  <c r="I118" s="1"/>
  <c r="AL119"/>
  <c r="I119" s="1"/>
  <c r="AL120"/>
  <c r="I120" s="1"/>
  <c r="AL121"/>
  <c r="I121" s="1"/>
  <c r="AL122"/>
  <c r="I122" s="1"/>
  <c r="AL124"/>
  <c r="I124" s="1"/>
  <c r="AL125"/>
  <c r="I125" s="1"/>
  <c r="AL126"/>
  <c r="I126" s="1"/>
  <c r="I127"/>
  <c r="AL127"/>
  <c r="AL128"/>
  <c r="I128" s="1"/>
  <c r="AL129"/>
  <c r="I129" s="1"/>
  <c r="AL130"/>
  <c r="I130" s="1"/>
  <c r="I131"/>
  <c r="AL131"/>
  <c r="AL132"/>
  <c r="I132" s="1"/>
  <c r="I133"/>
  <c r="AL133"/>
  <c r="AL134"/>
  <c r="I134" s="1"/>
  <c r="I135"/>
  <c r="AL135"/>
  <c r="AL136"/>
  <c r="I136" s="1"/>
  <c r="I137"/>
  <c r="AL137"/>
  <c r="I138"/>
  <c r="E139"/>
  <c r="D139"/>
  <c r="H139"/>
  <c r="J139"/>
  <c r="I142"/>
  <c r="D143"/>
  <c r="E143"/>
  <c r="H143"/>
  <c r="J143"/>
  <c r="I146"/>
  <c r="D147"/>
  <c r="E147"/>
  <c r="H147"/>
  <c r="J147"/>
  <c r="I150"/>
  <c r="D151"/>
  <c r="E151"/>
  <c r="H151"/>
  <c r="J151"/>
  <c r="I154"/>
  <c r="E155"/>
  <c r="D155"/>
  <c r="H155"/>
  <c r="J155"/>
  <c r="I158"/>
  <c r="E159"/>
  <c r="D159"/>
  <c r="H159"/>
  <c r="J159"/>
  <c r="I162"/>
  <c r="E163"/>
  <c r="D163"/>
  <c r="H163"/>
  <c r="J163"/>
  <c r="AN120"/>
  <c r="AN122"/>
  <c r="AN124"/>
  <c r="AN126"/>
  <c r="AN128"/>
  <c r="AN130"/>
  <c r="AN132"/>
  <c r="AN134"/>
  <c r="AN136"/>
  <c r="AN138"/>
  <c r="Q138"/>
  <c r="AN140"/>
  <c r="Q140"/>
  <c r="Q142"/>
  <c r="AN142"/>
  <c r="Q144"/>
  <c r="AN144"/>
  <c r="Q146"/>
  <c r="AN146"/>
  <c r="Q148"/>
  <c r="AN148"/>
  <c r="Q150"/>
  <c r="AN150"/>
  <c r="AN152"/>
  <c r="Q152"/>
  <c r="AN154"/>
  <c r="Q154"/>
  <c r="AN156"/>
  <c r="Q156"/>
  <c r="AN158"/>
  <c r="Q158"/>
  <c r="AN160"/>
  <c r="Q160"/>
  <c r="AN162"/>
  <c r="Q162"/>
  <c r="AN121"/>
  <c r="AN123"/>
  <c r="AN125"/>
  <c r="AN127"/>
  <c r="AN129"/>
  <c r="AN131"/>
  <c r="AN133"/>
  <c r="AN135"/>
  <c r="AN137"/>
  <c r="D138"/>
  <c r="AL138" s="1"/>
  <c r="E138"/>
  <c r="I139"/>
  <c r="AL139"/>
  <c r="Q139"/>
  <c r="AN139"/>
  <c r="D140"/>
  <c r="AL140" s="1"/>
  <c r="E140"/>
  <c r="I141"/>
  <c r="AL141"/>
  <c r="Q141"/>
  <c r="AN141"/>
  <c r="D142"/>
  <c r="AL142" s="1"/>
  <c r="E142"/>
  <c r="AL143"/>
  <c r="I143"/>
  <c r="AN143"/>
  <c r="Q143"/>
  <c r="E144"/>
  <c r="D144"/>
  <c r="AL145"/>
  <c r="I145"/>
  <c r="AN145"/>
  <c r="Q145"/>
  <c r="E146"/>
  <c r="D146"/>
  <c r="AL147"/>
  <c r="I147"/>
  <c r="AN147"/>
  <c r="Q147"/>
  <c r="E148"/>
  <c r="D148"/>
  <c r="AL149"/>
  <c r="I149"/>
  <c r="AN149"/>
  <c r="Q149"/>
  <c r="E150"/>
  <c r="D150"/>
  <c r="AL151"/>
  <c r="I151"/>
  <c r="AN151"/>
  <c r="Q151"/>
  <c r="E152"/>
  <c r="D152"/>
  <c r="I153"/>
  <c r="AL153"/>
  <c r="Q153"/>
  <c r="AN153"/>
  <c r="D154"/>
  <c r="AL154" s="1"/>
  <c r="E154"/>
  <c r="I155"/>
  <c r="AL155"/>
  <c r="Q155"/>
  <c r="AN155"/>
  <c r="D156"/>
  <c r="AL156" s="1"/>
  <c r="E156"/>
  <c r="I157"/>
  <c r="AL157"/>
  <c r="Q157"/>
  <c r="AN157"/>
  <c r="D158"/>
  <c r="AL158" s="1"/>
  <c r="E158"/>
  <c r="I159"/>
  <c r="AL159"/>
  <c r="Q159"/>
  <c r="AN159"/>
  <c r="D160"/>
  <c r="AL160" s="1"/>
  <c r="E160"/>
  <c r="I161"/>
  <c r="AL161"/>
  <c r="Q161"/>
  <c r="AN161"/>
  <c r="D162"/>
  <c r="AL162" s="1"/>
  <c r="E162"/>
  <c r="I163"/>
  <c r="AL163"/>
  <c r="Q163"/>
  <c r="AN163"/>
  <c r="AN115"/>
  <c r="AN117"/>
  <c r="AN119"/>
  <c r="J138"/>
  <c r="J140"/>
  <c r="J142"/>
  <c r="J144"/>
  <c r="J146"/>
  <c r="J148"/>
  <c r="J150"/>
  <c r="J152"/>
  <c r="J154"/>
  <c r="J156"/>
  <c r="J158"/>
  <c r="J160"/>
  <c r="J162"/>
  <c r="C173" i="31"/>
  <c r="F236" i="14" s="1"/>
  <c r="C171" i="31"/>
  <c r="D236" i="14" s="1"/>
  <c r="C167" i="31"/>
  <c r="J236" i="14" s="1"/>
  <c r="C164" i="31"/>
  <c r="C176"/>
  <c r="C233" i="14" s="1"/>
  <c r="C172" i="31"/>
  <c r="E236" i="14" s="1"/>
  <c r="C170" i="31"/>
  <c r="C236" i="14" s="1"/>
  <c r="G236" s="1"/>
  <c r="H236" s="1"/>
  <c r="C166" i="31"/>
  <c r="I236" i="14" s="1"/>
  <c r="C165" i="31"/>
  <c r="K236" i="14" s="1"/>
  <c r="F172" i="31"/>
  <c r="E239" i="14" s="1"/>
  <c r="F170" i="31"/>
  <c r="C239" i="14" s="1"/>
  <c r="F166" i="31"/>
  <c r="I239" i="14" s="1"/>
  <c r="F165" i="31"/>
  <c r="K239" i="14" s="1"/>
  <c r="F173" i="31"/>
  <c r="F239" i="14" s="1"/>
  <c r="F171" i="31"/>
  <c r="D239" i="14" s="1"/>
  <c r="F167" i="31"/>
  <c r="J239" i="14" s="1"/>
  <c r="F164" i="31"/>
  <c r="G173"/>
  <c r="F240" i="14" s="1"/>
  <c r="G171" i="31"/>
  <c r="D240" i="14" s="1"/>
  <c r="G167" i="31"/>
  <c r="J240" i="14" s="1"/>
  <c r="G164" i="31"/>
  <c r="G172"/>
  <c r="E240" i="14" s="1"/>
  <c r="G170" i="31"/>
  <c r="C240" i="14" s="1"/>
  <c r="G240" s="1"/>
  <c r="H240" s="1"/>
  <c r="G166" i="31"/>
  <c r="I240" i="14" s="1"/>
  <c r="G165" i="31"/>
  <c r="K240" i="14" s="1"/>
  <c r="N172" i="31"/>
  <c r="E249" i="14" s="1"/>
  <c r="N170" i="31"/>
  <c r="C249" i="14" s="1"/>
  <c r="N167" i="31"/>
  <c r="J249" i="14" s="1"/>
  <c r="N165" i="31"/>
  <c r="K249" i="14" s="1"/>
  <c r="N173" i="31"/>
  <c r="F249" i="14" s="1"/>
  <c r="N171" i="31"/>
  <c r="D249" i="14" s="1"/>
  <c r="N166" i="31"/>
  <c r="I249" i="14" s="1"/>
  <c r="N164" i="31"/>
  <c r="AN104"/>
  <c r="P172"/>
  <c r="E251" i="14" s="1"/>
  <c r="P170" i="31"/>
  <c r="C251" i="14" s="1"/>
  <c r="P167" i="31"/>
  <c r="J251" i="14" s="1"/>
  <c r="P165" i="31"/>
  <c r="K251" i="14" s="1"/>
  <c r="P173" i="31"/>
  <c r="F251" i="14" s="1"/>
  <c r="P171" i="31"/>
  <c r="D251" i="14" s="1"/>
  <c r="P166" i="31"/>
  <c r="I251" i="14" s="1"/>
  <c r="P164" i="31"/>
  <c r="E106"/>
  <c r="D106"/>
  <c r="H106"/>
  <c r="J106"/>
  <c r="D107"/>
  <c r="E107"/>
  <c r="H107"/>
  <c r="J107"/>
  <c r="AN107"/>
  <c r="E108"/>
  <c r="D108"/>
  <c r="H108"/>
  <c r="J108"/>
  <c r="D109"/>
  <c r="E109"/>
  <c r="H109"/>
  <c r="J109"/>
  <c r="E110"/>
  <c r="D110"/>
  <c r="H110"/>
  <c r="J110"/>
  <c r="D111"/>
  <c r="E111"/>
  <c r="H111"/>
  <c r="J111"/>
  <c r="E112"/>
  <c r="D112"/>
  <c r="H112"/>
  <c r="J112"/>
  <c r="D113"/>
  <c r="E113"/>
  <c r="H113"/>
  <c r="J113"/>
  <c r="E114"/>
  <c r="D114"/>
  <c r="H114"/>
  <c r="J114"/>
  <c r="D115"/>
  <c r="E115"/>
  <c r="H115"/>
  <c r="J115"/>
  <c r="E116"/>
  <c r="D116"/>
  <c r="H116"/>
  <c r="J116"/>
  <c r="D117"/>
  <c r="E117"/>
  <c r="H117"/>
  <c r="J117"/>
  <c r="E118"/>
  <c r="D118"/>
  <c r="H118"/>
  <c r="J118"/>
  <c r="D119"/>
  <c r="E119"/>
  <c r="H119"/>
  <c r="J119"/>
  <c r="E120"/>
  <c r="D120"/>
  <c r="H120"/>
  <c r="J120"/>
  <c r="E121"/>
  <c r="D121"/>
  <c r="H121"/>
  <c r="J121"/>
  <c r="D122"/>
  <c r="E122"/>
  <c r="H122"/>
  <c r="J122"/>
  <c r="E123"/>
  <c r="D123"/>
  <c r="H123"/>
  <c r="J123"/>
  <c r="D124"/>
  <c r="E124"/>
  <c r="H124"/>
  <c r="J124"/>
  <c r="E125"/>
  <c r="D125"/>
  <c r="H125"/>
  <c r="J125"/>
  <c r="D126"/>
  <c r="E126"/>
  <c r="H126"/>
  <c r="J126"/>
  <c r="E127"/>
  <c r="D127"/>
  <c r="H127"/>
  <c r="J127"/>
  <c r="D128"/>
  <c r="E128"/>
  <c r="H128"/>
  <c r="J128"/>
  <c r="E129"/>
  <c r="D129"/>
  <c r="H129"/>
  <c r="J129"/>
  <c r="D130"/>
  <c r="E130"/>
  <c r="H130"/>
  <c r="J130"/>
  <c r="E131"/>
  <c r="D131"/>
  <c r="H131"/>
  <c r="J131"/>
  <c r="D132"/>
  <c r="E132"/>
  <c r="H132"/>
  <c r="J132"/>
  <c r="E133"/>
  <c r="D133"/>
  <c r="H133"/>
  <c r="J133"/>
  <c r="D134"/>
  <c r="E134"/>
  <c r="H134"/>
  <c r="J134"/>
  <c r="E135"/>
  <c r="D135"/>
  <c r="H135"/>
  <c r="J135"/>
  <c r="D136"/>
  <c r="E136"/>
  <c r="H136"/>
  <c r="J136"/>
  <c r="E137"/>
  <c r="D137"/>
  <c r="H137"/>
  <c r="J137"/>
  <c r="I139"/>
  <c r="D140"/>
  <c r="E140"/>
  <c r="H140"/>
  <c r="J140"/>
  <c r="I143"/>
  <c r="E144"/>
  <c r="D144"/>
  <c r="H144"/>
  <c r="J144"/>
  <c r="I147"/>
  <c r="E148"/>
  <c r="D148"/>
  <c r="H148"/>
  <c r="J148"/>
  <c r="I151"/>
  <c r="D152"/>
  <c r="E152"/>
  <c r="H152"/>
  <c r="J152"/>
  <c r="I155"/>
  <c r="D156"/>
  <c r="E156"/>
  <c r="H156"/>
  <c r="J156"/>
  <c r="I159"/>
  <c r="D160"/>
  <c r="E160"/>
  <c r="H160"/>
  <c r="J160"/>
  <c r="I163"/>
  <c r="E104"/>
  <c r="D104"/>
  <c r="H104"/>
  <c r="J104"/>
  <c r="K172"/>
  <c r="E245" i="14" s="1"/>
  <c r="K170" i="31"/>
  <c r="C245" i="14" s="1"/>
  <c r="K166" i="31"/>
  <c r="I245" i="14" s="1"/>
  <c r="K165" i="31"/>
  <c r="K245" i="14" s="1"/>
  <c r="K164" i="31"/>
  <c r="K173"/>
  <c r="F245" i="14" s="1"/>
  <c r="K171" i="31"/>
  <c r="D245" i="14" s="1"/>
  <c r="K167" i="31"/>
  <c r="J245" i="14" s="1"/>
  <c r="L173" i="31"/>
  <c r="F246" i="14" s="1"/>
  <c r="L171" i="31"/>
  <c r="D246" i="14" s="1"/>
  <c r="L167" i="31"/>
  <c r="J246" i="14" s="1"/>
  <c r="L172" i="31"/>
  <c r="E246" i="14" s="1"/>
  <c r="L170" i="31"/>
  <c r="C246" i="14" s="1"/>
  <c r="G246" s="1"/>
  <c r="H246" s="1"/>
  <c r="L166" i="31"/>
  <c r="I246" i="14" s="1"/>
  <c r="L165" i="31"/>
  <c r="K246" i="14" s="1"/>
  <c r="L164" i="31"/>
  <c r="O173"/>
  <c r="F250" i="14" s="1"/>
  <c r="O171" i="31"/>
  <c r="D250" i="14" s="1"/>
  <c r="O166" i="31"/>
  <c r="I250" i="14" s="1"/>
  <c r="O164" i="31"/>
  <c r="O172"/>
  <c r="E250" i="14" s="1"/>
  <c r="O170" i="31"/>
  <c r="C250" i="14" s="1"/>
  <c r="O167" i="31"/>
  <c r="J250" i="14" s="1"/>
  <c r="O165" i="31"/>
  <c r="K250" i="14" s="1"/>
  <c r="D105" i="31"/>
  <c r="E105"/>
  <c r="H105"/>
  <c r="J105"/>
  <c r="AN105"/>
  <c r="AL106"/>
  <c r="I106" s="1"/>
  <c r="AN106"/>
  <c r="AL107"/>
  <c r="I107" s="1"/>
  <c r="AL108"/>
  <c r="I108" s="1"/>
  <c r="AN108"/>
  <c r="AL109"/>
  <c r="I109" s="1"/>
  <c r="AL110"/>
  <c r="I110" s="1"/>
  <c r="AN110"/>
  <c r="AL111"/>
  <c r="I111" s="1"/>
  <c r="AL112"/>
  <c r="I112" s="1"/>
  <c r="AN112"/>
  <c r="AL113"/>
  <c r="I113" s="1"/>
  <c r="AL114"/>
  <c r="I114" s="1"/>
  <c r="AN114"/>
  <c r="AL115"/>
  <c r="I115" s="1"/>
  <c r="AL116"/>
  <c r="I116" s="1"/>
  <c r="AN116"/>
  <c r="AL117"/>
  <c r="I117" s="1"/>
  <c r="AL118"/>
  <c r="I118" s="1"/>
  <c r="AN118"/>
  <c r="AL119"/>
  <c r="I119" s="1"/>
  <c r="AL120"/>
  <c r="I120" s="1"/>
  <c r="I121"/>
  <c r="AL121"/>
  <c r="AL122"/>
  <c r="I122" s="1"/>
  <c r="I123"/>
  <c r="AL123"/>
  <c r="AL124"/>
  <c r="I124" s="1"/>
  <c r="I125"/>
  <c r="AL125"/>
  <c r="AL126"/>
  <c r="I126" s="1"/>
  <c r="I127"/>
  <c r="AL127"/>
  <c r="AL128"/>
  <c r="I128" s="1"/>
  <c r="I129"/>
  <c r="AL129"/>
  <c r="AL130"/>
  <c r="I130" s="1"/>
  <c r="I131"/>
  <c r="AL131"/>
  <c r="AL132"/>
  <c r="I132" s="1"/>
  <c r="I133"/>
  <c r="AL133"/>
  <c r="AL134"/>
  <c r="I134" s="1"/>
  <c r="I135"/>
  <c r="AL135"/>
  <c r="AL136"/>
  <c r="I136" s="1"/>
  <c r="I137"/>
  <c r="AL137"/>
  <c r="D138"/>
  <c r="E138"/>
  <c r="H138"/>
  <c r="J138"/>
  <c r="I141"/>
  <c r="D142"/>
  <c r="E142"/>
  <c r="H142"/>
  <c r="J142"/>
  <c r="I145"/>
  <c r="E146"/>
  <c r="D146"/>
  <c r="H146"/>
  <c r="J146"/>
  <c r="I149"/>
  <c r="E150"/>
  <c r="D150"/>
  <c r="H150"/>
  <c r="J150"/>
  <c r="I153"/>
  <c r="D154"/>
  <c r="E154"/>
  <c r="H154"/>
  <c r="J154"/>
  <c r="I157"/>
  <c r="D158"/>
  <c r="E158"/>
  <c r="H158"/>
  <c r="J158"/>
  <c r="I161"/>
  <c r="D162"/>
  <c r="E162"/>
  <c r="H162"/>
  <c r="J162"/>
  <c r="AN121"/>
  <c r="AN123"/>
  <c r="AN125"/>
  <c r="AN127"/>
  <c r="AN129"/>
  <c r="AN131"/>
  <c r="AN133"/>
  <c r="AN135"/>
  <c r="AN137"/>
  <c r="Q139"/>
  <c r="AN139"/>
  <c r="Q141"/>
  <c r="AN141"/>
  <c r="AN143"/>
  <c r="Q143"/>
  <c r="AN145"/>
  <c r="Q145"/>
  <c r="AN147"/>
  <c r="Q147"/>
  <c r="AN149"/>
  <c r="Q149"/>
  <c r="AN151"/>
  <c r="Q151"/>
  <c r="Q153"/>
  <c r="AN153"/>
  <c r="Q155"/>
  <c r="AN155"/>
  <c r="Q157"/>
  <c r="AN157"/>
  <c r="Q159"/>
  <c r="AN159"/>
  <c r="Q161"/>
  <c r="AN161"/>
  <c r="Q163"/>
  <c r="AN163"/>
  <c r="AN109"/>
  <c r="AN111"/>
  <c r="AN113"/>
  <c r="AN115"/>
  <c r="AN117"/>
  <c r="AN119"/>
  <c r="AN120"/>
  <c r="AN122"/>
  <c r="AN124"/>
  <c r="AN126"/>
  <c r="AN128"/>
  <c r="AN130"/>
  <c r="AN132"/>
  <c r="AN134"/>
  <c r="AN136"/>
  <c r="AL138"/>
  <c r="I138"/>
  <c r="AN138"/>
  <c r="Q138"/>
  <c r="E139"/>
  <c r="D139"/>
  <c r="AL140"/>
  <c r="I140"/>
  <c r="AN140"/>
  <c r="Q140"/>
  <c r="E141"/>
  <c r="D141"/>
  <c r="AL142"/>
  <c r="I142"/>
  <c r="Q142"/>
  <c r="AN142"/>
  <c r="D143"/>
  <c r="AL143" s="1"/>
  <c r="E143"/>
  <c r="I144"/>
  <c r="AL144"/>
  <c r="Q144"/>
  <c r="AN144"/>
  <c r="D145"/>
  <c r="AL145" s="1"/>
  <c r="E145"/>
  <c r="I146"/>
  <c r="AL146"/>
  <c r="Q146"/>
  <c r="AN146"/>
  <c r="D147"/>
  <c r="AL147" s="1"/>
  <c r="E147"/>
  <c r="I148"/>
  <c r="AL148"/>
  <c r="Q148"/>
  <c r="AN148"/>
  <c r="D149"/>
  <c r="AL149" s="1"/>
  <c r="E149"/>
  <c r="I150"/>
  <c r="AL150"/>
  <c r="Q150"/>
  <c r="AN150"/>
  <c r="D151"/>
  <c r="AL151" s="1"/>
  <c r="E151"/>
  <c r="AL152"/>
  <c r="I152"/>
  <c r="AN152"/>
  <c r="Q152"/>
  <c r="E153"/>
  <c r="D153"/>
  <c r="AL154"/>
  <c r="I154"/>
  <c r="AN154"/>
  <c r="Q154"/>
  <c r="E155"/>
  <c r="D155"/>
  <c r="AL156"/>
  <c r="I156"/>
  <c r="AN156"/>
  <c r="Q156"/>
  <c r="E157"/>
  <c r="D157"/>
  <c r="AL158"/>
  <c r="I158"/>
  <c r="AN158"/>
  <c r="Q158"/>
  <c r="E159"/>
  <c r="D159"/>
  <c r="AL160"/>
  <c r="I160"/>
  <c r="AN160"/>
  <c r="Q160"/>
  <c r="E161"/>
  <c r="D161"/>
  <c r="AL162"/>
  <c r="I162"/>
  <c r="AN162"/>
  <c r="Q162"/>
  <c r="E163"/>
  <c r="D163"/>
  <c r="J139"/>
  <c r="J141"/>
  <c r="J143"/>
  <c r="J145"/>
  <c r="J147"/>
  <c r="J149"/>
  <c r="J151"/>
  <c r="J153"/>
  <c r="J155"/>
  <c r="J157"/>
  <c r="J159"/>
  <c r="J161"/>
  <c r="J163"/>
  <c r="C173" i="10"/>
  <c r="F98" i="14" s="1"/>
  <c r="C171" i="10"/>
  <c r="D98" i="14" s="1"/>
  <c r="C167" i="10"/>
  <c r="J98" i="14" s="1"/>
  <c r="C164" i="10"/>
  <c r="C176"/>
  <c r="C95" i="14" s="1"/>
  <c r="C172" i="10"/>
  <c r="E98" i="14" s="1"/>
  <c r="C170" i="10"/>
  <c r="C98" i="14" s="1"/>
  <c r="G98" s="1"/>
  <c r="H98" s="1"/>
  <c r="C166" i="10"/>
  <c r="I98" i="14" s="1"/>
  <c r="C165" i="10"/>
  <c r="K98" i="14" s="1"/>
  <c r="F172" i="10"/>
  <c r="E101" i="14" s="1"/>
  <c r="F170" i="10"/>
  <c r="C101" i="14" s="1"/>
  <c r="F166" i="10"/>
  <c r="I101" i="14" s="1"/>
  <c r="F165" i="10"/>
  <c r="K101" i="14" s="1"/>
  <c r="F173" i="10"/>
  <c r="F101" i="14" s="1"/>
  <c r="F171" i="10"/>
  <c r="D101" i="14" s="1"/>
  <c r="F167" i="10"/>
  <c r="J101" i="14" s="1"/>
  <c r="F164" i="10"/>
  <c r="G173"/>
  <c r="F102" i="14" s="1"/>
  <c r="G171" i="10"/>
  <c r="D102" i="14" s="1"/>
  <c r="G167" i="10"/>
  <c r="J102" i="14" s="1"/>
  <c r="G164" i="10"/>
  <c r="G172"/>
  <c r="E102" i="14" s="1"/>
  <c r="G170" i="10"/>
  <c r="C102" i="14" s="1"/>
  <c r="G102" s="1"/>
  <c r="H102" s="1"/>
  <c r="G166" i="10"/>
  <c r="I102" i="14" s="1"/>
  <c r="G165" i="10"/>
  <c r="K102" i="14" s="1"/>
  <c r="K172" i="10"/>
  <c r="E107" i="14" s="1"/>
  <c r="K170" i="10"/>
  <c r="C107" i="14" s="1"/>
  <c r="K166" i="10"/>
  <c r="I107" i="14" s="1"/>
  <c r="K165" i="10"/>
  <c r="K107" i="14" s="1"/>
  <c r="K164" i="10"/>
  <c r="K173"/>
  <c r="F107" i="14" s="1"/>
  <c r="K171" i="10"/>
  <c r="D107" i="14" s="1"/>
  <c r="K167" i="10"/>
  <c r="J107" i="14" s="1"/>
  <c r="O173" i="10"/>
  <c r="F112" i="14" s="1"/>
  <c r="O171" i="10"/>
  <c r="D112" i="14" s="1"/>
  <c r="O166" i="10"/>
  <c r="I112" i="14" s="1"/>
  <c r="O164" i="10"/>
  <c r="O172"/>
  <c r="E112" i="14" s="1"/>
  <c r="O170" i="10"/>
  <c r="C112" i="14" s="1"/>
  <c r="G112" s="1"/>
  <c r="H112" s="1"/>
  <c r="O167" i="10"/>
  <c r="J112" i="14" s="1"/>
  <c r="O165" i="10"/>
  <c r="K112" i="14" s="1"/>
  <c r="AN105" i="10"/>
  <c r="D106"/>
  <c r="E106"/>
  <c r="H106"/>
  <c r="J106"/>
  <c r="AN106"/>
  <c r="E107"/>
  <c r="D107"/>
  <c r="H107"/>
  <c r="J107"/>
  <c r="D108"/>
  <c r="E108"/>
  <c r="H108"/>
  <c r="J108"/>
  <c r="AN108"/>
  <c r="E109"/>
  <c r="D109"/>
  <c r="H109"/>
  <c r="J109"/>
  <c r="E110"/>
  <c r="D110"/>
  <c r="J110"/>
  <c r="H110"/>
  <c r="AN110"/>
  <c r="D111"/>
  <c r="E111"/>
  <c r="H111"/>
  <c r="J111"/>
  <c r="E112"/>
  <c r="D112"/>
  <c r="H112"/>
  <c r="J112"/>
  <c r="AN112"/>
  <c r="D113"/>
  <c r="E113"/>
  <c r="H113"/>
  <c r="J113"/>
  <c r="E114"/>
  <c r="D114"/>
  <c r="J114"/>
  <c r="H114"/>
  <c r="AN114"/>
  <c r="D115"/>
  <c r="E115"/>
  <c r="H115"/>
  <c r="J115"/>
  <c r="E116"/>
  <c r="D116"/>
  <c r="H116"/>
  <c r="J116"/>
  <c r="AN116"/>
  <c r="D117"/>
  <c r="E117"/>
  <c r="H117"/>
  <c r="J117"/>
  <c r="E118"/>
  <c r="D118"/>
  <c r="J118"/>
  <c r="H118"/>
  <c r="AN118"/>
  <c r="D119"/>
  <c r="E119"/>
  <c r="H119"/>
  <c r="J119"/>
  <c r="E120"/>
  <c r="D120"/>
  <c r="H120"/>
  <c r="J120"/>
  <c r="E121"/>
  <c r="D121"/>
  <c r="H121"/>
  <c r="J121"/>
  <c r="D122"/>
  <c r="E122"/>
  <c r="H122"/>
  <c r="J122"/>
  <c r="E123"/>
  <c r="D123"/>
  <c r="H123"/>
  <c r="J123"/>
  <c r="D124"/>
  <c r="E124"/>
  <c r="H124"/>
  <c r="J124"/>
  <c r="E125"/>
  <c r="D125"/>
  <c r="H125"/>
  <c r="J125"/>
  <c r="D126"/>
  <c r="E126"/>
  <c r="H126"/>
  <c r="J126"/>
  <c r="E127"/>
  <c r="D127"/>
  <c r="H127"/>
  <c r="J127"/>
  <c r="D128"/>
  <c r="E128"/>
  <c r="H128"/>
  <c r="J128"/>
  <c r="E129"/>
  <c r="D129"/>
  <c r="H129"/>
  <c r="J129"/>
  <c r="D130"/>
  <c r="E130"/>
  <c r="H130"/>
  <c r="J130"/>
  <c r="E131"/>
  <c r="D131"/>
  <c r="H131"/>
  <c r="J131"/>
  <c r="D132"/>
  <c r="E132"/>
  <c r="H132"/>
  <c r="J132"/>
  <c r="E133"/>
  <c r="D133"/>
  <c r="H133"/>
  <c r="J133"/>
  <c r="D134"/>
  <c r="E134"/>
  <c r="H134"/>
  <c r="J134"/>
  <c r="E135"/>
  <c r="D135"/>
  <c r="H135"/>
  <c r="J135"/>
  <c r="D136"/>
  <c r="E136"/>
  <c r="H136"/>
  <c r="J136"/>
  <c r="E137"/>
  <c r="D137"/>
  <c r="H137"/>
  <c r="J137"/>
  <c r="I140"/>
  <c r="E141"/>
  <c r="D141"/>
  <c r="H141"/>
  <c r="J141"/>
  <c r="I144"/>
  <c r="D145"/>
  <c r="E145"/>
  <c r="H145"/>
  <c r="J145"/>
  <c r="I148"/>
  <c r="D149"/>
  <c r="E149"/>
  <c r="H149"/>
  <c r="J149"/>
  <c r="I152"/>
  <c r="E153"/>
  <c r="D153"/>
  <c r="H153"/>
  <c r="J153"/>
  <c r="I156"/>
  <c r="E157"/>
  <c r="D157"/>
  <c r="H157"/>
  <c r="J157"/>
  <c r="I160"/>
  <c r="E161"/>
  <c r="D161"/>
  <c r="H161"/>
  <c r="J161"/>
  <c r="D104"/>
  <c r="E104"/>
  <c r="H104"/>
  <c r="J104"/>
  <c r="L173"/>
  <c r="F108" i="14" s="1"/>
  <c r="L171" i="10"/>
  <c r="D108" i="14" s="1"/>
  <c r="L167" i="10"/>
  <c r="J108" i="14" s="1"/>
  <c r="L172" i="10"/>
  <c r="E108" i="14" s="1"/>
  <c r="L170" i="10"/>
  <c r="C108" i="14" s="1"/>
  <c r="G108" s="1"/>
  <c r="H108" s="1"/>
  <c r="L166" i="10"/>
  <c r="I108" i="14" s="1"/>
  <c r="L165" i="10"/>
  <c r="K108" i="14" s="1"/>
  <c r="L164" i="10"/>
  <c r="N172"/>
  <c r="E111" i="14" s="1"/>
  <c r="N170" i="10"/>
  <c r="C111" i="14" s="1"/>
  <c r="N167" i="10"/>
  <c r="J111" i="14" s="1"/>
  <c r="N165" i="10"/>
  <c r="K111" i="14" s="1"/>
  <c r="N173" i="10"/>
  <c r="F111" i="14" s="1"/>
  <c r="N171" i="10"/>
  <c r="D111" i="14" s="1"/>
  <c r="N166" i="10"/>
  <c r="I111" i="14" s="1"/>
  <c r="N164" i="10"/>
  <c r="AN104"/>
  <c r="P172"/>
  <c r="E113" i="14" s="1"/>
  <c r="P170" i="10"/>
  <c r="C113" i="14" s="1"/>
  <c r="P167" i="10"/>
  <c r="J113" i="14" s="1"/>
  <c r="P165" i="10"/>
  <c r="K113" i="14" s="1"/>
  <c r="P173" i="10"/>
  <c r="F113" i="14" s="1"/>
  <c r="P171" i="10"/>
  <c r="D113" i="14" s="1"/>
  <c r="P166" i="10"/>
  <c r="I113" i="14" s="1"/>
  <c r="P164" i="10"/>
  <c r="E105"/>
  <c r="D105"/>
  <c r="H105"/>
  <c r="J105"/>
  <c r="AL106"/>
  <c r="I106" s="1"/>
  <c r="AL107"/>
  <c r="I107" s="1"/>
  <c r="AN107"/>
  <c r="AL108"/>
  <c r="I108" s="1"/>
  <c r="AL109"/>
  <c r="I109" s="1"/>
  <c r="I110"/>
  <c r="AL110"/>
  <c r="AL111"/>
  <c r="I111" s="1"/>
  <c r="AL112"/>
  <c r="I112" s="1"/>
  <c r="AL113"/>
  <c r="I113" s="1"/>
  <c r="I114"/>
  <c r="AL114"/>
  <c r="AL115"/>
  <c r="I115" s="1"/>
  <c r="AL116"/>
  <c r="I116" s="1"/>
  <c r="AL117"/>
  <c r="I117" s="1"/>
  <c r="I118"/>
  <c r="AL118"/>
  <c r="AL119"/>
  <c r="I119" s="1"/>
  <c r="AL120"/>
  <c r="I120" s="1"/>
  <c r="I121"/>
  <c r="AL121"/>
  <c r="AL122"/>
  <c r="I122" s="1"/>
  <c r="I123"/>
  <c r="AL123"/>
  <c r="AL124"/>
  <c r="I124" s="1"/>
  <c r="I125"/>
  <c r="AL125"/>
  <c r="AL126"/>
  <c r="I126" s="1"/>
  <c r="I127"/>
  <c r="AL127"/>
  <c r="AL128"/>
  <c r="I128" s="1"/>
  <c r="I129"/>
  <c r="AL129"/>
  <c r="AL130"/>
  <c r="I130" s="1"/>
  <c r="I131"/>
  <c r="AL131"/>
  <c r="AL132"/>
  <c r="I132" s="1"/>
  <c r="I133"/>
  <c r="AL133"/>
  <c r="AL134"/>
  <c r="I134" s="1"/>
  <c r="I135"/>
  <c r="AL135"/>
  <c r="AL136"/>
  <c r="I136" s="1"/>
  <c r="I137"/>
  <c r="AL137"/>
  <c r="I138"/>
  <c r="E139"/>
  <c r="D139"/>
  <c r="H139"/>
  <c r="J139"/>
  <c r="I142"/>
  <c r="D143"/>
  <c r="E143"/>
  <c r="H143"/>
  <c r="J143"/>
  <c r="I146"/>
  <c r="D147"/>
  <c r="E147"/>
  <c r="H147"/>
  <c r="J147"/>
  <c r="I150"/>
  <c r="D151"/>
  <c r="E151"/>
  <c r="H151"/>
  <c r="J151"/>
  <c r="I154"/>
  <c r="E155"/>
  <c r="D155"/>
  <c r="H155"/>
  <c r="J155"/>
  <c r="I158"/>
  <c r="E159"/>
  <c r="D159"/>
  <c r="H159"/>
  <c r="J159"/>
  <c r="I162"/>
  <c r="E163"/>
  <c r="D163"/>
  <c r="H163"/>
  <c r="J163"/>
  <c r="AN120"/>
  <c r="AN122"/>
  <c r="AN124"/>
  <c r="AN126"/>
  <c r="AN128"/>
  <c r="AN130"/>
  <c r="AN132"/>
  <c r="AN134"/>
  <c r="AN136"/>
  <c r="AN138"/>
  <c r="Q138"/>
  <c r="AN140"/>
  <c r="Q140"/>
  <c r="Q142"/>
  <c r="AN142"/>
  <c r="Q144"/>
  <c r="AN144"/>
  <c r="Q146"/>
  <c r="AN146"/>
  <c r="Q148"/>
  <c r="AN148"/>
  <c r="Q150"/>
  <c r="AN150"/>
  <c r="AN152"/>
  <c r="Q152"/>
  <c r="AN154"/>
  <c r="Q154"/>
  <c r="AN156"/>
  <c r="Q156"/>
  <c r="AN158"/>
  <c r="Q158"/>
  <c r="AN160"/>
  <c r="Q160"/>
  <c r="AN162"/>
  <c r="Q162"/>
  <c r="AN121"/>
  <c r="AN123"/>
  <c r="AN125"/>
  <c r="AN127"/>
  <c r="AN129"/>
  <c r="AN131"/>
  <c r="AN133"/>
  <c r="AN135"/>
  <c r="AN137"/>
  <c r="D138"/>
  <c r="AL138" s="1"/>
  <c r="E138"/>
  <c r="I139"/>
  <c r="AL139"/>
  <c r="Q139"/>
  <c r="AN139"/>
  <c r="D140"/>
  <c r="AL140" s="1"/>
  <c r="E140"/>
  <c r="I141"/>
  <c r="AL141"/>
  <c r="Q141"/>
  <c r="AN141"/>
  <c r="D142"/>
  <c r="AL142" s="1"/>
  <c r="E142"/>
  <c r="AL143"/>
  <c r="I143"/>
  <c r="AN143"/>
  <c r="Q143"/>
  <c r="E144"/>
  <c r="D144"/>
  <c r="AL145"/>
  <c r="I145"/>
  <c r="AN145"/>
  <c r="Q145"/>
  <c r="E146"/>
  <c r="D146"/>
  <c r="AL147"/>
  <c r="I147"/>
  <c r="AN147"/>
  <c r="Q147"/>
  <c r="E148"/>
  <c r="D148"/>
  <c r="AL149"/>
  <c r="I149"/>
  <c r="AN149"/>
  <c r="Q149"/>
  <c r="E150"/>
  <c r="D150"/>
  <c r="AL151"/>
  <c r="I151"/>
  <c r="AN151"/>
  <c r="Q151"/>
  <c r="D152"/>
  <c r="AL152" s="1"/>
  <c r="E152"/>
  <c r="I153"/>
  <c r="AL153"/>
  <c r="Q153"/>
  <c r="AN153"/>
  <c r="D154"/>
  <c r="AL154" s="1"/>
  <c r="E154"/>
  <c r="I155"/>
  <c r="AL155"/>
  <c r="Q155"/>
  <c r="AN155"/>
  <c r="D156"/>
  <c r="AL156" s="1"/>
  <c r="E156"/>
  <c r="I157"/>
  <c r="AL157"/>
  <c r="Q157"/>
  <c r="AN157"/>
  <c r="D158"/>
  <c r="AL158" s="1"/>
  <c r="E158"/>
  <c r="I159"/>
  <c r="AL159"/>
  <c r="Q159"/>
  <c r="AN159"/>
  <c r="D160"/>
  <c r="AL160" s="1"/>
  <c r="E160"/>
  <c r="I161"/>
  <c r="AL161"/>
  <c r="Q161"/>
  <c r="AN161"/>
  <c r="D162"/>
  <c r="AL162" s="1"/>
  <c r="E162"/>
  <c r="I163"/>
  <c r="AL163"/>
  <c r="Q163"/>
  <c r="AN163"/>
  <c r="AN109"/>
  <c r="AN111"/>
  <c r="AN113"/>
  <c r="AN115"/>
  <c r="AN117"/>
  <c r="AN119"/>
  <c r="J138"/>
  <c r="J140"/>
  <c r="J142"/>
  <c r="J144"/>
  <c r="J146"/>
  <c r="J148"/>
  <c r="J150"/>
  <c r="J152"/>
  <c r="J154"/>
  <c r="J156"/>
  <c r="J158"/>
  <c r="J160"/>
  <c r="J162"/>
  <c r="C173" i="9"/>
  <c r="F121" i="14" s="1"/>
  <c r="C171" i="9"/>
  <c r="D121" i="14" s="1"/>
  <c r="C167" i="9"/>
  <c r="J121" i="14" s="1"/>
  <c r="C164" i="9"/>
  <c r="C176"/>
  <c r="C118" i="14" s="1"/>
  <c r="C172" i="9"/>
  <c r="E121" i="14" s="1"/>
  <c r="C170" i="9"/>
  <c r="C121" i="14" s="1"/>
  <c r="G121" s="1"/>
  <c r="H121" s="1"/>
  <c r="C166" i="9"/>
  <c r="I121" i="14" s="1"/>
  <c r="C165" i="9"/>
  <c r="K121" i="14" s="1"/>
  <c r="F172" i="9"/>
  <c r="E124" i="14" s="1"/>
  <c r="F170" i="9"/>
  <c r="C124" i="14" s="1"/>
  <c r="F166" i="9"/>
  <c r="I124" i="14" s="1"/>
  <c r="F165" i="9"/>
  <c r="K124" i="14" s="1"/>
  <c r="F173" i="9"/>
  <c r="F124" i="14" s="1"/>
  <c r="F171" i="9"/>
  <c r="D124" i="14" s="1"/>
  <c r="F167" i="9"/>
  <c r="J124" i="14" s="1"/>
  <c r="F164" i="9"/>
  <c r="G173"/>
  <c r="F125" i="14" s="1"/>
  <c r="G171" i="9"/>
  <c r="D125" i="14" s="1"/>
  <c r="G167" i="9"/>
  <c r="J125" i="14" s="1"/>
  <c r="G164" i="9"/>
  <c r="G172"/>
  <c r="E125" i="14" s="1"/>
  <c r="G170" i="9"/>
  <c r="C125" i="14" s="1"/>
  <c r="G166" i="9"/>
  <c r="I125" i="14" s="1"/>
  <c r="G165" i="9"/>
  <c r="K125" i="14" s="1"/>
  <c r="K172" i="9"/>
  <c r="E130" i="14" s="1"/>
  <c r="K170" i="9"/>
  <c r="C130" i="14" s="1"/>
  <c r="K166" i="9"/>
  <c r="I130" i="14" s="1"/>
  <c r="K165" i="9"/>
  <c r="K130" i="14" s="1"/>
  <c r="K164" i="9"/>
  <c r="K173"/>
  <c r="F130" i="14" s="1"/>
  <c r="K171" i="9"/>
  <c r="D130" i="14" s="1"/>
  <c r="K167" i="9"/>
  <c r="J130" i="14" s="1"/>
  <c r="O173" i="9"/>
  <c r="F135" i="14" s="1"/>
  <c r="O171" i="9"/>
  <c r="D135" i="14" s="1"/>
  <c r="O166" i="9"/>
  <c r="I135" i="14" s="1"/>
  <c r="O164" i="9"/>
  <c r="O172"/>
  <c r="E135" i="14" s="1"/>
  <c r="O170" i="9"/>
  <c r="C135" i="14" s="1"/>
  <c r="O167" i="9"/>
  <c r="J135" i="14" s="1"/>
  <c r="O165" i="9"/>
  <c r="K135" i="14" s="1"/>
  <c r="AN105" i="9"/>
  <c r="D106"/>
  <c r="E106"/>
  <c r="H106"/>
  <c r="J106"/>
  <c r="AN106"/>
  <c r="E107"/>
  <c r="D107"/>
  <c r="H107"/>
  <c r="J107"/>
  <c r="D108"/>
  <c r="E108"/>
  <c r="H108"/>
  <c r="J108"/>
  <c r="E109"/>
  <c r="D109"/>
  <c r="H109"/>
  <c r="J109"/>
  <c r="D110"/>
  <c r="E110"/>
  <c r="H110"/>
  <c r="J110"/>
  <c r="E111"/>
  <c r="D111"/>
  <c r="H111"/>
  <c r="J111"/>
  <c r="D112"/>
  <c r="E112"/>
  <c r="H112"/>
  <c r="J112"/>
  <c r="E113"/>
  <c r="D113"/>
  <c r="H113"/>
  <c r="J113"/>
  <c r="D114"/>
  <c r="E114"/>
  <c r="H114"/>
  <c r="J114"/>
  <c r="E115"/>
  <c r="D115"/>
  <c r="H115"/>
  <c r="J115"/>
  <c r="D116"/>
  <c r="E116"/>
  <c r="H116"/>
  <c r="J116"/>
  <c r="E117"/>
  <c r="D117"/>
  <c r="H117"/>
  <c r="J117"/>
  <c r="D118"/>
  <c r="E118"/>
  <c r="H118"/>
  <c r="J118"/>
  <c r="E119"/>
  <c r="D119"/>
  <c r="H119"/>
  <c r="J119"/>
  <c r="E120"/>
  <c r="D120"/>
  <c r="AL120" s="1"/>
  <c r="H120"/>
  <c r="J120"/>
  <c r="D121"/>
  <c r="E121"/>
  <c r="H121"/>
  <c r="J121"/>
  <c r="E122"/>
  <c r="D122"/>
  <c r="H122"/>
  <c r="J122"/>
  <c r="D123"/>
  <c r="E123"/>
  <c r="AL123" s="1"/>
  <c r="I123" s="1"/>
  <c r="H123"/>
  <c r="J123"/>
  <c r="E124"/>
  <c r="D124"/>
  <c r="AL124" s="1"/>
  <c r="H124"/>
  <c r="J124"/>
  <c r="D125"/>
  <c r="E125"/>
  <c r="H125"/>
  <c r="J125"/>
  <c r="E126"/>
  <c r="D126"/>
  <c r="H126"/>
  <c r="J126"/>
  <c r="D127"/>
  <c r="E127"/>
  <c r="AL127" s="1"/>
  <c r="I127" s="1"/>
  <c r="H127"/>
  <c r="J127"/>
  <c r="E128"/>
  <c r="D128"/>
  <c r="AL128" s="1"/>
  <c r="H128"/>
  <c r="J128"/>
  <c r="D129"/>
  <c r="E129"/>
  <c r="H129"/>
  <c r="J129"/>
  <c r="E130"/>
  <c r="D130"/>
  <c r="H130"/>
  <c r="J130"/>
  <c r="D131"/>
  <c r="E131"/>
  <c r="AL131" s="1"/>
  <c r="I131" s="1"/>
  <c r="H131"/>
  <c r="J131"/>
  <c r="E132"/>
  <c r="D132"/>
  <c r="AL132" s="1"/>
  <c r="H132"/>
  <c r="J132"/>
  <c r="D133"/>
  <c r="E133"/>
  <c r="H133"/>
  <c r="J133"/>
  <c r="E134"/>
  <c r="D134"/>
  <c r="H134"/>
  <c r="J134"/>
  <c r="D135"/>
  <c r="E135"/>
  <c r="AL135" s="1"/>
  <c r="I135" s="1"/>
  <c r="H135"/>
  <c r="J135"/>
  <c r="E136"/>
  <c r="D136"/>
  <c r="AL136" s="1"/>
  <c r="H136"/>
  <c r="J136"/>
  <c r="D137"/>
  <c r="E137"/>
  <c r="H137"/>
  <c r="J137"/>
  <c r="I140"/>
  <c r="D141"/>
  <c r="AL141" s="1"/>
  <c r="E141"/>
  <c r="H141"/>
  <c r="J141"/>
  <c r="I144"/>
  <c r="D145"/>
  <c r="E145"/>
  <c r="AL145" s="1"/>
  <c r="H145"/>
  <c r="J145"/>
  <c r="I148"/>
  <c r="D149"/>
  <c r="AL149" s="1"/>
  <c r="E149"/>
  <c r="H149"/>
  <c r="J149"/>
  <c r="I152"/>
  <c r="E153"/>
  <c r="D153"/>
  <c r="H153"/>
  <c r="J153"/>
  <c r="I156"/>
  <c r="E157"/>
  <c r="D157"/>
  <c r="H157"/>
  <c r="J157"/>
  <c r="I160"/>
  <c r="E161"/>
  <c r="D161"/>
  <c r="H161"/>
  <c r="J161"/>
  <c r="D104"/>
  <c r="E104"/>
  <c r="H104"/>
  <c r="J104"/>
  <c r="L173"/>
  <c r="F131" i="14" s="1"/>
  <c r="L171" i="9"/>
  <c r="D131" i="14" s="1"/>
  <c r="L167" i="9"/>
  <c r="J131" i="14" s="1"/>
  <c r="L172" i="9"/>
  <c r="E131" i="14" s="1"/>
  <c r="L170" i="9"/>
  <c r="C131" i="14" s="1"/>
  <c r="L166" i="9"/>
  <c r="I131" i="14" s="1"/>
  <c r="L165" i="9"/>
  <c r="K131" i="14" s="1"/>
  <c r="L164" i="9"/>
  <c r="N172"/>
  <c r="E134" i="14" s="1"/>
  <c r="N170" i="9"/>
  <c r="C134" i="14" s="1"/>
  <c r="N167" i="9"/>
  <c r="J134" i="14" s="1"/>
  <c r="N165" i="9"/>
  <c r="K134" i="14" s="1"/>
  <c r="N173" i="9"/>
  <c r="F134" i="14" s="1"/>
  <c r="N171" i="9"/>
  <c r="D134" i="14" s="1"/>
  <c r="N166" i="9"/>
  <c r="I134" i="14" s="1"/>
  <c r="N164" i="9"/>
  <c r="AN104"/>
  <c r="P172"/>
  <c r="E136" i="14" s="1"/>
  <c r="P170" i="9"/>
  <c r="C136" i="14" s="1"/>
  <c r="P167" i="9"/>
  <c r="J136" i="14" s="1"/>
  <c r="P165" i="9"/>
  <c r="K136" i="14" s="1"/>
  <c r="P173" i="9"/>
  <c r="F136" i="14" s="1"/>
  <c r="P171" i="9"/>
  <c r="D136" i="14" s="1"/>
  <c r="P166" i="9"/>
  <c r="I136" i="14" s="1"/>
  <c r="P164" i="9"/>
  <c r="E105"/>
  <c r="D105"/>
  <c r="H105"/>
  <c r="J105"/>
  <c r="AL106"/>
  <c r="I106" s="1"/>
  <c r="AL107"/>
  <c r="I107" s="1"/>
  <c r="AN107"/>
  <c r="AL108"/>
  <c r="I108" s="1"/>
  <c r="AL109"/>
  <c r="I109" s="1"/>
  <c r="AN109"/>
  <c r="AL110"/>
  <c r="I110" s="1"/>
  <c r="AL111"/>
  <c r="I111" s="1"/>
  <c r="AN111"/>
  <c r="AL112"/>
  <c r="I112" s="1"/>
  <c r="AL113"/>
  <c r="I113" s="1"/>
  <c r="AN113"/>
  <c r="AL114"/>
  <c r="I114" s="1"/>
  <c r="AL115"/>
  <c r="I115" s="1"/>
  <c r="AN115"/>
  <c r="AL116"/>
  <c r="I116" s="1"/>
  <c r="AL117"/>
  <c r="I117" s="1"/>
  <c r="AN117"/>
  <c r="AL118"/>
  <c r="I118" s="1"/>
  <c r="I120"/>
  <c r="AL121"/>
  <c r="I121" s="1"/>
  <c r="AL122"/>
  <c r="I122" s="1"/>
  <c r="I124"/>
  <c r="AL125"/>
  <c r="I125" s="1"/>
  <c r="AL126"/>
  <c r="I126" s="1"/>
  <c r="I128"/>
  <c r="AL129"/>
  <c r="I129" s="1"/>
  <c r="I130"/>
  <c r="AL130"/>
  <c r="I132"/>
  <c r="AL133"/>
  <c r="I133" s="1"/>
  <c r="I134"/>
  <c r="AL134"/>
  <c r="I136"/>
  <c r="AL137"/>
  <c r="I137" s="1"/>
  <c r="I138"/>
  <c r="D139"/>
  <c r="AL139" s="1"/>
  <c r="E139"/>
  <c r="H139"/>
  <c r="J139"/>
  <c r="I142"/>
  <c r="D143"/>
  <c r="E143"/>
  <c r="AL143" s="1"/>
  <c r="H143"/>
  <c r="J143"/>
  <c r="I146"/>
  <c r="D147"/>
  <c r="AL147" s="1"/>
  <c r="E147"/>
  <c r="H147"/>
  <c r="J147"/>
  <c r="I150"/>
  <c r="E151"/>
  <c r="D151"/>
  <c r="H151"/>
  <c r="J151"/>
  <c r="I154"/>
  <c r="E155"/>
  <c r="D155"/>
  <c r="H155"/>
  <c r="J155"/>
  <c r="I158"/>
  <c r="E159"/>
  <c r="D159"/>
  <c r="H159"/>
  <c r="J159"/>
  <c r="I162"/>
  <c r="E163"/>
  <c r="D163"/>
  <c r="H163"/>
  <c r="J163"/>
  <c r="AN120"/>
  <c r="AN122"/>
  <c r="AN124"/>
  <c r="AN126"/>
  <c r="AN128"/>
  <c r="AN130"/>
  <c r="AN132"/>
  <c r="AN134"/>
  <c r="AN136"/>
  <c r="Q138"/>
  <c r="AN138"/>
  <c r="Q140"/>
  <c r="AN140"/>
  <c r="Q142"/>
  <c r="AN142"/>
  <c r="Q144"/>
  <c r="AN144"/>
  <c r="Q146"/>
  <c r="AN146"/>
  <c r="Q148"/>
  <c r="AN148"/>
  <c r="AN150"/>
  <c r="Q150"/>
  <c r="AN152"/>
  <c r="Q152"/>
  <c r="AN154"/>
  <c r="Q154"/>
  <c r="AN156"/>
  <c r="Q156"/>
  <c r="AN158"/>
  <c r="Q158"/>
  <c r="AN160"/>
  <c r="Q160"/>
  <c r="AN162"/>
  <c r="Q162"/>
  <c r="AN108"/>
  <c r="AN110"/>
  <c r="AN112"/>
  <c r="AN114"/>
  <c r="AN116"/>
  <c r="AN118"/>
  <c r="AN119"/>
  <c r="AN121"/>
  <c r="AN123"/>
  <c r="AN125"/>
  <c r="AN127"/>
  <c r="AN129"/>
  <c r="AN131"/>
  <c r="AN133"/>
  <c r="AN135"/>
  <c r="AN137"/>
  <c r="E138"/>
  <c r="D138"/>
  <c r="AL138" s="1"/>
  <c r="I139"/>
  <c r="AN139"/>
  <c r="Q139"/>
  <c r="E140"/>
  <c r="D140"/>
  <c r="AL140" s="1"/>
  <c r="I141"/>
  <c r="AN141"/>
  <c r="Q141"/>
  <c r="E142"/>
  <c r="D142"/>
  <c r="AL142" s="1"/>
  <c r="I143"/>
  <c r="AN143"/>
  <c r="Q143"/>
  <c r="E144"/>
  <c r="D144"/>
  <c r="AL144" s="1"/>
  <c r="I145"/>
  <c r="AN145"/>
  <c r="Q145"/>
  <c r="E146"/>
  <c r="D146"/>
  <c r="AL146" s="1"/>
  <c r="I147"/>
  <c r="AN147"/>
  <c r="Q147"/>
  <c r="E148"/>
  <c r="D148"/>
  <c r="AL148" s="1"/>
  <c r="I149"/>
  <c r="Q149"/>
  <c r="AN149"/>
  <c r="D150"/>
  <c r="E150"/>
  <c r="I151"/>
  <c r="AL151"/>
  <c r="Q151"/>
  <c r="AN151"/>
  <c r="D152"/>
  <c r="E152"/>
  <c r="I153"/>
  <c r="AL153"/>
  <c r="Q153"/>
  <c r="AN153"/>
  <c r="D154"/>
  <c r="E154"/>
  <c r="I155"/>
  <c r="AL155"/>
  <c r="Q155"/>
  <c r="AN155"/>
  <c r="D156"/>
  <c r="E156"/>
  <c r="I157"/>
  <c r="AL157"/>
  <c r="Q157"/>
  <c r="AN157"/>
  <c r="D158"/>
  <c r="E158"/>
  <c r="I159"/>
  <c r="AL159"/>
  <c r="Q159"/>
  <c r="AN159"/>
  <c r="D160"/>
  <c r="E160"/>
  <c r="I161"/>
  <c r="AL161"/>
  <c r="Q161"/>
  <c r="AN161"/>
  <c r="D162"/>
  <c r="E162"/>
  <c r="I163"/>
  <c r="AL163"/>
  <c r="Q163"/>
  <c r="AN163"/>
  <c r="J138"/>
  <c r="J140"/>
  <c r="J142"/>
  <c r="J144"/>
  <c r="J146"/>
  <c r="J148"/>
  <c r="J150"/>
  <c r="J152"/>
  <c r="J154"/>
  <c r="J156"/>
  <c r="J158"/>
  <c r="J160"/>
  <c r="J162"/>
  <c r="C173" i="28"/>
  <c r="F144" i="14" s="1"/>
  <c r="C171" i="28"/>
  <c r="D144" i="14" s="1"/>
  <c r="C167" i="28"/>
  <c r="J144" i="14" s="1"/>
  <c r="C164" i="28"/>
  <c r="C176"/>
  <c r="C141" i="14" s="1"/>
  <c r="C172" i="28"/>
  <c r="E144" i="14" s="1"/>
  <c r="C170" i="28"/>
  <c r="C144" i="14" s="1"/>
  <c r="G144" s="1"/>
  <c r="H144" s="1"/>
  <c r="C166" i="28"/>
  <c r="I144" i="14" s="1"/>
  <c r="C165" i="28"/>
  <c r="K144" i="14" s="1"/>
  <c r="F172" i="28"/>
  <c r="E147" i="14" s="1"/>
  <c r="F170" i="28"/>
  <c r="C147" i="14" s="1"/>
  <c r="F166" i="28"/>
  <c r="I147" i="14" s="1"/>
  <c r="F165" i="28"/>
  <c r="K147" i="14" s="1"/>
  <c r="F173" i="28"/>
  <c r="F147" i="14" s="1"/>
  <c r="F171" i="28"/>
  <c r="D147" i="14" s="1"/>
  <c r="F167" i="28"/>
  <c r="J147" i="14" s="1"/>
  <c r="F164" i="28"/>
  <c r="G173"/>
  <c r="F148" i="14" s="1"/>
  <c r="G171" i="28"/>
  <c r="D148" i="14" s="1"/>
  <c r="G167" i="28"/>
  <c r="J148" i="14" s="1"/>
  <c r="G164" i="28"/>
  <c r="G172"/>
  <c r="E148" i="14" s="1"/>
  <c r="G170" i="28"/>
  <c r="C148" i="14" s="1"/>
  <c r="G148" s="1"/>
  <c r="H148" s="1"/>
  <c r="G166" i="28"/>
  <c r="I148" i="14" s="1"/>
  <c r="G165" i="28"/>
  <c r="K148" i="14" s="1"/>
  <c r="K172" i="28"/>
  <c r="E153" i="14" s="1"/>
  <c r="K170" i="28"/>
  <c r="C153" i="14" s="1"/>
  <c r="K166" i="28"/>
  <c r="I153" i="14" s="1"/>
  <c r="K165" i="28"/>
  <c r="K153" i="14" s="1"/>
  <c r="K164" i="28"/>
  <c r="K173"/>
  <c r="F153" i="14" s="1"/>
  <c r="K171" i="28"/>
  <c r="D153" i="14" s="1"/>
  <c r="K167" i="28"/>
  <c r="J153" i="14" s="1"/>
  <c r="O173" i="28"/>
  <c r="F158" i="14" s="1"/>
  <c r="O171" i="28"/>
  <c r="D158" i="14" s="1"/>
  <c r="O166" i="28"/>
  <c r="I158" i="14" s="1"/>
  <c r="O164" i="28"/>
  <c r="O172"/>
  <c r="E158" i="14" s="1"/>
  <c r="O170" i="28"/>
  <c r="C158" i="14" s="1"/>
  <c r="O167" i="28"/>
  <c r="J158" i="14" s="1"/>
  <c r="O165" i="28"/>
  <c r="K158" i="14" s="1"/>
  <c r="AN105" i="28"/>
  <c r="D106"/>
  <c r="E106"/>
  <c r="H106"/>
  <c r="J106"/>
  <c r="AN106"/>
  <c r="E107"/>
  <c r="D107"/>
  <c r="H107"/>
  <c r="J107"/>
  <c r="D108"/>
  <c r="E108"/>
  <c r="H108"/>
  <c r="J108"/>
  <c r="AN108"/>
  <c r="E109"/>
  <c r="D109"/>
  <c r="H109"/>
  <c r="J109"/>
  <c r="D110"/>
  <c r="E110"/>
  <c r="H110"/>
  <c r="J110"/>
  <c r="E111"/>
  <c r="D111"/>
  <c r="H111"/>
  <c r="J111"/>
  <c r="D112"/>
  <c r="E112"/>
  <c r="H112"/>
  <c r="J112"/>
  <c r="E113"/>
  <c r="D113"/>
  <c r="H113"/>
  <c r="J113"/>
  <c r="D114"/>
  <c r="E114"/>
  <c r="H114"/>
  <c r="J114"/>
  <c r="E115"/>
  <c r="D115"/>
  <c r="H115"/>
  <c r="J115"/>
  <c r="D116"/>
  <c r="E116"/>
  <c r="H116"/>
  <c r="J116"/>
  <c r="E117"/>
  <c r="D117"/>
  <c r="H117"/>
  <c r="J117"/>
  <c r="D118"/>
  <c r="E118"/>
  <c r="H118"/>
  <c r="J118"/>
  <c r="E119"/>
  <c r="D119"/>
  <c r="H119"/>
  <c r="J119"/>
  <c r="D120"/>
  <c r="E120"/>
  <c r="H120"/>
  <c r="J120"/>
  <c r="D121"/>
  <c r="E121"/>
  <c r="H121"/>
  <c r="J121"/>
  <c r="E122"/>
  <c r="D122"/>
  <c r="H122"/>
  <c r="J122"/>
  <c r="D123"/>
  <c r="E123"/>
  <c r="H123"/>
  <c r="J123"/>
  <c r="E124"/>
  <c r="D124"/>
  <c r="H124"/>
  <c r="J124"/>
  <c r="D125"/>
  <c r="E125"/>
  <c r="H125"/>
  <c r="J125"/>
  <c r="E126"/>
  <c r="D126"/>
  <c r="H126"/>
  <c r="J126"/>
  <c r="D127"/>
  <c r="E127"/>
  <c r="H127"/>
  <c r="J127"/>
  <c r="E128"/>
  <c r="D128"/>
  <c r="H128"/>
  <c r="J128"/>
  <c r="D129"/>
  <c r="E129"/>
  <c r="H129"/>
  <c r="J129"/>
  <c r="E130"/>
  <c r="D130"/>
  <c r="H130"/>
  <c r="J130"/>
  <c r="D131"/>
  <c r="E131"/>
  <c r="H131"/>
  <c r="J131"/>
  <c r="E132"/>
  <c r="D132"/>
  <c r="H132"/>
  <c r="J132"/>
  <c r="D133"/>
  <c r="E133"/>
  <c r="H133"/>
  <c r="J133"/>
  <c r="E134"/>
  <c r="D134"/>
  <c r="H134"/>
  <c r="J134"/>
  <c r="D135"/>
  <c r="E135"/>
  <c r="H135"/>
  <c r="J135"/>
  <c r="E136"/>
  <c r="D136"/>
  <c r="H136"/>
  <c r="J136"/>
  <c r="D137"/>
  <c r="E137"/>
  <c r="H137"/>
  <c r="J137"/>
  <c r="I140"/>
  <c r="D141"/>
  <c r="E141"/>
  <c r="H141"/>
  <c r="J141"/>
  <c r="I144"/>
  <c r="D145"/>
  <c r="E145"/>
  <c r="H145"/>
  <c r="J145"/>
  <c r="I148"/>
  <c r="D149"/>
  <c r="E149"/>
  <c r="H149"/>
  <c r="J149"/>
  <c r="I152"/>
  <c r="E153"/>
  <c r="D153"/>
  <c r="H153"/>
  <c r="J153"/>
  <c r="I156"/>
  <c r="E157"/>
  <c r="D157"/>
  <c r="H157"/>
  <c r="J157"/>
  <c r="I160"/>
  <c r="E161"/>
  <c r="D161"/>
  <c r="H161"/>
  <c r="J161"/>
  <c r="D104"/>
  <c r="E104"/>
  <c r="H104"/>
  <c r="J104"/>
  <c r="L173"/>
  <c r="F154" i="14" s="1"/>
  <c r="L171" i="28"/>
  <c r="D154" i="14" s="1"/>
  <c r="L167" i="28"/>
  <c r="J154" i="14" s="1"/>
  <c r="L172" i="28"/>
  <c r="E154" i="14" s="1"/>
  <c r="L170" i="28"/>
  <c r="C154" i="14" s="1"/>
  <c r="G154" s="1"/>
  <c r="H154" s="1"/>
  <c r="L166" i="28"/>
  <c r="I154" i="14" s="1"/>
  <c r="L165" i="28"/>
  <c r="K154" i="14" s="1"/>
  <c r="L164" i="28"/>
  <c r="N172"/>
  <c r="E157" i="14" s="1"/>
  <c r="N170" i="28"/>
  <c r="C157" i="14" s="1"/>
  <c r="N167" i="28"/>
  <c r="J157" i="14" s="1"/>
  <c r="N165" i="28"/>
  <c r="K157" i="14" s="1"/>
  <c r="N173" i="28"/>
  <c r="F157" i="14" s="1"/>
  <c r="N171" i="28"/>
  <c r="D157" i="14" s="1"/>
  <c r="N166" i="28"/>
  <c r="I157" i="14" s="1"/>
  <c r="N164" i="28"/>
  <c r="AN104"/>
  <c r="P172"/>
  <c r="E159" i="14" s="1"/>
  <c r="P170" i="28"/>
  <c r="C159" i="14" s="1"/>
  <c r="P167" i="28"/>
  <c r="J159" i="14" s="1"/>
  <c r="P165" i="28"/>
  <c r="K159" i="14" s="1"/>
  <c r="P173" i="28"/>
  <c r="F159" i="14" s="1"/>
  <c r="P171" i="28"/>
  <c r="D159" i="14" s="1"/>
  <c r="P166" i="28"/>
  <c r="I159" i="14" s="1"/>
  <c r="P164" i="28"/>
  <c r="E105"/>
  <c r="D105"/>
  <c r="AL105" s="1"/>
  <c r="I105" s="1"/>
  <c r="H105"/>
  <c r="J105"/>
  <c r="AL106"/>
  <c r="I106" s="1"/>
  <c r="AL107"/>
  <c r="I107" s="1"/>
  <c r="AN107"/>
  <c r="AL108"/>
  <c r="I108" s="1"/>
  <c r="AL109"/>
  <c r="I109" s="1"/>
  <c r="AN109"/>
  <c r="AL110"/>
  <c r="I110" s="1"/>
  <c r="AL111"/>
  <c r="I111" s="1"/>
  <c r="AN111"/>
  <c r="AL112"/>
  <c r="I112" s="1"/>
  <c r="AL113"/>
  <c r="I113" s="1"/>
  <c r="AN113"/>
  <c r="AL114"/>
  <c r="I114" s="1"/>
  <c r="AL115"/>
  <c r="I115" s="1"/>
  <c r="AN115"/>
  <c r="AL116"/>
  <c r="I116" s="1"/>
  <c r="AL117"/>
  <c r="I117" s="1"/>
  <c r="AN117"/>
  <c r="AL118"/>
  <c r="I118" s="1"/>
  <c r="AL119"/>
  <c r="I119" s="1"/>
  <c r="AN119"/>
  <c r="AL120"/>
  <c r="I120" s="1"/>
  <c r="AL121"/>
  <c r="I121" s="1"/>
  <c r="I122"/>
  <c r="AL122"/>
  <c r="AL123"/>
  <c r="I123" s="1"/>
  <c r="AL124"/>
  <c r="I124" s="1"/>
  <c r="AL125"/>
  <c r="I125" s="1"/>
  <c r="I126"/>
  <c r="AL126"/>
  <c r="AL127"/>
  <c r="I127" s="1"/>
  <c r="I128"/>
  <c r="AL128"/>
  <c r="AL129"/>
  <c r="I129" s="1"/>
  <c r="I130"/>
  <c r="AL130"/>
  <c r="AL131"/>
  <c r="I131" s="1"/>
  <c r="I132"/>
  <c r="AL132"/>
  <c r="AL133"/>
  <c r="I133" s="1"/>
  <c r="I134"/>
  <c r="AL134"/>
  <c r="AL135"/>
  <c r="I135" s="1"/>
  <c r="I136"/>
  <c r="AL136"/>
  <c r="AL137"/>
  <c r="I137" s="1"/>
  <c r="I138"/>
  <c r="D139"/>
  <c r="E139"/>
  <c r="H139"/>
  <c r="J139"/>
  <c r="I142"/>
  <c r="D143"/>
  <c r="E143"/>
  <c r="H143"/>
  <c r="J143"/>
  <c r="I146"/>
  <c r="D147"/>
  <c r="E147"/>
  <c r="H147"/>
  <c r="J147"/>
  <c r="I150"/>
  <c r="D151"/>
  <c r="E151"/>
  <c r="H151"/>
  <c r="J151"/>
  <c r="I154"/>
  <c r="E155"/>
  <c r="D155"/>
  <c r="H155"/>
  <c r="J155"/>
  <c r="I158"/>
  <c r="E159"/>
  <c r="D159"/>
  <c r="H159"/>
  <c r="J159"/>
  <c r="I162"/>
  <c r="E163"/>
  <c r="D163"/>
  <c r="H163"/>
  <c r="J163"/>
  <c r="AN120"/>
  <c r="AN122"/>
  <c r="AN124"/>
  <c r="AN126"/>
  <c r="AN128"/>
  <c r="AN130"/>
  <c r="AN132"/>
  <c r="AN134"/>
  <c r="AN136"/>
  <c r="Q138"/>
  <c r="AN138"/>
  <c r="Q140"/>
  <c r="AN140"/>
  <c r="Q142"/>
  <c r="AN142"/>
  <c r="Q144"/>
  <c r="AN144"/>
  <c r="Q146"/>
  <c r="AN146"/>
  <c r="Q148"/>
  <c r="AN148"/>
  <c r="Q150"/>
  <c r="AN150"/>
  <c r="AN152"/>
  <c r="Q152"/>
  <c r="AN154"/>
  <c r="Q154"/>
  <c r="AN156"/>
  <c r="Q156"/>
  <c r="AN158"/>
  <c r="Q158"/>
  <c r="AN160"/>
  <c r="Q160"/>
  <c r="AN162"/>
  <c r="Q162"/>
  <c r="AN110"/>
  <c r="AN112"/>
  <c r="AN114"/>
  <c r="AN116"/>
  <c r="AN118"/>
  <c r="AN121"/>
  <c r="AN123"/>
  <c r="AN125"/>
  <c r="AN127"/>
  <c r="AN129"/>
  <c r="AN131"/>
  <c r="AN133"/>
  <c r="AN135"/>
  <c r="AN137"/>
  <c r="E138"/>
  <c r="D138"/>
  <c r="AL139"/>
  <c r="I139"/>
  <c r="AN139"/>
  <c r="Q139"/>
  <c r="E140"/>
  <c r="D140"/>
  <c r="AL141"/>
  <c r="I141"/>
  <c r="AN141"/>
  <c r="Q141"/>
  <c r="E142"/>
  <c r="D142"/>
  <c r="AL143"/>
  <c r="I143"/>
  <c r="AN143"/>
  <c r="Q143"/>
  <c r="E144"/>
  <c r="D144"/>
  <c r="AL145"/>
  <c r="I145"/>
  <c r="AN145"/>
  <c r="Q145"/>
  <c r="E146"/>
  <c r="D146"/>
  <c r="AL147"/>
  <c r="I147"/>
  <c r="AN147"/>
  <c r="Q147"/>
  <c r="E148"/>
  <c r="D148"/>
  <c r="AL149"/>
  <c r="I149"/>
  <c r="AN149"/>
  <c r="Q149"/>
  <c r="E150"/>
  <c r="D150"/>
  <c r="AL151"/>
  <c r="I151"/>
  <c r="AN151"/>
  <c r="Q151"/>
  <c r="E152"/>
  <c r="D152"/>
  <c r="I153"/>
  <c r="AL153"/>
  <c r="Q153"/>
  <c r="AN153"/>
  <c r="D154"/>
  <c r="AL154" s="1"/>
  <c r="E154"/>
  <c r="I155"/>
  <c r="AL155"/>
  <c r="Q155"/>
  <c r="AN155"/>
  <c r="D156"/>
  <c r="AL156" s="1"/>
  <c r="E156"/>
  <c r="I157"/>
  <c r="AL157"/>
  <c r="Q157"/>
  <c r="AN157"/>
  <c r="D158"/>
  <c r="AL158" s="1"/>
  <c r="E158"/>
  <c r="I159"/>
  <c r="AL159"/>
  <c r="Q159"/>
  <c r="AN159"/>
  <c r="D160"/>
  <c r="AL160" s="1"/>
  <c r="E160"/>
  <c r="I161"/>
  <c r="AL161"/>
  <c r="Q161"/>
  <c r="AN161"/>
  <c r="D162"/>
  <c r="AL162" s="1"/>
  <c r="E162"/>
  <c r="I163"/>
  <c r="AL163"/>
  <c r="Q163"/>
  <c r="AN163"/>
  <c r="J138"/>
  <c r="J140"/>
  <c r="J142"/>
  <c r="J144"/>
  <c r="J146"/>
  <c r="J148"/>
  <c r="J150"/>
  <c r="J152"/>
  <c r="J154"/>
  <c r="J156"/>
  <c r="J158"/>
  <c r="J160"/>
  <c r="J162"/>
  <c r="C173" i="29"/>
  <c r="F167" i="14" s="1"/>
  <c r="C171" i="29"/>
  <c r="D167" i="14" s="1"/>
  <c r="C167" i="29"/>
  <c r="J167" i="14" s="1"/>
  <c r="C164" i="29"/>
  <c r="C176"/>
  <c r="C164" i="14" s="1"/>
  <c r="C172" i="29"/>
  <c r="E167" i="14" s="1"/>
  <c r="C170" i="29"/>
  <c r="C167" i="14" s="1"/>
  <c r="G167" s="1"/>
  <c r="H167" s="1"/>
  <c r="C166" i="29"/>
  <c r="I167" i="14" s="1"/>
  <c r="C165" i="29"/>
  <c r="K167" i="14" s="1"/>
  <c r="F172" i="29"/>
  <c r="E170" i="14" s="1"/>
  <c r="F170" i="29"/>
  <c r="C170" i="14" s="1"/>
  <c r="F166" i="29"/>
  <c r="I170" i="14" s="1"/>
  <c r="F165" i="29"/>
  <c r="K170" i="14" s="1"/>
  <c r="F173" i="29"/>
  <c r="F170" i="14" s="1"/>
  <c r="F171" i="29"/>
  <c r="D170" i="14" s="1"/>
  <c r="F167" i="29"/>
  <c r="J170" i="14" s="1"/>
  <c r="F164" i="29"/>
  <c r="G173"/>
  <c r="F171" i="14" s="1"/>
  <c r="G171" i="29"/>
  <c r="D171" i="14" s="1"/>
  <c r="G167" i="29"/>
  <c r="J171" i="14" s="1"/>
  <c r="G164" i="29"/>
  <c r="G172"/>
  <c r="E171" i="14" s="1"/>
  <c r="G170" i="29"/>
  <c r="C171" i="14" s="1"/>
  <c r="G166" i="29"/>
  <c r="I171" i="14" s="1"/>
  <c r="G165" i="29"/>
  <c r="K171" i="14" s="1"/>
  <c r="K172" i="29"/>
  <c r="E176" i="14" s="1"/>
  <c r="K170" i="29"/>
  <c r="C176" i="14" s="1"/>
  <c r="K166" i="29"/>
  <c r="I176" i="14" s="1"/>
  <c r="K165" i="29"/>
  <c r="K176" i="14" s="1"/>
  <c r="K164" i="29"/>
  <c r="K173"/>
  <c r="F176" i="14" s="1"/>
  <c r="K171" i="29"/>
  <c r="D176" i="14" s="1"/>
  <c r="K167" i="29"/>
  <c r="J176" i="14" s="1"/>
  <c r="O173" i="29"/>
  <c r="F181" i="14" s="1"/>
  <c r="O171" i="29"/>
  <c r="D181" i="14" s="1"/>
  <c r="O166" i="29"/>
  <c r="I181" i="14" s="1"/>
  <c r="O164" i="29"/>
  <c r="O172"/>
  <c r="E181" i="14" s="1"/>
  <c r="O170" i="29"/>
  <c r="C181" i="14" s="1"/>
  <c r="O167" i="29"/>
  <c r="J181" i="14" s="1"/>
  <c r="O165" i="29"/>
  <c r="K181" i="14" s="1"/>
  <c r="AN105" i="29"/>
  <c r="D106"/>
  <c r="E106"/>
  <c r="H106"/>
  <c r="J106"/>
  <c r="AN106"/>
  <c r="E107"/>
  <c r="D107"/>
  <c r="H107"/>
  <c r="J107"/>
  <c r="D108"/>
  <c r="E108"/>
  <c r="H108"/>
  <c r="J108"/>
  <c r="AN108"/>
  <c r="E109"/>
  <c r="D109"/>
  <c r="H109"/>
  <c r="J109"/>
  <c r="D110"/>
  <c r="E110"/>
  <c r="H110"/>
  <c r="J110"/>
  <c r="E111"/>
  <c r="D111"/>
  <c r="H111"/>
  <c r="J111"/>
  <c r="D112"/>
  <c r="E112"/>
  <c r="H112"/>
  <c r="J112"/>
  <c r="E113"/>
  <c r="D113"/>
  <c r="H113"/>
  <c r="J113"/>
  <c r="D114"/>
  <c r="E114"/>
  <c r="H114"/>
  <c r="J114"/>
  <c r="E115"/>
  <c r="D115"/>
  <c r="H115"/>
  <c r="J115"/>
  <c r="D116"/>
  <c r="E116"/>
  <c r="H116"/>
  <c r="J116"/>
  <c r="E117"/>
  <c r="D117"/>
  <c r="H117"/>
  <c r="J117"/>
  <c r="D118"/>
  <c r="E118"/>
  <c r="H118"/>
  <c r="J118"/>
  <c r="E119"/>
  <c r="D119"/>
  <c r="H119"/>
  <c r="J119"/>
  <c r="E120"/>
  <c r="D120"/>
  <c r="H120"/>
  <c r="J120"/>
  <c r="D121"/>
  <c r="E121"/>
  <c r="H121"/>
  <c r="J121"/>
  <c r="E122"/>
  <c r="D122"/>
  <c r="H122"/>
  <c r="J122"/>
  <c r="D123"/>
  <c r="E123"/>
  <c r="H123"/>
  <c r="J123"/>
  <c r="E124"/>
  <c r="D124"/>
  <c r="H124"/>
  <c r="J124"/>
  <c r="D125"/>
  <c r="E125"/>
  <c r="H125"/>
  <c r="J125"/>
  <c r="E126"/>
  <c r="D126"/>
  <c r="H126"/>
  <c r="J126"/>
  <c r="D127"/>
  <c r="E127"/>
  <c r="H127"/>
  <c r="J127"/>
  <c r="E128"/>
  <c r="D128"/>
  <c r="H128"/>
  <c r="J128"/>
  <c r="D129"/>
  <c r="E129"/>
  <c r="H129"/>
  <c r="J129"/>
  <c r="E130"/>
  <c r="D130"/>
  <c r="H130"/>
  <c r="J130"/>
  <c r="D131"/>
  <c r="E131"/>
  <c r="H131"/>
  <c r="J131"/>
  <c r="E132"/>
  <c r="D132"/>
  <c r="H132"/>
  <c r="J132"/>
  <c r="D133"/>
  <c r="E133"/>
  <c r="H133"/>
  <c r="J133"/>
  <c r="E134"/>
  <c r="D134"/>
  <c r="H134"/>
  <c r="J134"/>
  <c r="D135"/>
  <c r="E135"/>
  <c r="H135"/>
  <c r="J135"/>
  <c r="E136"/>
  <c r="D136"/>
  <c r="H136"/>
  <c r="J136"/>
  <c r="D137"/>
  <c r="E137"/>
  <c r="H137"/>
  <c r="J137"/>
  <c r="I140"/>
  <c r="D141"/>
  <c r="E141"/>
  <c r="H141"/>
  <c r="J141"/>
  <c r="I144"/>
  <c r="D145"/>
  <c r="E145"/>
  <c r="H145"/>
  <c r="J145"/>
  <c r="I148"/>
  <c r="D149"/>
  <c r="E149"/>
  <c r="H149"/>
  <c r="J149"/>
  <c r="I152"/>
  <c r="E153"/>
  <c r="D153"/>
  <c r="H153"/>
  <c r="J153"/>
  <c r="I156"/>
  <c r="E157"/>
  <c r="D157"/>
  <c r="H157"/>
  <c r="J157"/>
  <c r="I160"/>
  <c r="E161"/>
  <c r="D161"/>
  <c r="H161"/>
  <c r="J161"/>
  <c r="D104"/>
  <c r="E104"/>
  <c r="H104"/>
  <c r="J104"/>
  <c r="L173"/>
  <c r="F177" i="14" s="1"/>
  <c r="L171" i="29"/>
  <c r="D177" i="14" s="1"/>
  <c r="L167" i="29"/>
  <c r="J177" i="14" s="1"/>
  <c r="L172" i="29"/>
  <c r="E177" i="14" s="1"/>
  <c r="L170" i="29"/>
  <c r="C177" i="14" s="1"/>
  <c r="G177" s="1"/>
  <c r="H177" s="1"/>
  <c r="L166" i="29"/>
  <c r="I177" i="14" s="1"/>
  <c r="L165" i="29"/>
  <c r="K177" i="14" s="1"/>
  <c r="L164" i="29"/>
  <c r="N172"/>
  <c r="E180" i="14" s="1"/>
  <c r="N170" i="29"/>
  <c r="C180" i="14" s="1"/>
  <c r="N167" i="29"/>
  <c r="J180" i="14" s="1"/>
  <c r="N165" i="29"/>
  <c r="K180" i="14" s="1"/>
  <c r="N173" i="29"/>
  <c r="F180" i="14" s="1"/>
  <c r="N171" i="29"/>
  <c r="D180" i="14" s="1"/>
  <c r="N166" i="29"/>
  <c r="I180" i="14" s="1"/>
  <c r="N164" i="29"/>
  <c r="AN104"/>
  <c r="P172"/>
  <c r="E182" i="14" s="1"/>
  <c r="P170" i="29"/>
  <c r="C182" i="14" s="1"/>
  <c r="P167" i="29"/>
  <c r="J182" i="14" s="1"/>
  <c r="P165" i="29"/>
  <c r="K182" i="14" s="1"/>
  <c r="P173" i="29"/>
  <c r="F182" i="14" s="1"/>
  <c r="P171" i="29"/>
  <c r="D182" i="14" s="1"/>
  <c r="P166" i="29"/>
  <c r="I182" i="14" s="1"/>
  <c r="P164" i="29"/>
  <c r="E105"/>
  <c r="D105"/>
  <c r="H105"/>
  <c r="J105"/>
  <c r="AL106"/>
  <c r="I106" s="1"/>
  <c r="AL107"/>
  <c r="I107" s="1"/>
  <c r="AN107"/>
  <c r="AL108"/>
  <c r="I108" s="1"/>
  <c r="AL109"/>
  <c r="I109" s="1"/>
  <c r="AN109"/>
  <c r="AL110"/>
  <c r="I110" s="1"/>
  <c r="AL111"/>
  <c r="I111" s="1"/>
  <c r="AN111"/>
  <c r="AL112"/>
  <c r="I112" s="1"/>
  <c r="AL113"/>
  <c r="I113" s="1"/>
  <c r="AN113"/>
  <c r="AL114"/>
  <c r="I114" s="1"/>
  <c r="AL115"/>
  <c r="I115" s="1"/>
  <c r="AN115"/>
  <c r="AL116"/>
  <c r="I116" s="1"/>
  <c r="AL117"/>
  <c r="I117" s="1"/>
  <c r="AN117"/>
  <c r="AL118"/>
  <c r="I118" s="1"/>
  <c r="AL119"/>
  <c r="I119" s="1"/>
  <c r="AN119"/>
  <c r="AL120"/>
  <c r="I120" s="1"/>
  <c r="AL121"/>
  <c r="I121" s="1"/>
  <c r="I122"/>
  <c r="AL122"/>
  <c r="AL123"/>
  <c r="I123" s="1"/>
  <c r="I124"/>
  <c r="AL124"/>
  <c r="AL125"/>
  <c r="I125" s="1"/>
  <c r="I126"/>
  <c r="AL126"/>
  <c r="AL127"/>
  <c r="I127" s="1"/>
  <c r="I128"/>
  <c r="AL128"/>
  <c r="AL129"/>
  <c r="I129" s="1"/>
  <c r="I130"/>
  <c r="AL130"/>
  <c r="AL131"/>
  <c r="I131" s="1"/>
  <c r="I132"/>
  <c r="AL132"/>
  <c r="AL133"/>
  <c r="I133" s="1"/>
  <c r="I134"/>
  <c r="AL134"/>
  <c r="AL135"/>
  <c r="I135" s="1"/>
  <c r="I136"/>
  <c r="AL136"/>
  <c r="AL137"/>
  <c r="I137" s="1"/>
  <c r="I138"/>
  <c r="D139"/>
  <c r="E139"/>
  <c r="H139"/>
  <c r="J139"/>
  <c r="I142"/>
  <c r="D143"/>
  <c r="E143"/>
  <c r="H143"/>
  <c r="J143"/>
  <c r="I146"/>
  <c r="D147"/>
  <c r="E147"/>
  <c r="H147"/>
  <c r="J147"/>
  <c r="I150"/>
  <c r="E151"/>
  <c r="D151"/>
  <c r="H151"/>
  <c r="J151"/>
  <c r="I154"/>
  <c r="E155"/>
  <c r="D155"/>
  <c r="H155"/>
  <c r="J155"/>
  <c r="I158"/>
  <c r="E159"/>
  <c r="D159"/>
  <c r="H159"/>
  <c r="J159"/>
  <c r="I162"/>
  <c r="E163"/>
  <c r="D163"/>
  <c r="H163"/>
  <c r="J163"/>
  <c r="AN120"/>
  <c r="AN122"/>
  <c r="AN124"/>
  <c r="AN126"/>
  <c r="AN128"/>
  <c r="AN130"/>
  <c r="AN132"/>
  <c r="AN134"/>
  <c r="AN136"/>
  <c r="Q138"/>
  <c r="AN138"/>
  <c r="Q140"/>
  <c r="AN140"/>
  <c r="Q142"/>
  <c r="AN142"/>
  <c r="Q144"/>
  <c r="AN144"/>
  <c r="Q146"/>
  <c r="AN146"/>
  <c r="Q148"/>
  <c r="AN148"/>
  <c r="AN150"/>
  <c r="Q150"/>
  <c r="AN152"/>
  <c r="Q152"/>
  <c r="AN154"/>
  <c r="Q154"/>
  <c r="AN156"/>
  <c r="Q156"/>
  <c r="AN158"/>
  <c r="Q158"/>
  <c r="AN160"/>
  <c r="Q160"/>
  <c r="AN162"/>
  <c r="Q162"/>
  <c r="AN110"/>
  <c r="AN112"/>
  <c r="AN114"/>
  <c r="AN116"/>
  <c r="AN118"/>
  <c r="AN121"/>
  <c r="AN123"/>
  <c r="AN125"/>
  <c r="AN127"/>
  <c r="AN129"/>
  <c r="AN131"/>
  <c r="AN133"/>
  <c r="AN135"/>
  <c r="AN137"/>
  <c r="E138"/>
  <c r="D138"/>
  <c r="AL139"/>
  <c r="I139"/>
  <c r="AN139"/>
  <c r="Q139"/>
  <c r="E140"/>
  <c r="D140"/>
  <c r="AL141"/>
  <c r="I141"/>
  <c r="AN141"/>
  <c r="Q141"/>
  <c r="E142"/>
  <c r="D142"/>
  <c r="AL143"/>
  <c r="I143"/>
  <c r="AN143"/>
  <c r="Q143"/>
  <c r="E144"/>
  <c r="D144"/>
  <c r="AL145"/>
  <c r="I145"/>
  <c r="AN145"/>
  <c r="Q145"/>
  <c r="E146"/>
  <c r="D146"/>
  <c r="AL147"/>
  <c r="I147"/>
  <c r="AN147"/>
  <c r="Q147"/>
  <c r="E148"/>
  <c r="D148"/>
  <c r="AL149"/>
  <c r="I149"/>
  <c r="AN149"/>
  <c r="Q149"/>
  <c r="E150"/>
  <c r="D150"/>
  <c r="I151"/>
  <c r="AL151"/>
  <c r="Q151"/>
  <c r="AN151"/>
  <c r="D152"/>
  <c r="AL152" s="1"/>
  <c r="E152"/>
  <c r="I153"/>
  <c r="AL153"/>
  <c r="Q153"/>
  <c r="AN153"/>
  <c r="D154"/>
  <c r="AL154" s="1"/>
  <c r="E154"/>
  <c r="I155"/>
  <c r="AL155"/>
  <c r="Q155"/>
  <c r="AN155"/>
  <c r="D156"/>
  <c r="AL156" s="1"/>
  <c r="E156"/>
  <c r="I157"/>
  <c r="AL157"/>
  <c r="Q157"/>
  <c r="AN157"/>
  <c r="D158"/>
  <c r="AL158" s="1"/>
  <c r="E158"/>
  <c r="I159"/>
  <c r="AL159"/>
  <c r="Q159"/>
  <c r="AN159"/>
  <c r="D160"/>
  <c r="AL160" s="1"/>
  <c r="E160"/>
  <c r="I161"/>
  <c r="AL161"/>
  <c r="Q161"/>
  <c r="AN161"/>
  <c r="D162"/>
  <c r="AL162" s="1"/>
  <c r="E162"/>
  <c r="I163"/>
  <c r="AL163"/>
  <c r="Q163"/>
  <c r="AN163"/>
  <c r="J138"/>
  <c r="J140"/>
  <c r="J142"/>
  <c r="J144"/>
  <c r="J146"/>
  <c r="J148"/>
  <c r="J150"/>
  <c r="J152"/>
  <c r="J154"/>
  <c r="J156"/>
  <c r="J158"/>
  <c r="J160"/>
  <c r="J162"/>
  <c r="C173" i="27"/>
  <c r="F75" i="14" s="1"/>
  <c r="C171" i="27"/>
  <c r="D75" i="14" s="1"/>
  <c r="C167" i="27"/>
  <c r="J75" i="14" s="1"/>
  <c r="C164" i="27"/>
  <c r="C176"/>
  <c r="C72" i="14" s="1"/>
  <c r="C172" i="27"/>
  <c r="E75" i="14" s="1"/>
  <c r="C170" i="27"/>
  <c r="C75" i="14" s="1"/>
  <c r="G75" s="1"/>
  <c r="H75" s="1"/>
  <c r="C166" i="27"/>
  <c r="I75" i="14" s="1"/>
  <c r="C165" i="27"/>
  <c r="K75" i="14" s="1"/>
  <c r="F172" i="27"/>
  <c r="E78" i="14" s="1"/>
  <c r="F170" i="27"/>
  <c r="C78" i="14" s="1"/>
  <c r="F166" i="27"/>
  <c r="I78" i="14" s="1"/>
  <c r="F165" i="27"/>
  <c r="K78" i="14" s="1"/>
  <c r="F173" i="27"/>
  <c r="F78" i="14" s="1"/>
  <c r="F171" i="27"/>
  <c r="D78" i="14" s="1"/>
  <c r="F167" i="27"/>
  <c r="J78" i="14" s="1"/>
  <c r="F164" i="27"/>
  <c r="G173"/>
  <c r="F79" i="14" s="1"/>
  <c r="G171" i="27"/>
  <c r="D79" i="14" s="1"/>
  <c r="G167" i="27"/>
  <c r="J79" i="14" s="1"/>
  <c r="G164" i="27"/>
  <c r="G172"/>
  <c r="E79" i="14" s="1"/>
  <c r="G170" i="27"/>
  <c r="C79" i="14" s="1"/>
  <c r="G79" s="1"/>
  <c r="H79" s="1"/>
  <c r="G166" i="27"/>
  <c r="I79" i="14" s="1"/>
  <c r="G165" i="27"/>
  <c r="K79" i="14" s="1"/>
  <c r="N172" i="27"/>
  <c r="E88" i="14" s="1"/>
  <c r="N170" i="27"/>
  <c r="C88" i="14" s="1"/>
  <c r="N167" i="27"/>
  <c r="J88" i="14" s="1"/>
  <c r="N165" i="27"/>
  <c r="K88" i="14" s="1"/>
  <c r="N173" i="27"/>
  <c r="F88" i="14" s="1"/>
  <c r="N171" i="27"/>
  <c r="D88" i="14" s="1"/>
  <c r="N166" i="27"/>
  <c r="I88" i="14" s="1"/>
  <c r="N164" i="27"/>
  <c r="AN104"/>
  <c r="P172"/>
  <c r="E90" i="14" s="1"/>
  <c r="P170" i="27"/>
  <c r="C90" i="14" s="1"/>
  <c r="P167" i="27"/>
  <c r="J90" i="14" s="1"/>
  <c r="P165" i="27"/>
  <c r="K90" i="14" s="1"/>
  <c r="P173" i="27"/>
  <c r="F90" i="14" s="1"/>
  <c r="P171" i="27"/>
  <c r="D90" i="14" s="1"/>
  <c r="P166" i="27"/>
  <c r="I90" i="14" s="1"/>
  <c r="P164" i="27"/>
  <c r="E106"/>
  <c r="D106"/>
  <c r="H106"/>
  <c r="J106"/>
  <c r="D107"/>
  <c r="E107"/>
  <c r="H107"/>
  <c r="J107"/>
  <c r="AN107"/>
  <c r="E108"/>
  <c r="D108"/>
  <c r="H108"/>
  <c r="J108"/>
  <c r="E109"/>
  <c r="D109"/>
  <c r="H109"/>
  <c r="J109"/>
  <c r="AN109"/>
  <c r="D110"/>
  <c r="E110"/>
  <c r="H110"/>
  <c r="J110"/>
  <c r="E111"/>
  <c r="D111"/>
  <c r="J111"/>
  <c r="H111"/>
  <c r="AN111"/>
  <c r="D112"/>
  <c r="E112"/>
  <c r="H112"/>
  <c r="J112"/>
  <c r="E113"/>
  <c r="D113"/>
  <c r="H113"/>
  <c r="J113"/>
  <c r="AN113"/>
  <c r="D114"/>
  <c r="E114"/>
  <c r="H114"/>
  <c r="J114"/>
  <c r="E115"/>
  <c r="D115"/>
  <c r="J115"/>
  <c r="H115"/>
  <c r="AN115"/>
  <c r="D116"/>
  <c r="E116"/>
  <c r="H116"/>
  <c r="J116"/>
  <c r="E117"/>
  <c r="D117"/>
  <c r="H117"/>
  <c r="J117"/>
  <c r="AN117"/>
  <c r="D118"/>
  <c r="E118"/>
  <c r="H118"/>
  <c r="J118"/>
  <c r="E119"/>
  <c r="D119"/>
  <c r="J119"/>
  <c r="H119"/>
  <c r="AN119"/>
  <c r="D120"/>
  <c r="E120"/>
  <c r="H120"/>
  <c r="J120"/>
  <c r="D121"/>
  <c r="E121"/>
  <c r="H121"/>
  <c r="J121"/>
  <c r="E122"/>
  <c r="D122"/>
  <c r="H122"/>
  <c r="J122"/>
  <c r="D123"/>
  <c r="E123"/>
  <c r="H123"/>
  <c r="J123"/>
  <c r="E124"/>
  <c r="D124"/>
  <c r="H124"/>
  <c r="J124"/>
  <c r="D125"/>
  <c r="E125"/>
  <c r="H125"/>
  <c r="J125"/>
  <c r="E126"/>
  <c r="D126"/>
  <c r="H126"/>
  <c r="J126"/>
  <c r="D127"/>
  <c r="E127"/>
  <c r="H127"/>
  <c r="J127"/>
  <c r="E128"/>
  <c r="D128"/>
  <c r="H128"/>
  <c r="J128"/>
  <c r="D129"/>
  <c r="E129"/>
  <c r="H129"/>
  <c r="J129"/>
  <c r="E130"/>
  <c r="D130"/>
  <c r="H130"/>
  <c r="J130"/>
  <c r="D131"/>
  <c r="E131"/>
  <c r="H131"/>
  <c r="J131"/>
  <c r="E132"/>
  <c r="D132"/>
  <c r="H132"/>
  <c r="J132"/>
  <c r="D133"/>
  <c r="E133"/>
  <c r="H133"/>
  <c r="J133"/>
  <c r="E134"/>
  <c r="D134"/>
  <c r="H134"/>
  <c r="J134"/>
  <c r="D135"/>
  <c r="E135"/>
  <c r="H135"/>
  <c r="J135"/>
  <c r="E136"/>
  <c r="D136"/>
  <c r="H136"/>
  <c r="J136"/>
  <c r="D137"/>
  <c r="E137"/>
  <c r="H137"/>
  <c r="J137"/>
  <c r="I139"/>
  <c r="E140"/>
  <c r="D140"/>
  <c r="H140"/>
  <c r="J140"/>
  <c r="I143"/>
  <c r="E144"/>
  <c r="D144"/>
  <c r="H144"/>
  <c r="J144"/>
  <c r="I147"/>
  <c r="E148"/>
  <c r="D148"/>
  <c r="H148"/>
  <c r="J148"/>
  <c r="I151"/>
  <c r="D152"/>
  <c r="E152"/>
  <c r="H152"/>
  <c r="J152"/>
  <c r="I155"/>
  <c r="D156"/>
  <c r="E156"/>
  <c r="H156"/>
  <c r="J156"/>
  <c r="I159"/>
  <c r="D160"/>
  <c r="E160"/>
  <c r="H160"/>
  <c r="J160"/>
  <c r="I163"/>
  <c r="E104"/>
  <c r="D104"/>
  <c r="H104"/>
  <c r="J104"/>
  <c r="K172"/>
  <c r="E84" i="14" s="1"/>
  <c r="K170" i="27"/>
  <c r="C84" i="14" s="1"/>
  <c r="K166" i="27"/>
  <c r="I84" i="14" s="1"/>
  <c r="K165" i="27"/>
  <c r="K84" i="14" s="1"/>
  <c r="K164" i="27"/>
  <c r="K173"/>
  <c r="F84" i="14" s="1"/>
  <c r="K171" i="27"/>
  <c r="D84" i="14" s="1"/>
  <c r="K167" i="27"/>
  <c r="J84" i="14" s="1"/>
  <c r="L173" i="27"/>
  <c r="F85" i="14" s="1"/>
  <c r="L171" i="27"/>
  <c r="D85" i="14" s="1"/>
  <c r="L167" i="27"/>
  <c r="J85" i="14" s="1"/>
  <c r="L172" i="27"/>
  <c r="E85" i="14" s="1"/>
  <c r="L170" i="27"/>
  <c r="C85" i="14" s="1"/>
  <c r="L166" i="27"/>
  <c r="I85" i="14" s="1"/>
  <c r="L165" i="27"/>
  <c r="K85" i="14" s="1"/>
  <c r="L164" i="27"/>
  <c r="O173"/>
  <c r="F89" i="14" s="1"/>
  <c r="O171" i="27"/>
  <c r="D89" i="14" s="1"/>
  <c r="O166" i="27"/>
  <c r="I89" i="14" s="1"/>
  <c r="O164" i="27"/>
  <c r="O172"/>
  <c r="E89" i="14" s="1"/>
  <c r="O170" i="27"/>
  <c r="C89" i="14" s="1"/>
  <c r="G89" s="1"/>
  <c r="H89" s="1"/>
  <c r="O167" i="27"/>
  <c r="J89" i="14" s="1"/>
  <c r="O165" i="27"/>
  <c r="K89" i="14" s="1"/>
  <c r="D105" i="27"/>
  <c r="E105"/>
  <c r="H105"/>
  <c r="J105"/>
  <c r="AN105"/>
  <c r="AL106"/>
  <c r="I106" s="1"/>
  <c r="AN106"/>
  <c r="AL107"/>
  <c r="I107" s="1"/>
  <c r="AL108"/>
  <c r="I108" s="1"/>
  <c r="AN108"/>
  <c r="AL109"/>
  <c r="I109" s="1"/>
  <c r="AL110"/>
  <c r="I110"/>
  <c r="AL111"/>
  <c r="I111" s="1"/>
  <c r="AL112"/>
  <c r="I112"/>
  <c r="AL113"/>
  <c r="I113" s="1"/>
  <c r="AL114"/>
  <c r="I114"/>
  <c r="AL115"/>
  <c r="I115" s="1"/>
  <c r="AL116"/>
  <c r="I116"/>
  <c r="AL117"/>
  <c r="I117" s="1"/>
  <c r="AL118"/>
  <c r="I118"/>
  <c r="AL119"/>
  <c r="I119" s="1"/>
  <c r="AL120"/>
  <c r="I120" s="1"/>
  <c r="AL121"/>
  <c r="I121"/>
  <c r="AL122"/>
  <c r="I122" s="1"/>
  <c r="AL123"/>
  <c r="I123"/>
  <c r="AL124"/>
  <c r="I124" s="1"/>
  <c r="AL125"/>
  <c r="I125"/>
  <c r="AL126"/>
  <c r="I126" s="1"/>
  <c r="AL127"/>
  <c r="I127"/>
  <c r="AL128"/>
  <c r="I128" s="1"/>
  <c r="AL129"/>
  <c r="I129"/>
  <c r="AL130"/>
  <c r="I130" s="1"/>
  <c r="AL131"/>
  <c r="I131"/>
  <c r="AL132"/>
  <c r="I132" s="1"/>
  <c r="AL133"/>
  <c r="I133"/>
  <c r="AL134"/>
  <c r="I134" s="1"/>
  <c r="AL135"/>
  <c r="I135"/>
  <c r="AL136"/>
  <c r="I136" s="1"/>
  <c r="AL137"/>
  <c r="I137"/>
  <c r="E138"/>
  <c r="D138"/>
  <c r="H138"/>
  <c r="J138"/>
  <c r="I141"/>
  <c r="E142"/>
  <c r="D142"/>
  <c r="H142"/>
  <c r="J142"/>
  <c r="I145"/>
  <c r="E146"/>
  <c r="D146"/>
  <c r="H146"/>
  <c r="J146"/>
  <c r="I149"/>
  <c r="E150"/>
  <c r="D150"/>
  <c r="H150"/>
  <c r="J150"/>
  <c r="I153"/>
  <c r="D154"/>
  <c r="E154"/>
  <c r="H154"/>
  <c r="J154"/>
  <c r="I157"/>
  <c r="D158"/>
  <c r="E158"/>
  <c r="H158"/>
  <c r="J158"/>
  <c r="I161"/>
  <c r="D162"/>
  <c r="E162"/>
  <c r="H162"/>
  <c r="J162"/>
  <c r="AN121"/>
  <c r="AN123"/>
  <c r="AN125"/>
  <c r="AN127"/>
  <c r="AN129"/>
  <c r="AN131"/>
  <c r="AN133"/>
  <c r="AN135"/>
  <c r="AN137"/>
  <c r="AN139"/>
  <c r="Q139"/>
  <c r="AN141"/>
  <c r="Q141"/>
  <c r="AN143"/>
  <c r="Q143"/>
  <c r="AN145"/>
  <c r="Q145"/>
  <c r="AN147"/>
  <c r="Q147"/>
  <c r="AN149"/>
  <c r="Q149"/>
  <c r="Q151"/>
  <c r="AN151"/>
  <c r="Q153"/>
  <c r="AN153"/>
  <c r="Q155"/>
  <c r="AN155"/>
  <c r="Q157"/>
  <c r="AN157"/>
  <c r="Q159"/>
  <c r="AN159"/>
  <c r="Q161"/>
  <c r="AN161"/>
  <c r="Q163"/>
  <c r="AN163"/>
  <c r="AN120"/>
  <c r="AN122"/>
  <c r="AN124"/>
  <c r="AN126"/>
  <c r="AN128"/>
  <c r="AN130"/>
  <c r="AN132"/>
  <c r="AN134"/>
  <c r="AN136"/>
  <c r="I138"/>
  <c r="AL138"/>
  <c r="Q138"/>
  <c r="AN138"/>
  <c r="D139"/>
  <c r="E139"/>
  <c r="I140"/>
  <c r="AL140"/>
  <c r="Q140"/>
  <c r="AN140"/>
  <c r="D141"/>
  <c r="E141"/>
  <c r="I142"/>
  <c r="AL142"/>
  <c r="Q142"/>
  <c r="AN142"/>
  <c r="D143"/>
  <c r="E143"/>
  <c r="I144"/>
  <c r="AL144"/>
  <c r="Q144"/>
  <c r="AN144"/>
  <c r="D145"/>
  <c r="E145"/>
  <c r="I146"/>
  <c r="AL146"/>
  <c r="Q146"/>
  <c r="AN146"/>
  <c r="D147"/>
  <c r="E147"/>
  <c r="I148"/>
  <c r="AL148"/>
  <c r="Q148"/>
  <c r="AN148"/>
  <c r="D149"/>
  <c r="E149"/>
  <c r="I150"/>
  <c r="AL150"/>
  <c r="Q150"/>
  <c r="AN150"/>
  <c r="D151"/>
  <c r="E151"/>
  <c r="AL152"/>
  <c r="I152"/>
  <c r="AN152"/>
  <c r="Q152"/>
  <c r="E153"/>
  <c r="D153"/>
  <c r="AL153" s="1"/>
  <c r="AL154"/>
  <c r="I154"/>
  <c r="AN154"/>
  <c r="Q154"/>
  <c r="E155"/>
  <c r="D155"/>
  <c r="AL155" s="1"/>
  <c r="AL156"/>
  <c r="I156"/>
  <c r="AN156"/>
  <c r="Q156"/>
  <c r="E157"/>
  <c r="D157"/>
  <c r="AL157" s="1"/>
  <c r="AL158"/>
  <c r="I158"/>
  <c r="AN158"/>
  <c r="Q158"/>
  <c r="E159"/>
  <c r="D159"/>
  <c r="AL159" s="1"/>
  <c r="AL160"/>
  <c r="I160"/>
  <c r="AN160"/>
  <c r="Q160"/>
  <c r="E161"/>
  <c r="D161"/>
  <c r="AL161" s="1"/>
  <c r="AL162"/>
  <c r="I162"/>
  <c r="AN162"/>
  <c r="Q162"/>
  <c r="E163"/>
  <c r="D163"/>
  <c r="AL163" s="1"/>
  <c r="AN110"/>
  <c r="AN112"/>
  <c r="AN114"/>
  <c r="AN116"/>
  <c r="AN118"/>
  <c r="J139"/>
  <c r="J141"/>
  <c r="J143"/>
  <c r="J145"/>
  <c r="J147"/>
  <c r="J149"/>
  <c r="J151"/>
  <c r="J153"/>
  <c r="J155"/>
  <c r="J157"/>
  <c r="J159"/>
  <c r="J161"/>
  <c r="J163"/>
  <c r="C173" i="7"/>
  <c r="F52" i="14" s="1"/>
  <c r="C171" i="7"/>
  <c r="D52" i="14" s="1"/>
  <c r="C167" i="7"/>
  <c r="J52" i="14" s="1"/>
  <c r="C164" i="7"/>
  <c r="C176"/>
  <c r="C49" i="14" s="1"/>
  <c r="C172" i="7"/>
  <c r="E52" i="14" s="1"/>
  <c r="C170" i="7"/>
  <c r="C52" i="14" s="1"/>
  <c r="G52" s="1"/>
  <c r="H52" s="1"/>
  <c r="C166" i="7"/>
  <c r="I52" i="14" s="1"/>
  <c r="C165" i="7"/>
  <c r="K52" i="14" s="1"/>
  <c r="F172" i="7"/>
  <c r="E55" i="14" s="1"/>
  <c r="F170" i="7"/>
  <c r="C55" i="14" s="1"/>
  <c r="F166" i="7"/>
  <c r="I55" i="14" s="1"/>
  <c r="F165" i="7"/>
  <c r="K55" i="14" s="1"/>
  <c r="F173" i="7"/>
  <c r="F55" i="14" s="1"/>
  <c r="F171" i="7"/>
  <c r="D55" i="14" s="1"/>
  <c r="F167" i="7"/>
  <c r="J55" i="14" s="1"/>
  <c r="F164" i="7"/>
  <c r="G173"/>
  <c r="F56" i="14" s="1"/>
  <c r="G171" i="7"/>
  <c r="D56" i="14" s="1"/>
  <c r="G167" i="7"/>
  <c r="J56" i="14" s="1"/>
  <c r="G164" i="7"/>
  <c r="G172"/>
  <c r="E56" i="14" s="1"/>
  <c r="G170" i="7"/>
  <c r="C56" i="14" s="1"/>
  <c r="G56" s="1"/>
  <c r="H56" s="1"/>
  <c r="G166" i="7"/>
  <c r="I56" i="14" s="1"/>
  <c r="G165" i="7"/>
  <c r="K56" i="14" s="1"/>
  <c r="K172" i="7"/>
  <c r="E61" i="14" s="1"/>
  <c r="K170" i="7"/>
  <c r="C61" i="14" s="1"/>
  <c r="K166" i="7"/>
  <c r="I61" i="14" s="1"/>
  <c r="K165" i="7"/>
  <c r="K61" i="14" s="1"/>
  <c r="K164" i="7"/>
  <c r="K173"/>
  <c r="F61" i="14" s="1"/>
  <c r="K171" i="7"/>
  <c r="D61" i="14" s="1"/>
  <c r="K167" i="7"/>
  <c r="J61" i="14" s="1"/>
  <c r="O173" i="7"/>
  <c r="F66" i="14" s="1"/>
  <c r="O171" i="7"/>
  <c r="D66" i="14" s="1"/>
  <c r="O166" i="7"/>
  <c r="I66" i="14" s="1"/>
  <c r="O164" i="7"/>
  <c r="O172"/>
  <c r="E66" i="14" s="1"/>
  <c r="O170" i="7"/>
  <c r="C66" i="14" s="1"/>
  <c r="G66" s="1"/>
  <c r="H66" s="1"/>
  <c r="O167" i="7"/>
  <c r="J66" i="14" s="1"/>
  <c r="O165" i="7"/>
  <c r="K66" i="14" s="1"/>
  <c r="AN105" i="7"/>
  <c r="D106"/>
  <c r="E106"/>
  <c r="H106"/>
  <c r="J106"/>
  <c r="AN106"/>
  <c r="E107"/>
  <c r="D107"/>
  <c r="H107"/>
  <c r="J107"/>
  <c r="D108"/>
  <c r="E108"/>
  <c r="H108"/>
  <c r="J108"/>
  <c r="AN108"/>
  <c r="D109"/>
  <c r="E109"/>
  <c r="H109"/>
  <c r="J109"/>
  <c r="E110"/>
  <c r="D110"/>
  <c r="H110"/>
  <c r="J110"/>
  <c r="AN110"/>
  <c r="D111"/>
  <c r="E111"/>
  <c r="H111"/>
  <c r="J111"/>
  <c r="E112"/>
  <c r="D112"/>
  <c r="J112"/>
  <c r="H112"/>
  <c r="AN112"/>
  <c r="D113"/>
  <c r="E113"/>
  <c r="H113"/>
  <c r="J113"/>
  <c r="E114"/>
  <c r="D114"/>
  <c r="H114"/>
  <c r="J114"/>
  <c r="AN114"/>
  <c r="D115"/>
  <c r="E115"/>
  <c r="H115"/>
  <c r="J115"/>
  <c r="E116"/>
  <c r="D116"/>
  <c r="J116"/>
  <c r="H116"/>
  <c r="AN116"/>
  <c r="D117"/>
  <c r="E117"/>
  <c r="H117"/>
  <c r="J117"/>
  <c r="E118"/>
  <c r="D118"/>
  <c r="H118"/>
  <c r="J118"/>
  <c r="AN118"/>
  <c r="D119"/>
  <c r="E119"/>
  <c r="H119"/>
  <c r="J119"/>
  <c r="D120"/>
  <c r="E120"/>
  <c r="H120"/>
  <c r="J120"/>
  <c r="E121"/>
  <c r="D121"/>
  <c r="H121"/>
  <c r="J121"/>
  <c r="D122"/>
  <c r="E122"/>
  <c r="H122"/>
  <c r="J122"/>
  <c r="E123"/>
  <c r="D123"/>
  <c r="H123"/>
  <c r="J123"/>
  <c r="D124"/>
  <c r="E124"/>
  <c r="H124"/>
  <c r="J124"/>
  <c r="E125"/>
  <c r="D125"/>
  <c r="H125"/>
  <c r="J125"/>
  <c r="D126"/>
  <c r="E126"/>
  <c r="H126"/>
  <c r="J126"/>
  <c r="E127"/>
  <c r="D127"/>
  <c r="H127"/>
  <c r="J127"/>
  <c r="D128"/>
  <c r="E128"/>
  <c r="H128"/>
  <c r="J128"/>
  <c r="E129"/>
  <c r="D129"/>
  <c r="H129"/>
  <c r="J129"/>
  <c r="D130"/>
  <c r="E130"/>
  <c r="H130"/>
  <c r="J130"/>
  <c r="E131"/>
  <c r="D131"/>
  <c r="H131"/>
  <c r="J131"/>
  <c r="D132"/>
  <c r="E132"/>
  <c r="H132"/>
  <c r="J132"/>
  <c r="E133"/>
  <c r="D133"/>
  <c r="H133"/>
  <c r="J133"/>
  <c r="D134"/>
  <c r="E134"/>
  <c r="H134"/>
  <c r="J134"/>
  <c r="E135"/>
  <c r="D135"/>
  <c r="H135"/>
  <c r="J135"/>
  <c r="D136"/>
  <c r="E136"/>
  <c r="H136"/>
  <c r="J136"/>
  <c r="E137"/>
  <c r="D137"/>
  <c r="H137"/>
  <c r="J137"/>
  <c r="I140"/>
  <c r="E141"/>
  <c r="D141"/>
  <c r="H141"/>
  <c r="J141"/>
  <c r="I144"/>
  <c r="D145"/>
  <c r="E145"/>
  <c r="H145"/>
  <c r="J145"/>
  <c r="I148"/>
  <c r="D149"/>
  <c r="E149"/>
  <c r="H149"/>
  <c r="J149"/>
  <c r="I152"/>
  <c r="E153"/>
  <c r="D153"/>
  <c r="H153"/>
  <c r="J153"/>
  <c r="I156"/>
  <c r="E157"/>
  <c r="D157"/>
  <c r="H157"/>
  <c r="J157"/>
  <c r="I160"/>
  <c r="E161"/>
  <c r="D161"/>
  <c r="H161"/>
  <c r="J161"/>
  <c r="D104"/>
  <c r="E104"/>
  <c r="H104"/>
  <c r="J104"/>
  <c r="L173"/>
  <c r="F62" i="14" s="1"/>
  <c r="L171" i="7"/>
  <c r="D62" i="14" s="1"/>
  <c r="L167" i="7"/>
  <c r="J62" i="14" s="1"/>
  <c r="L172" i="7"/>
  <c r="E62" i="14" s="1"/>
  <c r="L170" i="7"/>
  <c r="C62" i="14" s="1"/>
  <c r="L166" i="7"/>
  <c r="I62" i="14" s="1"/>
  <c r="L165" i="7"/>
  <c r="K62" i="14" s="1"/>
  <c r="L164" i="7"/>
  <c r="N172"/>
  <c r="E65" i="14" s="1"/>
  <c r="N170" i="7"/>
  <c r="C65" i="14" s="1"/>
  <c r="N167" i="7"/>
  <c r="J65" i="14" s="1"/>
  <c r="N165" i="7"/>
  <c r="K65" i="14" s="1"/>
  <c r="N173" i="7"/>
  <c r="F65" i="14" s="1"/>
  <c r="N171" i="7"/>
  <c r="D65" i="14" s="1"/>
  <c r="N166" i="7"/>
  <c r="I65" i="14" s="1"/>
  <c r="N164" i="7"/>
  <c r="AN104"/>
  <c r="P172"/>
  <c r="E67" i="14" s="1"/>
  <c r="P170" i="7"/>
  <c r="C67" i="14" s="1"/>
  <c r="P167" i="7"/>
  <c r="J67" i="14" s="1"/>
  <c r="P165" i="7"/>
  <c r="K67" i="14" s="1"/>
  <c r="P173" i="7"/>
  <c r="F67" i="14" s="1"/>
  <c r="P171" i="7"/>
  <c r="D67" i="14" s="1"/>
  <c r="P166" i="7"/>
  <c r="I67" i="14" s="1"/>
  <c r="P164" i="7"/>
  <c r="E105"/>
  <c r="D105"/>
  <c r="H105"/>
  <c r="J105"/>
  <c r="AL106"/>
  <c r="I106" s="1"/>
  <c r="AL107"/>
  <c r="I107" s="1"/>
  <c r="AN107"/>
  <c r="AL108"/>
  <c r="I108" s="1"/>
  <c r="AL109"/>
  <c r="I109" s="1"/>
  <c r="I110"/>
  <c r="AL110"/>
  <c r="AL111"/>
  <c r="I111" s="1"/>
  <c r="AL112"/>
  <c r="I112" s="1"/>
  <c r="AL113"/>
  <c r="I113" s="1"/>
  <c r="I114"/>
  <c r="AL114"/>
  <c r="AL115"/>
  <c r="I115" s="1"/>
  <c r="I116"/>
  <c r="AL116"/>
  <c r="AL117"/>
  <c r="I117" s="1"/>
  <c r="I118"/>
  <c r="AL118"/>
  <c r="AL119"/>
  <c r="I119" s="1"/>
  <c r="AL120"/>
  <c r="I120" s="1"/>
  <c r="I121"/>
  <c r="AL121"/>
  <c r="AL122"/>
  <c r="I122" s="1"/>
  <c r="I123"/>
  <c r="AL123"/>
  <c r="AL124"/>
  <c r="I124" s="1"/>
  <c r="I125"/>
  <c r="AL125"/>
  <c r="AL126"/>
  <c r="I126" s="1"/>
  <c r="I127"/>
  <c r="AL127"/>
  <c r="AL128"/>
  <c r="I128" s="1"/>
  <c r="I129"/>
  <c r="AL129"/>
  <c r="AL130"/>
  <c r="I130" s="1"/>
  <c r="I131"/>
  <c r="AL131"/>
  <c r="AL132"/>
  <c r="I132" s="1"/>
  <c r="I133"/>
  <c r="AL133"/>
  <c r="AL134"/>
  <c r="I134" s="1"/>
  <c r="I135"/>
  <c r="AL135"/>
  <c r="AL136"/>
  <c r="I136" s="1"/>
  <c r="I137"/>
  <c r="AL137"/>
  <c r="I138"/>
  <c r="E139"/>
  <c r="D139"/>
  <c r="AL139" s="1"/>
  <c r="H139"/>
  <c r="J139"/>
  <c r="I142"/>
  <c r="D143"/>
  <c r="E143"/>
  <c r="H143"/>
  <c r="J143"/>
  <c r="I146"/>
  <c r="D147"/>
  <c r="E147"/>
  <c r="H147"/>
  <c r="J147"/>
  <c r="I150"/>
  <c r="E151"/>
  <c r="AL151" s="1"/>
  <c r="D151"/>
  <c r="H151"/>
  <c r="J151"/>
  <c r="I154"/>
  <c r="E155"/>
  <c r="D155"/>
  <c r="AL155" s="1"/>
  <c r="H155"/>
  <c r="J155"/>
  <c r="I158"/>
  <c r="E159"/>
  <c r="AL159" s="1"/>
  <c r="D159"/>
  <c r="H159"/>
  <c r="J159"/>
  <c r="I162"/>
  <c r="E163"/>
  <c r="D163"/>
  <c r="AL163" s="1"/>
  <c r="H163"/>
  <c r="J163"/>
  <c r="AN120"/>
  <c r="AN122"/>
  <c r="AN124"/>
  <c r="AN126"/>
  <c r="AN128"/>
  <c r="AN130"/>
  <c r="AN132"/>
  <c r="AN134"/>
  <c r="AN136"/>
  <c r="AN138"/>
  <c r="Q138"/>
  <c r="AN140"/>
  <c r="Q140"/>
  <c r="Q142"/>
  <c r="AN142"/>
  <c r="Q144"/>
  <c r="AN144"/>
  <c r="Q146"/>
  <c r="AN146"/>
  <c r="Q148"/>
  <c r="AN148"/>
  <c r="AN150"/>
  <c r="Q150"/>
  <c r="AN152"/>
  <c r="Q152"/>
  <c r="AN154"/>
  <c r="Q154"/>
  <c r="AN156"/>
  <c r="Q156"/>
  <c r="AN158"/>
  <c r="Q158"/>
  <c r="AN160"/>
  <c r="Q160"/>
  <c r="AN162"/>
  <c r="Q162"/>
  <c r="AN119"/>
  <c r="AN121"/>
  <c r="AN123"/>
  <c r="AN125"/>
  <c r="AN127"/>
  <c r="AN129"/>
  <c r="AN131"/>
  <c r="AN133"/>
  <c r="AN135"/>
  <c r="AN137"/>
  <c r="D138"/>
  <c r="AL138" s="1"/>
  <c r="E138"/>
  <c r="I139"/>
  <c r="Q139"/>
  <c r="AN139"/>
  <c r="D140"/>
  <c r="AL140" s="1"/>
  <c r="E140"/>
  <c r="I141"/>
  <c r="AL141"/>
  <c r="Q141"/>
  <c r="AN141"/>
  <c r="D142"/>
  <c r="AL142" s="1"/>
  <c r="E142"/>
  <c r="AL143"/>
  <c r="I143"/>
  <c r="AN143"/>
  <c r="Q143"/>
  <c r="E144"/>
  <c r="D144"/>
  <c r="AL145"/>
  <c r="I145"/>
  <c r="AN145"/>
  <c r="Q145"/>
  <c r="E146"/>
  <c r="D146"/>
  <c r="AL147"/>
  <c r="I147"/>
  <c r="AN147"/>
  <c r="Q147"/>
  <c r="E148"/>
  <c r="D148"/>
  <c r="AL149"/>
  <c r="I149"/>
  <c r="AN149"/>
  <c r="Q149"/>
  <c r="E150"/>
  <c r="D150"/>
  <c r="I151"/>
  <c r="Q151"/>
  <c r="AN151"/>
  <c r="D152"/>
  <c r="AL152" s="1"/>
  <c r="E152"/>
  <c r="I153"/>
  <c r="AL153"/>
  <c r="Q153"/>
  <c r="AN153"/>
  <c r="D154"/>
  <c r="AL154" s="1"/>
  <c r="E154"/>
  <c r="I155"/>
  <c r="Q155"/>
  <c r="AN155"/>
  <c r="D156"/>
  <c r="AL156" s="1"/>
  <c r="E156"/>
  <c r="I157"/>
  <c r="AL157"/>
  <c r="Q157"/>
  <c r="AN157"/>
  <c r="D158"/>
  <c r="AL158" s="1"/>
  <c r="E158"/>
  <c r="I159"/>
  <c r="Q159"/>
  <c r="AN159"/>
  <c r="D160"/>
  <c r="AL160" s="1"/>
  <c r="E160"/>
  <c r="I161"/>
  <c r="AL161"/>
  <c r="Q161"/>
  <c r="AN161"/>
  <c r="D162"/>
  <c r="AL162" s="1"/>
  <c r="E162"/>
  <c r="I163"/>
  <c r="Q163"/>
  <c r="AN163"/>
  <c r="AN109"/>
  <c r="AN111"/>
  <c r="AN113"/>
  <c r="AN115"/>
  <c r="AN117"/>
  <c r="J138"/>
  <c r="J140"/>
  <c r="J142"/>
  <c r="J144"/>
  <c r="J146"/>
  <c r="J148"/>
  <c r="J150"/>
  <c r="J152"/>
  <c r="J154"/>
  <c r="J156"/>
  <c r="J158"/>
  <c r="J160"/>
  <c r="J162"/>
  <c r="C173" i="6"/>
  <c r="F29" i="14" s="1"/>
  <c r="F6" s="1"/>
  <c r="C171" i="6"/>
  <c r="D29" i="14" s="1"/>
  <c r="D6" s="1"/>
  <c r="C167" i="6"/>
  <c r="J29" i="14" s="1"/>
  <c r="J6" s="1"/>
  <c r="C164" i="6"/>
  <c r="C176"/>
  <c r="C26" i="14" s="1"/>
  <c r="C3" s="1"/>
  <c r="C172" i="6"/>
  <c r="E29" i="14" s="1"/>
  <c r="E6" s="1"/>
  <c r="C170" i="6"/>
  <c r="C29" i="14" s="1"/>
  <c r="C6" s="1"/>
  <c r="C166" i="6"/>
  <c r="I29" i="14" s="1"/>
  <c r="I6" s="1"/>
  <c r="C165" i="6"/>
  <c r="K29" i="14" s="1"/>
  <c r="F172" i="6"/>
  <c r="E32" i="14" s="1"/>
  <c r="E9" s="1"/>
  <c r="F170" i="6"/>
  <c r="C32" i="14" s="1"/>
  <c r="F166" i="6"/>
  <c r="I32" i="14" s="1"/>
  <c r="I9" s="1"/>
  <c r="F165" i="6"/>
  <c r="K32" i="14" s="1"/>
  <c r="F173" i="6"/>
  <c r="F32" i="14" s="1"/>
  <c r="F9" s="1"/>
  <c r="F171" i="6"/>
  <c r="D32" i="14" s="1"/>
  <c r="D9" s="1"/>
  <c r="F167" i="6"/>
  <c r="J32" i="14" s="1"/>
  <c r="J9" s="1"/>
  <c r="F164" i="6"/>
  <c r="G173"/>
  <c r="F33" i="14" s="1"/>
  <c r="F10" s="1"/>
  <c r="G171" i="6"/>
  <c r="D33" i="14" s="1"/>
  <c r="D10" s="1"/>
  <c r="G167" i="6"/>
  <c r="J33" i="14" s="1"/>
  <c r="J10" s="1"/>
  <c r="G164" i="6"/>
  <c r="G172"/>
  <c r="E33" i="14" s="1"/>
  <c r="E10" s="1"/>
  <c r="G170" i="6"/>
  <c r="C33" i="14" s="1"/>
  <c r="C10" s="1"/>
  <c r="G166" i="6"/>
  <c r="I33" i="14" s="1"/>
  <c r="I10" s="1"/>
  <c r="G165" i="6"/>
  <c r="K33" i="14" s="1"/>
  <c r="N172" i="6"/>
  <c r="E42" i="14" s="1"/>
  <c r="E19" s="1"/>
  <c r="N170" i="6"/>
  <c r="C42" i="14" s="1"/>
  <c r="N167" i="6"/>
  <c r="J42" i="14" s="1"/>
  <c r="J19" s="1"/>
  <c r="N165" i="6"/>
  <c r="K42" i="14" s="1"/>
  <c r="N173" i="6"/>
  <c r="F42" i="14" s="1"/>
  <c r="F19" s="1"/>
  <c r="N171" i="6"/>
  <c r="D42" i="14" s="1"/>
  <c r="D19" s="1"/>
  <c r="N166" i="6"/>
  <c r="I42" i="14" s="1"/>
  <c r="I19" s="1"/>
  <c r="N164" i="6"/>
  <c r="AN104"/>
  <c r="P172"/>
  <c r="E44" i="14" s="1"/>
  <c r="E21" s="1"/>
  <c r="P170" i="6"/>
  <c r="C44" i="14" s="1"/>
  <c r="C21" s="1"/>
  <c r="P167" i="6"/>
  <c r="J44" i="14" s="1"/>
  <c r="J21" s="1"/>
  <c r="P165" i="6"/>
  <c r="K44" i="14" s="1"/>
  <c r="P173" i="6"/>
  <c r="F44" i="14" s="1"/>
  <c r="F21" s="1"/>
  <c r="P171" i="6"/>
  <c r="D44" i="14" s="1"/>
  <c r="P166" i="6"/>
  <c r="I44" i="14" s="1"/>
  <c r="I21" s="1"/>
  <c r="P164" i="6"/>
  <c r="E106"/>
  <c r="D106"/>
  <c r="H106"/>
  <c r="BH14"/>
  <c r="J106" s="1"/>
  <c r="D107"/>
  <c r="E107"/>
  <c r="H107"/>
  <c r="BH15"/>
  <c r="J107" s="1"/>
  <c r="AN107"/>
  <c r="E108"/>
  <c r="D108"/>
  <c r="H108"/>
  <c r="BH16"/>
  <c r="J108" s="1"/>
  <c r="D109"/>
  <c r="E109"/>
  <c r="H109"/>
  <c r="BH17"/>
  <c r="J109" s="1"/>
  <c r="E110"/>
  <c r="D110"/>
  <c r="H110"/>
  <c r="BH18"/>
  <c r="J110" s="1"/>
  <c r="D111"/>
  <c r="E111"/>
  <c r="H111"/>
  <c r="BH19"/>
  <c r="J111" s="1"/>
  <c r="E112"/>
  <c r="D112"/>
  <c r="H112"/>
  <c r="BH20"/>
  <c r="J112" s="1"/>
  <c r="D113"/>
  <c r="E113"/>
  <c r="H113"/>
  <c r="BH21"/>
  <c r="J113" s="1"/>
  <c r="E114"/>
  <c r="D114"/>
  <c r="H114"/>
  <c r="BH22"/>
  <c r="J114" s="1"/>
  <c r="D115"/>
  <c r="E115"/>
  <c r="H115"/>
  <c r="BH23"/>
  <c r="J115" s="1"/>
  <c r="E116"/>
  <c r="D116"/>
  <c r="H116"/>
  <c r="BH24"/>
  <c r="J116" s="1"/>
  <c r="D117"/>
  <c r="E117"/>
  <c r="H117"/>
  <c r="BH25"/>
  <c r="J117" s="1"/>
  <c r="E118"/>
  <c r="D118"/>
  <c r="H118"/>
  <c r="BH26"/>
  <c r="J118" s="1"/>
  <c r="D119"/>
  <c r="E119"/>
  <c r="H119"/>
  <c r="BH27"/>
  <c r="J119" s="1"/>
  <c r="D120"/>
  <c r="E120"/>
  <c r="H120"/>
  <c r="BH28"/>
  <c r="J120" s="1"/>
  <c r="E121"/>
  <c r="D121"/>
  <c r="H121"/>
  <c r="BH29"/>
  <c r="J121" s="1"/>
  <c r="D122"/>
  <c r="E122"/>
  <c r="H122"/>
  <c r="BH30"/>
  <c r="J122" s="1"/>
  <c r="E123"/>
  <c r="D123"/>
  <c r="H123"/>
  <c r="BH31"/>
  <c r="J123" s="1"/>
  <c r="D124"/>
  <c r="E124"/>
  <c r="H124"/>
  <c r="BH32"/>
  <c r="J124" s="1"/>
  <c r="E125"/>
  <c r="D125"/>
  <c r="H125"/>
  <c r="BH33"/>
  <c r="J125" s="1"/>
  <c r="D126"/>
  <c r="E126"/>
  <c r="H126"/>
  <c r="BH34"/>
  <c r="J126" s="1"/>
  <c r="E127"/>
  <c r="D127"/>
  <c r="H127"/>
  <c r="BH35"/>
  <c r="J127" s="1"/>
  <c r="D128"/>
  <c r="E128"/>
  <c r="H128"/>
  <c r="BH36"/>
  <c r="J128" s="1"/>
  <c r="E129"/>
  <c r="D129"/>
  <c r="H129"/>
  <c r="BH37"/>
  <c r="J129" s="1"/>
  <c r="D130"/>
  <c r="E130"/>
  <c r="H130"/>
  <c r="BH38"/>
  <c r="J130" s="1"/>
  <c r="E131"/>
  <c r="D131"/>
  <c r="H131"/>
  <c r="BH39"/>
  <c r="J131" s="1"/>
  <c r="D132"/>
  <c r="E132"/>
  <c r="H132"/>
  <c r="BH40"/>
  <c r="J132" s="1"/>
  <c r="E133"/>
  <c r="D133"/>
  <c r="H133"/>
  <c r="BH41"/>
  <c r="J133" s="1"/>
  <c r="D134"/>
  <c r="E134"/>
  <c r="H134"/>
  <c r="BH42"/>
  <c r="J134" s="1"/>
  <c r="E135"/>
  <c r="D135"/>
  <c r="H135"/>
  <c r="BH43"/>
  <c r="J135" s="1"/>
  <c r="D136"/>
  <c r="E136"/>
  <c r="H136"/>
  <c r="BH44"/>
  <c r="J136" s="1"/>
  <c r="E137"/>
  <c r="D137"/>
  <c r="H137"/>
  <c r="BH45"/>
  <c r="J137" s="1"/>
  <c r="I139"/>
  <c r="D140"/>
  <c r="E140"/>
  <c r="H140"/>
  <c r="BH48"/>
  <c r="J140" s="1"/>
  <c r="I143"/>
  <c r="E144"/>
  <c r="D144"/>
  <c r="H144"/>
  <c r="BH52"/>
  <c r="J144" s="1"/>
  <c r="I147"/>
  <c r="E148"/>
  <c r="D148"/>
  <c r="H148"/>
  <c r="BH56"/>
  <c r="J148" s="1"/>
  <c r="I151"/>
  <c r="D152"/>
  <c r="E152"/>
  <c r="H152"/>
  <c r="BH60"/>
  <c r="J152" s="1"/>
  <c r="I155"/>
  <c r="D156"/>
  <c r="E156"/>
  <c r="H156"/>
  <c r="BH64"/>
  <c r="J156" s="1"/>
  <c r="I159"/>
  <c r="D160"/>
  <c r="E160"/>
  <c r="H160"/>
  <c r="BH68"/>
  <c r="J160" s="1"/>
  <c r="I163"/>
  <c r="E104"/>
  <c r="D104"/>
  <c r="H104"/>
  <c r="BH12"/>
  <c r="J104" s="1"/>
  <c r="K172"/>
  <c r="E38" i="14" s="1"/>
  <c r="E15" s="1"/>
  <c r="K170" i="6"/>
  <c r="C38" i="14" s="1"/>
  <c r="C15" s="1"/>
  <c r="K166" i="6"/>
  <c r="I38" i="14" s="1"/>
  <c r="I15" s="1"/>
  <c r="K165" i="6"/>
  <c r="K38" i="14" s="1"/>
  <c r="K164" i="6"/>
  <c r="K173"/>
  <c r="F38" i="14" s="1"/>
  <c r="F15" s="1"/>
  <c r="K171" i="6"/>
  <c r="D38" i="14" s="1"/>
  <c r="D15" s="1"/>
  <c r="K167" i="6"/>
  <c r="J38" i="14" s="1"/>
  <c r="J15" s="1"/>
  <c r="L173" i="6"/>
  <c r="F39" i="14" s="1"/>
  <c r="F16" s="1"/>
  <c r="L171" i="6"/>
  <c r="D39" i="14" s="1"/>
  <c r="L167" i="6"/>
  <c r="J39" i="14" s="1"/>
  <c r="J16" s="1"/>
  <c r="L172" i="6"/>
  <c r="E39" i="14" s="1"/>
  <c r="L170" i="6"/>
  <c r="C39" i="14" s="1"/>
  <c r="C16" s="1"/>
  <c r="L166" i="6"/>
  <c r="I39" i="14" s="1"/>
  <c r="I16" s="1"/>
  <c r="L165" i="6"/>
  <c r="K39" i="14" s="1"/>
  <c r="L164" i="6"/>
  <c r="O173"/>
  <c r="F43" i="14" s="1"/>
  <c r="F20" s="1"/>
  <c r="O171" i="6"/>
  <c r="D43" i="14" s="1"/>
  <c r="D20" s="1"/>
  <c r="O166" i="6"/>
  <c r="I43" i="14" s="1"/>
  <c r="I20" s="1"/>
  <c r="O164" i="6"/>
  <c r="O172"/>
  <c r="E43" i="14" s="1"/>
  <c r="E20" s="1"/>
  <c r="O170" i="6"/>
  <c r="C43" i="14" s="1"/>
  <c r="C20" s="1"/>
  <c r="O167" i="6"/>
  <c r="J43" i="14" s="1"/>
  <c r="J20" s="1"/>
  <c r="O165" i="6"/>
  <c r="K43" i="14" s="1"/>
  <c r="D105" i="6"/>
  <c r="E105"/>
  <c r="H105"/>
  <c r="BH13"/>
  <c r="J105" s="1"/>
  <c r="AN105"/>
  <c r="AL106"/>
  <c r="I106" s="1"/>
  <c r="AN106"/>
  <c r="AL107"/>
  <c r="I107" s="1"/>
  <c r="AL108"/>
  <c r="I108" s="1"/>
  <c r="AN108"/>
  <c r="AL109"/>
  <c r="I109" s="1"/>
  <c r="AL110"/>
  <c r="I110" s="1"/>
  <c r="AN110"/>
  <c r="AL111"/>
  <c r="I111" s="1"/>
  <c r="I112"/>
  <c r="AL112"/>
  <c r="AN112"/>
  <c r="AL113"/>
  <c r="I113" s="1"/>
  <c r="I114"/>
  <c r="AL114"/>
  <c r="AN114"/>
  <c r="AL115"/>
  <c r="I115" s="1"/>
  <c r="I116"/>
  <c r="AL116"/>
  <c r="AN116"/>
  <c r="AL117"/>
  <c r="I117" s="1"/>
  <c r="I118"/>
  <c r="AL118"/>
  <c r="AN118"/>
  <c r="AL119"/>
  <c r="I119" s="1"/>
  <c r="AL120"/>
  <c r="I120" s="1"/>
  <c r="I121"/>
  <c r="AL121"/>
  <c r="AL122"/>
  <c r="I122" s="1"/>
  <c r="I123"/>
  <c r="AL123"/>
  <c r="AL124"/>
  <c r="I124" s="1"/>
  <c r="I125"/>
  <c r="AL125"/>
  <c r="AL126"/>
  <c r="I126" s="1"/>
  <c r="I127"/>
  <c r="AL127"/>
  <c r="AL128"/>
  <c r="I128" s="1"/>
  <c r="I129"/>
  <c r="AL129"/>
  <c r="AL130"/>
  <c r="I130" s="1"/>
  <c r="I131"/>
  <c r="AL131"/>
  <c r="AL132"/>
  <c r="I132" s="1"/>
  <c r="I133"/>
  <c r="AL133"/>
  <c r="AL134"/>
  <c r="I134" s="1"/>
  <c r="I135"/>
  <c r="AL135"/>
  <c r="AL136"/>
  <c r="I136" s="1"/>
  <c r="I137"/>
  <c r="AL137"/>
  <c r="D138"/>
  <c r="E138"/>
  <c r="H138"/>
  <c r="BH46"/>
  <c r="J138" s="1"/>
  <c r="I141"/>
  <c r="D142"/>
  <c r="E142"/>
  <c r="H142"/>
  <c r="BH50"/>
  <c r="J142" s="1"/>
  <c r="I145"/>
  <c r="E146"/>
  <c r="D146"/>
  <c r="H146"/>
  <c r="BH54"/>
  <c r="J146" s="1"/>
  <c r="I149"/>
  <c r="E150"/>
  <c r="D150"/>
  <c r="H150"/>
  <c r="BH58"/>
  <c r="J150" s="1"/>
  <c r="I153"/>
  <c r="D154"/>
  <c r="E154"/>
  <c r="H154"/>
  <c r="BH62"/>
  <c r="J154" s="1"/>
  <c r="I157"/>
  <c r="D158"/>
  <c r="E158"/>
  <c r="H158"/>
  <c r="BH66"/>
  <c r="J158" s="1"/>
  <c r="I161"/>
  <c r="D162"/>
  <c r="E162"/>
  <c r="H162"/>
  <c r="BH70"/>
  <c r="J162" s="1"/>
  <c r="AN121"/>
  <c r="AN123"/>
  <c r="AN125"/>
  <c r="AN127"/>
  <c r="AN129"/>
  <c r="AN131"/>
  <c r="AN133"/>
  <c r="AN135"/>
  <c r="AN137"/>
  <c r="Q139"/>
  <c r="AN139"/>
  <c r="Q141"/>
  <c r="AN141"/>
  <c r="AN143"/>
  <c r="Q143"/>
  <c r="AN145"/>
  <c r="Q145"/>
  <c r="AN147"/>
  <c r="Q147"/>
  <c r="AN149"/>
  <c r="Q149"/>
  <c r="Q151"/>
  <c r="AN151"/>
  <c r="Q153"/>
  <c r="AN153"/>
  <c r="Q155"/>
  <c r="AN155"/>
  <c r="Q157"/>
  <c r="AN157"/>
  <c r="Q159"/>
  <c r="AN159"/>
  <c r="Q161"/>
  <c r="AN161"/>
  <c r="Q163"/>
  <c r="AN163"/>
  <c r="AN109"/>
  <c r="AN111"/>
  <c r="AN113"/>
  <c r="AN115"/>
  <c r="AN117"/>
  <c r="AN119"/>
  <c r="AN120"/>
  <c r="AN122"/>
  <c r="AN124"/>
  <c r="AN126"/>
  <c r="AN128"/>
  <c r="AN130"/>
  <c r="AN132"/>
  <c r="AN134"/>
  <c r="AN136"/>
  <c r="AL138"/>
  <c r="I138"/>
  <c r="AN138"/>
  <c r="Q138"/>
  <c r="E139"/>
  <c r="D139"/>
  <c r="AL139" s="1"/>
  <c r="AL140"/>
  <c r="I140"/>
  <c r="AN140"/>
  <c r="Q140"/>
  <c r="E141"/>
  <c r="D141"/>
  <c r="AL141" s="1"/>
  <c r="AL142"/>
  <c r="I142"/>
  <c r="Q142"/>
  <c r="AN142"/>
  <c r="D143"/>
  <c r="AL143" s="1"/>
  <c r="E143"/>
  <c r="I144"/>
  <c r="AL144"/>
  <c r="Q144"/>
  <c r="AN144"/>
  <c r="D145"/>
  <c r="AL145" s="1"/>
  <c r="E145"/>
  <c r="I146"/>
  <c r="AL146"/>
  <c r="Q146"/>
  <c r="AN146"/>
  <c r="D147"/>
  <c r="AL147" s="1"/>
  <c r="E147"/>
  <c r="I148"/>
  <c r="AL148"/>
  <c r="Q148"/>
  <c r="AN148"/>
  <c r="D149"/>
  <c r="AL149" s="1"/>
  <c r="E149"/>
  <c r="I150"/>
  <c r="AL150"/>
  <c r="Q150"/>
  <c r="AN150"/>
  <c r="D151"/>
  <c r="AL151" s="1"/>
  <c r="E151"/>
  <c r="AL152"/>
  <c r="I152"/>
  <c r="AN152"/>
  <c r="Q152"/>
  <c r="E153"/>
  <c r="D153"/>
  <c r="AL153" s="1"/>
  <c r="AL154"/>
  <c r="I154"/>
  <c r="AN154"/>
  <c r="Q154"/>
  <c r="E155"/>
  <c r="D155"/>
  <c r="AL155" s="1"/>
  <c r="AL156"/>
  <c r="I156"/>
  <c r="AN156"/>
  <c r="Q156"/>
  <c r="E157"/>
  <c r="D157"/>
  <c r="AL157" s="1"/>
  <c r="AL158"/>
  <c r="I158"/>
  <c r="AN158"/>
  <c r="Q158"/>
  <c r="E159"/>
  <c r="D159"/>
  <c r="AL159" s="1"/>
  <c r="AL160"/>
  <c r="I160"/>
  <c r="AN160"/>
  <c r="Q160"/>
  <c r="E161"/>
  <c r="D161"/>
  <c r="AL161" s="1"/>
  <c r="AL162"/>
  <c r="I162"/>
  <c r="AN162"/>
  <c r="Q162"/>
  <c r="E163"/>
  <c r="D163"/>
  <c r="AL163" s="1"/>
  <c r="BH47"/>
  <c r="J139" s="1"/>
  <c r="BH49"/>
  <c r="J141" s="1"/>
  <c r="BH51"/>
  <c r="J143" s="1"/>
  <c r="BH53"/>
  <c r="J145" s="1"/>
  <c r="BH55"/>
  <c r="J147" s="1"/>
  <c r="BH57"/>
  <c r="J149" s="1"/>
  <c r="BH59"/>
  <c r="J151" s="1"/>
  <c r="BH61"/>
  <c r="J153" s="1"/>
  <c r="BH63"/>
  <c r="J155" s="1"/>
  <c r="BH65"/>
  <c r="J157" s="1"/>
  <c r="BH67"/>
  <c r="J159" s="1"/>
  <c r="BH69"/>
  <c r="J161" s="1"/>
  <c r="BH71"/>
  <c r="J163" s="1"/>
  <c r="C173" i="8"/>
  <c r="C171"/>
  <c r="C167"/>
  <c r="C164"/>
  <c r="C176"/>
  <c r="C172"/>
  <c r="C170"/>
  <c r="C166"/>
  <c r="C165"/>
  <c r="F172"/>
  <c r="F170"/>
  <c r="F166"/>
  <c r="F165"/>
  <c r="F173"/>
  <c r="F171"/>
  <c r="F167"/>
  <c r="F164"/>
  <c r="G173"/>
  <c r="G171"/>
  <c r="G167"/>
  <c r="G164"/>
  <c r="G172"/>
  <c r="G170"/>
  <c r="G166"/>
  <c r="G165"/>
  <c r="K172"/>
  <c r="K170"/>
  <c r="K166"/>
  <c r="K165"/>
  <c r="K164"/>
  <c r="K173"/>
  <c r="K171"/>
  <c r="K167"/>
  <c r="O173"/>
  <c r="O171"/>
  <c r="O166"/>
  <c r="O164"/>
  <c r="O172"/>
  <c r="O170"/>
  <c r="O167"/>
  <c r="O165"/>
  <c r="AN105"/>
  <c r="D106"/>
  <c r="E106"/>
  <c r="H106"/>
  <c r="BH14"/>
  <c r="J106" s="1"/>
  <c r="AN106"/>
  <c r="E107"/>
  <c r="D107"/>
  <c r="H107"/>
  <c r="BH15"/>
  <c r="J107" s="1"/>
  <c r="D108"/>
  <c r="E108"/>
  <c r="H108"/>
  <c r="BH16"/>
  <c r="J108" s="1"/>
  <c r="AN108"/>
  <c r="E109"/>
  <c r="D109"/>
  <c r="H109"/>
  <c r="BH17"/>
  <c r="J109" s="1"/>
  <c r="E110"/>
  <c r="D110"/>
  <c r="H110"/>
  <c r="BH18"/>
  <c r="J110" s="1"/>
  <c r="AN110"/>
  <c r="D111"/>
  <c r="E111"/>
  <c r="H111"/>
  <c r="BH19"/>
  <c r="J111" s="1"/>
  <c r="E112"/>
  <c r="D112"/>
  <c r="BH20"/>
  <c r="J112" s="1"/>
  <c r="H112"/>
  <c r="AN112"/>
  <c r="D113"/>
  <c r="E113"/>
  <c r="H113"/>
  <c r="BH21"/>
  <c r="J113" s="1"/>
  <c r="E114"/>
  <c r="D114"/>
  <c r="H114"/>
  <c r="BH22"/>
  <c r="J114" s="1"/>
  <c r="AN114"/>
  <c r="D115"/>
  <c r="E115"/>
  <c r="H115"/>
  <c r="BH23"/>
  <c r="J115" s="1"/>
  <c r="E116"/>
  <c r="D116"/>
  <c r="BH24"/>
  <c r="J116" s="1"/>
  <c r="H116"/>
  <c r="AN116"/>
  <c r="D117"/>
  <c r="E117"/>
  <c r="H117"/>
  <c r="BH25"/>
  <c r="J117" s="1"/>
  <c r="E118"/>
  <c r="D118"/>
  <c r="H118"/>
  <c r="BH26"/>
  <c r="J118" s="1"/>
  <c r="AN118"/>
  <c r="D119"/>
  <c r="E119"/>
  <c r="H119"/>
  <c r="BH27"/>
  <c r="J119" s="1"/>
  <c r="E120"/>
  <c r="D120"/>
  <c r="H120"/>
  <c r="BH28"/>
  <c r="J120" s="1"/>
  <c r="E121"/>
  <c r="D121"/>
  <c r="H121"/>
  <c r="BH29"/>
  <c r="J121" s="1"/>
  <c r="D122"/>
  <c r="E122"/>
  <c r="H122"/>
  <c r="BH30"/>
  <c r="J122" s="1"/>
  <c r="E123"/>
  <c r="D123"/>
  <c r="H123"/>
  <c r="BH31"/>
  <c r="J123" s="1"/>
  <c r="D124"/>
  <c r="E124"/>
  <c r="H124"/>
  <c r="BH32"/>
  <c r="J124" s="1"/>
  <c r="E125"/>
  <c r="D125"/>
  <c r="H125"/>
  <c r="BH33"/>
  <c r="J125" s="1"/>
  <c r="D126"/>
  <c r="E126"/>
  <c r="H126"/>
  <c r="BH34"/>
  <c r="J126" s="1"/>
  <c r="E127"/>
  <c r="D127"/>
  <c r="H127"/>
  <c r="BH35"/>
  <c r="J127" s="1"/>
  <c r="D128"/>
  <c r="E128"/>
  <c r="H128"/>
  <c r="BH36"/>
  <c r="J128" s="1"/>
  <c r="E129"/>
  <c r="D129"/>
  <c r="H129"/>
  <c r="BH37"/>
  <c r="J129" s="1"/>
  <c r="D130"/>
  <c r="E130"/>
  <c r="H130"/>
  <c r="BH38"/>
  <c r="J130" s="1"/>
  <c r="E131"/>
  <c r="D131"/>
  <c r="H131"/>
  <c r="BH39"/>
  <c r="J131" s="1"/>
  <c r="D132"/>
  <c r="E132"/>
  <c r="H132"/>
  <c r="BH40"/>
  <c r="J132" s="1"/>
  <c r="E133"/>
  <c r="D133"/>
  <c r="H133"/>
  <c r="BH41"/>
  <c r="J133" s="1"/>
  <c r="D134"/>
  <c r="E134"/>
  <c r="H134"/>
  <c r="BH42"/>
  <c r="J134" s="1"/>
  <c r="E135"/>
  <c r="D135"/>
  <c r="H135"/>
  <c r="BH43"/>
  <c r="J135" s="1"/>
  <c r="D136"/>
  <c r="E136"/>
  <c r="H136"/>
  <c r="BH44"/>
  <c r="J136" s="1"/>
  <c r="E137"/>
  <c r="D137"/>
  <c r="H137"/>
  <c r="BH45"/>
  <c r="J137" s="1"/>
  <c r="I140"/>
  <c r="E141"/>
  <c r="D141"/>
  <c r="H141"/>
  <c r="BH49"/>
  <c r="J141" s="1"/>
  <c r="I144"/>
  <c r="D145"/>
  <c r="E145"/>
  <c r="H145"/>
  <c r="BH53"/>
  <c r="J145" s="1"/>
  <c r="I148"/>
  <c r="D149"/>
  <c r="E149"/>
  <c r="H149"/>
  <c r="BH57"/>
  <c r="J149" s="1"/>
  <c r="I152"/>
  <c r="E153"/>
  <c r="D153"/>
  <c r="H153"/>
  <c r="BH61"/>
  <c r="J153" s="1"/>
  <c r="I156"/>
  <c r="E157"/>
  <c r="D157"/>
  <c r="H157"/>
  <c r="BH65"/>
  <c r="J157" s="1"/>
  <c r="I160"/>
  <c r="E161"/>
  <c r="D161"/>
  <c r="H161"/>
  <c r="BH69"/>
  <c r="J161" s="1"/>
  <c r="D104"/>
  <c r="E104"/>
  <c r="H104"/>
  <c r="BH12"/>
  <c r="J104" s="1"/>
  <c r="L173"/>
  <c r="L171"/>
  <c r="L167"/>
  <c r="L172"/>
  <c r="L170"/>
  <c r="L166"/>
  <c r="L165"/>
  <c r="L164"/>
  <c r="N172"/>
  <c r="N170"/>
  <c r="N167"/>
  <c r="N165"/>
  <c r="N173"/>
  <c r="N171"/>
  <c r="N166"/>
  <c r="N164"/>
  <c r="AN104"/>
  <c r="P172"/>
  <c r="P170"/>
  <c r="P167"/>
  <c r="P165"/>
  <c r="P173"/>
  <c r="P171"/>
  <c r="P166"/>
  <c r="P164"/>
  <c r="E105"/>
  <c r="D105"/>
  <c r="AL105" s="1"/>
  <c r="I105" s="1"/>
  <c r="H105"/>
  <c r="BH13"/>
  <c r="J105" s="1"/>
  <c r="AL106"/>
  <c r="I106" s="1"/>
  <c r="I107"/>
  <c r="AL107"/>
  <c r="AN107"/>
  <c r="AL108"/>
  <c r="I108" s="1"/>
  <c r="AL109"/>
  <c r="I109" s="1"/>
  <c r="AN109"/>
  <c r="I110"/>
  <c r="AL110"/>
  <c r="AL111"/>
  <c r="I111" s="1"/>
  <c r="AL112"/>
  <c r="I112" s="1"/>
  <c r="AL113"/>
  <c r="I113" s="1"/>
  <c r="I114"/>
  <c r="AL114"/>
  <c r="AL115"/>
  <c r="I115" s="1"/>
  <c r="AL116"/>
  <c r="I116" s="1"/>
  <c r="AL117"/>
  <c r="I117" s="1"/>
  <c r="I118"/>
  <c r="AL118"/>
  <c r="AL119"/>
  <c r="I119" s="1"/>
  <c r="AL120"/>
  <c r="I120" s="1"/>
  <c r="I121"/>
  <c r="AL121"/>
  <c r="AL122"/>
  <c r="I122" s="1"/>
  <c r="AL123"/>
  <c r="I123" s="1"/>
  <c r="AL124"/>
  <c r="I124" s="1"/>
  <c r="I125"/>
  <c r="AL125"/>
  <c r="AL126"/>
  <c r="I126" s="1"/>
  <c r="I127"/>
  <c r="AL127"/>
  <c r="AL128"/>
  <c r="I128" s="1"/>
  <c r="I129"/>
  <c r="AL129"/>
  <c r="AL130"/>
  <c r="I130" s="1"/>
  <c r="I131"/>
  <c r="AL131"/>
  <c r="AL132"/>
  <c r="I132" s="1"/>
  <c r="I133"/>
  <c r="AL133"/>
  <c r="AL134"/>
  <c r="I134" s="1"/>
  <c r="I135"/>
  <c r="AL135"/>
  <c r="AL136"/>
  <c r="I136" s="1"/>
  <c r="I137"/>
  <c r="AL137"/>
  <c r="I138"/>
  <c r="E139"/>
  <c r="D139"/>
  <c r="H139"/>
  <c r="BH47"/>
  <c r="J139" s="1"/>
  <c r="I142"/>
  <c r="D143"/>
  <c r="E143"/>
  <c r="H143"/>
  <c r="BH51"/>
  <c r="J143" s="1"/>
  <c r="I146"/>
  <c r="D147"/>
  <c r="E147"/>
  <c r="H147"/>
  <c r="BH55"/>
  <c r="J147" s="1"/>
  <c r="I150"/>
  <c r="D151"/>
  <c r="E151"/>
  <c r="H151"/>
  <c r="BH59"/>
  <c r="J151" s="1"/>
  <c r="I154"/>
  <c r="E155"/>
  <c r="D155"/>
  <c r="H155"/>
  <c r="BH63"/>
  <c r="J155" s="1"/>
  <c r="I158"/>
  <c r="E159"/>
  <c r="D159"/>
  <c r="H159"/>
  <c r="BH67"/>
  <c r="J159" s="1"/>
  <c r="I162"/>
  <c r="E163"/>
  <c r="D163"/>
  <c r="H163"/>
  <c r="BH71"/>
  <c r="J163" s="1"/>
  <c r="AN120"/>
  <c r="AN122"/>
  <c r="AN124"/>
  <c r="AN126"/>
  <c r="AN128"/>
  <c r="AN130"/>
  <c r="AN132"/>
  <c r="AN134"/>
  <c r="AN136"/>
  <c r="AN138"/>
  <c r="Q138"/>
  <c r="AN140"/>
  <c r="Q140"/>
  <c r="Q142"/>
  <c r="AN142"/>
  <c r="Q144"/>
  <c r="AN144"/>
  <c r="Q146"/>
  <c r="AN146"/>
  <c r="Q148"/>
  <c r="AN148"/>
  <c r="Q150"/>
  <c r="AN150"/>
  <c r="AN152"/>
  <c r="Q152"/>
  <c r="AN154"/>
  <c r="Q154"/>
  <c r="AN156"/>
  <c r="Q156"/>
  <c r="AN158"/>
  <c r="Q158"/>
  <c r="AN160"/>
  <c r="Q160"/>
  <c r="AN162"/>
  <c r="Q162"/>
  <c r="AN121"/>
  <c r="AN123"/>
  <c r="AN125"/>
  <c r="AN127"/>
  <c r="AN129"/>
  <c r="AN131"/>
  <c r="AN133"/>
  <c r="AN135"/>
  <c r="AN137"/>
  <c r="D138"/>
  <c r="E138"/>
  <c r="I139"/>
  <c r="AL139"/>
  <c r="Q139"/>
  <c r="AN139"/>
  <c r="D140"/>
  <c r="AL140" s="1"/>
  <c r="E140"/>
  <c r="I141"/>
  <c r="AL141"/>
  <c r="Q141"/>
  <c r="AN141"/>
  <c r="D142"/>
  <c r="AL142" s="1"/>
  <c r="E142"/>
  <c r="AL143"/>
  <c r="I143"/>
  <c r="AN143"/>
  <c r="Q143"/>
  <c r="E144"/>
  <c r="D144"/>
  <c r="AL144" s="1"/>
  <c r="AL145"/>
  <c r="I145"/>
  <c r="AN145"/>
  <c r="Q145"/>
  <c r="E146"/>
  <c r="D146"/>
  <c r="AL146" s="1"/>
  <c r="AL147"/>
  <c r="I147"/>
  <c r="AN147"/>
  <c r="Q147"/>
  <c r="E148"/>
  <c r="D148"/>
  <c r="AL148" s="1"/>
  <c r="AL149"/>
  <c r="I149"/>
  <c r="AN149"/>
  <c r="Q149"/>
  <c r="E150"/>
  <c r="D150"/>
  <c r="AL150" s="1"/>
  <c r="AL151"/>
  <c r="I151"/>
  <c r="Q151"/>
  <c r="AN151"/>
  <c r="D152"/>
  <c r="AL152" s="1"/>
  <c r="E152"/>
  <c r="I153"/>
  <c r="AL153"/>
  <c r="Q153"/>
  <c r="AN153"/>
  <c r="D154"/>
  <c r="AL154" s="1"/>
  <c r="E154"/>
  <c r="I155"/>
  <c r="AL155"/>
  <c r="Q155"/>
  <c r="AN155"/>
  <c r="D156"/>
  <c r="AL156" s="1"/>
  <c r="E156"/>
  <c r="I157"/>
  <c r="AL157"/>
  <c r="Q157"/>
  <c r="AN157"/>
  <c r="D158"/>
  <c r="AL158" s="1"/>
  <c r="E158"/>
  <c r="I159"/>
  <c r="AL159"/>
  <c r="Q159"/>
  <c r="AN159"/>
  <c r="D160"/>
  <c r="AL160" s="1"/>
  <c r="E160"/>
  <c r="I161"/>
  <c r="AL161"/>
  <c r="Q161"/>
  <c r="AN161"/>
  <c r="D162"/>
  <c r="AL162" s="1"/>
  <c r="E162"/>
  <c r="I163"/>
  <c r="AL163"/>
  <c r="Q163"/>
  <c r="AN163"/>
  <c r="AN111"/>
  <c r="AN113"/>
  <c r="AN115"/>
  <c r="AN117"/>
  <c r="AN119"/>
  <c r="BH46"/>
  <c r="J138" s="1"/>
  <c r="BH48"/>
  <c r="J140" s="1"/>
  <c r="BH50"/>
  <c r="J142" s="1"/>
  <c r="BH52"/>
  <c r="J144" s="1"/>
  <c r="BH54"/>
  <c r="J146" s="1"/>
  <c r="BH56"/>
  <c r="J148" s="1"/>
  <c r="BH58"/>
  <c r="J150" s="1"/>
  <c r="BH60"/>
  <c r="J152" s="1"/>
  <c r="BH62"/>
  <c r="J154" s="1"/>
  <c r="BH64"/>
  <c r="J156" s="1"/>
  <c r="BH66"/>
  <c r="J158" s="1"/>
  <c r="BH68"/>
  <c r="J160" s="1"/>
  <c r="BH70"/>
  <c r="J162" s="1"/>
  <c r="C173" i="21"/>
  <c r="C171"/>
  <c r="C167"/>
  <c r="C164"/>
  <c r="C176"/>
  <c r="C172"/>
  <c r="C170"/>
  <c r="C166"/>
  <c r="C165"/>
  <c r="F172"/>
  <c r="F170"/>
  <c r="F166"/>
  <c r="F165"/>
  <c r="F173"/>
  <c r="F171"/>
  <c r="F167"/>
  <c r="F164"/>
  <c r="G173"/>
  <c r="G171"/>
  <c r="G167"/>
  <c r="G164"/>
  <c r="G172"/>
  <c r="G170"/>
  <c r="G166"/>
  <c r="G165"/>
  <c r="K172"/>
  <c r="K170"/>
  <c r="K166"/>
  <c r="K165"/>
  <c r="K164"/>
  <c r="K173"/>
  <c r="K171"/>
  <c r="K167"/>
  <c r="O173"/>
  <c r="O171"/>
  <c r="O166"/>
  <c r="O164"/>
  <c r="O172"/>
  <c r="O170"/>
  <c r="O167"/>
  <c r="O165"/>
  <c r="AN105"/>
  <c r="D106"/>
  <c r="E106"/>
  <c r="H106"/>
  <c r="BH14"/>
  <c r="J106" s="1"/>
  <c r="AN106"/>
  <c r="E107"/>
  <c r="D107"/>
  <c r="H107"/>
  <c r="BH15"/>
  <c r="J107" s="1"/>
  <c r="D108"/>
  <c r="E108"/>
  <c r="H108"/>
  <c r="BH16"/>
  <c r="J108" s="1"/>
  <c r="E109"/>
  <c r="D109"/>
  <c r="H109"/>
  <c r="BH17"/>
  <c r="J109" s="1"/>
  <c r="D110"/>
  <c r="E110"/>
  <c r="H110"/>
  <c r="BH18"/>
  <c r="J110" s="1"/>
  <c r="E111"/>
  <c r="D111"/>
  <c r="H111"/>
  <c r="BH19"/>
  <c r="J111" s="1"/>
  <c r="D112"/>
  <c r="E112"/>
  <c r="H112"/>
  <c r="BH20"/>
  <c r="J112" s="1"/>
  <c r="E113"/>
  <c r="D113"/>
  <c r="H113"/>
  <c r="BH21"/>
  <c r="J113" s="1"/>
  <c r="D114"/>
  <c r="E114"/>
  <c r="H114"/>
  <c r="BH22"/>
  <c r="J114" s="1"/>
  <c r="E115"/>
  <c r="D115"/>
  <c r="H115"/>
  <c r="BH23"/>
  <c r="J115" s="1"/>
  <c r="D116"/>
  <c r="E116"/>
  <c r="H116"/>
  <c r="BH24"/>
  <c r="J116" s="1"/>
  <c r="E117"/>
  <c r="D117"/>
  <c r="H117"/>
  <c r="BH25"/>
  <c r="J117" s="1"/>
  <c r="D118"/>
  <c r="E118"/>
  <c r="H118"/>
  <c r="BH26"/>
  <c r="J118" s="1"/>
  <c r="E119"/>
  <c r="D119"/>
  <c r="H119"/>
  <c r="BH27"/>
  <c r="J119" s="1"/>
  <c r="E120"/>
  <c r="D120"/>
  <c r="H120"/>
  <c r="BH28"/>
  <c r="J120" s="1"/>
  <c r="D121"/>
  <c r="E121"/>
  <c r="H121"/>
  <c r="BH29"/>
  <c r="J121" s="1"/>
  <c r="E122"/>
  <c r="D122"/>
  <c r="H122"/>
  <c r="BH30"/>
  <c r="J122" s="1"/>
  <c r="D123"/>
  <c r="E123"/>
  <c r="H123"/>
  <c r="BH31"/>
  <c r="J123" s="1"/>
  <c r="E124"/>
  <c r="D124"/>
  <c r="H124"/>
  <c r="BH32"/>
  <c r="J124" s="1"/>
  <c r="D125"/>
  <c r="E125"/>
  <c r="H125"/>
  <c r="BH33"/>
  <c r="J125" s="1"/>
  <c r="E126"/>
  <c r="D126"/>
  <c r="H126"/>
  <c r="BH34"/>
  <c r="J126" s="1"/>
  <c r="D127"/>
  <c r="E127"/>
  <c r="H127"/>
  <c r="BH35"/>
  <c r="J127" s="1"/>
  <c r="E128"/>
  <c r="D128"/>
  <c r="H128"/>
  <c r="BH36"/>
  <c r="J128" s="1"/>
  <c r="D129"/>
  <c r="E129"/>
  <c r="H129"/>
  <c r="BH37"/>
  <c r="J129" s="1"/>
  <c r="E130"/>
  <c r="D130"/>
  <c r="H130"/>
  <c r="BH38"/>
  <c r="J130" s="1"/>
  <c r="D131"/>
  <c r="E131"/>
  <c r="H131"/>
  <c r="BH39"/>
  <c r="J131" s="1"/>
  <c r="E132"/>
  <c r="D132"/>
  <c r="H132"/>
  <c r="BH40"/>
  <c r="J132" s="1"/>
  <c r="D133"/>
  <c r="E133"/>
  <c r="H133"/>
  <c r="BH41"/>
  <c r="J133" s="1"/>
  <c r="E134"/>
  <c r="D134"/>
  <c r="H134"/>
  <c r="BH42"/>
  <c r="J134" s="1"/>
  <c r="D135"/>
  <c r="E135"/>
  <c r="H135"/>
  <c r="BH43"/>
  <c r="J135" s="1"/>
  <c r="E136"/>
  <c r="D136"/>
  <c r="H136"/>
  <c r="BH44"/>
  <c r="J136" s="1"/>
  <c r="D137"/>
  <c r="E137"/>
  <c r="H137"/>
  <c r="BH45"/>
  <c r="J137" s="1"/>
  <c r="I140"/>
  <c r="D141"/>
  <c r="E141"/>
  <c r="H141"/>
  <c r="BH49"/>
  <c r="J141" s="1"/>
  <c r="I144"/>
  <c r="D145"/>
  <c r="E145"/>
  <c r="H145"/>
  <c r="BH53"/>
  <c r="J145" s="1"/>
  <c r="I148"/>
  <c r="D149"/>
  <c r="E149"/>
  <c r="H149"/>
  <c r="BH57"/>
  <c r="J149" s="1"/>
  <c r="I152"/>
  <c r="E153"/>
  <c r="D153"/>
  <c r="H153"/>
  <c r="BH61"/>
  <c r="J153" s="1"/>
  <c r="I156"/>
  <c r="E157"/>
  <c r="D157"/>
  <c r="H157"/>
  <c r="BH65"/>
  <c r="J157" s="1"/>
  <c r="I160"/>
  <c r="E161"/>
  <c r="D161"/>
  <c r="H161"/>
  <c r="BH69"/>
  <c r="J161" s="1"/>
  <c r="D104"/>
  <c r="E104"/>
  <c r="H104"/>
  <c r="BH12"/>
  <c r="J104" s="1"/>
  <c r="L173"/>
  <c r="L171"/>
  <c r="L167"/>
  <c r="L172"/>
  <c r="L170"/>
  <c r="L166"/>
  <c r="L165"/>
  <c r="L164"/>
  <c r="N172"/>
  <c r="N170"/>
  <c r="N167"/>
  <c r="N165"/>
  <c r="N173"/>
  <c r="N171"/>
  <c r="N166"/>
  <c r="N164"/>
  <c r="AN104"/>
  <c r="P172"/>
  <c r="P170"/>
  <c r="P167"/>
  <c r="P165"/>
  <c r="P173"/>
  <c r="P171"/>
  <c r="P166"/>
  <c r="P164"/>
  <c r="E105"/>
  <c r="D105"/>
  <c r="H105"/>
  <c r="BH13"/>
  <c r="J105" s="1"/>
  <c r="AL106"/>
  <c r="I106" s="1"/>
  <c r="AL107"/>
  <c r="I107" s="1"/>
  <c r="AN107"/>
  <c r="AL108"/>
  <c r="I108" s="1"/>
  <c r="AL109"/>
  <c r="I109" s="1"/>
  <c r="AN109"/>
  <c r="AL110"/>
  <c r="I110" s="1"/>
  <c r="AL111"/>
  <c r="I111" s="1"/>
  <c r="AN111"/>
  <c r="AL112"/>
  <c r="I112" s="1"/>
  <c r="AL113"/>
  <c r="I113" s="1"/>
  <c r="AN113"/>
  <c r="AL114"/>
  <c r="I114" s="1"/>
  <c r="AL115"/>
  <c r="I115" s="1"/>
  <c r="AN115"/>
  <c r="AL116"/>
  <c r="I116" s="1"/>
  <c r="AL117"/>
  <c r="I117" s="1"/>
  <c r="AN117"/>
  <c r="AL118"/>
  <c r="I118" s="1"/>
  <c r="AL119"/>
  <c r="I119" s="1"/>
  <c r="I120"/>
  <c r="AL120"/>
  <c r="AL121"/>
  <c r="I121" s="1"/>
  <c r="I122"/>
  <c r="AL122"/>
  <c r="AL123"/>
  <c r="I123" s="1"/>
  <c r="I124"/>
  <c r="AL124"/>
  <c r="AL125"/>
  <c r="I125" s="1"/>
  <c r="I126"/>
  <c r="AL126"/>
  <c r="AL127"/>
  <c r="I127" s="1"/>
  <c r="I128"/>
  <c r="AL128"/>
  <c r="AL129"/>
  <c r="I129" s="1"/>
  <c r="I130"/>
  <c r="AL130"/>
  <c r="AL131"/>
  <c r="I131" s="1"/>
  <c r="I132"/>
  <c r="AL132"/>
  <c r="AL133"/>
  <c r="I133" s="1"/>
  <c r="I134"/>
  <c r="AL134"/>
  <c r="AL135"/>
  <c r="I135" s="1"/>
  <c r="I136"/>
  <c r="AL136"/>
  <c r="AL137"/>
  <c r="I137" s="1"/>
  <c r="I138"/>
  <c r="D139"/>
  <c r="E139"/>
  <c r="H139"/>
  <c r="BH47"/>
  <c r="J139" s="1"/>
  <c r="I142"/>
  <c r="D143"/>
  <c r="E143"/>
  <c r="H143"/>
  <c r="BH51"/>
  <c r="J143" s="1"/>
  <c r="I146"/>
  <c r="D147"/>
  <c r="E147"/>
  <c r="H147"/>
  <c r="BH55"/>
  <c r="J147" s="1"/>
  <c r="I150"/>
  <c r="E151"/>
  <c r="D151"/>
  <c r="H151"/>
  <c r="BH59"/>
  <c r="J151" s="1"/>
  <c r="I154"/>
  <c r="E155"/>
  <c r="D155"/>
  <c r="H155"/>
  <c r="BH63"/>
  <c r="J155" s="1"/>
  <c r="I158"/>
  <c r="E159"/>
  <c r="D159"/>
  <c r="H159"/>
  <c r="BH67"/>
  <c r="J159" s="1"/>
  <c r="I162"/>
  <c r="E163"/>
  <c r="D163"/>
  <c r="H163"/>
  <c r="BH71"/>
  <c r="J163" s="1"/>
  <c r="AN120"/>
  <c r="AN122"/>
  <c r="AN124"/>
  <c r="AN126"/>
  <c r="AN128"/>
  <c r="AN130"/>
  <c r="AN132"/>
  <c r="AN134"/>
  <c r="AN136"/>
  <c r="Q138"/>
  <c r="AN138"/>
  <c r="Q140"/>
  <c r="AN140"/>
  <c r="Q142"/>
  <c r="AN142"/>
  <c r="Q144"/>
  <c r="AN144"/>
  <c r="Q146"/>
  <c r="AN146"/>
  <c r="Q148"/>
  <c r="AN148"/>
  <c r="AN150"/>
  <c r="Q150"/>
  <c r="AN152"/>
  <c r="Q152"/>
  <c r="AN154"/>
  <c r="Q154"/>
  <c r="AN156"/>
  <c r="Q156"/>
  <c r="AN158"/>
  <c r="Q158"/>
  <c r="AN160"/>
  <c r="Q160"/>
  <c r="AN162"/>
  <c r="Q162"/>
  <c r="AN108"/>
  <c r="AN110"/>
  <c r="AN112"/>
  <c r="AN114"/>
  <c r="AN116"/>
  <c r="AN118"/>
  <c r="AN119"/>
  <c r="AN121"/>
  <c r="AN123"/>
  <c r="AN125"/>
  <c r="AN127"/>
  <c r="AN129"/>
  <c r="AN131"/>
  <c r="AN133"/>
  <c r="AN135"/>
  <c r="AN137"/>
  <c r="E138"/>
  <c r="D138"/>
  <c r="AL138" s="1"/>
  <c r="AL139"/>
  <c r="I139"/>
  <c r="AN139"/>
  <c r="Q139"/>
  <c r="E140"/>
  <c r="D140"/>
  <c r="AL140" s="1"/>
  <c r="AL141"/>
  <c r="I141"/>
  <c r="AN141"/>
  <c r="Q141"/>
  <c r="E142"/>
  <c r="D142"/>
  <c r="AL142" s="1"/>
  <c r="AL143"/>
  <c r="I143"/>
  <c r="AN143"/>
  <c r="Q143"/>
  <c r="E144"/>
  <c r="D144"/>
  <c r="AL144" s="1"/>
  <c r="AL145"/>
  <c r="I145"/>
  <c r="AN145"/>
  <c r="Q145"/>
  <c r="E146"/>
  <c r="D146"/>
  <c r="AL146" s="1"/>
  <c r="AL147"/>
  <c r="I147"/>
  <c r="AN147"/>
  <c r="Q147"/>
  <c r="E148"/>
  <c r="D148"/>
  <c r="AL148" s="1"/>
  <c r="AL149"/>
  <c r="I149"/>
  <c r="AN149"/>
  <c r="Q149"/>
  <c r="D150"/>
  <c r="AL150" s="1"/>
  <c r="E150"/>
  <c r="I151"/>
  <c r="AL151"/>
  <c r="Q151"/>
  <c r="AN151"/>
  <c r="D152"/>
  <c r="AL152" s="1"/>
  <c r="E152"/>
  <c r="I153"/>
  <c r="AL153"/>
  <c r="Q153"/>
  <c r="AN153"/>
  <c r="D154"/>
  <c r="AL154" s="1"/>
  <c r="E154"/>
  <c r="I155"/>
  <c r="AL155"/>
  <c r="Q155"/>
  <c r="AN155"/>
  <c r="D156"/>
  <c r="AL156" s="1"/>
  <c r="E156"/>
  <c r="I157"/>
  <c r="AL157"/>
  <c r="Q157"/>
  <c r="AN157"/>
  <c r="D158"/>
  <c r="AL158" s="1"/>
  <c r="E158"/>
  <c r="I159"/>
  <c r="AL159"/>
  <c r="Q159"/>
  <c r="AN159"/>
  <c r="D160"/>
  <c r="AL160" s="1"/>
  <c r="E160"/>
  <c r="I161"/>
  <c r="AL161"/>
  <c r="Q161"/>
  <c r="AN161"/>
  <c r="D162"/>
  <c r="AL162" s="1"/>
  <c r="E162"/>
  <c r="I163"/>
  <c r="AL163"/>
  <c r="Q163"/>
  <c r="AN163"/>
  <c r="BH46"/>
  <c r="J138" s="1"/>
  <c r="BH48"/>
  <c r="J140" s="1"/>
  <c r="BH50"/>
  <c r="J142" s="1"/>
  <c r="BH52"/>
  <c r="J144" s="1"/>
  <c r="BH54"/>
  <c r="J146" s="1"/>
  <c r="BH56"/>
  <c r="J148" s="1"/>
  <c r="BH58"/>
  <c r="J150" s="1"/>
  <c r="BH60"/>
  <c r="J152" s="1"/>
  <c r="BH62"/>
  <c r="J154" s="1"/>
  <c r="BH64"/>
  <c r="J156" s="1"/>
  <c r="BH66"/>
  <c r="J158" s="1"/>
  <c r="BH68"/>
  <c r="J160" s="1"/>
  <c r="BH70"/>
  <c r="J162" s="1"/>
  <c r="C173" i="22"/>
  <c r="F98" i="15" s="1"/>
  <c r="C171" i="22"/>
  <c r="D98" i="15" s="1"/>
  <c r="C167" i="22"/>
  <c r="J98" i="15" s="1"/>
  <c r="C164" i="22"/>
  <c r="C176"/>
  <c r="C95" i="15" s="1"/>
  <c r="C172" i="22"/>
  <c r="E98" i="15" s="1"/>
  <c r="C170" i="22"/>
  <c r="C98" i="15" s="1"/>
  <c r="G98" s="1"/>
  <c r="H98" s="1"/>
  <c r="C166" i="22"/>
  <c r="I98" i="15" s="1"/>
  <c r="C165" i="22"/>
  <c r="K98" i="15" s="1"/>
  <c r="F172" i="22"/>
  <c r="E101" i="15" s="1"/>
  <c r="F170" i="22"/>
  <c r="C101" i="15" s="1"/>
  <c r="F166" i="22"/>
  <c r="I101" i="15" s="1"/>
  <c r="F165" i="22"/>
  <c r="K101" i="15" s="1"/>
  <c r="F173" i="22"/>
  <c r="F101" i="15" s="1"/>
  <c r="F171" i="22"/>
  <c r="D101" i="15" s="1"/>
  <c r="F167" i="22"/>
  <c r="J101" i="15" s="1"/>
  <c r="F164" i="22"/>
  <c r="G173"/>
  <c r="F102" i="15" s="1"/>
  <c r="G171" i="22"/>
  <c r="D102" i="15" s="1"/>
  <c r="G167" i="22"/>
  <c r="J102" i="15" s="1"/>
  <c r="G164" i="22"/>
  <c r="G172"/>
  <c r="E102" i="15" s="1"/>
  <c r="G170" i="22"/>
  <c r="C102" i="15" s="1"/>
  <c r="G166" i="22"/>
  <c r="I102" i="15" s="1"/>
  <c r="G165" i="22"/>
  <c r="K102" i="15" s="1"/>
  <c r="K172" i="22"/>
  <c r="E107" i="15" s="1"/>
  <c r="K170" i="22"/>
  <c r="C107" i="15" s="1"/>
  <c r="K166" i="22"/>
  <c r="I107" i="15" s="1"/>
  <c r="K165" i="22"/>
  <c r="K107" i="15" s="1"/>
  <c r="K164" i="22"/>
  <c r="K173"/>
  <c r="F107" i="15" s="1"/>
  <c r="K171" i="22"/>
  <c r="D107" i="15" s="1"/>
  <c r="K167" i="22"/>
  <c r="J107" i="15" s="1"/>
  <c r="O173" i="22"/>
  <c r="F112" i="15" s="1"/>
  <c r="O171" i="22"/>
  <c r="D112" i="15" s="1"/>
  <c r="O166" i="22"/>
  <c r="I112" i="15" s="1"/>
  <c r="O164" i="22"/>
  <c r="O172"/>
  <c r="E112" i="15" s="1"/>
  <c r="O170" i="22"/>
  <c r="C112" i="15" s="1"/>
  <c r="O167" i="22"/>
  <c r="J112" i="15" s="1"/>
  <c r="O165" i="22"/>
  <c r="K112" i="15" s="1"/>
  <c r="AN105" i="22"/>
  <c r="D106"/>
  <c r="E106"/>
  <c r="H106"/>
  <c r="BH14"/>
  <c r="J106" s="1"/>
  <c r="AN106"/>
  <c r="E107"/>
  <c r="D107"/>
  <c r="H107"/>
  <c r="BH15"/>
  <c r="J107" s="1"/>
  <c r="D108"/>
  <c r="E108"/>
  <c r="H108"/>
  <c r="BH16"/>
  <c r="J108" s="1"/>
  <c r="AN108"/>
  <c r="D109"/>
  <c r="E109"/>
  <c r="H109"/>
  <c r="BH17"/>
  <c r="J109" s="1"/>
  <c r="E110"/>
  <c r="D110"/>
  <c r="H110"/>
  <c r="BH18"/>
  <c r="J110" s="1"/>
  <c r="AN110"/>
  <c r="D111"/>
  <c r="E111"/>
  <c r="H111"/>
  <c r="BH19"/>
  <c r="J111" s="1"/>
  <c r="E112"/>
  <c r="D112"/>
  <c r="BH20"/>
  <c r="J112" s="1"/>
  <c r="H112"/>
  <c r="AN112"/>
  <c r="D113"/>
  <c r="E113"/>
  <c r="H113"/>
  <c r="BH21"/>
  <c r="J113" s="1"/>
  <c r="E114"/>
  <c r="D114"/>
  <c r="H114"/>
  <c r="BH22"/>
  <c r="J114" s="1"/>
  <c r="AN114"/>
  <c r="D115"/>
  <c r="E115"/>
  <c r="H115"/>
  <c r="BH23"/>
  <c r="J115" s="1"/>
  <c r="E116"/>
  <c r="D116"/>
  <c r="BH24"/>
  <c r="J116" s="1"/>
  <c r="H116"/>
  <c r="AN116"/>
  <c r="D117"/>
  <c r="E117"/>
  <c r="H117"/>
  <c r="BH25"/>
  <c r="J117" s="1"/>
  <c r="E118"/>
  <c r="D118"/>
  <c r="H118"/>
  <c r="BH26"/>
  <c r="J118" s="1"/>
  <c r="AN118"/>
  <c r="D119"/>
  <c r="E119"/>
  <c r="H119"/>
  <c r="BH27"/>
  <c r="J119" s="1"/>
  <c r="D120"/>
  <c r="E120"/>
  <c r="H120"/>
  <c r="BH28"/>
  <c r="J120" s="1"/>
  <c r="E121"/>
  <c r="D121"/>
  <c r="H121"/>
  <c r="BH29"/>
  <c r="J121" s="1"/>
  <c r="D122"/>
  <c r="E122"/>
  <c r="H122"/>
  <c r="BH30"/>
  <c r="J122" s="1"/>
  <c r="E123"/>
  <c r="D123"/>
  <c r="H123"/>
  <c r="BH31"/>
  <c r="J123" s="1"/>
  <c r="D124"/>
  <c r="E124"/>
  <c r="H124"/>
  <c r="BH32"/>
  <c r="J124" s="1"/>
  <c r="E125"/>
  <c r="D125"/>
  <c r="H125"/>
  <c r="BH33"/>
  <c r="J125" s="1"/>
  <c r="D126"/>
  <c r="E126"/>
  <c r="H126"/>
  <c r="BH34"/>
  <c r="J126" s="1"/>
  <c r="E127"/>
  <c r="D127"/>
  <c r="H127"/>
  <c r="BH35"/>
  <c r="J127" s="1"/>
  <c r="D128"/>
  <c r="E128"/>
  <c r="H128"/>
  <c r="BH36"/>
  <c r="J128" s="1"/>
  <c r="E129"/>
  <c r="D129"/>
  <c r="H129"/>
  <c r="BH37"/>
  <c r="J129" s="1"/>
  <c r="D130"/>
  <c r="E130"/>
  <c r="H130"/>
  <c r="BH38"/>
  <c r="J130" s="1"/>
  <c r="E131"/>
  <c r="D131"/>
  <c r="H131"/>
  <c r="BH39"/>
  <c r="J131" s="1"/>
  <c r="D132"/>
  <c r="E132"/>
  <c r="H132"/>
  <c r="BH40"/>
  <c r="J132" s="1"/>
  <c r="E133"/>
  <c r="D133"/>
  <c r="H133"/>
  <c r="BH41"/>
  <c r="J133" s="1"/>
  <c r="D134"/>
  <c r="E134"/>
  <c r="H134"/>
  <c r="BH42"/>
  <c r="J134" s="1"/>
  <c r="E135"/>
  <c r="D135"/>
  <c r="H135"/>
  <c r="BH43"/>
  <c r="J135" s="1"/>
  <c r="D136"/>
  <c r="E136"/>
  <c r="H136"/>
  <c r="BH44"/>
  <c r="J136" s="1"/>
  <c r="E137"/>
  <c r="D137"/>
  <c r="H137"/>
  <c r="BH45"/>
  <c r="J137" s="1"/>
  <c r="I140"/>
  <c r="E141"/>
  <c r="D141"/>
  <c r="H141"/>
  <c r="BH49"/>
  <c r="J141" s="1"/>
  <c r="I144"/>
  <c r="D145"/>
  <c r="E145"/>
  <c r="H145"/>
  <c r="BH53"/>
  <c r="J145" s="1"/>
  <c r="I148"/>
  <c r="D149"/>
  <c r="E149"/>
  <c r="H149"/>
  <c r="BH57"/>
  <c r="J149" s="1"/>
  <c r="I152"/>
  <c r="E153"/>
  <c r="D153"/>
  <c r="H153"/>
  <c r="BH61"/>
  <c r="J153" s="1"/>
  <c r="I156"/>
  <c r="E157"/>
  <c r="D157"/>
  <c r="H157"/>
  <c r="BH65"/>
  <c r="J157" s="1"/>
  <c r="I160"/>
  <c r="E161"/>
  <c r="D161"/>
  <c r="H161"/>
  <c r="BH69"/>
  <c r="J161" s="1"/>
  <c r="D104"/>
  <c r="E104"/>
  <c r="H104"/>
  <c r="BH12"/>
  <c r="J104" s="1"/>
  <c r="L173"/>
  <c r="F108" i="15" s="1"/>
  <c r="L171" i="22"/>
  <c r="D108" i="15" s="1"/>
  <c r="L167" i="22"/>
  <c r="J108" i="15" s="1"/>
  <c r="L172" i="22"/>
  <c r="E108" i="15" s="1"/>
  <c r="L170" i="22"/>
  <c r="C108" i="15" s="1"/>
  <c r="G108" s="1"/>
  <c r="H108" s="1"/>
  <c r="L166" i="22"/>
  <c r="I108" i="15" s="1"/>
  <c r="L165" i="22"/>
  <c r="K108" i="15" s="1"/>
  <c r="L164" i="22"/>
  <c r="N172"/>
  <c r="E111" i="15" s="1"/>
  <c r="N170" i="22"/>
  <c r="C111" i="15" s="1"/>
  <c r="N167" i="22"/>
  <c r="J111" i="15" s="1"/>
  <c r="N165" i="22"/>
  <c r="K111" i="15" s="1"/>
  <c r="N173" i="22"/>
  <c r="F111" i="15" s="1"/>
  <c r="N171" i="22"/>
  <c r="D111" i="15" s="1"/>
  <c r="N166" i="22"/>
  <c r="I111" i="15" s="1"/>
  <c r="N164" i="22"/>
  <c r="AN104"/>
  <c r="P172"/>
  <c r="E113" i="15" s="1"/>
  <c r="P170" i="22"/>
  <c r="C113" i="15" s="1"/>
  <c r="P167" i="22"/>
  <c r="J113" i="15" s="1"/>
  <c r="P165" i="22"/>
  <c r="K113" i="15" s="1"/>
  <c r="P173" i="22"/>
  <c r="F113" i="15" s="1"/>
  <c r="P171" i="22"/>
  <c r="D113" i="15" s="1"/>
  <c r="P166" i="22"/>
  <c r="I113" i="15" s="1"/>
  <c r="P164" i="22"/>
  <c r="E105"/>
  <c r="D105"/>
  <c r="H105"/>
  <c r="BH13"/>
  <c r="J105" s="1"/>
  <c r="AL106"/>
  <c r="I106" s="1"/>
  <c r="AL107"/>
  <c r="I107" s="1"/>
  <c r="AN107"/>
  <c r="AL108"/>
  <c r="I108" s="1"/>
  <c r="AL109"/>
  <c r="I109" s="1"/>
  <c r="AL110"/>
  <c r="I110" s="1"/>
  <c r="AL111"/>
  <c r="I111" s="1"/>
  <c r="AL112"/>
  <c r="I112" s="1"/>
  <c r="AL113"/>
  <c r="I113" s="1"/>
  <c r="AL114"/>
  <c r="I114" s="1"/>
  <c r="AL115"/>
  <c r="I115" s="1"/>
  <c r="AL116"/>
  <c r="I116" s="1"/>
  <c r="AL117"/>
  <c r="I117" s="1"/>
  <c r="AL118"/>
  <c r="I118" s="1"/>
  <c r="AL119"/>
  <c r="I119" s="1"/>
  <c r="AL120"/>
  <c r="I120" s="1"/>
  <c r="AL121"/>
  <c r="I121" s="1"/>
  <c r="AL122"/>
  <c r="I122" s="1"/>
  <c r="I123"/>
  <c r="AL123"/>
  <c r="AL124"/>
  <c r="I124" s="1"/>
  <c r="I125"/>
  <c r="AL125"/>
  <c r="AL126"/>
  <c r="I126" s="1"/>
  <c r="I127"/>
  <c r="AL127"/>
  <c r="AL128"/>
  <c r="I128" s="1"/>
  <c r="I129"/>
  <c r="AL129"/>
  <c r="AL130"/>
  <c r="I130" s="1"/>
  <c r="I131"/>
  <c r="AL131"/>
  <c r="AL132"/>
  <c r="I132" s="1"/>
  <c r="I133"/>
  <c r="AL133"/>
  <c r="AL134"/>
  <c r="I134" s="1"/>
  <c r="I135"/>
  <c r="AL135"/>
  <c r="AL136"/>
  <c r="I136" s="1"/>
  <c r="I137"/>
  <c r="AL137"/>
  <c r="I138"/>
  <c r="E139"/>
  <c r="D139"/>
  <c r="H139"/>
  <c r="BH47"/>
  <c r="J139" s="1"/>
  <c r="I142"/>
  <c r="D143"/>
  <c r="E143"/>
  <c r="H143"/>
  <c r="BH51"/>
  <c r="J143" s="1"/>
  <c r="I146"/>
  <c r="D147"/>
  <c r="E147"/>
  <c r="H147"/>
  <c r="BH55"/>
  <c r="J147" s="1"/>
  <c r="I150"/>
  <c r="D151"/>
  <c r="E151"/>
  <c r="H151"/>
  <c r="BH59"/>
  <c r="J151" s="1"/>
  <c r="I154"/>
  <c r="E155"/>
  <c r="D155"/>
  <c r="H155"/>
  <c r="BH63"/>
  <c r="J155" s="1"/>
  <c r="I158"/>
  <c r="E159"/>
  <c r="D159"/>
  <c r="H159"/>
  <c r="BH67"/>
  <c r="J159" s="1"/>
  <c r="I162"/>
  <c r="E163"/>
  <c r="D163"/>
  <c r="H163"/>
  <c r="BH71"/>
  <c r="J163" s="1"/>
  <c r="AN120"/>
  <c r="AN122"/>
  <c r="AN124"/>
  <c r="AN126"/>
  <c r="AN128"/>
  <c r="AN130"/>
  <c r="AN132"/>
  <c r="AN134"/>
  <c r="AN136"/>
  <c r="AN138"/>
  <c r="Q138"/>
  <c r="AN140"/>
  <c r="Q140"/>
  <c r="Q142"/>
  <c r="AN142"/>
  <c r="Q144"/>
  <c r="AN144"/>
  <c r="Q146"/>
  <c r="AN146"/>
  <c r="Q148"/>
  <c r="AN148"/>
  <c r="Q150"/>
  <c r="AN150"/>
  <c r="AN152"/>
  <c r="Q152"/>
  <c r="AN154"/>
  <c r="Q154"/>
  <c r="AN156"/>
  <c r="Q156"/>
  <c r="AN158"/>
  <c r="Q158"/>
  <c r="AN160"/>
  <c r="Q160"/>
  <c r="AN162"/>
  <c r="Q162"/>
  <c r="AN121"/>
  <c r="AN123"/>
  <c r="AN125"/>
  <c r="AN127"/>
  <c r="AN129"/>
  <c r="AN131"/>
  <c r="AN133"/>
  <c r="AN135"/>
  <c r="AN137"/>
  <c r="D138"/>
  <c r="AL138" s="1"/>
  <c r="E138"/>
  <c r="I139"/>
  <c r="AL139"/>
  <c r="Q139"/>
  <c r="AN139"/>
  <c r="D140"/>
  <c r="AL140" s="1"/>
  <c r="E140"/>
  <c r="I141"/>
  <c r="AL141"/>
  <c r="Q141"/>
  <c r="AN141"/>
  <c r="D142"/>
  <c r="AL142" s="1"/>
  <c r="E142"/>
  <c r="AL143"/>
  <c r="I143"/>
  <c r="AN143"/>
  <c r="Q143"/>
  <c r="E144"/>
  <c r="D144"/>
  <c r="AL145"/>
  <c r="I145"/>
  <c r="AN145"/>
  <c r="Q145"/>
  <c r="E146"/>
  <c r="D146"/>
  <c r="AL147"/>
  <c r="I147"/>
  <c r="AN147"/>
  <c r="Q147"/>
  <c r="E148"/>
  <c r="D148"/>
  <c r="AL149"/>
  <c r="I149"/>
  <c r="AN149"/>
  <c r="Q149"/>
  <c r="E150"/>
  <c r="D150"/>
  <c r="I151"/>
  <c r="AL151"/>
  <c r="Q151"/>
  <c r="AN151"/>
  <c r="D152"/>
  <c r="AL152" s="1"/>
  <c r="E152"/>
  <c r="I153"/>
  <c r="AL153"/>
  <c r="Q153"/>
  <c r="AN153"/>
  <c r="D154"/>
  <c r="AL154" s="1"/>
  <c r="E154"/>
  <c r="I155"/>
  <c r="AL155"/>
  <c r="Q155"/>
  <c r="AN155"/>
  <c r="D156"/>
  <c r="AL156" s="1"/>
  <c r="E156"/>
  <c r="I157"/>
  <c r="AL157"/>
  <c r="Q157"/>
  <c r="AN157"/>
  <c r="D158"/>
  <c r="AL158" s="1"/>
  <c r="E158"/>
  <c r="I159"/>
  <c r="AL159"/>
  <c r="Q159"/>
  <c r="AN159"/>
  <c r="D160"/>
  <c r="AL160" s="1"/>
  <c r="E160"/>
  <c r="I161"/>
  <c r="AL161"/>
  <c r="Q161"/>
  <c r="AN161"/>
  <c r="D162"/>
  <c r="AL162" s="1"/>
  <c r="E162"/>
  <c r="I163"/>
  <c r="AL163"/>
  <c r="Q163"/>
  <c r="AN163"/>
  <c r="AN109"/>
  <c r="AN111"/>
  <c r="AN113"/>
  <c r="AN115"/>
  <c r="AN117"/>
  <c r="AN119"/>
  <c r="BH46"/>
  <c r="J138" s="1"/>
  <c r="BH48"/>
  <c r="J140" s="1"/>
  <c r="BH50"/>
  <c r="J142" s="1"/>
  <c r="BH52"/>
  <c r="J144" s="1"/>
  <c r="BH54"/>
  <c r="J146" s="1"/>
  <c r="BH56"/>
  <c r="J148" s="1"/>
  <c r="BH58"/>
  <c r="J150" s="1"/>
  <c r="BH60"/>
  <c r="J152" s="1"/>
  <c r="BH62"/>
  <c r="J154" s="1"/>
  <c r="BH64"/>
  <c r="J156" s="1"/>
  <c r="BH66"/>
  <c r="J158" s="1"/>
  <c r="BH68"/>
  <c r="J160" s="1"/>
  <c r="BH70"/>
  <c r="J162" s="1"/>
  <c r="C173" i="23"/>
  <c r="C171"/>
  <c r="C167"/>
  <c r="C164"/>
  <c r="C176"/>
  <c r="C172"/>
  <c r="C170"/>
  <c r="C166"/>
  <c r="C165"/>
  <c r="F172"/>
  <c r="F170"/>
  <c r="F166"/>
  <c r="F165"/>
  <c r="F173"/>
  <c r="F171"/>
  <c r="F167"/>
  <c r="F164"/>
  <c r="G173"/>
  <c r="G171"/>
  <c r="G167"/>
  <c r="G164"/>
  <c r="G172"/>
  <c r="G170"/>
  <c r="G166"/>
  <c r="G165"/>
  <c r="K172"/>
  <c r="K170"/>
  <c r="K166"/>
  <c r="K165"/>
  <c r="K164"/>
  <c r="K173"/>
  <c r="K171"/>
  <c r="K167"/>
  <c r="O173"/>
  <c r="O171"/>
  <c r="O166"/>
  <c r="O164"/>
  <c r="O172"/>
  <c r="O170"/>
  <c r="O167"/>
  <c r="O165"/>
  <c r="AN105"/>
  <c r="D106"/>
  <c r="E106"/>
  <c r="H106"/>
  <c r="BH14"/>
  <c r="J106" s="1"/>
  <c r="AN106"/>
  <c r="E107"/>
  <c r="D107"/>
  <c r="H107"/>
  <c r="BH15"/>
  <c r="J107" s="1"/>
  <c r="D108"/>
  <c r="E108"/>
  <c r="H108"/>
  <c r="BH16"/>
  <c r="J108" s="1"/>
  <c r="E109"/>
  <c r="D109"/>
  <c r="H109"/>
  <c r="BH17"/>
  <c r="J109" s="1"/>
  <c r="D110"/>
  <c r="E110"/>
  <c r="H110"/>
  <c r="BH18"/>
  <c r="J110" s="1"/>
  <c r="E111"/>
  <c r="D111"/>
  <c r="H111"/>
  <c r="BH19"/>
  <c r="J111" s="1"/>
  <c r="D112"/>
  <c r="E112"/>
  <c r="H112"/>
  <c r="BH20"/>
  <c r="J112" s="1"/>
  <c r="E113"/>
  <c r="D113"/>
  <c r="H113"/>
  <c r="BH21"/>
  <c r="J113" s="1"/>
  <c r="D114"/>
  <c r="E114"/>
  <c r="H114"/>
  <c r="BH22"/>
  <c r="J114" s="1"/>
  <c r="E115"/>
  <c r="D115"/>
  <c r="H115"/>
  <c r="BH23"/>
  <c r="J115" s="1"/>
  <c r="D116"/>
  <c r="E116"/>
  <c r="H116"/>
  <c r="BH24"/>
  <c r="J116" s="1"/>
  <c r="E117"/>
  <c r="D117"/>
  <c r="H117"/>
  <c r="BH25"/>
  <c r="J117" s="1"/>
  <c r="D118"/>
  <c r="E118"/>
  <c r="H118"/>
  <c r="BH26"/>
  <c r="J118" s="1"/>
  <c r="E119"/>
  <c r="D119"/>
  <c r="H119"/>
  <c r="BH27"/>
  <c r="J119" s="1"/>
  <c r="E120"/>
  <c r="D120"/>
  <c r="H120"/>
  <c r="BH28"/>
  <c r="J120" s="1"/>
  <c r="D121"/>
  <c r="E121"/>
  <c r="H121"/>
  <c r="BH29"/>
  <c r="J121" s="1"/>
  <c r="E122"/>
  <c r="D122"/>
  <c r="H122"/>
  <c r="BH30"/>
  <c r="J122" s="1"/>
  <c r="D123"/>
  <c r="E123"/>
  <c r="H123"/>
  <c r="BH31"/>
  <c r="J123" s="1"/>
  <c r="E124"/>
  <c r="D124"/>
  <c r="H124"/>
  <c r="BH32"/>
  <c r="J124" s="1"/>
  <c r="D125"/>
  <c r="E125"/>
  <c r="H125"/>
  <c r="BH33"/>
  <c r="J125" s="1"/>
  <c r="E126"/>
  <c r="D126"/>
  <c r="H126"/>
  <c r="BH34"/>
  <c r="J126" s="1"/>
  <c r="D127"/>
  <c r="E127"/>
  <c r="H127"/>
  <c r="BH35"/>
  <c r="J127" s="1"/>
  <c r="E128"/>
  <c r="D128"/>
  <c r="H128"/>
  <c r="BH36"/>
  <c r="J128" s="1"/>
  <c r="D129"/>
  <c r="E129"/>
  <c r="H129"/>
  <c r="BH37"/>
  <c r="J129" s="1"/>
  <c r="E130"/>
  <c r="D130"/>
  <c r="H130"/>
  <c r="BH38"/>
  <c r="J130" s="1"/>
  <c r="D131"/>
  <c r="E131"/>
  <c r="H131"/>
  <c r="BH39"/>
  <c r="J131" s="1"/>
  <c r="E132"/>
  <c r="D132"/>
  <c r="H132"/>
  <c r="BH40"/>
  <c r="J132" s="1"/>
  <c r="D133"/>
  <c r="E133"/>
  <c r="H133"/>
  <c r="BH41"/>
  <c r="J133" s="1"/>
  <c r="E134"/>
  <c r="D134"/>
  <c r="H134"/>
  <c r="BH42"/>
  <c r="J134" s="1"/>
  <c r="D135"/>
  <c r="E135"/>
  <c r="H135"/>
  <c r="BH43"/>
  <c r="J135" s="1"/>
  <c r="E136"/>
  <c r="D136"/>
  <c r="H136"/>
  <c r="BH44"/>
  <c r="J136" s="1"/>
  <c r="D137"/>
  <c r="E137"/>
  <c r="H137"/>
  <c r="BH45"/>
  <c r="J137" s="1"/>
  <c r="I140"/>
  <c r="D141"/>
  <c r="E141"/>
  <c r="H141"/>
  <c r="BH49"/>
  <c r="J141" s="1"/>
  <c r="I144"/>
  <c r="D145"/>
  <c r="E145"/>
  <c r="H145"/>
  <c r="BH53"/>
  <c r="J145" s="1"/>
  <c r="I148"/>
  <c r="D149"/>
  <c r="E149"/>
  <c r="H149"/>
  <c r="BH57"/>
  <c r="J149" s="1"/>
  <c r="I152"/>
  <c r="E153"/>
  <c r="D153"/>
  <c r="H153"/>
  <c r="BH61"/>
  <c r="J153" s="1"/>
  <c r="I156"/>
  <c r="E157"/>
  <c r="D157"/>
  <c r="H157"/>
  <c r="BH65"/>
  <c r="J157" s="1"/>
  <c r="I160"/>
  <c r="E161"/>
  <c r="D161"/>
  <c r="H161"/>
  <c r="BH69"/>
  <c r="J161" s="1"/>
  <c r="D104"/>
  <c r="E104"/>
  <c r="H104"/>
  <c r="BH12"/>
  <c r="J104" s="1"/>
  <c r="L173"/>
  <c r="L171"/>
  <c r="L167"/>
  <c r="L172"/>
  <c r="L170"/>
  <c r="L166"/>
  <c r="L165"/>
  <c r="L164"/>
  <c r="N172"/>
  <c r="N170"/>
  <c r="N167"/>
  <c r="N165"/>
  <c r="N173"/>
  <c r="N171"/>
  <c r="N166"/>
  <c r="N164"/>
  <c r="AN104"/>
  <c r="P172"/>
  <c r="P170"/>
  <c r="P167"/>
  <c r="P165"/>
  <c r="P173"/>
  <c r="P171"/>
  <c r="P166"/>
  <c r="P164"/>
  <c r="E105"/>
  <c r="D105"/>
  <c r="H105"/>
  <c r="BH13"/>
  <c r="J105" s="1"/>
  <c r="AL106"/>
  <c r="I106" s="1"/>
  <c r="AL107"/>
  <c r="I107" s="1"/>
  <c r="AN107"/>
  <c r="AL108"/>
  <c r="I108" s="1"/>
  <c r="AL109"/>
  <c r="I109" s="1"/>
  <c r="AN109"/>
  <c r="AL110"/>
  <c r="I110" s="1"/>
  <c r="AL111"/>
  <c r="I111" s="1"/>
  <c r="AN111"/>
  <c r="AL112"/>
  <c r="I112" s="1"/>
  <c r="AL113"/>
  <c r="I113" s="1"/>
  <c r="AN113"/>
  <c r="AL114"/>
  <c r="I114" s="1"/>
  <c r="AL115"/>
  <c r="I115" s="1"/>
  <c r="AN115"/>
  <c r="AL116"/>
  <c r="I116" s="1"/>
  <c r="AL117"/>
  <c r="I117" s="1"/>
  <c r="AN117"/>
  <c r="AL118"/>
  <c r="I118" s="1"/>
  <c r="AL119"/>
  <c r="I119" s="1"/>
  <c r="I120"/>
  <c r="AL120"/>
  <c r="AL121"/>
  <c r="I121" s="1"/>
  <c r="I122"/>
  <c r="AL122"/>
  <c r="AL123"/>
  <c r="I123" s="1"/>
  <c r="I124"/>
  <c r="AL124"/>
  <c r="AL125"/>
  <c r="I125" s="1"/>
  <c r="I126"/>
  <c r="AL126"/>
  <c r="AL127"/>
  <c r="I127" s="1"/>
  <c r="I128"/>
  <c r="AL128"/>
  <c r="AL129"/>
  <c r="I129" s="1"/>
  <c r="I130"/>
  <c r="AL130"/>
  <c r="AL131"/>
  <c r="I131" s="1"/>
  <c r="I132"/>
  <c r="AL132"/>
  <c r="AL133"/>
  <c r="I133" s="1"/>
  <c r="I134"/>
  <c r="AL134"/>
  <c r="AL135"/>
  <c r="I135" s="1"/>
  <c r="I136"/>
  <c r="AL136"/>
  <c r="AL137"/>
  <c r="I137" s="1"/>
  <c r="I138"/>
  <c r="D139"/>
  <c r="AL139" s="1"/>
  <c r="E139"/>
  <c r="H139"/>
  <c r="BH47"/>
  <c r="J139" s="1"/>
  <c r="I142"/>
  <c r="D143"/>
  <c r="E143"/>
  <c r="H143"/>
  <c r="BH51"/>
  <c r="J143" s="1"/>
  <c r="I146"/>
  <c r="D147"/>
  <c r="E147"/>
  <c r="H147"/>
  <c r="BH55"/>
  <c r="J147" s="1"/>
  <c r="I150"/>
  <c r="E151"/>
  <c r="D151"/>
  <c r="H151"/>
  <c r="BH59"/>
  <c r="J151" s="1"/>
  <c r="I154"/>
  <c r="E155"/>
  <c r="D155"/>
  <c r="H155"/>
  <c r="BH63"/>
  <c r="J155" s="1"/>
  <c r="I158"/>
  <c r="E159"/>
  <c r="D159"/>
  <c r="H159"/>
  <c r="BH67"/>
  <c r="J159" s="1"/>
  <c r="I162"/>
  <c r="E163"/>
  <c r="D163"/>
  <c r="H163"/>
  <c r="BH71"/>
  <c r="J163" s="1"/>
  <c r="AN120"/>
  <c r="AN122"/>
  <c r="AN124"/>
  <c r="AN126"/>
  <c r="AN128"/>
  <c r="AN130"/>
  <c r="AN132"/>
  <c r="AN134"/>
  <c r="AN136"/>
  <c r="Q138"/>
  <c r="AN138"/>
  <c r="Q140"/>
  <c r="AN140"/>
  <c r="Q142"/>
  <c r="AN142"/>
  <c r="Q144"/>
  <c r="AN144"/>
  <c r="Q146"/>
  <c r="AN146"/>
  <c r="Q148"/>
  <c r="AN148"/>
  <c r="AN150"/>
  <c r="Q150"/>
  <c r="AN152"/>
  <c r="Q152"/>
  <c r="AN154"/>
  <c r="Q154"/>
  <c r="AN156"/>
  <c r="Q156"/>
  <c r="AN158"/>
  <c r="Q158"/>
  <c r="AN160"/>
  <c r="Q160"/>
  <c r="AN162"/>
  <c r="Q162"/>
  <c r="AN108"/>
  <c r="AN110"/>
  <c r="AN112"/>
  <c r="AN114"/>
  <c r="AN116"/>
  <c r="AN118"/>
  <c r="AN119"/>
  <c r="AN121"/>
  <c r="AN123"/>
  <c r="AN125"/>
  <c r="AN127"/>
  <c r="AN129"/>
  <c r="AN131"/>
  <c r="AN133"/>
  <c r="AN135"/>
  <c r="AN137"/>
  <c r="E138"/>
  <c r="D138"/>
  <c r="AL138" s="1"/>
  <c r="I139"/>
  <c r="AN139"/>
  <c r="Q139"/>
  <c r="E140"/>
  <c r="D140"/>
  <c r="AL140" s="1"/>
  <c r="AL141"/>
  <c r="I141"/>
  <c r="AN141"/>
  <c r="Q141"/>
  <c r="E142"/>
  <c r="D142"/>
  <c r="AL142" s="1"/>
  <c r="AL143"/>
  <c r="I143"/>
  <c r="AN143"/>
  <c r="Q143"/>
  <c r="E144"/>
  <c r="D144"/>
  <c r="AL144" s="1"/>
  <c r="AL145"/>
  <c r="I145"/>
  <c r="AN145"/>
  <c r="Q145"/>
  <c r="E146"/>
  <c r="D146"/>
  <c r="AL146" s="1"/>
  <c r="AL147"/>
  <c r="I147"/>
  <c r="AN147"/>
  <c r="Q147"/>
  <c r="E148"/>
  <c r="D148"/>
  <c r="AL148" s="1"/>
  <c r="AL149"/>
  <c r="I149"/>
  <c r="AN149"/>
  <c r="Q149"/>
  <c r="D150"/>
  <c r="AL150" s="1"/>
  <c r="E150"/>
  <c r="I151"/>
  <c r="AL151"/>
  <c r="Q151"/>
  <c r="AN151"/>
  <c r="D152"/>
  <c r="AL152" s="1"/>
  <c r="E152"/>
  <c r="I153"/>
  <c r="AL153"/>
  <c r="Q153"/>
  <c r="AN153"/>
  <c r="D154"/>
  <c r="AL154" s="1"/>
  <c r="E154"/>
  <c r="I155"/>
  <c r="AL155"/>
  <c r="Q155"/>
  <c r="AN155"/>
  <c r="D156"/>
  <c r="AL156" s="1"/>
  <c r="E156"/>
  <c r="I157"/>
  <c r="AL157"/>
  <c r="Q157"/>
  <c r="AN157"/>
  <c r="D158"/>
  <c r="AL158" s="1"/>
  <c r="E158"/>
  <c r="I159"/>
  <c r="AL159"/>
  <c r="Q159"/>
  <c r="AN159"/>
  <c r="D160"/>
  <c r="AL160" s="1"/>
  <c r="E160"/>
  <c r="I161"/>
  <c r="AL161"/>
  <c r="Q161"/>
  <c r="AN161"/>
  <c r="D162"/>
  <c r="AL162" s="1"/>
  <c r="E162"/>
  <c r="I163"/>
  <c r="AL163"/>
  <c r="Q163"/>
  <c r="AN163"/>
  <c r="BH46"/>
  <c r="J138" s="1"/>
  <c r="BH48"/>
  <c r="J140" s="1"/>
  <c r="BH50"/>
  <c r="J142" s="1"/>
  <c r="BH52"/>
  <c r="J144" s="1"/>
  <c r="BH54"/>
  <c r="J146" s="1"/>
  <c r="BH56"/>
  <c r="J148" s="1"/>
  <c r="BH58"/>
  <c r="J150" s="1"/>
  <c r="BH60"/>
  <c r="J152" s="1"/>
  <c r="BH62"/>
  <c r="J154" s="1"/>
  <c r="BH64"/>
  <c r="J156" s="1"/>
  <c r="BH66"/>
  <c r="J158" s="1"/>
  <c r="BH68"/>
  <c r="J160" s="1"/>
  <c r="BH70"/>
  <c r="J162" s="1"/>
  <c r="C173" i="5"/>
  <c r="F121" i="15" s="1"/>
  <c r="C171" i="5"/>
  <c r="D121" i="15" s="1"/>
  <c r="C167" i="5"/>
  <c r="J121" i="15" s="1"/>
  <c r="C164" i="5"/>
  <c r="C176"/>
  <c r="C118" i="15" s="1"/>
  <c r="C172" i="5"/>
  <c r="E121" i="15" s="1"/>
  <c r="C170" i="5"/>
  <c r="C121" i="15" s="1"/>
  <c r="G121" s="1"/>
  <c r="H121" s="1"/>
  <c r="C166" i="5"/>
  <c r="I121" i="15" s="1"/>
  <c r="C165" i="5"/>
  <c r="K121" i="15" s="1"/>
  <c r="F172" i="5"/>
  <c r="E124" i="15" s="1"/>
  <c r="F170" i="5"/>
  <c r="C124" i="15" s="1"/>
  <c r="F166" i="5"/>
  <c r="I124" i="15" s="1"/>
  <c r="F165" i="5"/>
  <c r="K124" i="15" s="1"/>
  <c r="F173" i="5"/>
  <c r="F124" i="15" s="1"/>
  <c r="F171" i="5"/>
  <c r="D124" i="15" s="1"/>
  <c r="F167" i="5"/>
  <c r="J124" i="15" s="1"/>
  <c r="F164" i="5"/>
  <c r="G173"/>
  <c r="F125" i="15" s="1"/>
  <c r="G171" i="5"/>
  <c r="D125" i="15" s="1"/>
  <c r="G167" i="5"/>
  <c r="J125" i="15" s="1"/>
  <c r="G164" i="5"/>
  <c r="G172"/>
  <c r="E125" i="15" s="1"/>
  <c r="G170" i="5"/>
  <c r="C125" i="15" s="1"/>
  <c r="G166" i="5"/>
  <c r="I125" i="15" s="1"/>
  <c r="G165" i="5"/>
  <c r="K125" i="15" s="1"/>
  <c r="N172" i="5"/>
  <c r="E134" i="15" s="1"/>
  <c r="N170" i="5"/>
  <c r="C134" i="15" s="1"/>
  <c r="N167" i="5"/>
  <c r="J134" i="15" s="1"/>
  <c r="N165" i="5"/>
  <c r="K134" i="15" s="1"/>
  <c r="N173" i="5"/>
  <c r="F134" i="15" s="1"/>
  <c r="N171" i="5"/>
  <c r="D134" i="15" s="1"/>
  <c r="N166" i="5"/>
  <c r="I134" i="15" s="1"/>
  <c r="N164" i="5"/>
  <c r="AN104"/>
  <c r="P172"/>
  <c r="E136" i="15" s="1"/>
  <c r="P170" i="5"/>
  <c r="C136" i="15" s="1"/>
  <c r="P167" i="5"/>
  <c r="J136" i="15" s="1"/>
  <c r="P165" i="5"/>
  <c r="K136" i="15" s="1"/>
  <c r="P173" i="5"/>
  <c r="F136" i="15" s="1"/>
  <c r="P171" i="5"/>
  <c r="D136" i="15" s="1"/>
  <c r="P166" i="5"/>
  <c r="I136" i="15" s="1"/>
  <c r="P164" i="5"/>
  <c r="E106"/>
  <c r="D106"/>
  <c r="H106"/>
  <c r="J106"/>
  <c r="D107"/>
  <c r="E107"/>
  <c r="H107"/>
  <c r="J107"/>
  <c r="AN107"/>
  <c r="E108"/>
  <c r="D108"/>
  <c r="H108"/>
  <c r="J108"/>
  <c r="E109"/>
  <c r="D109"/>
  <c r="J109"/>
  <c r="H109"/>
  <c r="AN109"/>
  <c r="D110"/>
  <c r="E110"/>
  <c r="H110"/>
  <c r="J110"/>
  <c r="E111"/>
  <c r="D111"/>
  <c r="H111"/>
  <c r="J111"/>
  <c r="AN111"/>
  <c r="D112"/>
  <c r="E112"/>
  <c r="H112"/>
  <c r="J112"/>
  <c r="E113"/>
  <c r="D113"/>
  <c r="J113"/>
  <c r="H113"/>
  <c r="AN113"/>
  <c r="D114"/>
  <c r="E114"/>
  <c r="H114"/>
  <c r="J114"/>
  <c r="E115"/>
  <c r="D115"/>
  <c r="H115"/>
  <c r="J115"/>
  <c r="AN115"/>
  <c r="D116"/>
  <c r="E116"/>
  <c r="H116"/>
  <c r="J116"/>
  <c r="E117"/>
  <c r="D117"/>
  <c r="J117"/>
  <c r="H117"/>
  <c r="AN117"/>
  <c r="D118"/>
  <c r="E118"/>
  <c r="H118"/>
  <c r="J118"/>
  <c r="E119"/>
  <c r="D119"/>
  <c r="H119"/>
  <c r="J119"/>
  <c r="AN119"/>
  <c r="D120"/>
  <c r="E120"/>
  <c r="H120"/>
  <c r="J120"/>
  <c r="D121"/>
  <c r="E121"/>
  <c r="H121"/>
  <c r="J121"/>
  <c r="E122"/>
  <c r="D122"/>
  <c r="H122"/>
  <c r="J122"/>
  <c r="D123"/>
  <c r="E123"/>
  <c r="H123"/>
  <c r="J123"/>
  <c r="E124"/>
  <c r="D124"/>
  <c r="H124"/>
  <c r="J124"/>
  <c r="D125"/>
  <c r="E125"/>
  <c r="H125"/>
  <c r="J125"/>
  <c r="E126"/>
  <c r="D126"/>
  <c r="H126"/>
  <c r="J126"/>
  <c r="D127"/>
  <c r="E127"/>
  <c r="H127"/>
  <c r="J127"/>
  <c r="E128"/>
  <c r="D128"/>
  <c r="H128"/>
  <c r="J128"/>
  <c r="D129"/>
  <c r="E129"/>
  <c r="H129"/>
  <c r="J129"/>
  <c r="E130"/>
  <c r="D130"/>
  <c r="H130"/>
  <c r="J130"/>
  <c r="D131"/>
  <c r="E131"/>
  <c r="H131"/>
  <c r="J131"/>
  <c r="E132"/>
  <c r="D132"/>
  <c r="H132"/>
  <c r="J132"/>
  <c r="D133"/>
  <c r="E133"/>
  <c r="H133"/>
  <c r="J133"/>
  <c r="E134"/>
  <c r="D134"/>
  <c r="H134"/>
  <c r="J134"/>
  <c r="D135"/>
  <c r="E135"/>
  <c r="H135"/>
  <c r="J135"/>
  <c r="E136"/>
  <c r="D136"/>
  <c r="H136"/>
  <c r="J136"/>
  <c r="D137"/>
  <c r="E137"/>
  <c r="H137"/>
  <c r="J137"/>
  <c r="I139"/>
  <c r="E140"/>
  <c r="D140"/>
  <c r="H140"/>
  <c r="J140"/>
  <c r="I143"/>
  <c r="E144"/>
  <c r="D144"/>
  <c r="H144"/>
  <c r="J144"/>
  <c r="I147"/>
  <c r="E148"/>
  <c r="D148"/>
  <c r="H148"/>
  <c r="J148"/>
  <c r="I151"/>
  <c r="D152"/>
  <c r="E152"/>
  <c r="H152"/>
  <c r="J152"/>
  <c r="I155"/>
  <c r="D156"/>
  <c r="E156"/>
  <c r="H156"/>
  <c r="J156"/>
  <c r="I159"/>
  <c r="D160"/>
  <c r="E160"/>
  <c r="H160"/>
  <c r="J160"/>
  <c r="I163"/>
  <c r="E104"/>
  <c r="D104"/>
  <c r="H104"/>
  <c r="J104"/>
  <c r="K172"/>
  <c r="E130" i="15" s="1"/>
  <c r="K170" i="5"/>
  <c r="C130" i="15" s="1"/>
  <c r="G130" s="1"/>
  <c r="H130" s="1"/>
  <c r="K166" i="5"/>
  <c r="I130" i="15" s="1"/>
  <c r="K165" i="5"/>
  <c r="K130" i="15" s="1"/>
  <c r="K164" i="5"/>
  <c r="K173"/>
  <c r="F130" i="15" s="1"/>
  <c r="K171" i="5"/>
  <c r="D130" i="15" s="1"/>
  <c r="K167" i="5"/>
  <c r="J130" i="15" s="1"/>
  <c r="L173" i="5"/>
  <c r="F131" i="15" s="1"/>
  <c r="L171" i="5"/>
  <c r="D131" i="15" s="1"/>
  <c r="L167" i="5"/>
  <c r="J131" i="15" s="1"/>
  <c r="L172" i="5"/>
  <c r="E131" i="15" s="1"/>
  <c r="L170" i="5"/>
  <c r="C131" i="15" s="1"/>
  <c r="L166" i="5"/>
  <c r="I131" i="15" s="1"/>
  <c r="L165" i="5"/>
  <c r="K131" i="15" s="1"/>
  <c r="L164" i="5"/>
  <c r="O173"/>
  <c r="F135" i="15" s="1"/>
  <c r="O171" i="5"/>
  <c r="D135" i="15" s="1"/>
  <c r="O166" i="5"/>
  <c r="I135" i="15" s="1"/>
  <c r="O164" i="5"/>
  <c r="O172"/>
  <c r="E135" i="15" s="1"/>
  <c r="O170" i="5"/>
  <c r="C135" i="15" s="1"/>
  <c r="G135" s="1"/>
  <c r="H135" s="1"/>
  <c r="O167" i="5"/>
  <c r="J135" i="15" s="1"/>
  <c r="O165" i="5"/>
  <c r="K135" i="15" s="1"/>
  <c r="D105" i="5"/>
  <c r="E105"/>
  <c r="H105"/>
  <c r="J105"/>
  <c r="AN105"/>
  <c r="I106"/>
  <c r="AL106"/>
  <c r="AN106"/>
  <c r="AL107"/>
  <c r="I107" s="1"/>
  <c r="I108"/>
  <c r="AL108"/>
  <c r="AN108"/>
  <c r="AL109"/>
  <c r="I109" s="1"/>
  <c r="AL110"/>
  <c r="I110" s="1"/>
  <c r="I111"/>
  <c r="AL111"/>
  <c r="AL112"/>
  <c r="I112" s="1"/>
  <c r="AL113"/>
  <c r="I113" s="1"/>
  <c r="AL114"/>
  <c r="I114" s="1"/>
  <c r="I115"/>
  <c r="AL115"/>
  <c r="AL116"/>
  <c r="I116" s="1"/>
  <c r="AL117"/>
  <c r="I117" s="1"/>
  <c r="AL118"/>
  <c r="I118" s="1"/>
  <c r="I119"/>
  <c r="AL119"/>
  <c r="I120"/>
  <c r="AL120"/>
  <c r="AL121"/>
  <c r="I121" s="1"/>
  <c r="AL122"/>
  <c r="I122" s="1"/>
  <c r="AL123"/>
  <c r="I123" s="1"/>
  <c r="I124"/>
  <c r="AL124"/>
  <c r="AL125"/>
  <c r="I125" s="1"/>
  <c r="AL126"/>
  <c r="I126" s="1"/>
  <c r="AL127"/>
  <c r="I127" s="1"/>
  <c r="I128"/>
  <c r="AL128"/>
  <c r="AL129"/>
  <c r="I129" s="1"/>
  <c r="I130"/>
  <c r="AL130"/>
  <c r="AL131"/>
  <c r="I131" s="1"/>
  <c r="I132"/>
  <c r="AL132"/>
  <c r="AL133"/>
  <c r="I133" s="1"/>
  <c r="I134"/>
  <c r="AL134"/>
  <c r="AL135"/>
  <c r="I135" s="1"/>
  <c r="I136"/>
  <c r="AL136"/>
  <c r="AL137"/>
  <c r="I137" s="1"/>
  <c r="E138"/>
  <c r="D138"/>
  <c r="H138"/>
  <c r="J138"/>
  <c r="I141"/>
  <c r="E142"/>
  <c r="D142"/>
  <c r="H142"/>
  <c r="J142"/>
  <c r="I145"/>
  <c r="E146"/>
  <c r="D146"/>
  <c r="H146"/>
  <c r="J146"/>
  <c r="I149"/>
  <c r="E150"/>
  <c r="D150"/>
  <c r="H150"/>
  <c r="J150"/>
  <c r="I153"/>
  <c r="D154"/>
  <c r="E154"/>
  <c r="H154"/>
  <c r="J154"/>
  <c r="I157"/>
  <c r="D158"/>
  <c r="E158"/>
  <c r="H158"/>
  <c r="J158"/>
  <c r="I161"/>
  <c r="D162"/>
  <c r="E162"/>
  <c r="H162"/>
  <c r="J162"/>
  <c r="AN121"/>
  <c r="AN123"/>
  <c r="AN125"/>
  <c r="AN127"/>
  <c r="AN129"/>
  <c r="AN131"/>
  <c r="AN133"/>
  <c r="AN135"/>
  <c r="AN137"/>
  <c r="AN139"/>
  <c r="Q139"/>
  <c r="AN141"/>
  <c r="Q141"/>
  <c r="AN143"/>
  <c r="Q143"/>
  <c r="AN145"/>
  <c r="Q145"/>
  <c r="AN147"/>
  <c r="Q147"/>
  <c r="AN149"/>
  <c r="Q149"/>
  <c r="AN151"/>
  <c r="Q151"/>
  <c r="Q153"/>
  <c r="AN153"/>
  <c r="Q155"/>
  <c r="AN155"/>
  <c r="Q157"/>
  <c r="AN157"/>
  <c r="Q159"/>
  <c r="AN159"/>
  <c r="Q161"/>
  <c r="AN161"/>
  <c r="Q163"/>
  <c r="AN163"/>
  <c r="AN120"/>
  <c r="AN122"/>
  <c r="AN124"/>
  <c r="AN126"/>
  <c r="AN128"/>
  <c r="AN130"/>
  <c r="AN132"/>
  <c r="AN134"/>
  <c r="AN136"/>
  <c r="I138"/>
  <c r="AL138"/>
  <c r="Q138"/>
  <c r="AN138"/>
  <c r="D139"/>
  <c r="AL139" s="1"/>
  <c r="E139"/>
  <c r="I140"/>
  <c r="AL140"/>
  <c r="Q140"/>
  <c r="AN140"/>
  <c r="D141"/>
  <c r="AL141" s="1"/>
  <c r="E141"/>
  <c r="I142"/>
  <c r="AL142"/>
  <c r="Q142"/>
  <c r="AN142"/>
  <c r="D143"/>
  <c r="AL143" s="1"/>
  <c r="E143"/>
  <c r="I144"/>
  <c r="AL144"/>
  <c r="Q144"/>
  <c r="AN144"/>
  <c r="D145"/>
  <c r="AL145" s="1"/>
  <c r="E145"/>
  <c r="I146"/>
  <c r="AL146"/>
  <c r="Q146"/>
  <c r="AN146"/>
  <c r="D147"/>
  <c r="AL147" s="1"/>
  <c r="E147"/>
  <c r="I148"/>
  <c r="AL148"/>
  <c r="Q148"/>
  <c r="AN148"/>
  <c r="D149"/>
  <c r="AL149" s="1"/>
  <c r="E149"/>
  <c r="I150"/>
  <c r="AL150"/>
  <c r="Q150"/>
  <c r="AN150"/>
  <c r="D151"/>
  <c r="AL151" s="1"/>
  <c r="E151"/>
  <c r="AL152"/>
  <c r="I152"/>
  <c r="AN152"/>
  <c r="Q152"/>
  <c r="E153"/>
  <c r="D153"/>
  <c r="AL154"/>
  <c r="I154"/>
  <c r="AN154"/>
  <c r="Q154"/>
  <c r="E155"/>
  <c r="D155"/>
  <c r="AL156"/>
  <c r="I156"/>
  <c r="AN156"/>
  <c r="Q156"/>
  <c r="E157"/>
  <c r="D157"/>
  <c r="AL158"/>
  <c r="I158"/>
  <c r="AN158"/>
  <c r="Q158"/>
  <c r="E159"/>
  <c r="D159"/>
  <c r="AL160"/>
  <c r="I160"/>
  <c r="AN160"/>
  <c r="Q160"/>
  <c r="E161"/>
  <c r="D161"/>
  <c r="AL162"/>
  <c r="I162"/>
  <c r="AN162"/>
  <c r="Q162"/>
  <c r="E163"/>
  <c r="D163"/>
  <c r="AN110"/>
  <c r="AN112"/>
  <c r="AN114"/>
  <c r="AN116"/>
  <c r="AN118"/>
  <c r="J139"/>
  <c r="J141"/>
  <c r="J143"/>
  <c r="J145"/>
  <c r="J147"/>
  <c r="J149"/>
  <c r="J151"/>
  <c r="J153"/>
  <c r="J155"/>
  <c r="J157"/>
  <c r="J159"/>
  <c r="J161"/>
  <c r="J163"/>
  <c r="C173" i="19"/>
  <c r="F167" i="15" s="1"/>
  <c r="C171" i="19"/>
  <c r="D167" i="15" s="1"/>
  <c r="C167" i="19"/>
  <c r="J167" i="15" s="1"/>
  <c r="C164" i="19"/>
  <c r="C176"/>
  <c r="C164" i="15" s="1"/>
  <c r="C172" i="19"/>
  <c r="E167" i="15" s="1"/>
  <c r="C170" i="19"/>
  <c r="C167" i="15" s="1"/>
  <c r="G167" s="1"/>
  <c r="H167" s="1"/>
  <c r="C166" i="19"/>
  <c r="I167" i="15" s="1"/>
  <c r="C165" i="19"/>
  <c r="K167" i="15" s="1"/>
  <c r="F172" i="19"/>
  <c r="E170" i="15" s="1"/>
  <c r="F170" i="19"/>
  <c r="C170" i="15" s="1"/>
  <c r="F166" i="19"/>
  <c r="I170" i="15" s="1"/>
  <c r="F165" i="19"/>
  <c r="K170" i="15" s="1"/>
  <c r="F173" i="19"/>
  <c r="F170" i="15" s="1"/>
  <c r="F171" i="19"/>
  <c r="D170" i="15" s="1"/>
  <c r="F167" i="19"/>
  <c r="J170" i="15" s="1"/>
  <c r="F164" i="19"/>
  <c r="G173"/>
  <c r="F171" i="15" s="1"/>
  <c r="G171" i="19"/>
  <c r="D171" i="15" s="1"/>
  <c r="G167" i="19"/>
  <c r="J171" i="15" s="1"/>
  <c r="G164" i="19"/>
  <c r="G172"/>
  <c r="E171" i="15" s="1"/>
  <c r="G170" i="19"/>
  <c r="C171" i="15" s="1"/>
  <c r="G166" i="19"/>
  <c r="I171" i="15" s="1"/>
  <c r="G165" i="19"/>
  <c r="K171" i="15" s="1"/>
  <c r="K172" i="19"/>
  <c r="E176" i="15" s="1"/>
  <c r="K170" i="19"/>
  <c r="C176" i="15" s="1"/>
  <c r="K166" i="19"/>
  <c r="I176" i="15" s="1"/>
  <c r="K165" i="19"/>
  <c r="K176" i="15" s="1"/>
  <c r="K164" i="19"/>
  <c r="K173"/>
  <c r="F176" i="15" s="1"/>
  <c r="K171" i="19"/>
  <c r="D176" i="15" s="1"/>
  <c r="K167" i="19"/>
  <c r="J176" i="15" s="1"/>
  <c r="O173" i="19"/>
  <c r="F181" i="15" s="1"/>
  <c r="O171" i="19"/>
  <c r="D181" i="15" s="1"/>
  <c r="O166" i="19"/>
  <c r="I181" i="15" s="1"/>
  <c r="O164" i="19"/>
  <c r="O172"/>
  <c r="E181" i="15" s="1"/>
  <c r="O170" i="19"/>
  <c r="C181" i="15" s="1"/>
  <c r="O167" i="19"/>
  <c r="J181" i="15" s="1"/>
  <c r="O165" i="19"/>
  <c r="K181" i="15" s="1"/>
  <c r="AN105" i="19"/>
  <c r="D106"/>
  <c r="E106"/>
  <c r="H106"/>
  <c r="J106"/>
  <c r="AN106"/>
  <c r="E107"/>
  <c r="D107"/>
  <c r="H107"/>
  <c r="J107"/>
  <c r="D108"/>
  <c r="E108"/>
  <c r="H108"/>
  <c r="J108"/>
  <c r="AN108"/>
  <c r="E109"/>
  <c r="D109"/>
  <c r="H109"/>
  <c r="J109"/>
  <c r="E110"/>
  <c r="D110"/>
  <c r="J110"/>
  <c r="H110"/>
  <c r="AN110"/>
  <c r="D111"/>
  <c r="E111"/>
  <c r="H111"/>
  <c r="J111"/>
  <c r="E112"/>
  <c r="D112"/>
  <c r="H112"/>
  <c r="J112"/>
  <c r="AN112"/>
  <c r="D113"/>
  <c r="E113"/>
  <c r="H113"/>
  <c r="J113"/>
  <c r="E114"/>
  <c r="D114"/>
  <c r="J114"/>
  <c r="H114"/>
  <c r="AN114"/>
  <c r="D115"/>
  <c r="E115"/>
  <c r="H115"/>
  <c r="J115"/>
  <c r="E116"/>
  <c r="D116"/>
  <c r="H116"/>
  <c r="J116"/>
  <c r="AN116"/>
  <c r="D117"/>
  <c r="E117"/>
  <c r="H117"/>
  <c r="J117"/>
  <c r="E118"/>
  <c r="D118"/>
  <c r="J118"/>
  <c r="H118"/>
  <c r="AN118"/>
  <c r="D119"/>
  <c r="E119"/>
  <c r="H119"/>
  <c r="J119"/>
  <c r="E120"/>
  <c r="D120"/>
  <c r="H120"/>
  <c r="J120"/>
  <c r="AN120"/>
  <c r="E121"/>
  <c r="D121"/>
  <c r="H121"/>
  <c r="J121"/>
  <c r="D122"/>
  <c r="E122"/>
  <c r="H122"/>
  <c r="J122"/>
  <c r="E123"/>
  <c r="D123"/>
  <c r="H123"/>
  <c r="J123"/>
  <c r="D124"/>
  <c r="E124"/>
  <c r="H124"/>
  <c r="J124"/>
  <c r="E125"/>
  <c r="D125"/>
  <c r="H125"/>
  <c r="J125"/>
  <c r="D126"/>
  <c r="E126"/>
  <c r="H126"/>
  <c r="J126"/>
  <c r="E127"/>
  <c r="D127"/>
  <c r="H127"/>
  <c r="J127"/>
  <c r="D128"/>
  <c r="E128"/>
  <c r="H128"/>
  <c r="J128"/>
  <c r="E129"/>
  <c r="D129"/>
  <c r="H129"/>
  <c r="J129"/>
  <c r="D130"/>
  <c r="E130"/>
  <c r="H130"/>
  <c r="J130"/>
  <c r="E131"/>
  <c r="D131"/>
  <c r="H131"/>
  <c r="J131"/>
  <c r="D132"/>
  <c r="E132"/>
  <c r="H132"/>
  <c r="J132"/>
  <c r="E133"/>
  <c r="D133"/>
  <c r="H133"/>
  <c r="J133"/>
  <c r="D134"/>
  <c r="E134"/>
  <c r="H134"/>
  <c r="J134"/>
  <c r="E135"/>
  <c r="D135"/>
  <c r="H135"/>
  <c r="J135"/>
  <c r="D136"/>
  <c r="E136"/>
  <c r="H136"/>
  <c r="J136"/>
  <c r="E137"/>
  <c r="D137"/>
  <c r="H137"/>
  <c r="J137"/>
  <c r="I140"/>
  <c r="E141"/>
  <c r="D141"/>
  <c r="H141"/>
  <c r="J141"/>
  <c r="I144"/>
  <c r="D145"/>
  <c r="E145"/>
  <c r="H145"/>
  <c r="J145"/>
  <c r="I148"/>
  <c r="D149"/>
  <c r="E149"/>
  <c r="H149"/>
  <c r="J149"/>
  <c r="I152"/>
  <c r="E153"/>
  <c r="D153"/>
  <c r="H153"/>
  <c r="J153"/>
  <c r="I156"/>
  <c r="E157"/>
  <c r="D157"/>
  <c r="H157"/>
  <c r="J157"/>
  <c r="I160"/>
  <c r="E161"/>
  <c r="D161"/>
  <c r="H161"/>
  <c r="J161"/>
  <c r="D104"/>
  <c r="E104"/>
  <c r="H104"/>
  <c r="J104"/>
  <c r="L173"/>
  <c r="F177" i="15" s="1"/>
  <c r="L171" i="19"/>
  <c r="D177" i="15" s="1"/>
  <c r="L167" i="19"/>
  <c r="J177" i="15" s="1"/>
  <c r="L172" i="19"/>
  <c r="E177" i="15" s="1"/>
  <c r="L170" i="19"/>
  <c r="C177" i="15" s="1"/>
  <c r="G177" s="1"/>
  <c r="H177" s="1"/>
  <c r="L166" i="19"/>
  <c r="I177" i="15" s="1"/>
  <c r="L165" i="19"/>
  <c r="K177" i="15" s="1"/>
  <c r="L164" i="19"/>
  <c r="N172"/>
  <c r="E180" i="15" s="1"/>
  <c r="N170" i="19"/>
  <c r="C180" i="15" s="1"/>
  <c r="N167" i="19"/>
  <c r="J180" i="15" s="1"/>
  <c r="N165" i="19"/>
  <c r="K180" i="15" s="1"/>
  <c r="N173" i="19"/>
  <c r="F180" i="15" s="1"/>
  <c r="N171" i="19"/>
  <c r="D180" i="15" s="1"/>
  <c r="N166" i="19"/>
  <c r="I180" i="15" s="1"/>
  <c r="N164" i="19"/>
  <c r="AN104"/>
  <c r="P172"/>
  <c r="E182" i="15" s="1"/>
  <c r="P170" i="19"/>
  <c r="C182" i="15" s="1"/>
  <c r="P167" i="19"/>
  <c r="J182" i="15" s="1"/>
  <c r="P165" i="19"/>
  <c r="K182" i="15" s="1"/>
  <c r="P173" i="19"/>
  <c r="F182" i="15" s="1"/>
  <c r="P171" i="19"/>
  <c r="D182" i="15" s="1"/>
  <c r="P166" i="19"/>
  <c r="I182" i="15" s="1"/>
  <c r="P164" i="19"/>
  <c r="E105"/>
  <c r="D105"/>
  <c r="H105"/>
  <c r="J105"/>
  <c r="AL106"/>
  <c r="I106" s="1"/>
  <c r="AL107"/>
  <c r="I107" s="1"/>
  <c r="AN107"/>
  <c r="AL108"/>
  <c r="I108" s="1"/>
  <c r="AL109"/>
  <c r="I109" s="1"/>
  <c r="AN109"/>
  <c r="AL110"/>
  <c r="I110" s="1"/>
  <c r="AL111"/>
  <c r="I111" s="1"/>
  <c r="I112"/>
  <c r="AL112"/>
  <c r="AL113"/>
  <c r="I113" s="1"/>
  <c r="AL114"/>
  <c r="I114" s="1"/>
  <c r="AL115"/>
  <c r="I115" s="1"/>
  <c r="I116"/>
  <c r="AL116"/>
  <c r="AL117"/>
  <c r="I117" s="1"/>
  <c r="AL118"/>
  <c r="I118" s="1"/>
  <c r="AL119"/>
  <c r="I119" s="1"/>
  <c r="AL120"/>
  <c r="I120" s="1"/>
  <c r="AL121"/>
  <c r="I121" s="1"/>
  <c r="AL122"/>
  <c r="I122" s="1"/>
  <c r="I123"/>
  <c r="AL123"/>
  <c r="AL124"/>
  <c r="I124" s="1"/>
  <c r="AL125"/>
  <c r="I125" s="1"/>
  <c r="AL126"/>
  <c r="I126" s="1"/>
  <c r="I127"/>
  <c r="AL127"/>
  <c r="AL128"/>
  <c r="I128" s="1"/>
  <c r="I129"/>
  <c r="AL129"/>
  <c r="AL130"/>
  <c r="I130" s="1"/>
  <c r="I131"/>
  <c r="AL131"/>
  <c r="AL132"/>
  <c r="I132" s="1"/>
  <c r="I133"/>
  <c r="AL133"/>
  <c r="AL134"/>
  <c r="I134" s="1"/>
  <c r="I135"/>
  <c r="AL135"/>
  <c r="AL136"/>
  <c r="I136" s="1"/>
  <c r="I137"/>
  <c r="AL137"/>
  <c r="I138"/>
  <c r="E139"/>
  <c r="D139"/>
  <c r="H139"/>
  <c r="J139"/>
  <c r="I142"/>
  <c r="D143"/>
  <c r="E143"/>
  <c r="H143"/>
  <c r="J143"/>
  <c r="I146"/>
  <c r="D147"/>
  <c r="E147"/>
  <c r="H147"/>
  <c r="J147"/>
  <c r="I150"/>
  <c r="D151"/>
  <c r="E151"/>
  <c r="H151"/>
  <c r="J151"/>
  <c r="I154"/>
  <c r="E155"/>
  <c r="D155"/>
  <c r="H155"/>
  <c r="J155"/>
  <c r="I158"/>
  <c r="E159"/>
  <c r="D159"/>
  <c r="H159"/>
  <c r="J159"/>
  <c r="I162"/>
  <c r="E163"/>
  <c r="D163"/>
  <c r="H163"/>
  <c r="J163"/>
  <c r="AN122"/>
  <c r="AN124"/>
  <c r="AN126"/>
  <c r="AN128"/>
  <c r="AN130"/>
  <c r="AN132"/>
  <c r="AN134"/>
  <c r="AN136"/>
  <c r="AN138"/>
  <c r="Q138"/>
  <c r="AN140"/>
  <c r="Q140"/>
  <c r="Q142"/>
  <c r="AN142"/>
  <c r="Q144"/>
  <c r="AN144"/>
  <c r="Q146"/>
  <c r="AN146"/>
  <c r="Q148"/>
  <c r="AN148"/>
  <c r="Q150"/>
  <c r="AN150"/>
  <c r="AN152"/>
  <c r="Q152"/>
  <c r="AN154"/>
  <c r="Q154"/>
  <c r="AN156"/>
  <c r="Q156"/>
  <c r="AN158"/>
  <c r="Q158"/>
  <c r="AN160"/>
  <c r="Q160"/>
  <c r="AN162"/>
  <c r="Q162"/>
  <c r="AN121"/>
  <c r="AN123"/>
  <c r="AN125"/>
  <c r="AN127"/>
  <c r="AN129"/>
  <c r="AN131"/>
  <c r="AN133"/>
  <c r="AN135"/>
  <c r="AN137"/>
  <c r="D138"/>
  <c r="E138"/>
  <c r="I139"/>
  <c r="AL139"/>
  <c r="Q139"/>
  <c r="AN139"/>
  <c r="D140"/>
  <c r="E140"/>
  <c r="I141"/>
  <c r="AL141"/>
  <c r="Q141"/>
  <c r="AN141"/>
  <c r="D142"/>
  <c r="E142"/>
  <c r="AL143"/>
  <c r="I143"/>
  <c r="AN143"/>
  <c r="Q143"/>
  <c r="E144"/>
  <c r="D144"/>
  <c r="AL144" s="1"/>
  <c r="AL145"/>
  <c r="I145"/>
  <c r="AN145"/>
  <c r="Q145"/>
  <c r="E146"/>
  <c r="D146"/>
  <c r="AL146" s="1"/>
  <c r="AL147"/>
  <c r="I147"/>
  <c r="AN147"/>
  <c r="Q147"/>
  <c r="E148"/>
  <c r="D148"/>
  <c r="AL148" s="1"/>
  <c r="AL149"/>
  <c r="I149"/>
  <c r="AN149"/>
  <c r="Q149"/>
  <c r="E150"/>
  <c r="D150"/>
  <c r="AL150" s="1"/>
  <c r="AL151"/>
  <c r="I151"/>
  <c r="AN151"/>
  <c r="Q151"/>
  <c r="E152"/>
  <c r="D152"/>
  <c r="AL152" s="1"/>
  <c r="I153"/>
  <c r="AL153"/>
  <c r="Q153"/>
  <c r="AN153"/>
  <c r="D154"/>
  <c r="E154"/>
  <c r="I155"/>
  <c r="AL155"/>
  <c r="Q155"/>
  <c r="AN155"/>
  <c r="D156"/>
  <c r="E156"/>
  <c r="I157"/>
  <c r="AL157"/>
  <c r="Q157"/>
  <c r="AN157"/>
  <c r="D158"/>
  <c r="E158"/>
  <c r="I159"/>
  <c r="AL159"/>
  <c r="Q159"/>
  <c r="AN159"/>
  <c r="D160"/>
  <c r="E160"/>
  <c r="I161"/>
  <c r="AL161"/>
  <c r="Q161"/>
  <c r="AN161"/>
  <c r="D162"/>
  <c r="E162"/>
  <c r="I163"/>
  <c r="AL163"/>
  <c r="Q163"/>
  <c r="AN163"/>
  <c r="AN111"/>
  <c r="AN113"/>
  <c r="AN115"/>
  <c r="AN117"/>
  <c r="AN119"/>
  <c r="J138"/>
  <c r="J140"/>
  <c r="J142"/>
  <c r="J144"/>
  <c r="J146"/>
  <c r="J148"/>
  <c r="J150"/>
  <c r="J152"/>
  <c r="J154"/>
  <c r="J156"/>
  <c r="J158"/>
  <c r="J160"/>
  <c r="J162"/>
  <c r="D104" i="20"/>
  <c r="E104"/>
  <c r="H104"/>
  <c r="J104"/>
  <c r="L173"/>
  <c r="F154" i="15" s="1"/>
  <c r="L171" i="20"/>
  <c r="D154" i="15" s="1"/>
  <c r="L167" i="20"/>
  <c r="J154" i="15" s="1"/>
  <c r="L172" i="20"/>
  <c r="E154" i="15" s="1"/>
  <c r="L170" i="20"/>
  <c r="C154" i="15" s="1"/>
  <c r="G154" s="1"/>
  <c r="L166" i="20"/>
  <c r="I154" i="15" s="1"/>
  <c r="L165" i="20"/>
  <c r="K154" i="15" s="1"/>
  <c r="L164" i="20"/>
  <c r="E105"/>
  <c r="D105"/>
  <c r="H105"/>
  <c r="J105"/>
  <c r="D136"/>
  <c r="E136"/>
  <c r="H136"/>
  <c r="J136"/>
  <c r="C173"/>
  <c r="F144" i="15" s="1"/>
  <c r="C171" i="20"/>
  <c r="D144" i="15" s="1"/>
  <c r="C167" i="20"/>
  <c r="J144" i="15" s="1"/>
  <c r="C164" i="20"/>
  <c r="C176"/>
  <c r="C141" i="15" s="1"/>
  <c r="C172" i="20"/>
  <c r="E144" i="15" s="1"/>
  <c r="C170" i="20"/>
  <c r="C144" i="15" s="1"/>
  <c r="G144" s="1"/>
  <c r="H144" s="1"/>
  <c r="C166" i="20"/>
  <c r="I144" i="15" s="1"/>
  <c r="C165" i="20"/>
  <c r="K144" i="15" s="1"/>
  <c r="AL104" i="20"/>
  <c r="I104" s="1"/>
  <c r="F172"/>
  <c r="E147" i="15" s="1"/>
  <c r="F170" i="20"/>
  <c r="C147" i="15" s="1"/>
  <c r="F166" i="20"/>
  <c r="I147" i="15" s="1"/>
  <c r="F165" i="20"/>
  <c r="K147" i="15" s="1"/>
  <c r="F173" i="20"/>
  <c r="F147" i="15" s="1"/>
  <c r="F171" i="20"/>
  <c r="D147" i="15" s="1"/>
  <c r="F167" i="20"/>
  <c r="J147" i="15" s="1"/>
  <c r="F164" i="20"/>
  <c r="G173"/>
  <c r="F148" i="15" s="1"/>
  <c r="G171" i="20"/>
  <c r="D148" i="15" s="1"/>
  <c r="G167" i="20"/>
  <c r="J148" i="15" s="1"/>
  <c r="G164" i="20"/>
  <c r="G172"/>
  <c r="E148" i="15" s="1"/>
  <c r="G170" i="20"/>
  <c r="C148" i="15" s="1"/>
  <c r="G166" i="20"/>
  <c r="I148" i="15" s="1"/>
  <c r="G165" i="20"/>
  <c r="K148" i="15" s="1"/>
  <c r="I105" i="20"/>
  <c r="AL105"/>
  <c r="D106"/>
  <c r="E106"/>
  <c r="H106"/>
  <c r="J106"/>
  <c r="E107"/>
  <c r="D107"/>
  <c r="H107"/>
  <c r="J107"/>
  <c r="D108"/>
  <c r="E108"/>
  <c r="H108"/>
  <c r="J108"/>
  <c r="E109"/>
  <c r="D109"/>
  <c r="H109"/>
  <c r="J109"/>
  <c r="D110"/>
  <c r="E110"/>
  <c r="H110"/>
  <c r="J110"/>
  <c r="E111"/>
  <c r="D111"/>
  <c r="H111"/>
  <c r="J111"/>
  <c r="D112"/>
  <c r="E112"/>
  <c r="H112"/>
  <c r="J112"/>
  <c r="E113"/>
  <c r="D113"/>
  <c r="H113"/>
  <c r="J113"/>
  <c r="D114"/>
  <c r="E114"/>
  <c r="H114"/>
  <c r="J114"/>
  <c r="E115"/>
  <c r="D115"/>
  <c r="H115"/>
  <c r="J115"/>
  <c r="D116"/>
  <c r="E116"/>
  <c r="H116"/>
  <c r="J116"/>
  <c r="E117"/>
  <c r="D117"/>
  <c r="H117"/>
  <c r="J117"/>
  <c r="D118"/>
  <c r="E118"/>
  <c r="H118"/>
  <c r="J118"/>
  <c r="E119"/>
  <c r="D119"/>
  <c r="H119"/>
  <c r="J119"/>
  <c r="D120"/>
  <c r="E120"/>
  <c r="H120"/>
  <c r="J120"/>
  <c r="E121"/>
  <c r="D121"/>
  <c r="H121"/>
  <c r="J121"/>
  <c r="D122"/>
  <c r="E122"/>
  <c r="H122"/>
  <c r="J122"/>
  <c r="E123"/>
  <c r="D123"/>
  <c r="H123"/>
  <c r="J123"/>
  <c r="D124"/>
  <c r="E124"/>
  <c r="H124"/>
  <c r="J124"/>
  <c r="E125"/>
  <c r="D125"/>
  <c r="H125"/>
  <c r="J125"/>
  <c r="D126"/>
  <c r="E126"/>
  <c r="H126"/>
  <c r="J126"/>
  <c r="E127"/>
  <c r="D127"/>
  <c r="AL127" s="1"/>
  <c r="I127" s="1"/>
  <c r="H127"/>
  <c r="J127"/>
  <c r="D128"/>
  <c r="E128"/>
  <c r="H128"/>
  <c r="J128"/>
  <c r="E129"/>
  <c r="D129"/>
  <c r="AL129" s="1"/>
  <c r="I129" s="1"/>
  <c r="H129"/>
  <c r="J129"/>
  <c r="D130"/>
  <c r="E130"/>
  <c r="H130"/>
  <c r="J130"/>
  <c r="E131"/>
  <c r="D131"/>
  <c r="AL131" s="1"/>
  <c r="I131" s="1"/>
  <c r="H131"/>
  <c r="J131"/>
  <c r="D132"/>
  <c r="E132"/>
  <c r="H132"/>
  <c r="J132"/>
  <c r="E133"/>
  <c r="D133"/>
  <c r="AL133" s="1"/>
  <c r="I133" s="1"/>
  <c r="H133"/>
  <c r="J133"/>
  <c r="D134"/>
  <c r="E134"/>
  <c r="H134"/>
  <c r="J134"/>
  <c r="O173"/>
  <c r="F158" i="15" s="1"/>
  <c r="O171" i="20"/>
  <c r="D158" i="15" s="1"/>
  <c r="O166" i="20"/>
  <c r="I158" i="15" s="1"/>
  <c r="O164" i="20"/>
  <c r="O172"/>
  <c r="E158" i="15" s="1"/>
  <c r="O170" i="20"/>
  <c r="C158" i="15" s="1"/>
  <c r="O167" i="20"/>
  <c r="J158" i="15" s="1"/>
  <c r="O165" i="20"/>
  <c r="K158" i="15" s="1"/>
  <c r="AN105" i="20"/>
  <c r="AN107"/>
  <c r="AN109"/>
  <c r="AN111"/>
  <c r="AN113"/>
  <c r="AN115"/>
  <c r="AN117"/>
  <c r="AN119"/>
  <c r="AN121"/>
  <c r="AN123"/>
  <c r="AN125"/>
  <c r="AN127"/>
  <c r="AN129"/>
  <c r="AN131"/>
  <c r="AN133"/>
  <c r="AN135"/>
  <c r="AN137"/>
  <c r="D138"/>
  <c r="E138"/>
  <c r="Q139"/>
  <c r="AN139"/>
  <c r="D140"/>
  <c r="E140"/>
  <c r="Q141"/>
  <c r="AN141"/>
  <c r="D142"/>
  <c r="E142"/>
  <c r="I144"/>
  <c r="E145"/>
  <c r="D145"/>
  <c r="H145"/>
  <c r="J145"/>
  <c r="I148"/>
  <c r="E149"/>
  <c r="D149"/>
  <c r="H149"/>
  <c r="J149"/>
  <c r="I152"/>
  <c r="E153"/>
  <c r="D153"/>
  <c r="H153"/>
  <c r="J153"/>
  <c r="I156"/>
  <c r="E157"/>
  <c r="D157"/>
  <c r="H157"/>
  <c r="J157"/>
  <c r="I160"/>
  <c r="E161"/>
  <c r="D161"/>
  <c r="H161"/>
  <c r="J161"/>
  <c r="J138"/>
  <c r="J140"/>
  <c r="K172"/>
  <c r="E153" i="15" s="1"/>
  <c r="K170" i="20"/>
  <c r="C153" i="15" s="1"/>
  <c r="K166" i="20"/>
  <c r="I153" i="15" s="1"/>
  <c r="K165" i="20"/>
  <c r="K153" i="15" s="1"/>
  <c r="K164" i="20"/>
  <c r="K173"/>
  <c r="F153" i="15" s="1"/>
  <c r="K171" i="20"/>
  <c r="D153" i="15" s="1"/>
  <c r="K167" i="20"/>
  <c r="J153" i="15" s="1"/>
  <c r="N172" i="20"/>
  <c r="E157" i="15" s="1"/>
  <c r="N170" i="20"/>
  <c r="C157" i="15" s="1"/>
  <c r="N167" i="20"/>
  <c r="J157" i="15" s="1"/>
  <c r="N165" i="20"/>
  <c r="K157" i="15" s="1"/>
  <c r="N173" i="20"/>
  <c r="F157" i="15" s="1"/>
  <c r="N171" i="20"/>
  <c r="D157" i="15" s="1"/>
  <c r="N166" i="20"/>
  <c r="I157" i="15" s="1"/>
  <c r="N164" i="20"/>
  <c r="AN104"/>
  <c r="P172"/>
  <c r="E159" i="15" s="1"/>
  <c r="P170" i="20"/>
  <c r="C159" i="15" s="1"/>
  <c r="P167" i="20"/>
  <c r="J159" i="15" s="1"/>
  <c r="P165" i="20"/>
  <c r="K159" i="15" s="1"/>
  <c r="P173" i="20"/>
  <c r="F159" i="15" s="1"/>
  <c r="P171" i="20"/>
  <c r="D159" i="15" s="1"/>
  <c r="P166" i="20"/>
  <c r="I159" i="15" s="1"/>
  <c r="P164" i="20"/>
  <c r="AN106"/>
  <c r="AN108"/>
  <c r="AN110"/>
  <c r="AN112"/>
  <c r="AN114"/>
  <c r="AN116"/>
  <c r="AN118"/>
  <c r="AN120"/>
  <c r="AN122"/>
  <c r="AN124"/>
  <c r="AN126"/>
  <c r="AN128"/>
  <c r="AN130"/>
  <c r="AN132"/>
  <c r="AN134"/>
  <c r="E135"/>
  <c r="D135"/>
  <c r="AL135" s="1"/>
  <c r="I135" s="1"/>
  <c r="H135"/>
  <c r="J135"/>
  <c r="AL136"/>
  <c r="I136" s="1"/>
  <c r="AN136"/>
  <c r="E137"/>
  <c r="D137"/>
  <c r="AL137" s="1"/>
  <c r="I137" s="1"/>
  <c r="H137"/>
  <c r="J137"/>
  <c r="AL138"/>
  <c r="I138"/>
  <c r="AN138"/>
  <c r="Q138"/>
  <c r="I139"/>
  <c r="E139"/>
  <c r="D139"/>
  <c r="H139"/>
  <c r="J139"/>
  <c r="AL140"/>
  <c r="I140"/>
  <c r="AN140"/>
  <c r="Q140"/>
  <c r="I141"/>
  <c r="E141"/>
  <c r="D141"/>
  <c r="AL141" s="1"/>
  <c r="H141"/>
  <c r="J141"/>
  <c r="AL142"/>
  <c r="I142"/>
  <c r="E143"/>
  <c r="D143"/>
  <c r="H143"/>
  <c r="J143"/>
  <c r="I146"/>
  <c r="E147"/>
  <c r="D147"/>
  <c r="H147"/>
  <c r="J147"/>
  <c r="I150"/>
  <c r="E151"/>
  <c r="D151"/>
  <c r="H151"/>
  <c r="J151"/>
  <c r="I154"/>
  <c r="E155"/>
  <c r="D155"/>
  <c r="H155"/>
  <c r="J155"/>
  <c r="I158"/>
  <c r="E159"/>
  <c r="D159"/>
  <c r="H159"/>
  <c r="J159"/>
  <c r="I162"/>
  <c r="E163"/>
  <c r="D163"/>
  <c r="H163"/>
  <c r="J163"/>
  <c r="AN142"/>
  <c r="Q142"/>
  <c r="AN144"/>
  <c r="Q144"/>
  <c r="AN146"/>
  <c r="Q146"/>
  <c r="AN148"/>
  <c r="Q148"/>
  <c r="AN150"/>
  <c r="Q150"/>
  <c r="AN152"/>
  <c r="Q152"/>
  <c r="AN154"/>
  <c r="Q154"/>
  <c r="AN156"/>
  <c r="Q156"/>
  <c r="AN158"/>
  <c r="Q158"/>
  <c r="AN160"/>
  <c r="Q160"/>
  <c r="AN162"/>
  <c r="Q162"/>
  <c r="I143"/>
  <c r="Q143"/>
  <c r="AN143"/>
  <c r="D144"/>
  <c r="E144"/>
  <c r="I145"/>
  <c r="AL145"/>
  <c r="Q145"/>
  <c r="AN145"/>
  <c r="D146"/>
  <c r="E146"/>
  <c r="I147"/>
  <c r="Q147"/>
  <c r="AN147"/>
  <c r="D148"/>
  <c r="AL148" s="1"/>
  <c r="E148"/>
  <c r="I149"/>
  <c r="AL149"/>
  <c r="Q149"/>
  <c r="AN149"/>
  <c r="D150"/>
  <c r="AL150" s="1"/>
  <c r="E150"/>
  <c r="I151"/>
  <c r="Q151"/>
  <c r="AN151"/>
  <c r="D152"/>
  <c r="E152"/>
  <c r="I153"/>
  <c r="AL153"/>
  <c r="Q153"/>
  <c r="AN153"/>
  <c r="D154"/>
  <c r="E154"/>
  <c r="I155"/>
  <c r="AL155"/>
  <c r="Q155"/>
  <c r="AN155"/>
  <c r="D156"/>
  <c r="E156"/>
  <c r="I157"/>
  <c r="AL157"/>
  <c r="Q157"/>
  <c r="AN157"/>
  <c r="D158"/>
  <c r="E158"/>
  <c r="I159"/>
  <c r="AL159"/>
  <c r="Q159"/>
  <c r="AN159"/>
  <c r="D160"/>
  <c r="E160"/>
  <c r="I161"/>
  <c r="AL161"/>
  <c r="Q161"/>
  <c r="AN161"/>
  <c r="D162"/>
  <c r="E162"/>
  <c r="I163"/>
  <c r="AL163"/>
  <c r="Q163"/>
  <c r="AN163"/>
  <c r="J142"/>
  <c r="J144"/>
  <c r="J146"/>
  <c r="J148"/>
  <c r="J150"/>
  <c r="J152"/>
  <c r="J154"/>
  <c r="J156"/>
  <c r="J158"/>
  <c r="J160"/>
  <c r="J162"/>
  <c r="C173" i="4"/>
  <c r="F236" i="15" s="1"/>
  <c r="C171" i="4"/>
  <c r="D236" i="15" s="1"/>
  <c r="C167" i="4"/>
  <c r="J236" i="15" s="1"/>
  <c r="C164" i="4"/>
  <c r="C176"/>
  <c r="C233" i="15" s="1"/>
  <c r="C172" i="4"/>
  <c r="E236" i="15" s="1"/>
  <c r="C170" i="4"/>
  <c r="C236" i="15" s="1"/>
  <c r="G236" s="1"/>
  <c r="H236" s="1"/>
  <c r="C166" i="4"/>
  <c r="I236" i="15" s="1"/>
  <c r="C165" i="4"/>
  <c r="K236" i="15" s="1"/>
  <c r="F172" i="4"/>
  <c r="E239" i="15" s="1"/>
  <c r="F170" i="4"/>
  <c r="C239" i="15" s="1"/>
  <c r="F166" i="4"/>
  <c r="I239" i="15" s="1"/>
  <c r="F165" i="4"/>
  <c r="K239" i="15" s="1"/>
  <c r="F173" i="4"/>
  <c r="F239" i="15" s="1"/>
  <c r="F171" i="4"/>
  <c r="D239" i="15" s="1"/>
  <c r="F167" i="4"/>
  <c r="J239" i="15" s="1"/>
  <c r="F164" i="4"/>
  <c r="G173"/>
  <c r="F240" i="15" s="1"/>
  <c r="G171" i="4"/>
  <c r="D240" i="15" s="1"/>
  <c r="G167" i="4"/>
  <c r="J240" i="15" s="1"/>
  <c r="G164" i="4"/>
  <c r="G172"/>
  <c r="E240" i="15" s="1"/>
  <c r="G170" i="4"/>
  <c r="C240" i="15" s="1"/>
  <c r="G166" i="4"/>
  <c r="I240" i="15" s="1"/>
  <c r="G165" i="4"/>
  <c r="K240" i="15" s="1"/>
  <c r="K172" i="4"/>
  <c r="E245" i="15" s="1"/>
  <c r="K170" i="4"/>
  <c r="C245" i="15" s="1"/>
  <c r="K166" i="4"/>
  <c r="I245" i="15" s="1"/>
  <c r="K165" i="4"/>
  <c r="K245" i="15" s="1"/>
  <c r="K164" i="4"/>
  <c r="K173"/>
  <c r="F245" i="15" s="1"/>
  <c r="K171" i="4"/>
  <c r="D245" i="15" s="1"/>
  <c r="K167" i="4"/>
  <c r="J245" i="15" s="1"/>
  <c r="O173" i="4"/>
  <c r="F250" i="15" s="1"/>
  <c r="O171" i="4"/>
  <c r="D250" i="15" s="1"/>
  <c r="O166" i="4"/>
  <c r="I250" i="15" s="1"/>
  <c r="O164" i="4"/>
  <c r="O172"/>
  <c r="E250" i="15" s="1"/>
  <c r="O170" i="4"/>
  <c r="C250" i="15" s="1"/>
  <c r="O167" i="4"/>
  <c r="J250" i="15" s="1"/>
  <c r="O165" i="4"/>
  <c r="K250" i="15" s="1"/>
  <c r="AN105" i="4"/>
  <c r="D106"/>
  <c r="E106"/>
  <c r="H106"/>
  <c r="J106"/>
  <c r="AN106"/>
  <c r="E107"/>
  <c r="D107"/>
  <c r="H107"/>
  <c r="J107"/>
  <c r="D108"/>
  <c r="E108"/>
  <c r="H108"/>
  <c r="J108"/>
  <c r="AN108"/>
  <c r="E109"/>
  <c r="D109"/>
  <c r="H109"/>
  <c r="J109"/>
  <c r="D110"/>
  <c r="E110"/>
  <c r="H110"/>
  <c r="J110"/>
  <c r="AN110"/>
  <c r="E111"/>
  <c r="D111"/>
  <c r="H111"/>
  <c r="J111"/>
  <c r="D112"/>
  <c r="E112"/>
  <c r="H112"/>
  <c r="J112"/>
  <c r="E113"/>
  <c r="D113"/>
  <c r="H113"/>
  <c r="J113"/>
  <c r="D114"/>
  <c r="E114"/>
  <c r="H114"/>
  <c r="J114"/>
  <c r="E115"/>
  <c r="D115"/>
  <c r="H115"/>
  <c r="J115"/>
  <c r="D116"/>
  <c r="E116"/>
  <c r="H116"/>
  <c r="J116"/>
  <c r="E117"/>
  <c r="D117"/>
  <c r="H117"/>
  <c r="J117"/>
  <c r="D118"/>
  <c r="E118"/>
  <c r="H118"/>
  <c r="J118"/>
  <c r="E119"/>
  <c r="D119"/>
  <c r="H119"/>
  <c r="J119"/>
  <c r="D120"/>
  <c r="E120"/>
  <c r="H120"/>
  <c r="J120"/>
  <c r="E121"/>
  <c r="D121"/>
  <c r="H121"/>
  <c r="J121"/>
  <c r="D122"/>
  <c r="E122"/>
  <c r="H122"/>
  <c r="J122"/>
  <c r="E123"/>
  <c r="D123"/>
  <c r="H123"/>
  <c r="J123"/>
  <c r="E124"/>
  <c r="D124"/>
  <c r="H124"/>
  <c r="J124"/>
  <c r="D125"/>
  <c r="E125"/>
  <c r="H125"/>
  <c r="J125"/>
  <c r="E126"/>
  <c r="D126"/>
  <c r="H126"/>
  <c r="J126"/>
  <c r="D127"/>
  <c r="E127"/>
  <c r="H127"/>
  <c r="J127"/>
  <c r="E128"/>
  <c r="D128"/>
  <c r="H128"/>
  <c r="J128"/>
  <c r="D129"/>
  <c r="E129"/>
  <c r="H129"/>
  <c r="J129"/>
  <c r="E130"/>
  <c r="D130"/>
  <c r="H130"/>
  <c r="J130"/>
  <c r="D131"/>
  <c r="E131"/>
  <c r="H131"/>
  <c r="J131"/>
  <c r="E132"/>
  <c r="D132"/>
  <c r="H132"/>
  <c r="J132"/>
  <c r="D133"/>
  <c r="E133"/>
  <c r="H133"/>
  <c r="J133"/>
  <c r="E134"/>
  <c r="D134"/>
  <c r="H134"/>
  <c r="J134"/>
  <c r="D135"/>
  <c r="E135"/>
  <c r="H135"/>
  <c r="J135"/>
  <c r="E136"/>
  <c r="D136"/>
  <c r="H136"/>
  <c r="J136"/>
  <c r="D137"/>
  <c r="E137"/>
  <c r="H137"/>
  <c r="J137"/>
  <c r="D141"/>
  <c r="E141"/>
  <c r="H141"/>
  <c r="J141"/>
  <c r="D145"/>
  <c r="E145"/>
  <c r="H145"/>
  <c r="J145"/>
  <c r="D149"/>
  <c r="E149"/>
  <c r="H149"/>
  <c r="J149"/>
  <c r="I152"/>
  <c r="D153"/>
  <c r="E153"/>
  <c r="H153"/>
  <c r="J153"/>
  <c r="I156"/>
  <c r="D157"/>
  <c r="E157"/>
  <c r="H157"/>
  <c r="J157"/>
  <c r="I160"/>
  <c r="E161"/>
  <c r="D161"/>
  <c r="H161"/>
  <c r="J161"/>
  <c r="D104"/>
  <c r="E104"/>
  <c r="H104"/>
  <c r="J104"/>
  <c r="L173"/>
  <c r="F246" i="15" s="1"/>
  <c r="L171" i="4"/>
  <c r="D246" i="15" s="1"/>
  <c r="L167" i="4"/>
  <c r="J246" i="15" s="1"/>
  <c r="L172" i="4"/>
  <c r="E246" i="15" s="1"/>
  <c r="L170" i="4"/>
  <c r="C246" i="15" s="1"/>
  <c r="G246" s="1"/>
  <c r="H246" s="1"/>
  <c r="L166" i="4"/>
  <c r="I246" i="15" s="1"/>
  <c r="L165" i="4"/>
  <c r="K246" i="15" s="1"/>
  <c r="L164" i="4"/>
  <c r="N172"/>
  <c r="E249" i="15" s="1"/>
  <c r="N170" i="4"/>
  <c r="C249" i="15" s="1"/>
  <c r="N167" i="4"/>
  <c r="J249" i="15" s="1"/>
  <c r="N165" i="4"/>
  <c r="K249" i="15" s="1"/>
  <c r="N173" i="4"/>
  <c r="F249" i="15" s="1"/>
  <c r="N171" i="4"/>
  <c r="D249" i="15" s="1"/>
  <c r="N166" i="4"/>
  <c r="I249" i="15" s="1"/>
  <c r="N164" i="4"/>
  <c r="AN104"/>
  <c r="P172"/>
  <c r="E251" i="15" s="1"/>
  <c r="P170" i="4"/>
  <c r="C251" i="15" s="1"/>
  <c r="P167" i="4"/>
  <c r="J251" i="15" s="1"/>
  <c r="P165" i="4"/>
  <c r="K251" i="15" s="1"/>
  <c r="P173" i="4"/>
  <c r="F251" i="15" s="1"/>
  <c r="P171" i="4"/>
  <c r="D251" i="15" s="1"/>
  <c r="P166" i="4"/>
  <c r="I251" i="15" s="1"/>
  <c r="P164" i="4"/>
  <c r="E105"/>
  <c r="D105"/>
  <c r="AL105" s="1"/>
  <c r="I105" s="1"/>
  <c r="H105"/>
  <c r="J105"/>
  <c r="AL106"/>
  <c r="I106" s="1"/>
  <c r="I107"/>
  <c r="AL107"/>
  <c r="AN107"/>
  <c r="AL108"/>
  <c r="I108" s="1"/>
  <c r="I109"/>
  <c r="AL109"/>
  <c r="AN109"/>
  <c r="AL110"/>
  <c r="I110" s="1"/>
  <c r="I111"/>
  <c r="AL111"/>
  <c r="AN111"/>
  <c r="AL112"/>
  <c r="I112" s="1"/>
  <c r="I113"/>
  <c r="AL113"/>
  <c r="AN113"/>
  <c r="AL114"/>
  <c r="I114" s="1"/>
  <c r="I115"/>
  <c r="AL115"/>
  <c r="AN115"/>
  <c r="AL116"/>
  <c r="I116" s="1"/>
  <c r="I117"/>
  <c r="AL117"/>
  <c r="AN117"/>
  <c r="AL118"/>
  <c r="I118" s="1"/>
  <c r="I119"/>
  <c r="AL119"/>
  <c r="AN119"/>
  <c r="AL120"/>
  <c r="I120" s="1"/>
  <c r="I121"/>
  <c r="AL121"/>
  <c r="AN121"/>
  <c r="AL122"/>
  <c r="I122" s="1"/>
  <c r="AL123"/>
  <c r="I123" s="1"/>
  <c r="AL124"/>
  <c r="I124" s="1"/>
  <c r="AL125"/>
  <c r="I125" s="1"/>
  <c r="AL126"/>
  <c r="I126" s="1"/>
  <c r="AL127"/>
  <c r="I127" s="1"/>
  <c r="AL128"/>
  <c r="I128" s="1"/>
  <c r="AL129"/>
  <c r="I129" s="1"/>
  <c r="I130"/>
  <c r="AL130"/>
  <c r="AL131"/>
  <c r="I131" s="1"/>
  <c r="AL132"/>
  <c r="I132" s="1"/>
  <c r="AL133"/>
  <c r="I133" s="1"/>
  <c r="I134"/>
  <c r="AL134"/>
  <c r="AL135"/>
  <c r="I135" s="1"/>
  <c r="AL136"/>
  <c r="I136" s="1"/>
  <c r="AL137"/>
  <c r="I137" s="1"/>
  <c r="D139"/>
  <c r="E139"/>
  <c r="H139"/>
  <c r="J139"/>
  <c r="D143"/>
  <c r="E143"/>
  <c r="H143"/>
  <c r="J143"/>
  <c r="D147"/>
  <c r="E147"/>
  <c r="H147"/>
  <c r="J147"/>
  <c r="I150"/>
  <c r="D151"/>
  <c r="E151"/>
  <c r="H151"/>
  <c r="J151"/>
  <c r="I154"/>
  <c r="D155"/>
  <c r="E155"/>
  <c r="H155"/>
  <c r="J155"/>
  <c r="I158"/>
  <c r="E159"/>
  <c r="D159"/>
  <c r="H159"/>
  <c r="J159"/>
  <c r="I162"/>
  <c r="E163"/>
  <c r="D163"/>
  <c r="H163"/>
  <c r="J163"/>
  <c r="AN124"/>
  <c r="AN126"/>
  <c r="AN128"/>
  <c r="AN130"/>
  <c r="AN132"/>
  <c r="AN134"/>
  <c r="AN136"/>
  <c r="AN138"/>
  <c r="AN140"/>
  <c r="AN142"/>
  <c r="AN144"/>
  <c r="AN146"/>
  <c r="AN148"/>
  <c r="Q150"/>
  <c r="AN150"/>
  <c r="Q152"/>
  <c r="AN152"/>
  <c r="Q154"/>
  <c r="AN154"/>
  <c r="Q156"/>
  <c r="AN156"/>
  <c r="AN158"/>
  <c r="Q158"/>
  <c r="AN160"/>
  <c r="Q160"/>
  <c r="AN162"/>
  <c r="Q162"/>
  <c r="AN112"/>
  <c r="AN114"/>
  <c r="AN116"/>
  <c r="AN118"/>
  <c r="AN120"/>
  <c r="AN122"/>
  <c r="AN123"/>
  <c r="AN125"/>
  <c r="AN127"/>
  <c r="AN129"/>
  <c r="AN131"/>
  <c r="AN133"/>
  <c r="AN135"/>
  <c r="AN137"/>
  <c r="E138"/>
  <c r="D138"/>
  <c r="AL138" s="1"/>
  <c r="I138" s="1"/>
  <c r="AL139"/>
  <c r="I139"/>
  <c r="AN139"/>
  <c r="E140"/>
  <c r="D140"/>
  <c r="AL140" s="1"/>
  <c r="I140" s="1"/>
  <c r="AL141"/>
  <c r="I141"/>
  <c r="AN141"/>
  <c r="E142"/>
  <c r="D142"/>
  <c r="AL142" s="1"/>
  <c r="I142" s="1"/>
  <c r="AL143"/>
  <c r="I143"/>
  <c r="AN143"/>
  <c r="E144"/>
  <c r="D144"/>
  <c r="AL144" s="1"/>
  <c r="I144" s="1"/>
  <c r="AL145"/>
  <c r="I145"/>
  <c r="AN145"/>
  <c r="E146"/>
  <c r="D146"/>
  <c r="AL146" s="1"/>
  <c r="I146" s="1"/>
  <c r="AL147"/>
  <c r="I147"/>
  <c r="AN147"/>
  <c r="E148"/>
  <c r="D148"/>
  <c r="AL148" s="1"/>
  <c r="I148" s="1"/>
  <c r="AL149"/>
  <c r="I149"/>
  <c r="AN149"/>
  <c r="E150"/>
  <c r="D150"/>
  <c r="AL150" s="1"/>
  <c r="AL151"/>
  <c r="I151"/>
  <c r="AN151"/>
  <c r="Q151"/>
  <c r="E152"/>
  <c r="D152"/>
  <c r="AL152" s="1"/>
  <c r="AL153"/>
  <c r="I153"/>
  <c r="AN153"/>
  <c r="Q153"/>
  <c r="E154"/>
  <c r="D154"/>
  <c r="AL154" s="1"/>
  <c r="AL155"/>
  <c r="I155"/>
  <c r="AN155"/>
  <c r="Q155"/>
  <c r="E156"/>
  <c r="D156"/>
  <c r="AL156" s="1"/>
  <c r="AL157"/>
  <c r="I157"/>
  <c r="AN157"/>
  <c r="Q157"/>
  <c r="D158"/>
  <c r="E158"/>
  <c r="I159"/>
  <c r="AL159"/>
  <c r="Q159"/>
  <c r="AN159"/>
  <c r="D160"/>
  <c r="E160"/>
  <c r="I161"/>
  <c r="AL161"/>
  <c r="Q161"/>
  <c r="AN161"/>
  <c r="D162"/>
  <c r="E162"/>
  <c r="I163"/>
  <c r="AL163"/>
  <c r="Q163"/>
  <c r="AN163"/>
  <c r="J138"/>
  <c r="J140"/>
  <c r="J142"/>
  <c r="J144"/>
  <c r="J146"/>
  <c r="J148"/>
  <c r="J150"/>
  <c r="J152"/>
  <c r="J154"/>
  <c r="J156"/>
  <c r="J158"/>
  <c r="J160"/>
  <c r="J162"/>
  <c r="C173" i="17"/>
  <c r="F190" i="15" s="1"/>
  <c r="C171" i="17"/>
  <c r="D190" i="15" s="1"/>
  <c r="C167" i="17"/>
  <c r="J190" i="15" s="1"/>
  <c r="C164" i="17"/>
  <c r="C176"/>
  <c r="C187" i="15" s="1"/>
  <c r="C172" i="17"/>
  <c r="E190" i="15" s="1"/>
  <c r="C170" i="17"/>
  <c r="C190" i="15" s="1"/>
  <c r="G190" s="1"/>
  <c r="H190" s="1"/>
  <c r="C166" i="17"/>
  <c r="I190" i="15" s="1"/>
  <c r="C165" i="17"/>
  <c r="K190" i="15" s="1"/>
  <c r="F172" i="17"/>
  <c r="E193" i="15" s="1"/>
  <c r="F170" i="17"/>
  <c r="C193" i="15" s="1"/>
  <c r="F166" i="17"/>
  <c r="I193" i="15" s="1"/>
  <c r="F165" i="17"/>
  <c r="K193" i="15" s="1"/>
  <c r="F173" i="17"/>
  <c r="F193" i="15" s="1"/>
  <c r="F171" i="17"/>
  <c r="D193" i="15" s="1"/>
  <c r="F167" i="17"/>
  <c r="J193" i="15" s="1"/>
  <c r="F164" i="17"/>
  <c r="G173"/>
  <c r="F194" i="15" s="1"/>
  <c r="G171" i="17"/>
  <c r="D194" i="15" s="1"/>
  <c r="G167" i="17"/>
  <c r="J194" i="15" s="1"/>
  <c r="G164" i="17"/>
  <c r="G172"/>
  <c r="E194" i="15" s="1"/>
  <c r="G170" i="17"/>
  <c r="C194" i="15" s="1"/>
  <c r="G194" s="1"/>
  <c r="H194" s="1"/>
  <c r="G166" i="17"/>
  <c r="I194" i="15" s="1"/>
  <c r="G165" i="17"/>
  <c r="K194" i="15" s="1"/>
  <c r="N172" i="17"/>
  <c r="E203" i="15" s="1"/>
  <c r="N170" i="17"/>
  <c r="C203" i="15" s="1"/>
  <c r="N167" i="17"/>
  <c r="J203" i="15" s="1"/>
  <c r="N165" i="17"/>
  <c r="K203" i="15" s="1"/>
  <c r="N173" i="17"/>
  <c r="F203" i="15" s="1"/>
  <c r="N171" i="17"/>
  <c r="D203" i="15" s="1"/>
  <c r="N166" i="17"/>
  <c r="I203" i="15" s="1"/>
  <c r="N164" i="17"/>
  <c r="AN104"/>
  <c r="P172"/>
  <c r="E205" i="15" s="1"/>
  <c r="P170" i="17"/>
  <c r="C205" i="15" s="1"/>
  <c r="P167" i="17"/>
  <c r="J205" i="15" s="1"/>
  <c r="P165" i="17"/>
  <c r="K205" i="15" s="1"/>
  <c r="P173" i="17"/>
  <c r="F205" i="15" s="1"/>
  <c r="P171" i="17"/>
  <c r="D205" i="15" s="1"/>
  <c r="P166" i="17"/>
  <c r="I205" i="15" s="1"/>
  <c r="P164" i="17"/>
  <c r="E106"/>
  <c r="D106"/>
  <c r="H106"/>
  <c r="J106"/>
  <c r="D107"/>
  <c r="E107"/>
  <c r="H107"/>
  <c r="J107"/>
  <c r="AN107"/>
  <c r="E108"/>
  <c r="D108"/>
  <c r="H108"/>
  <c r="J108"/>
  <c r="D109"/>
  <c r="E109"/>
  <c r="H109"/>
  <c r="J109"/>
  <c r="AN109"/>
  <c r="D110"/>
  <c r="E110"/>
  <c r="H110"/>
  <c r="J110"/>
  <c r="E111"/>
  <c r="D111"/>
  <c r="H111"/>
  <c r="J111"/>
  <c r="AN111"/>
  <c r="D112"/>
  <c r="E112"/>
  <c r="H112"/>
  <c r="J112"/>
  <c r="E113"/>
  <c r="D113"/>
  <c r="J113"/>
  <c r="H113"/>
  <c r="AN113"/>
  <c r="D114"/>
  <c r="E114"/>
  <c r="H114"/>
  <c r="J114"/>
  <c r="E115"/>
  <c r="D115"/>
  <c r="H115"/>
  <c r="J115"/>
  <c r="AN115"/>
  <c r="D116"/>
  <c r="E116"/>
  <c r="H116"/>
  <c r="J116"/>
  <c r="E117"/>
  <c r="D117"/>
  <c r="J117"/>
  <c r="H117"/>
  <c r="AN117"/>
  <c r="D118"/>
  <c r="E118"/>
  <c r="H118"/>
  <c r="J118"/>
  <c r="E119"/>
  <c r="D119"/>
  <c r="H119"/>
  <c r="J119"/>
  <c r="AN119"/>
  <c r="D120"/>
  <c r="E120"/>
  <c r="H120"/>
  <c r="J120"/>
  <c r="D121"/>
  <c r="E121"/>
  <c r="H121"/>
  <c r="J121"/>
  <c r="E122"/>
  <c r="D122"/>
  <c r="H122"/>
  <c r="J122"/>
  <c r="D123"/>
  <c r="E123"/>
  <c r="H123"/>
  <c r="J123"/>
  <c r="E124"/>
  <c r="D124"/>
  <c r="H124"/>
  <c r="J124"/>
  <c r="D125"/>
  <c r="E125"/>
  <c r="AL125" s="1"/>
  <c r="I125" s="1"/>
  <c r="H125"/>
  <c r="J125"/>
  <c r="E126"/>
  <c r="D126"/>
  <c r="H126"/>
  <c r="J126"/>
  <c r="D127"/>
  <c r="E127"/>
  <c r="AL127" s="1"/>
  <c r="I127" s="1"/>
  <c r="H127"/>
  <c r="J127"/>
  <c r="E128"/>
  <c r="D128"/>
  <c r="H128"/>
  <c r="J128"/>
  <c r="D129"/>
  <c r="E129"/>
  <c r="AL129" s="1"/>
  <c r="I129" s="1"/>
  <c r="H129"/>
  <c r="J129"/>
  <c r="E130"/>
  <c r="D130"/>
  <c r="H130"/>
  <c r="J130"/>
  <c r="D131"/>
  <c r="E131"/>
  <c r="AL131" s="1"/>
  <c r="I131" s="1"/>
  <c r="H131"/>
  <c r="J131"/>
  <c r="E132"/>
  <c r="D132"/>
  <c r="H132"/>
  <c r="J132"/>
  <c r="D133"/>
  <c r="E133"/>
  <c r="AL133" s="1"/>
  <c r="I133" s="1"/>
  <c r="H133"/>
  <c r="J133"/>
  <c r="E134"/>
  <c r="D134"/>
  <c r="H134"/>
  <c r="J134"/>
  <c r="D135"/>
  <c r="E135"/>
  <c r="AL135" s="1"/>
  <c r="I135" s="1"/>
  <c r="H135"/>
  <c r="J135"/>
  <c r="E136"/>
  <c r="D136"/>
  <c r="H136"/>
  <c r="J136"/>
  <c r="D137"/>
  <c r="E137"/>
  <c r="AL137" s="1"/>
  <c r="I137" s="1"/>
  <c r="H137"/>
  <c r="J137"/>
  <c r="I139"/>
  <c r="E140"/>
  <c r="D140"/>
  <c r="H140"/>
  <c r="J140"/>
  <c r="I143"/>
  <c r="E144"/>
  <c r="D144"/>
  <c r="AL144" s="1"/>
  <c r="H144"/>
  <c r="J144"/>
  <c r="I147"/>
  <c r="E148"/>
  <c r="D148"/>
  <c r="H148"/>
  <c r="J148"/>
  <c r="I151"/>
  <c r="E152"/>
  <c r="D152"/>
  <c r="H152"/>
  <c r="J152"/>
  <c r="I155"/>
  <c r="D156"/>
  <c r="E156"/>
  <c r="H156"/>
  <c r="J156"/>
  <c r="I159"/>
  <c r="D160"/>
  <c r="E160"/>
  <c r="H160"/>
  <c r="J160"/>
  <c r="I163"/>
  <c r="E104"/>
  <c r="D104"/>
  <c r="H104"/>
  <c r="J104"/>
  <c r="K172"/>
  <c r="E199" i="15" s="1"/>
  <c r="K170" i="17"/>
  <c r="C199" i="15" s="1"/>
  <c r="K166" i="17"/>
  <c r="I199" i="15" s="1"/>
  <c r="K165" i="17"/>
  <c r="K199" i="15" s="1"/>
  <c r="K164" i="17"/>
  <c r="K173"/>
  <c r="F199" i="15" s="1"/>
  <c r="K171" i="17"/>
  <c r="D199" i="15" s="1"/>
  <c r="K167" i="17"/>
  <c r="J199" i="15" s="1"/>
  <c r="L173" i="17"/>
  <c r="F200" i="15" s="1"/>
  <c r="L171" i="17"/>
  <c r="D200" i="15" s="1"/>
  <c r="L167" i="17"/>
  <c r="J200" i="15" s="1"/>
  <c r="L172" i="17"/>
  <c r="E200" i="15" s="1"/>
  <c r="L170" i="17"/>
  <c r="C200" i="15" s="1"/>
  <c r="G200" s="1"/>
  <c r="H200" s="1"/>
  <c r="L166" i="17"/>
  <c r="I200" i="15" s="1"/>
  <c r="L165" i="17"/>
  <c r="K200" i="15" s="1"/>
  <c r="L164" i="17"/>
  <c r="O173"/>
  <c r="F204" i="15" s="1"/>
  <c r="O171" i="17"/>
  <c r="D204" i="15" s="1"/>
  <c r="O166" i="17"/>
  <c r="I204" i="15" s="1"/>
  <c r="O164" i="17"/>
  <c r="O172"/>
  <c r="E204" i="15" s="1"/>
  <c r="O170" i="17"/>
  <c r="C204" i="15" s="1"/>
  <c r="O167" i="17"/>
  <c r="J204" i="15" s="1"/>
  <c r="O165" i="17"/>
  <c r="K204" i="15" s="1"/>
  <c r="D105" i="17"/>
  <c r="E105"/>
  <c r="H105"/>
  <c r="J105"/>
  <c r="AN105"/>
  <c r="AL106"/>
  <c r="I106" s="1"/>
  <c r="AN106"/>
  <c r="AL108"/>
  <c r="I108" s="1"/>
  <c r="AN108"/>
  <c r="AL111"/>
  <c r="I111" s="1"/>
  <c r="AL113"/>
  <c r="I113" s="1"/>
  <c r="AL115"/>
  <c r="I115" s="1"/>
  <c r="AL117"/>
  <c r="I117" s="1"/>
  <c r="AL119"/>
  <c r="I119" s="1"/>
  <c r="AL122"/>
  <c r="I122" s="1"/>
  <c r="AL124"/>
  <c r="I124" s="1"/>
  <c r="AL126"/>
  <c r="I126" s="1"/>
  <c r="AL128"/>
  <c r="I128" s="1"/>
  <c r="AL130"/>
  <c r="I130" s="1"/>
  <c r="AL132"/>
  <c r="I132" s="1"/>
  <c r="AL134"/>
  <c r="I134" s="1"/>
  <c r="AL136"/>
  <c r="I136" s="1"/>
  <c r="E138"/>
  <c r="D138"/>
  <c r="H138"/>
  <c r="J138"/>
  <c r="I141"/>
  <c r="E142"/>
  <c r="D142"/>
  <c r="AL142" s="1"/>
  <c r="H142"/>
  <c r="J142"/>
  <c r="I145"/>
  <c r="E146"/>
  <c r="D146"/>
  <c r="H146"/>
  <c r="J146"/>
  <c r="I149"/>
  <c r="E150"/>
  <c r="D150"/>
  <c r="AL150" s="1"/>
  <c r="H150"/>
  <c r="J150"/>
  <c r="I153"/>
  <c r="D154"/>
  <c r="E154"/>
  <c r="H154"/>
  <c r="J154"/>
  <c r="I157"/>
  <c r="D158"/>
  <c r="E158"/>
  <c r="H158"/>
  <c r="J158"/>
  <c r="I161"/>
  <c r="D162"/>
  <c r="E162"/>
  <c r="H162"/>
  <c r="J162"/>
  <c r="AN121"/>
  <c r="AN123"/>
  <c r="AN125"/>
  <c r="AN127"/>
  <c r="AN129"/>
  <c r="AN131"/>
  <c r="AN133"/>
  <c r="AN135"/>
  <c r="AN137"/>
  <c r="AN139"/>
  <c r="Q139"/>
  <c r="AN141"/>
  <c r="Q141"/>
  <c r="AN143"/>
  <c r="Q143"/>
  <c r="AN145"/>
  <c r="Q145"/>
  <c r="AN147"/>
  <c r="Q147"/>
  <c r="AN149"/>
  <c r="Q149"/>
  <c r="AN151"/>
  <c r="Q151"/>
  <c r="Q153"/>
  <c r="AN153"/>
  <c r="Q155"/>
  <c r="AN155"/>
  <c r="Q157"/>
  <c r="AN157"/>
  <c r="Q159"/>
  <c r="AN159"/>
  <c r="Q161"/>
  <c r="AN161"/>
  <c r="Q163"/>
  <c r="AN163"/>
  <c r="AN120"/>
  <c r="AN122"/>
  <c r="AN124"/>
  <c r="AN126"/>
  <c r="AN128"/>
  <c r="AN130"/>
  <c r="AN132"/>
  <c r="AN134"/>
  <c r="AN136"/>
  <c r="I138"/>
  <c r="Q138"/>
  <c r="AN138"/>
  <c r="D139"/>
  <c r="E139"/>
  <c r="I140"/>
  <c r="Q140"/>
  <c r="AN140"/>
  <c r="D141"/>
  <c r="AL141" s="1"/>
  <c r="E141"/>
  <c r="I142"/>
  <c r="Q142"/>
  <c r="AN142"/>
  <c r="D143"/>
  <c r="E143"/>
  <c r="I144"/>
  <c r="Q144"/>
  <c r="AN144"/>
  <c r="D145"/>
  <c r="AL145" s="1"/>
  <c r="E145"/>
  <c r="I146"/>
  <c r="Q146"/>
  <c r="AN146"/>
  <c r="D147"/>
  <c r="E147"/>
  <c r="I148"/>
  <c r="Q148"/>
  <c r="AN148"/>
  <c r="D149"/>
  <c r="AL149" s="1"/>
  <c r="E149"/>
  <c r="I150"/>
  <c r="Q150"/>
  <c r="AN150"/>
  <c r="D151"/>
  <c r="E151"/>
  <c r="AL152"/>
  <c r="I152"/>
  <c r="AN152"/>
  <c r="Q152"/>
  <c r="E153"/>
  <c r="D153"/>
  <c r="AL154"/>
  <c r="I154"/>
  <c r="AN154"/>
  <c r="Q154"/>
  <c r="E155"/>
  <c r="D155"/>
  <c r="AL156"/>
  <c r="I156"/>
  <c r="AN156"/>
  <c r="Q156"/>
  <c r="E157"/>
  <c r="D157"/>
  <c r="AL158"/>
  <c r="I158"/>
  <c r="AN158"/>
  <c r="Q158"/>
  <c r="E159"/>
  <c r="D159"/>
  <c r="AL160"/>
  <c r="I160"/>
  <c r="AN160"/>
  <c r="Q160"/>
  <c r="E161"/>
  <c r="D161"/>
  <c r="AL162"/>
  <c r="I162"/>
  <c r="AN162"/>
  <c r="Q162"/>
  <c r="E163"/>
  <c r="AL163" s="1"/>
  <c r="D163"/>
  <c r="AN110"/>
  <c r="AN112"/>
  <c r="AN114"/>
  <c r="AN116"/>
  <c r="AN118"/>
  <c r="J139"/>
  <c r="J141"/>
  <c r="J143"/>
  <c r="J145"/>
  <c r="J147"/>
  <c r="J149"/>
  <c r="J151"/>
  <c r="J153"/>
  <c r="J155"/>
  <c r="J157"/>
  <c r="J159"/>
  <c r="J161"/>
  <c r="J163"/>
  <c r="C173" i="18"/>
  <c r="F213" i="15" s="1"/>
  <c r="C171" i="18"/>
  <c r="D213" i="15" s="1"/>
  <c r="C167" i="18"/>
  <c r="J213" i="15" s="1"/>
  <c r="C164" i="18"/>
  <c r="C176"/>
  <c r="C210" i="15" s="1"/>
  <c r="C172" i="18"/>
  <c r="E213" i="15" s="1"/>
  <c r="C170" i="18"/>
  <c r="C213" i="15" s="1"/>
  <c r="G213" s="1"/>
  <c r="H213" s="1"/>
  <c r="C166" i="18"/>
  <c r="I213" i="15" s="1"/>
  <c r="C165" i="18"/>
  <c r="K213" i="15" s="1"/>
  <c r="F172" i="18"/>
  <c r="E216" i="15" s="1"/>
  <c r="F170" i="18"/>
  <c r="C216" i="15" s="1"/>
  <c r="F166" i="18"/>
  <c r="I216" i="15" s="1"/>
  <c r="F165" i="18"/>
  <c r="K216" i="15" s="1"/>
  <c r="F173" i="18"/>
  <c r="F216" i="15" s="1"/>
  <c r="F171" i="18"/>
  <c r="D216" i="15" s="1"/>
  <c r="F167" i="18"/>
  <c r="J216" i="15" s="1"/>
  <c r="F164" i="18"/>
  <c r="G173"/>
  <c r="F217" i="15" s="1"/>
  <c r="G171" i="18"/>
  <c r="D217" i="15" s="1"/>
  <c r="G167" i="18"/>
  <c r="J217" i="15" s="1"/>
  <c r="G164" i="18"/>
  <c r="G172"/>
  <c r="E217" i="15" s="1"/>
  <c r="G170" i="18"/>
  <c r="C217" i="15" s="1"/>
  <c r="G166" i="18"/>
  <c r="I217" i="15" s="1"/>
  <c r="G165" i="18"/>
  <c r="K217" i="15" s="1"/>
  <c r="K172" i="18"/>
  <c r="E222" i="15" s="1"/>
  <c r="K170" i="18"/>
  <c r="C222" i="15" s="1"/>
  <c r="K166" i="18"/>
  <c r="I222" i="15" s="1"/>
  <c r="K165" i="18"/>
  <c r="K222" i="15" s="1"/>
  <c r="K164" i="18"/>
  <c r="K173"/>
  <c r="F222" i="15" s="1"/>
  <c r="K171" i="18"/>
  <c r="D222" i="15" s="1"/>
  <c r="K167" i="18"/>
  <c r="J222" i="15" s="1"/>
  <c r="O173" i="18"/>
  <c r="F227" i="15" s="1"/>
  <c r="O171" i="18"/>
  <c r="D227" i="15" s="1"/>
  <c r="O166" i="18"/>
  <c r="I227" i="15" s="1"/>
  <c r="O164" i="18"/>
  <c r="O172"/>
  <c r="E227" i="15" s="1"/>
  <c r="O170" i="18"/>
  <c r="C227" i="15" s="1"/>
  <c r="O167" i="18"/>
  <c r="J227" i="15" s="1"/>
  <c r="O165" i="18"/>
  <c r="K227" i="15" s="1"/>
  <c r="AN105" i="18"/>
  <c r="D106"/>
  <c r="E106"/>
  <c r="H106"/>
  <c r="J106"/>
  <c r="AN106"/>
  <c r="E107"/>
  <c r="D107"/>
  <c r="H107"/>
  <c r="J107"/>
  <c r="D108"/>
  <c r="E108"/>
  <c r="H108"/>
  <c r="J108"/>
  <c r="AN108"/>
  <c r="E109"/>
  <c r="D109"/>
  <c r="H109"/>
  <c r="J109"/>
  <c r="D110"/>
  <c r="E110"/>
  <c r="H110"/>
  <c r="J110"/>
  <c r="E111"/>
  <c r="D111"/>
  <c r="H111"/>
  <c r="J111"/>
  <c r="D112"/>
  <c r="E112"/>
  <c r="H112"/>
  <c r="J112"/>
  <c r="E113"/>
  <c r="D113"/>
  <c r="H113"/>
  <c r="J113"/>
  <c r="D114"/>
  <c r="E114"/>
  <c r="H114"/>
  <c r="J114"/>
  <c r="E115"/>
  <c r="D115"/>
  <c r="H115"/>
  <c r="J115"/>
  <c r="D116"/>
  <c r="E116"/>
  <c r="H116"/>
  <c r="J116"/>
  <c r="E117"/>
  <c r="D117"/>
  <c r="H117"/>
  <c r="J117"/>
  <c r="D118"/>
  <c r="E118"/>
  <c r="H118"/>
  <c r="J118"/>
  <c r="E119"/>
  <c r="D119"/>
  <c r="H119"/>
  <c r="J119"/>
  <c r="E120"/>
  <c r="D120"/>
  <c r="H120"/>
  <c r="J120"/>
  <c r="D121"/>
  <c r="E121"/>
  <c r="H121"/>
  <c r="J121"/>
  <c r="E122"/>
  <c r="D122"/>
  <c r="H122"/>
  <c r="J122"/>
  <c r="D123"/>
  <c r="E123"/>
  <c r="H123"/>
  <c r="J123"/>
  <c r="E124"/>
  <c r="D124"/>
  <c r="H124"/>
  <c r="J124"/>
  <c r="D125"/>
  <c r="E125"/>
  <c r="H125"/>
  <c r="J125"/>
  <c r="E126"/>
  <c r="D126"/>
  <c r="H126"/>
  <c r="J126"/>
  <c r="D127"/>
  <c r="E127"/>
  <c r="H127"/>
  <c r="J127"/>
  <c r="E128"/>
  <c r="D128"/>
  <c r="H128"/>
  <c r="J128"/>
  <c r="D129"/>
  <c r="E129"/>
  <c r="H129"/>
  <c r="J129"/>
  <c r="E130"/>
  <c r="D130"/>
  <c r="H130"/>
  <c r="J130"/>
  <c r="D131"/>
  <c r="E131"/>
  <c r="H131"/>
  <c r="J131"/>
  <c r="E132"/>
  <c r="D132"/>
  <c r="H132"/>
  <c r="J132"/>
  <c r="D133"/>
  <c r="E133"/>
  <c r="H133"/>
  <c r="J133"/>
  <c r="E134"/>
  <c r="D134"/>
  <c r="H134"/>
  <c r="J134"/>
  <c r="D135"/>
  <c r="E135"/>
  <c r="H135"/>
  <c r="J135"/>
  <c r="E136"/>
  <c r="D136"/>
  <c r="H136"/>
  <c r="J136"/>
  <c r="D137"/>
  <c r="E137"/>
  <c r="H137"/>
  <c r="J137"/>
  <c r="D141"/>
  <c r="E141"/>
  <c r="H141"/>
  <c r="J141"/>
  <c r="D145"/>
  <c r="E145"/>
  <c r="H145"/>
  <c r="J145"/>
  <c r="D149"/>
  <c r="E149"/>
  <c r="H149"/>
  <c r="J149"/>
  <c r="E153"/>
  <c r="D153"/>
  <c r="H153"/>
  <c r="J153"/>
  <c r="E157"/>
  <c r="D157"/>
  <c r="H157"/>
  <c r="J157"/>
  <c r="E161"/>
  <c r="D161"/>
  <c r="H161"/>
  <c r="J161"/>
  <c r="D104"/>
  <c r="E104"/>
  <c r="H104"/>
  <c r="J104"/>
  <c r="L173"/>
  <c r="F223" i="15" s="1"/>
  <c r="L171" i="18"/>
  <c r="D223" i="15" s="1"/>
  <c r="L167" i="18"/>
  <c r="J223" i="15" s="1"/>
  <c r="L172" i="18"/>
  <c r="E223" i="15" s="1"/>
  <c r="L170" i="18"/>
  <c r="C223" i="15" s="1"/>
  <c r="L166" i="18"/>
  <c r="I223" i="15" s="1"/>
  <c r="L165" i="18"/>
  <c r="K223" i="15" s="1"/>
  <c r="L164" i="18"/>
  <c r="N172"/>
  <c r="E226" i="15" s="1"/>
  <c r="N170" i="18"/>
  <c r="C226" i="15" s="1"/>
  <c r="N167" i="18"/>
  <c r="J226" i="15" s="1"/>
  <c r="N165" i="18"/>
  <c r="K226" i="15" s="1"/>
  <c r="N173" i="18"/>
  <c r="F226" i="15" s="1"/>
  <c r="N171" i="18"/>
  <c r="D226" i="15" s="1"/>
  <c r="N166" i="18"/>
  <c r="I226" i="15" s="1"/>
  <c r="N164" i="18"/>
  <c r="AN104"/>
  <c r="P172"/>
  <c r="E228" i="15" s="1"/>
  <c r="P170" i="18"/>
  <c r="C228" i="15" s="1"/>
  <c r="P167" i="18"/>
  <c r="J228" i="15" s="1"/>
  <c r="P165" i="18"/>
  <c r="K228" i="15" s="1"/>
  <c r="P173" i="18"/>
  <c r="F228" i="15" s="1"/>
  <c r="P171" i="18"/>
  <c r="D228" i="15" s="1"/>
  <c r="P166" i="18"/>
  <c r="I228" i="15" s="1"/>
  <c r="P164" i="18"/>
  <c r="E105"/>
  <c r="D105"/>
  <c r="H105"/>
  <c r="J105"/>
  <c r="AL106"/>
  <c r="I106" s="1"/>
  <c r="AL107"/>
  <c r="I107" s="1"/>
  <c r="AN107"/>
  <c r="AL108"/>
  <c r="I108" s="1"/>
  <c r="AL109"/>
  <c r="I109" s="1"/>
  <c r="AN109"/>
  <c r="AL110"/>
  <c r="I110" s="1"/>
  <c r="AL111"/>
  <c r="I111" s="1"/>
  <c r="AN111"/>
  <c r="AL112"/>
  <c r="I112" s="1"/>
  <c r="AL113"/>
  <c r="I113" s="1"/>
  <c r="AN113"/>
  <c r="AL114"/>
  <c r="I114" s="1"/>
  <c r="AL115"/>
  <c r="I115" s="1"/>
  <c r="AN115"/>
  <c r="AL116"/>
  <c r="I116" s="1"/>
  <c r="AL117"/>
  <c r="I117" s="1"/>
  <c r="AN117"/>
  <c r="AL118"/>
  <c r="I118" s="1"/>
  <c r="AL119"/>
  <c r="I119" s="1"/>
  <c r="I120"/>
  <c r="AL120"/>
  <c r="AL121"/>
  <c r="I121" s="1"/>
  <c r="AL122"/>
  <c r="I122" s="1"/>
  <c r="AL123"/>
  <c r="I123" s="1"/>
  <c r="I124"/>
  <c r="AL124"/>
  <c r="AL125"/>
  <c r="I125" s="1"/>
  <c r="AL126"/>
  <c r="I126" s="1"/>
  <c r="AL127"/>
  <c r="I127" s="1"/>
  <c r="I128"/>
  <c r="AL128"/>
  <c r="AL129"/>
  <c r="I129" s="1"/>
  <c r="AL130"/>
  <c r="I130" s="1"/>
  <c r="AL131"/>
  <c r="I131" s="1"/>
  <c r="I132"/>
  <c r="AL132"/>
  <c r="AL133"/>
  <c r="I133" s="1"/>
  <c r="AL134"/>
  <c r="I134" s="1"/>
  <c r="AL135"/>
  <c r="I135" s="1"/>
  <c r="I136"/>
  <c r="AL136"/>
  <c r="AL137"/>
  <c r="I137" s="1"/>
  <c r="D139"/>
  <c r="E139"/>
  <c r="H139"/>
  <c r="J139"/>
  <c r="D143"/>
  <c r="E143"/>
  <c r="H143"/>
  <c r="J143"/>
  <c r="D147"/>
  <c r="E147"/>
  <c r="H147"/>
  <c r="J147"/>
  <c r="E151"/>
  <c r="D151"/>
  <c r="AL151" s="1"/>
  <c r="I151" s="1"/>
  <c r="H151"/>
  <c r="J151"/>
  <c r="E155"/>
  <c r="AL155" s="1"/>
  <c r="I155" s="1"/>
  <c r="D155"/>
  <c r="H155"/>
  <c r="J155"/>
  <c r="E159"/>
  <c r="D159"/>
  <c r="AL159" s="1"/>
  <c r="I159" s="1"/>
  <c r="H159"/>
  <c r="J159"/>
  <c r="E163"/>
  <c r="D163"/>
  <c r="H163"/>
  <c r="J163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10"/>
  <c r="AN112"/>
  <c r="AN114"/>
  <c r="AN116"/>
  <c r="AN118"/>
  <c r="AN119"/>
  <c r="AN121"/>
  <c r="AN123"/>
  <c r="AN125"/>
  <c r="AN127"/>
  <c r="AN129"/>
  <c r="AN131"/>
  <c r="AN133"/>
  <c r="AN135"/>
  <c r="AN137"/>
  <c r="E138"/>
  <c r="D138"/>
  <c r="AL139"/>
  <c r="I139" s="1"/>
  <c r="AN139"/>
  <c r="E140"/>
  <c r="D140"/>
  <c r="AL141"/>
  <c r="I141" s="1"/>
  <c r="AN141"/>
  <c r="E142"/>
  <c r="D142"/>
  <c r="AL143"/>
  <c r="I143" s="1"/>
  <c r="AN143"/>
  <c r="E144"/>
  <c r="D144"/>
  <c r="AL145"/>
  <c r="I145" s="1"/>
  <c r="AN145"/>
  <c r="E146"/>
  <c r="D146"/>
  <c r="AL147"/>
  <c r="I147" s="1"/>
  <c r="AN147"/>
  <c r="E148"/>
  <c r="D148"/>
  <c r="AL149"/>
  <c r="I149" s="1"/>
  <c r="AN149"/>
  <c r="D150"/>
  <c r="AL150" s="1"/>
  <c r="I150" s="1"/>
  <c r="E150"/>
  <c r="AN151"/>
  <c r="D152"/>
  <c r="AL152" s="1"/>
  <c r="I152" s="1"/>
  <c r="E152"/>
  <c r="I153"/>
  <c r="AL153"/>
  <c r="AN153"/>
  <c r="D154"/>
  <c r="AL154" s="1"/>
  <c r="I154" s="1"/>
  <c r="E154"/>
  <c r="AN155"/>
  <c r="D156"/>
  <c r="AL156" s="1"/>
  <c r="I156" s="1"/>
  <c r="E156"/>
  <c r="I157"/>
  <c r="AL157"/>
  <c r="AN157"/>
  <c r="D158"/>
  <c r="AL158" s="1"/>
  <c r="I158" s="1"/>
  <c r="E158"/>
  <c r="AN159"/>
  <c r="D160"/>
  <c r="AL160" s="1"/>
  <c r="I160" s="1"/>
  <c r="E160"/>
  <c r="I161"/>
  <c r="AL161"/>
  <c r="AN161"/>
  <c r="D162"/>
  <c r="AL162" s="1"/>
  <c r="I162" s="1"/>
  <c r="E162"/>
  <c r="I163"/>
  <c r="AL163"/>
  <c r="AN163"/>
  <c r="J138"/>
  <c r="J140"/>
  <c r="J142"/>
  <c r="J144"/>
  <c r="J146"/>
  <c r="J148"/>
  <c r="J150"/>
  <c r="J152"/>
  <c r="J154"/>
  <c r="J156"/>
  <c r="J158"/>
  <c r="J160"/>
  <c r="J162"/>
  <c r="C173" i="3"/>
  <c r="F259" i="15" s="1"/>
  <c r="C171" i="3"/>
  <c r="D259" i="15" s="1"/>
  <c r="C167" i="3"/>
  <c r="J259" i="15" s="1"/>
  <c r="C164" i="3"/>
  <c r="C176"/>
  <c r="C256" i="15" s="1"/>
  <c r="C172" i="3"/>
  <c r="E259" i="15" s="1"/>
  <c r="C170" i="3"/>
  <c r="C259" i="15" s="1"/>
  <c r="G259" s="1"/>
  <c r="H259" s="1"/>
  <c r="C166" i="3"/>
  <c r="I259" i="15" s="1"/>
  <c r="C165" i="3"/>
  <c r="K259" i="15" s="1"/>
  <c r="F172" i="3"/>
  <c r="E262" i="15" s="1"/>
  <c r="F170" i="3"/>
  <c r="C262" i="15" s="1"/>
  <c r="F166" i="3"/>
  <c r="I262" i="15" s="1"/>
  <c r="F165" i="3"/>
  <c r="K262" i="15" s="1"/>
  <c r="F173" i="3"/>
  <c r="F262" i="15" s="1"/>
  <c r="F171" i="3"/>
  <c r="D262" i="15" s="1"/>
  <c r="F167" i="3"/>
  <c r="J262" i="15" s="1"/>
  <c r="F164" i="3"/>
  <c r="G173"/>
  <c r="F263" i="15" s="1"/>
  <c r="G171" i="3"/>
  <c r="D263" i="15" s="1"/>
  <c r="G167" i="3"/>
  <c r="J263" i="15" s="1"/>
  <c r="G164" i="3"/>
  <c r="G172"/>
  <c r="E263" i="15" s="1"/>
  <c r="G170" i="3"/>
  <c r="C263" i="15" s="1"/>
  <c r="G263" s="1"/>
  <c r="H263" s="1"/>
  <c r="G166" i="3"/>
  <c r="I263" i="15" s="1"/>
  <c r="G165" i="3"/>
  <c r="K263" i="15" s="1"/>
  <c r="N172" i="3"/>
  <c r="E272" i="15" s="1"/>
  <c r="N170" i="3"/>
  <c r="C272" i="15" s="1"/>
  <c r="N167" i="3"/>
  <c r="J272" i="15" s="1"/>
  <c r="N165" i="3"/>
  <c r="K272" i="15" s="1"/>
  <c r="N173" i="3"/>
  <c r="F272" i="15" s="1"/>
  <c r="N171" i="3"/>
  <c r="D272" i="15" s="1"/>
  <c r="N166" i="3"/>
  <c r="I272" i="15" s="1"/>
  <c r="N164" i="3"/>
  <c r="AN104"/>
  <c r="P172"/>
  <c r="E274" i="15" s="1"/>
  <c r="P170" i="3"/>
  <c r="C274" i="15" s="1"/>
  <c r="P167" i="3"/>
  <c r="J274" i="15" s="1"/>
  <c r="P165" i="3"/>
  <c r="K274" i="15" s="1"/>
  <c r="P173" i="3"/>
  <c r="F274" i="15" s="1"/>
  <c r="P171" i="3"/>
  <c r="D274" i="15" s="1"/>
  <c r="P166" i="3"/>
  <c r="I274" i="15" s="1"/>
  <c r="P164" i="3"/>
  <c r="E106"/>
  <c r="D106"/>
  <c r="H106"/>
  <c r="J106"/>
  <c r="D107"/>
  <c r="E107"/>
  <c r="H107"/>
  <c r="J107"/>
  <c r="AN107"/>
  <c r="E108"/>
  <c r="D108"/>
  <c r="H108"/>
  <c r="J108"/>
  <c r="E109"/>
  <c r="D109"/>
  <c r="H109"/>
  <c r="J109"/>
  <c r="AN109"/>
  <c r="D110"/>
  <c r="E110"/>
  <c r="H110"/>
  <c r="J110"/>
  <c r="E111"/>
  <c r="D111"/>
  <c r="J111"/>
  <c r="H111"/>
  <c r="AN111"/>
  <c r="D112"/>
  <c r="E112"/>
  <c r="H112"/>
  <c r="J112"/>
  <c r="E113"/>
  <c r="D113"/>
  <c r="H113"/>
  <c r="J113"/>
  <c r="AN113"/>
  <c r="D114"/>
  <c r="E114"/>
  <c r="H114"/>
  <c r="J114"/>
  <c r="E115"/>
  <c r="D115"/>
  <c r="J115"/>
  <c r="H115"/>
  <c r="AN115"/>
  <c r="D116"/>
  <c r="E116"/>
  <c r="H116"/>
  <c r="J116"/>
  <c r="E117"/>
  <c r="D117"/>
  <c r="H117"/>
  <c r="J117"/>
  <c r="AN117"/>
  <c r="D118"/>
  <c r="E118"/>
  <c r="H118"/>
  <c r="J118"/>
  <c r="E119"/>
  <c r="D119"/>
  <c r="J119"/>
  <c r="H119"/>
  <c r="AN119"/>
  <c r="E120"/>
  <c r="D120"/>
  <c r="H120"/>
  <c r="J120"/>
  <c r="D121"/>
  <c r="E121"/>
  <c r="H121"/>
  <c r="J121"/>
  <c r="E122"/>
  <c r="D122"/>
  <c r="H122"/>
  <c r="J122"/>
  <c r="D123"/>
  <c r="E123"/>
  <c r="H123"/>
  <c r="J123"/>
  <c r="E124"/>
  <c r="D124"/>
  <c r="H124"/>
  <c r="J124"/>
  <c r="D125"/>
  <c r="E125"/>
  <c r="H125"/>
  <c r="J125"/>
  <c r="E126"/>
  <c r="D126"/>
  <c r="H126"/>
  <c r="J126"/>
  <c r="D127"/>
  <c r="E127"/>
  <c r="H127"/>
  <c r="J127"/>
  <c r="E128"/>
  <c r="D128"/>
  <c r="H128"/>
  <c r="J128"/>
  <c r="D129"/>
  <c r="E129"/>
  <c r="H129"/>
  <c r="J129"/>
  <c r="E130"/>
  <c r="D130"/>
  <c r="H130"/>
  <c r="J130"/>
  <c r="D131"/>
  <c r="E131"/>
  <c r="H131"/>
  <c r="J131"/>
  <c r="E132"/>
  <c r="D132"/>
  <c r="H132"/>
  <c r="J132"/>
  <c r="D133"/>
  <c r="E133"/>
  <c r="H133"/>
  <c r="J133"/>
  <c r="E134"/>
  <c r="D134"/>
  <c r="H134"/>
  <c r="J134"/>
  <c r="D135"/>
  <c r="E135"/>
  <c r="H135"/>
  <c r="J135"/>
  <c r="E136"/>
  <c r="D136"/>
  <c r="H136"/>
  <c r="J136"/>
  <c r="D137"/>
  <c r="E137"/>
  <c r="H137"/>
  <c r="J137"/>
  <c r="I139"/>
  <c r="E140"/>
  <c r="D140"/>
  <c r="H140"/>
  <c r="J140"/>
  <c r="I143"/>
  <c r="E144"/>
  <c r="D144"/>
  <c r="H144"/>
  <c r="J144"/>
  <c r="I147"/>
  <c r="E148"/>
  <c r="D148"/>
  <c r="H148"/>
  <c r="J148"/>
  <c r="I151"/>
  <c r="D152"/>
  <c r="E152"/>
  <c r="H152"/>
  <c r="J152"/>
  <c r="I155"/>
  <c r="D156"/>
  <c r="E156"/>
  <c r="H156"/>
  <c r="J156"/>
  <c r="I159"/>
  <c r="D160"/>
  <c r="E160"/>
  <c r="H160"/>
  <c r="J160"/>
  <c r="I163"/>
  <c r="E104"/>
  <c r="D104"/>
  <c r="H104"/>
  <c r="J104"/>
  <c r="K172"/>
  <c r="E268" i="15" s="1"/>
  <c r="K170" i="3"/>
  <c r="C268" i="15" s="1"/>
  <c r="K166" i="3"/>
  <c r="I268" i="15" s="1"/>
  <c r="K165" i="3"/>
  <c r="K268" i="15" s="1"/>
  <c r="K164" i="3"/>
  <c r="K173"/>
  <c r="F268" i="15" s="1"/>
  <c r="K171" i="3"/>
  <c r="D268" i="15" s="1"/>
  <c r="K167" i="3"/>
  <c r="J268" i="15" s="1"/>
  <c r="L173" i="3"/>
  <c r="F269" i="15" s="1"/>
  <c r="L171" i="3"/>
  <c r="D269" i="15" s="1"/>
  <c r="L167" i="3"/>
  <c r="J269" i="15" s="1"/>
  <c r="L172" i="3"/>
  <c r="E269" i="15" s="1"/>
  <c r="L170" i="3"/>
  <c r="C269" i="15" s="1"/>
  <c r="G269" s="1"/>
  <c r="H269" s="1"/>
  <c r="L166" i="3"/>
  <c r="I269" i="15" s="1"/>
  <c r="L165" i="3"/>
  <c r="K269" i="15" s="1"/>
  <c r="L164" i="3"/>
  <c r="O173"/>
  <c r="F273" i="15" s="1"/>
  <c r="O171" i="3"/>
  <c r="D273" i="15" s="1"/>
  <c r="O166" i="3"/>
  <c r="I273" i="15" s="1"/>
  <c r="O164" i="3"/>
  <c r="O172"/>
  <c r="E273" i="15" s="1"/>
  <c r="O170" i="3"/>
  <c r="C273" i="15" s="1"/>
  <c r="O167" i="3"/>
  <c r="J273" i="15" s="1"/>
  <c r="O165" i="3"/>
  <c r="K273" i="15" s="1"/>
  <c r="D105" i="3"/>
  <c r="E105"/>
  <c r="H105"/>
  <c r="J105"/>
  <c r="AN105"/>
  <c r="AL106"/>
  <c r="I106" s="1"/>
  <c r="AN106"/>
  <c r="AL107"/>
  <c r="I107" s="1"/>
  <c r="AL108"/>
  <c r="I108" s="1"/>
  <c r="AN108"/>
  <c r="I109"/>
  <c r="AL109"/>
  <c r="AL110"/>
  <c r="I110" s="1"/>
  <c r="AL111"/>
  <c r="I111" s="1"/>
  <c r="AL112"/>
  <c r="I112" s="1"/>
  <c r="I113"/>
  <c r="AL113"/>
  <c r="AL114"/>
  <c r="I114" s="1"/>
  <c r="AL115"/>
  <c r="I115" s="1"/>
  <c r="AL116"/>
  <c r="I116" s="1"/>
  <c r="I117"/>
  <c r="AL117"/>
  <c r="AL118"/>
  <c r="I118" s="1"/>
  <c r="AL119"/>
  <c r="I119" s="1"/>
  <c r="AL120"/>
  <c r="I120" s="1"/>
  <c r="AL121"/>
  <c r="I121" s="1"/>
  <c r="I122"/>
  <c r="AL122"/>
  <c r="AL123"/>
  <c r="I123" s="1"/>
  <c r="AL124"/>
  <c r="I124" s="1"/>
  <c r="AL125"/>
  <c r="I125" s="1"/>
  <c r="I126"/>
  <c r="AL126"/>
  <c r="AL127"/>
  <c r="I127" s="1"/>
  <c r="AL128"/>
  <c r="I128" s="1"/>
  <c r="AL129"/>
  <c r="I129" s="1"/>
  <c r="I130"/>
  <c r="AL130"/>
  <c r="AL131"/>
  <c r="I131" s="1"/>
  <c r="AL132"/>
  <c r="I132" s="1"/>
  <c r="AL133"/>
  <c r="I133" s="1"/>
  <c r="I134"/>
  <c r="AL134"/>
  <c r="AL135"/>
  <c r="I135" s="1"/>
  <c r="I136"/>
  <c r="AL136"/>
  <c r="AL137"/>
  <c r="I137" s="1"/>
  <c r="E138"/>
  <c r="D138"/>
  <c r="H138"/>
  <c r="J138"/>
  <c r="I141"/>
  <c r="E142"/>
  <c r="D142"/>
  <c r="H142"/>
  <c r="J142"/>
  <c r="I145"/>
  <c r="E146"/>
  <c r="D146"/>
  <c r="H146"/>
  <c r="J146"/>
  <c r="I149"/>
  <c r="E150"/>
  <c r="D150"/>
  <c r="H150"/>
  <c r="J150"/>
  <c r="I153"/>
  <c r="D154"/>
  <c r="E154"/>
  <c r="H154"/>
  <c r="J154"/>
  <c r="I157"/>
  <c r="D158"/>
  <c r="E158"/>
  <c r="H158"/>
  <c r="J158"/>
  <c r="I161"/>
  <c r="D162"/>
  <c r="E162"/>
  <c r="H162"/>
  <c r="J162"/>
  <c r="AN121"/>
  <c r="AN123"/>
  <c r="AN125"/>
  <c r="AN127"/>
  <c r="AN129"/>
  <c r="AN131"/>
  <c r="AN133"/>
  <c r="AN135"/>
  <c r="AN137"/>
  <c r="AN139"/>
  <c r="Q139"/>
  <c r="AN141"/>
  <c r="Q141"/>
  <c r="AN143"/>
  <c r="Q143"/>
  <c r="AN145"/>
  <c r="Q145"/>
  <c r="AN147"/>
  <c r="Q147"/>
  <c r="AN149"/>
  <c r="Q149"/>
  <c r="Q151"/>
  <c r="AN151"/>
  <c r="Q153"/>
  <c r="AN153"/>
  <c r="Q155"/>
  <c r="AN155"/>
  <c r="Q157"/>
  <c r="AN157"/>
  <c r="Q159"/>
  <c r="AN159"/>
  <c r="Q161"/>
  <c r="AN161"/>
  <c r="Q163"/>
  <c r="AN163"/>
  <c r="AN120"/>
  <c r="AN122"/>
  <c r="AN124"/>
  <c r="AN126"/>
  <c r="AN128"/>
  <c r="AN130"/>
  <c r="AN132"/>
  <c r="AN134"/>
  <c r="AN136"/>
  <c r="I138"/>
  <c r="AL138"/>
  <c r="Q138"/>
  <c r="AN138"/>
  <c r="D139"/>
  <c r="AL139" s="1"/>
  <c r="E139"/>
  <c r="I140"/>
  <c r="AL140"/>
  <c r="Q140"/>
  <c r="AN140"/>
  <c r="D141"/>
  <c r="AL141" s="1"/>
  <c r="E141"/>
  <c r="I142"/>
  <c r="AL142"/>
  <c r="Q142"/>
  <c r="AN142"/>
  <c r="D143"/>
  <c r="AL143" s="1"/>
  <c r="E143"/>
  <c r="I144"/>
  <c r="AL144"/>
  <c r="Q144"/>
  <c r="AN144"/>
  <c r="D145"/>
  <c r="AL145" s="1"/>
  <c r="E145"/>
  <c r="I146"/>
  <c r="AL146"/>
  <c r="Q146"/>
  <c r="AN146"/>
  <c r="D147"/>
  <c r="AL147" s="1"/>
  <c r="E147"/>
  <c r="I148"/>
  <c r="AL148"/>
  <c r="Q148"/>
  <c r="AN148"/>
  <c r="D149"/>
  <c r="AL149" s="1"/>
  <c r="E149"/>
  <c r="I150"/>
  <c r="AL150"/>
  <c r="Q150"/>
  <c r="AN150"/>
  <c r="D151"/>
  <c r="AL151" s="1"/>
  <c r="E151"/>
  <c r="AL152"/>
  <c r="I152"/>
  <c r="AN152"/>
  <c r="Q152"/>
  <c r="E153"/>
  <c r="D153"/>
  <c r="AL154"/>
  <c r="I154"/>
  <c r="AN154"/>
  <c r="Q154"/>
  <c r="E155"/>
  <c r="D155"/>
  <c r="AL156"/>
  <c r="I156"/>
  <c r="AN156"/>
  <c r="Q156"/>
  <c r="E157"/>
  <c r="D157"/>
  <c r="AL158"/>
  <c r="I158"/>
  <c r="AN158"/>
  <c r="Q158"/>
  <c r="E159"/>
  <c r="D159"/>
  <c r="AL160"/>
  <c r="I160"/>
  <c r="AN160"/>
  <c r="Q160"/>
  <c r="E161"/>
  <c r="D161"/>
  <c r="AL162"/>
  <c r="I162"/>
  <c r="AN162"/>
  <c r="Q162"/>
  <c r="E163"/>
  <c r="D163"/>
  <c r="AN110"/>
  <c r="AN112"/>
  <c r="AN114"/>
  <c r="AN116"/>
  <c r="AN118"/>
  <c r="J139"/>
  <c r="J141"/>
  <c r="J143"/>
  <c r="J145"/>
  <c r="J147"/>
  <c r="J149"/>
  <c r="J151"/>
  <c r="J153"/>
  <c r="J155"/>
  <c r="J157"/>
  <c r="J159"/>
  <c r="J161"/>
  <c r="J163"/>
  <c r="C173" i="2"/>
  <c r="F282" i="15" s="1"/>
  <c r="C171" i="2"/>
  <c r="D282" i="15" s="1"/>
  <c r="C167" i="2"/>
  <c r="J282" i="15" s="1"/>
  <c r="C164" i="2"/>
  <c r="C176"/>
  <c r="C279" i="15" s="1"/>
  <c r="C172" i="2"/>
  <c r="E282" i="15" s="1"/>
  <c r="C170" i="2"/>
  <c r="C282" i="15" s="1"/>
  <c r="G282" s="1"/>
  <c r="H282" s="1"/>
  <c r="C166" i="2"/>
  <c r="I282" i="15" s="1"/>
  <c r="C165" i="2"/>
  <c r="K282" i="15" s="1"/>
  <c r="F172" i="2"/>
  <c r="E285" i="15" s="1"/>
  <c r="F170" i="2"/>
  <c r="C285" i="15" s="1"/>
  <c r="F166" i="2"/>
  <c r="I285" i="15" s="1"/>
  <c r="F165" i="2"/>
  <c r="K285" i="15" s="1"/>
  <c r="F173" i="2"/>
  <c r="F285" i="15" s="1"/>
  <c r="F171" i="2"/>
  <c r="D285" i="15" s="1"/>
  <c r="F167" i="2"/>
  <c r="J285" i="15" s="1"/>
  <c r="F164" i="2"/>
  <c r="G173"/>
  <c r="F286" i="15" s="1"/>
  <c r="G171" i="2"/>
  <c r="D286" i="15" s="1"/>
  <c r="G167" i="2"/>
  <c r="J286" i="15" s="1"/>
  <c r="G164" i="2"/>
  <c r="G172"/>
  <c r="E286" i="15" s="1"/>
  <c r="G170" i="2"/>
  <c r="C286" i="15" s="1"/>
  <c r="G286" s="1"/>
  <c r="H286" s="1"/>
  <c r="G166" i="2"/>
  <c r="I286" i="15" s="1"/>
  <c r="G165" i="2"/>
  <c r="K286" i="15" s="1"/>
  <c r="N172" i="2"/>
  <c r="E295" i="15" s="1"/>
  <c r="N170" i="2"/>
  <c r="C295" i="15" s="1"/>
  <c r="N167" i="2"/>
  <c r="J295" i="15" s="1"/>
  <c r="N165" i="2"/>
  <c r="K295" i="15" s="1"/>
  <c r="N173" i="2"/>
  <c r="F295" i="15" s="1"/>
  <c r="N171" i="2"/>
  <c r="D295" i="15" s="1"/>
  <c r="N166" i="2"/>
  <c r="I295" i="15" s="1"/>
  <c r="N164" i="2"/>
  <c r="AN104"/>
  <c r="P172"/>
  <c r="E297" i="15" s="1"/>
  <c r="P170" i="2"/>
  <c r="C297" i="15" s="1"/>
  <c r="P167" i="2"/>
  <c r="J297" i="15" s="1"/>
  <c r="P165" i="2"/>
  <c r="K297" i="15" s="1"/>
  <c r="P173" i="2"/>
  <c r="F297" i="15" s="1"/>
  <c r="P171" i="2"/>
  <c r="D297" i="15" s="1"/>
  <c r="P166" i="2"/>
  <c r="I297" i="15" s="1"/>
  <c r="P164" i="2"/>
  <c r="E106"/>
  <c r="D106"/>
  <c r="H106"/>
  <c r="J106"/>
  <c r="D107"/>
  <c r="E107"/>
  <c r="H107"/>
  <c r="J107"/>
  <c r="AN107"/>
  <c r="E108"/>
  <c r="D108"/>
  <c r="AL108" s="1"/>
  <c r="I108" s="1"/>
  <c r="H108"/>
  <c r="J108"/>
  <c r="E109"/>
  <c r="D109"/>
  <c r="J109"/>
  <c r="H109"/>
  <c r="AN109"/>
  <c r="D110"/>
  <c r="AL110" s="1"/>
  <c r="I110" s="1"/>
  <c r="E110"/>
  <c r="H110"/>
  <c r="J110"/>
  <c r="E111"/>
  <c r="AL111" s="1"/>
  <c r="I111" s="1"/>
  <c r="D111"/>
  <c r="H111"/>
  <c r="J111"/>
  <c r="AN111"/>
  <c r="D112"/>
  <c r="E112"/>
  <c r="H112"/>
  <c r="J112"/>
  <c r="E113"/>
  <c r="D113"/>
  <c r="J113"/>
  <c r="H113"/>
  <c r="AN113"/>
  <c r="D114"/>
  <c r="AL114" s="1"/>
  <c r="I114" s="1"/>
  <c r="E114"/>
  <c r="H114"/>
  <c r="J114"/>
  <c r="E115"/>
  <c r="AL115" s="1"/>
  <c r="I115" s="1"/>
  <c r="D115"/>
  <c r="H115"/>
  <c r="J115"/>
  <c r="AN115"/>
  <c r="D116"/>
  <c r="E116"/>
  <c r="H116"/>
  <c r="J116"/>
  <c r="E117"/>
  <c r="D117"/>
  <c r="J117"/>
  <c r="H117"/>
  <c r="AN117"/>
  <c r="D118"/>
  <c r="AL118" s="1"/>
  <c r="I118" s="1"/>
  <c r="E118"/>
  <c r="H118"/>
  <c r="J118"/>
  <c r="E119"/>
  <c r="AL119" s="1"/>
  <c r="I119" s="1"/>
  <c r="D119"/>
  <c r="H119"/>
  <c r="J119"/>
  <c r="AN119"/>
  <c r="E120"/>
  <c r="D120"/>
  <c r="AL120" s="1"/>
  <c r="I120" s="1"/>
  <c r="H120"/>
  <c r="J120"/>
  <c r="D121"/>
  <c r="E121"/>
  <c r="H121"/>
  <c r="J121"/>
  <c r="E122"/>
  <c r="D122"/>
  <c r="H122"/>
  <c r="J122"/>
  <c r="D123"/>
  <c r="E123"/>
  <c r="AL123" s="1"/>
  <c r="I123" s="1"/>
  <c r="H123"/>
  <c r="J123"/>
  <c r="E124"/>
  <c r="D124"/>
  <c r="AL124" s="1"/>
  <c r="I124" s="1"/>
  <c r="H124"/>
  <c r="J124"/>
  <c r="D125"/>
  <c r="E125"/>
  <c r="H125"/>
  <c r="J125"/>
  <c r="E126"/>
  <c r="D126"/>
  <c r="H126"/>
  <c r="J126"/>
  <c r="D127"/>
  <c r="E127"/>
  <c r="AL127" s="1"/>
  <c r="I127" s="1"/>
  <c r="H127"/>
  <c r="J127"/>
  <c r="E128"/>
  <c r="D128"/>
  <c r="AL128" s="1"/>
  <c r="I128" s="1"/>
  <c r="H128"/>
  <c r="J128"/>
  <c r="D129"/>
  <c r="E129"/>
  <c r="H129"/>
  <c r="J129"/>
  <c r="E130"/>
  <c r="D130"/>
  <c r="H130"/>
  <c r="J130"/>
  <c r="D131"/>
  <c r="E131"/>
  <c r="AL131" s="1"/>
  <c r="I131" s="1"/>
  <c r="H131"/>
  <c r="J131"/>
  <c r="E132"/>
  <c r="D132"/>
  <c r="H132"/>
  <c r="J132"/>
  <c r="D133"/>
  <c r="E133"/>
  <c r="H133"/>
  <c r="J133"/>
  <c r="E134"/>
  <c r="D134"/>
  <c r="H134"/>
  <c r="J134"/>
  <c r="D135"/>
  <c r="E135"/>
  <c r="H135"/>
  <c r="J135"/>
  <c r="E136"/>
  <c r="D136"/>
  <c r="H136"/>
  <c r="J136"/>
  <c r="D137"/>
  <c r="E137"/>
  <c r="H137"/>
  <c r="J137"/>
  <c r="I139"/>
  <c r="E140"/>
  <c r="D140"/>
  <c r="H140"/>
  <c r="J140"/>
  <c r="I143"/>
  <c r="E144"/>
  <c r="D144"/>
  <c r="H144"/>
  <c r="J144"/>
  <c r="I147"/>
  <c r="E148"/>
  <c r="D148"/>
  <c r="H148"/>
  <c r="J148"/>
  <c r="I151"/>
  <c r="D152"/>
  <c r="E152"/>
  <c r="H152"/>
  <c r="J152"/>
  <c r="I155"/>
  <c r="D156"/>
  <c r="E156"/>
  <c r="H156"/>
  <c r="J156"/>
  <c r="I159"/>
  <c r="D160"/>
  <c r="E160"/>
  <c r="H160"/>
  <c r="J160"/>
  <c r="I163"/>
  <c r="E104"/>
  <c r="D104"/>
  <c r="H104"/>
  <c r="J104"/>
  <c r="K172"/>
  <c r="E291" i="15" s="1"/>
  <c r="K170" i="2"/>
  <c r="C291" i="15" s="1"/>
  <c r="K166" i="2"/>
  <c r="I291" i="15" s="1"/>
  <c r="K165" i="2"/>
  <c r="K291" i="15" s="1"/>
  <c r="K164" i="2"/>
  <c r="K173"/>
  <c r="F291" i="15" s="1"/>
  <c r="K171" i="2"/>
  <c r="D291" i="15" s="1"/>
  <c r="K167" i="2"/>
  <c r="J291" i="15" s="1"/>
  <c r="L173" i="2"/>
  <c r="F292" i="15" s="1"/>
  <c r="L171" i="2"/>
  <c r="D292" i="15" s="1"/>
  <c r="L167" i="2"/>
  <c r="J292" i="15" s="1"/>
  <c r="L172" i="2"/>
  <c r="E292" i="15" s="1"/>
  <c r="L170" i="2"/>
  <c r="C292" i="15" s="1"/>
  <c r="G292" s="1"/>
  <c r="H292" s="1"/>
  <c r="L166" i="2"/>
  <c r="I292" i="15" s="1"/>
  <c r="L165" i="2"/>
  <c r="K292" i="15" s="1"/>
  <c r="L164" i="2"/>
  <c r="O173"/>
  <c r="F296" i="15" s="1"/>
  <c r="O171" i="2"/>
  <c r="D296" i="15" s="1"/>
  <c r="O166" i="2"/>
  <c r="I296" i="15" s="1"/>
  <c r="O164" i="2"/>
  <c r="O172"/>
  <c r="E296" i="15" s="1"/>
  <c r="O170" i="2"/>
  <c r="C296" i="15" s="1"/>
  <c r="O167" i="2"/>
  <c r="J296" i="15" s="1"/>
  <c r="O165" i="2"/>
  <c r="K296" i="15" s="1"/>
  <c r="D105" i="2"/>
  <c r="E105"/>
  <c r="H105"/>
  <c r="J105"/>
  <c r="AN105"/>
  <c r="AL106"/>
  <c r="I106" s="1"/>
  <c r="AN106"/>
  <c r="AL107"/>
  <c r="I107" s="1"/>
  <c r="AN108"/>
  <c r="AL109"/>
  <c r="I109" s="1"/>
  <c r="AL112"/>
  <c r="I112" s="1"/>
  <c r="AL113"/>
  <c r="I113" s="1"/>
  <c r="AL116"/>
  <c r="I116" s="1"/>
  <c r="AL117"/>
  <c r="I117" s="1"/>
  <c r="AL121"/>
  <c r="I121" s="1"/>
  <c r="AL122"/>
  <c r="I122" s="1"/>
  <c r="AL125"/>
  <c r="I125" s="1"/>
  <c r="AL126"/>
  <c r="I126" s="1"/>
  <c r="AL129"/>
  <c r="I129" s="1"/>
  <c r="AL130"/>
  <c r="I130" s="1"/>
  <c r="I132"/>
  <c r="AL132"/>
  <c r="AL133"/>
  <c r="I133" s="1"/>
  <c r="I134"/>
  <c r="AL134"/>
  <c r="AL135"/>
  <c r="I135" s="1"/>
  <c r="I136"/>
  <c r="AL136"/>
  <c r="AL137"/>
  <c r="I137" s="1"/>
  <c r="E138"/>
  <c r="D138"/>
  <c r="H138"/>
  <c r="J138"/>
  <c r="I141"/>
  <c r="E142"/>
  <c r="D142"/>
  <c r="H142"/>
  <c r="J142"/>
  <c r="I145"/>
  <c r="E146"/>
  <c r="D146"/>
  <c r="H146"/>
  <c r="J146"/>
  <c r="I149"/>
  <c r="E150"/>
  <c r="D150"/>
  <c r="H150"/>
  <c r="J150"/>
  <c r="I153"/>
  <c r="D154"/>
  <c r="E154"/>
  <c r="H154"/>
  <c r="J154"/>
  <c r="I157"/>
  <c r="D158"/>
  <c r="E158"/>
  <c r="H158"/>
  <c r="J158"/>
  <c r="I161"/>
  <c r="D162"/>
  <c r="E162"/>
  <c r="H162"/>
  <c r="J162"/>
  <c r="AN121"/>
  <c r="AN123"/>
  <c r="AN125"/>
  <c r="AN127"/>
  <c r="AN129"/>
  <c r="AN131"/>
  <c r="AN133"/>
  <c r="AN135"/>
  <c r="AN137"/>
  <c r="AN139"/>
  <c r="Q139"/>
  <c r="AN141"/>
  <c r="Q141"/>
  <c r="AN143"/>
  <c r="Q143"/>
  <c r="AN145"/>
  <c r="Q145"/>
  <c r="AN147"/>
  <c r="Q147"/>
  <c r="AN149"/>
  <c r="Q149"/>
  <c r="Q151"/>
  <c r="AN151"/>
  <c r="Q153"/>
  <c r="AN153"/>
  <c r="Q155"/>
  <c r="AN155"/>
  <c r="Q157"/>
  <c r="AN157"/>
  <c r="Q159"/>
  <c r="AN159"/>
  <c r="Q161"/>
  <c r="AN161"/>
  <c r="Q163"/>
  <c r="AN163"/>
  <c r="AN120"/>
  <c r="AN122"/>
  <c r="AN124"/>
  <c r="AN126"/>
  <c r="AN128"/>
  <c r="AN130"/>
  <c r="AN132"/>
  <c r="AN134"/>
  <c r="AN136"/>
  <c r="I138"/>
  <c r="AL138"/>
  <c r="Q138"/>
  <c r="AN138"/>
  <c r="D139"/>
  <c r="AL139" s="1"/>
  <c r="E139"/>
  <c r="I140"/>
  <c r="AL140"/>
  <c r="Q140"/>
  <c r="AN140"/>
  <c r="D141"/>
  <c r="E141"/>
  <c r="AL141" s="1"/>
  <c r="I142"/>
  <c r="AL142"/>
  <c r="Q142"/>
  <c r="AN142"/>
  <c r="D143"/>
  <c r="E143"/>
  <c r="I144"/>
  <c r="AL144"/>
  <c r="Q144"/>
  <c r="AN144"/>
  <c r="D145"/>
  <c r="E145"/>
  <c r="AL145" s="1"/>
  <c r="I146"/>
  <c r="AL146"/>
  <c r="Q146"/>
  <c r="AN146"/>
  <c r="D147"/>
  <c r="E147"/>
  <c r="I148"/>
  <c r="AL148"/>
  <c r="Q148"/>
  <c r="AN148"/>
  <c r="D149"/>
  <c r="E149"/>
  <c r="AL149" s="1"/>
  <c r="I150"/>
  <c r="AL150"/>
  <c r="Q150"/>
  <c r="AN150"/>
  <c r="D151"/>
  <c r="E151"/>
  <c r="AL152"/>
  <c r="I152"/>
  <c r="AN152"/>
  <c r="Q152"/>
  <c r="E153"/>
  <c r="D153"/>
  <c r="AL153" s="1"/>
  <c r="I154"/>
  <c r="AN154"/>
  <c r="Q154"/>
  <c r="E155"/>
  <c r="D155"/>
  <c r="AL156"/>
  <c r="I156"/>
  <c r="AN156"/>
  <c r="Q156"/>
  <c r="E157"/>
  <c r="D157"/>
  <c r="I158"/>
  <c r="AN158"/>
  <c r="Q158"/>
  <c r="E159"/>
  <c r="D159"/>
  <c r="AL159" s="1"/>
  <c r="AL160"/>
  <c r="I160"/>
  <c r="AN160"/>
  <c r="Q160"/>
  <c r="E161"/>
  <c r="D161"/>
  <c r="AL161" s="1"/>
  <c r="AL162"/>
  <c r="I162"/>
  <c r="AN162"/>
  <c r="Q162"/>
  <c r="E163"/>
  <c r="D163"/>
  <c r="AL163" s="1"/>
  <c r="AN110"/>
  <c r="AN112"/>
  <c r="AN114"/>
  <c r="AN116"/>
  <c r="AN118"/>
  <c r="J139"/>
  <c r="J141"/>
  <c r="J143"/>
  <c r="J145"/>
  <c r="J147"/>
  <c r="J149"/>
  <c r="J151"/>
  <c r="J153"/>
  <c r="J155"/>
  <c r="J157"/>
  <c r="J159"/>
  <c r="J161"/>
  <c r="J163"/>
  <c r="C173" i="16"/>
  <c r="F305" i="15" s="1"/>
  <c r="C171" i="16"/>
  <c r="D305" i="15" s="1"/>
  <c r="C167" i="16"/>
  <c r="J305" i="15" s="1"/>
  <c r="C164" i="16"/>
  <c r="C176"/>
  <c r="C302" i="15" s="1"/>
  <c r="C172" i="16"/>
  <c r="E305" i="15" s="1"/>
  <c r="C170" i="16"/>
  <c r="C305" i="15" s="1"/>
  <c r="C166" i="16"/>
  <c r="I305" i="15" s="1"/>
  <c r="C165" i="16"/>
  <c r="K305" i="15" s="1"/>
  <c r="F172" i="16"/>
  <c r="E308" i="15" s="1"/>
  <c r="F170" i="16"/>
  <c r="C308" i="15" s="1"/>
  <c r="F166" i="16"/>
  <c r="I308" i="15" s="1"/>
  <c r="F165" i="16"/>
  <c r="K308" i="15" s="1"/>
  <c r="F173" i="16"/>
  <c r="F308" i="15" s="1"/>
  <c r="F171" i="16"/>
  <c r="D308" i="15" s="1"/>
  <c r="F167" i="16"/>
  <c r="J308" i="15" s="1"/>
  <c r="F164" i="16"/>
  <c r="G173"/>
  <c r="F309" i="15" s="1"/>
  <c r="G171" i="16"/>
  <c r="D309" i="15" s="1"/>
  <c r="G167" i="16"/>
  <c r="J309" i="15" s="1"/>
  <c r="G164" i="16"/>
  <c r="G172"/>
  <c r="E309" i="15" s="1"/>
  <c r="G170" i="16"/>
  <c r="C309" i="15" s="1"/>
  <c r="G166" i="16"/>
  <c r="I309" i="15" s="1"/>
  <c r="G165" i="16"/>
  <c r="K309" i="15" s="1"/>
  <c r="K172" i="16"/>
  <c r="E314" i="15" s="1"/>
  <c r="K170" i="16"/>
  <c r="C314" i="15" s="1"/>
  <c r="K166" i="16"/>
  <c r="I314" i="15" s="1"/>
  <c r="K165" i="16"/>
  <c r="K314" i="15" s="1"/>
  <c r="K164" i="16"/>
  <c r="K173"/>
  <c r="F314" i="15" s="1"/>
  <c r="K171" i="16"/>
  <c r="D314" i="15" s="1"/>
  <c r="K167" i="16"/>
  <c r="J314" i="15" s="1"/>
  <c r="O173" i="16"/>
  <c r="F319" i="15" s="1"/>
  <c r="O171" i="16"/>
  <c r="D319" i="15" s="1"/>
  <c r="O166" i="16"/>
  <c r="I319" i="15" s="1"/>
  <c r="O164" i="16"/>
  <c r="O172"/>
  <c r="E319" i="15" s="1"/>
  <c r="O170" i="16"/>
  <c r="C319" i="15" s="1"/>
  <c r="O167" i="16"/>
  <c r="J319" i="15" s="1"/>
  <c r="O165" i="16"/>
  <c r="K319" i="15" s="1"/>
  <c r="AN105" i="16"/>
  <c r="D106"/>
  <c r="E106"/>
  <c r="H106"/>
  <c r="J106"/>
  <c r="AN106"/>
  <c r="E107"/>
  <c r="D107"/>
  <c r="H107"/>
  <c r="J107"/>
  <c r="D108"/>
  <c r="E108"/>
  <c r="H108"/>
  <c r="J108"/>
  <c r="AN108"/>
  <c r="D109"/>
  <c r="E109"/>
  <c r="H109"/>
  <c r="J109"/>
  <c r="E110"/>
  <c r="AL110" s="1"/>
  <c r="D110"/>
  <c r="J110"/>
  <c r="H110"/>
  <c r="AN110"/>
  <c r="D111"/>
  <c r="E111"/>
  <c r="H111"/>
  <c r="J111"/>
  <c r="E112"/>
  <c r="D112"/>
  <c r="H112"/>
  <c r="J112"/>
  <c r="AN112"/>
  <c r="D113"/>
  <c r="E113"/>
  <c r="H113"/>
  <c r="J113"/>
  <c r="E114"/>
  <c r="AL114" s="1"/>
  <c r="D114"/>
  <c r="J114"/>
  <c r="H114"/>
  <c r="AN114"/>
  <c r="D115"/>
  <c r="E115"/>
  <c r="H115"/>
  <c r="J115"/>
  <c r="E116"/>
  <c r="D116"/>
  <c r="H116"/>
  <c r="J116"/>
  <c r="AN116"/>
  <c r="D117"/>
  <c r="E117"/>
  <c r="H117"/>
  <c r="J117"/>
  <c r="E118"/>
  <c r="AL118" s="1"/>
  <c r="D118"/>
  <c r="J118"/>
  <c r="H118"/>
  <c r="AN118"/>
  <c r="D119"/>
  <c r="E119"/>
  <c r="H119"/>
  <c r="J119"/>
  <c r="D120"/>
  <c r="E120"/>
  <c r="AL120" s="1"/>
  <c r="I120" s="1"/>
  <c r="H120"/>
  <c r="J120"/>
  <c r="E121"/>
  <c r="D121"/>
  <c r="AL121" s="1"/>
  <c r="H121"/>
  <c r="J121"/>
  <c r="D122"/>
  <c r="E122"/>
  <c r="H122"/>
  <c r="J122"/>
  <c r="E123"/>
  <c r="D123"/>
  <c r="H123"/>
  <c r="J123"/>
  <c r="D124"/>
  <c r="E124"/>
  <c r="AL124" s="1"/>
  <c r="I124" s="1"/>
  <c r="H124"/>
  <c r="J124"/>
  <c r="E125"/>
  <c r="D125"/>
  <c r="AL125" s="1"/>
  <c r="H125"/>
  <c r="J125"/>
  <c r="D126"/>
  <c r="E126"/>
  <c r="H126"/>
  <c r="J126"/>
  <c r="E127"/>
  <c r="D127"/>
  <c r="H127"/>
  <c r="J127"/>
  <c r="D128"/>
  <c r="E128"/>
  <c r="AL128" s="1"/>
  <c r="I128" s="1"/>
  <c r="H128"/>
  <c r="J128"/>
  <c r="E129"/>
  <c r="D129"/>
  <c r="AL129" s="1"/>
  <c r="H129"/>
  <c r="J129"/>
  <c r="D130"/>
  <c r="E130"/>
  <c r="H130"/>
  <c r="J130"/>
  <c r="E131"/>
  <c r="D131"/>
  <c r="H131"/>
  <c r="J131"/>
  <c r="D132"/>
  <c r="E132"/>
  <c r="AL132" s="1"/>
  <c r="I132" s="1"/>
  <c r="H132"/>
  <c r="J132"/>
  <c r="E133"/>
  <c r="D133"/>
  <c r="AL133" s="1"/>
  <c r="H133"/>
  <c r="J133"/>
  <c r="D134"/>
  <c r="E134"/>
  <c r="H134"/>
  <c r="J134"/>
  <c r="E135"/>
  <c r="D135"/>
  <c r="H135"/>
  <c r="J135"/>
  <c r="D136"/>
  <c r="E136"/>
  <c r="AL136" s="1"/>
  <c r="I136" s="1"/>
  <c r="H136"/>
  <c r="J136"/>
  <c r="E137"/>
  <c r="D137"/>
  <c r="AL137" s="1"/>
  <c r="H137"/>
  <c r="J137"/>
  <c r="J141"/>
  <c r="J145"/>
  <c r="J149"/>
  <c r="J153"/>
  <c r="J157"/>
  <c r="J161"/>
  <c r="D104"/>
  <c r="E104"/>
  <c r="H104"/>
  <c r="J104"/>
  <c r="L173"/>
  <c r="F315" i="15" s="1"/>
  <c r="L171" i="16"/>
  <c r="D315" i="15" s="1"/>
  <c r="L167" i="16"/>
  <c r="J315" i="15" s="1"/>
  <c r="L172" i="16"/>
  <c r="E315" i="15" s="1"/>
  <c r="L170" i="16"/>
  <c r="C315" i="15" s="1"/>
  <c r="L166" i="16"/>
  <c r="I315" i="15" s="1"/>
  <c r="L165" i="16"/>
  <c r="K315" i="15" s="1"/>
  <c r="L164" i="16"/>
  <c r="N172"/>
  <c r="E318" i="15" s="1"/>
  <c r="N170" i="16"/>
  <c r="C318" i="15" s="1"/>
  <c r="N167" i="16"/>
  <c r="J318" i="15" s="1"/>
  <c r="N165" i="16"/>
  <c r="K318" i="15" s="1"/>
  <c r="N173" i="16"/>
  <c r="F318" i="15" s="1"/>
  <c r="N171" i="16"/>
  <c r="D318" i="15" s="1"/>
  <c r="N166" i="16"/>
  <c r="I318" i="15" s="1"/>
  <c r="N164" i="16"/>
  <c r="AN104"/>
  <c r="P172"/>
  <c r="E320" i="15" s="1"/>
  <c r="P170" i="16"/>
  <c r="C320" i="15" s="1"/>
  <c r="P167" i="16"/>
  <c r="J320" i="15" s="1"/>
  <c r="P165" i="16"/>
  <c r="K320" i="15" s="1"/>
  <c r="P173" i="16"/>
  <c r="F320" i="15" s="1"/>
  <c r="P171" i="16"/>
  <c r="D320" i="15" s="1"/>
  <c r="P166" i="16"/>
  <c r="I320" i="15" s="1"/>
  <c r="P164" i="16"/>
  <c r="E105"/>
  <c r="D105"/>
  <c r="H105"/>
  <c r="J105"/>
  <c r="AL106"/>
  <c r="I106" s="1"/>
  <c r="AL107"/>
  <c r="I107" s="1"/>
  <c r="AN107"/>
  <c r="AL108"/>
  <c r="I108" s="1"/>
  <c r="I110"/>
  <c r="AL111"/>
  <c r="I111" s="1"/>
  <c r="AL112"/>
  <c r="I112" s="1"/>
  <c r="I114"/>
  <c r="AL115"/>
  <c r="I115" s="1"/>
  <c r="AL116"/>
  <c r="I116" s="1"/>
  <c r="I118"/>
  <c r="AL119"/>
  <c r="I119" s="1"/>
  <c r="I121"/>
  <c r="AL122"/>
  <c r="I122" s="1"/>
  <c r="AL123"/>
  <c r="I123" s="1"/>
  <c r="I125"/>
  <c r="AL126"/>
  <c r="I126" s="1"/>
  <c r="AL127"/>
  <c r="I127" s="1"/>
  <c r="I129"/>
  <c r="AL130"/>
  <c r="I130" s="1"/>
  <c r="I131"/>
  <c r="AL131"/>
  <c r="I133"/>
  <c r="AL134"/>
  <c r="I134" s="1"/>
  <c r="I135"/>
  <c r="AL135"/>
  <c r="I137"/>
  <c r="J139"/>
  <c r="AL143"/>
  <c r="J143"/>
  <c r="J147"/>
  <c r="J151"/>
  <c r="J155"/>
  <c r="J159"/>
  <c r="J163"/>
  <c r="AN120"/>
  <c r="AN122"/>
  <c r="AN124"/>
  <c r="AN126"/>
  <c r="AN128"/>
  <c r="AN130"/>
  <c r="AN132"/>
  <c r="AN134"/>
  <c r="AN136"/>
  <c r="AN138"/>
  <c r="Q138"/>
  <c r="AN140"/>
  <c r="Q140"/>
  <c r="Q142"/>
  <c r="AN142"/>
  <c r="Q144"/>
  <c r="AN144"/>
  <c r="Q146"/>
  <c r="AN146"/>
  <c r="Q148"/>
  <c r="AN148"/>
  <c r="Q150"/>
  <c r="AN150"/>
  <c r="AN152"/>
  <c r="Q152"/>
  <c r="AN154"/>
  <c r="Q154"/>
  <c r="AN156"/>
  <c r="Q156"/>
  <c r="AN158"/>
  <c r="Q158"/>
  <c r="AN160"/>
  <c r="Q160"/>
  <c r="AN162"/>
  <c r="Q162"/>
  <c r="AN121"/>
  <c r="AN123"/>
  <c r="AN125"/>
  <c r="AN127"/>
  <c r="AN129"/>
  <c r="AN131"/>
  <c r="AN133"/>
  <c r="AN135"/>
  <c r="AN137"/>
  <c r="AL138"/>
  <c r="I138" s="1"/>
  <c r="AL139"/>
  <c r="I139" s="1"/>
  <c r="Q139"/>
  <c r="AN139"/>
  <c r="AL140"/>
  <c r="I140" s="1"/>
  <c r="I141"/>
  <c r="AL141"/>
  <c r="Q141"/>
  <c r="AN141"/>
  <c r="AL142"/>
  <c r="I142" s="1"/>
  <c r="I143"/>
  <c r="AN143"/>
  <c r="Q143"/>
  <c r="AL144"/>
  <c r="I144" s="1"/>
  <c r="AL145"/>
  <c r="I145"/>
  <c r="AN145"/>
  <c r="Q145"/>
  <c r="AL146"/>
  <c r="I146" s="1"/>
  <c r="AL147"/>
  <c r="I147" s="1"/>
  <c r="AN147"/>
  <c r="Q147"/>
  <c r="AL148"/>
  <c r="I148" s="1"/>
  <c r="AL149"/>
  <c r="I149"/>
  <c r="AN149"/>
  <c r="Q149"/>
  <c r="AL150"/>
  <c r="I150" s="1"/>
  <c r="I151"/>
  <c r="AL151"/>
  <c r="Q151"/>
  <c r="AN151"/>
  <c r="AL152"/>
  <c r="I152" s="1"/>
  <c r="AL153"/>
  <c r="I153" s="1"/>
  <c r="Q153"/>
  <c r="AN153"/>
  <c r="AL154"/>
  <c r="I154" s="1"/>
  <c r="I155"/>
  <c r="AL155"/>
  <c r="Q155"/>
  <c r="AN155"/>
  <c r="AL156"/>
  <c r="I156" s="1"/>
  <c r="AL157"/>
  <c r="I157" s="1"/>
  <c r="Q157"/>
  <c r="AN157"/>
  <c r="AL158"/>
  <c r="I158" s="1"/>
  <c r="I159"/>
  <c r="AL159"/>
  <c r="Q159"/>
  <c r="AN159"/>
  <c r="AL160"/>
  <c r="I160" s="1"/>
  <c r="AL161"/>
  <c r="I161" s="1"/>
  <c r="Q161"/>
  <c r="AN161"/>
  <c r="AL162"/>
  <c r="I162" s="1"/>
  <c r="I163"/>
  <c r="AL163"/>
  <c r="Q163"/>
  <c r="AN163"/>
  <c r="AN109"/>
  <c r="AN111"/>
  <c r="AN113"/>
  <c r="AN115"/>
  <c r="AN117"/>
  <c r="AN119"/>
  <c r="J138"/>
  <c r="J140"/>
  <c r="J142"/>
  <c r="J144"/>
  <c r="J146"/>
  <c r="J148"/>
  <c r="J150"/>
  <c r="J152"/>
  <c r="J154"/>
  <c r="J156"/>
  <c r="J158"/>
  <c r="J160"/>
  <c r="J162"/>
  <c r="C173" i="1"/>
  <c r="F328" i="15" s="1"/>
  <c r="C171" i="1"/>
  <c r="D328" i="15" s="1"/>
  <c r="C167" i="1"/>
  <c r="J328" i="15" s="1"/>
  <c r="C176" i="1"/>
  <c r="C325" i="15" s="1"/>
  <c r="C172" i="1"/>
  <c r="E328" i="15" s="1"/>
  <c r="C170" i="1"/>
  <c r="C328" i="15" s="1"/>
  <c r="C166" i="1"/>
  <c r="I328" i="15" s="1"/>
  <c r="C165" i="1"/>
  <c r="K328" i="15" s="1"/>
  <c r="C164" i="1"/>
  <c r="F172"/>
  <c r="E331" i="15" s="1"/>
  <c r="F170" i="1"/>
  <c r="C331" i="15" s="1"/>
  <c r="F166" i="1"/>
  <c r="I331" i="15" s="1"/>
  <c r="F165" i="1"/>
  <c r="K331" i="15" s="1"/>
  <c r="F173" i="1"/>
  <c r="F331" i="15" s="1"/>
  <c r="F171" i="1"/>
  <c r="D331" i="15" s="1"/>
  <c r="F167" i="1"/>
  <c r="J331" i="15" s="1"/>
  <c r="F164" i="1"/>
  <c r="G173"/>
  <c r="F332" i="15" s="1"/>
  <c r="G171" i="1"/>
  <c r="D332" i="15" s="1"/>
  <c r="G167" i="1"/>
  <c r="J332" i="15" s="1"/>
  <c r="G172" i="1"/>
  <c r="E332" i="15" s="1"/>
  <c r="G170" i="1"/>
  <c r="C332" i="15" s="1"/>
  <c r="G166" i="1"/>
  <c r="I332" i="15" s="1"/>
  <c r="G165" i="1"/>
  <c r="K332" i="15" s="1"/>
  <c r="G164" i="1"/>
  <c r="N172"/>
  <c r="E341" i="15" s="1"/>
  <c r="N170" i="1"/>
  <c r="C341" i="15" s="1"/>
  <c r="N167" i="1"/>
  <c r="J341" i="15" s="1"/>
  <c r="N165" i="1"/>
  <c r="K341" i="15" s="1"/>
  <c r="N173" i="1"/>
  <c r="F341" i="15" s="1"/>
  <c r="N171" i="1"/>
  <c r="D341" i="15" s="1"/>
  <c r="N166" i="1"/>
  <c r="I341" i="15" s="1"/>
  <c r="N164" i="1"/>
  <c r="AN104"/>
  <c r="P172"/>
  <c r="E343" i="15" s="1"/>
  <c r="P170" i="1"/>
  <c r="C343" i="15" s="1"/>
  <c r="P167" i="1"/>
  <c r="J343" i="15" s="1"/>
  <c r="P165" i="1"/>
  <c r="K343" i="15" s="1"/>
  <c r="P173" i="1"/>
  <c r="F343" i="15" s="1"/>
  <c r="P171" i="1"/>
  <c r="D343" i="15" s="1"/>
  <c r="P166" i="1"/>
  <c r="I343" i="15" s="1"/>
  <c r="P164" i="1"/>
  <c r="E106"/>
  <c r="D106"/>
  <c r="H106"/>
  <c r="BH14"/>
  <c r="J106" s="1"/>
  <c r="D107"/>
  <c r="E107"/>
  <c r="H107"/>
  <c r="BH15"/>
  <c r="J107" s="1"/>
  <c r="AN107"/>
  <c r="E108"/>
  <c r="D108"/>
  <c r="AL108" s="1"/>
  <c r="H108"/>
  <c r="BH16"/>
  <c r="J108" s="1"/>
  <c r="D109"/>
  <c r="E109"/>
  <c r="AL109" s="1"/>
  <c r="I109" s="1"/>
  <c r="H109"/>
  <c r="BH17"/>
  <c r="J109" s="1"/>
  <c r="AN109"/>
  <c r="E110"/>
  <c r="D110"/>
  <c r="H110"/>
  <c r="BH18"/>
  <c r="J110" s="1"/>
  <c r="D111"/>
  <c r="E111"/>
  <c r="H111"/>
  <c r="BH19"/>
  <c r="J111" s="1"/>
  <c r="AN111"/>
  <c r="E112"/>
  <c r="D112"/>
  <c r="AL112" s="1"/>
  <c r="H112"/>
  <c r="BH20"/>
  <c r="J112" s="1"/>
  <c r="D113"/>
  <c r="E113"/>
  <c r="AL113" s="1"/>
  <c r="I113" s="1"/>
  <c r="H113"/>
  <c r="BH21"/>
  <c r="J113" s="1"/>
  <c r="AN113"/>
  <c r="E114"/>
  <c r="D114"/>
  <c r="H114"/>
  <c r="BH22"/>
  <c r="J114" s="1"/>
  <c r="D115"/>
  <c r="E115"/>
  <c r="H115"/>
  <c r="BH23"/>
  <c r="J115" s="1"/>
  <c r="E116"/>
  <c r="D116"/>
  <c r="H116"/>
  <c r="BH24"/>
  <c r="J116" s="1"/>
  <c r="D117"/>
  <c r="E117"/>
  <c r="H117"/>
  <c r="BH25"/>
  <c r="J117" s="1"/>
  <c r="E118"/>
  <c r="D118"/>
  <c r="H118"/>
  <c r="BH26"/>
  <c r="J118" s="1"/>
  <c r="D119"/>
  <c r="E119"/>
  <c r="H119"/>
  <c r="BH27"/>
  <c r="J119" s="1"/>
  <c r="E120"/>
  <c r="D120"/>
  <c r="H120"/>
  <c r="BH28"/>
  <c r="J120" s="1"/>
  <c r="D121"/>
  <c r="E121"/>
  <c r="H121"/>
  <c r="BH29"/>
  <c r="J121" s="1"/>
  <c r="E122"/>
  <c r="D122"/>
  <c r="H122"/>
  <c r="BH30"/>
  <c r="J122" s="1"/>
  <c r="D123"/>
  <c r="E123"/>
  <c r="H123"/>
  <c r="BH31"/>
  <c r="J123" s="1"/>
  <c r="E124"/>
  <c r="D124"/>
  <c r="H124"/>
  <c r="BH32"/>
  <c r="J124" s="1"/>
  <c r="D125"/>
  <c r="E125"/>
  <c r="H125"/>
  <c r="BH33"/>
  <c r="J125" s="1"/>
  <c r="E126"/>
  <c r="D126"/>
  <c r="H126"/>
  <c r="BH34"/>
  <c r="J126" s="1"/>
  <c r="E127"/>
  <c r="D127"/>
  <c r="H127"/>
  <c r="BH35"/>
  <c r="J127" s="1"/>
  <c r="D128"/>
  <c r="E128"/>
  <c r="H128"/>
  <c r="BH36"/>
  <c r="J128" s="1"/>
  <c r="E129"/>
  <c r="D129"/>
  <c r="H129"/>
  <c r="BH37"/>
  <c r="J129" s="1"/>
  <c r="D130"/>
  <c r="E130"/>
  <c r="H130"/>
  <c r="BH38"/>
  <c r="J130" s="1"/>
  <c r="E131"/>
  <c r="D131"/>
  <c r="H131"/>
  <c r="BH39"/>
  <c r="J131" s="1"/>
  <c r="D132"/>
  <c r="E132"/>
  <c r="H132"/>
  <c r="BH40"/>
  <c r="J132" s="1"/>
  <c r="E133"/>
  <c r="D133"/>
  <c r="H133"/>
  <c r="BH41"/>
  <c r="J133" s="1"/>
  <c r="D134"/>
  <c r="E134"/>
  <c r="H134"/>
  <c r="BH42"/>
  <c r="J134" s="1"/>
  <c r="E135"/>
  <c r="D135"/>
  <c r="H135"/>
  <c r="BH43"/>
  <c r="J135" s="1"/>
  <c r="D136"/>
  <c r="E136"/>
  <c r="H136"/>
  <c r="BH44"/>
  <c r="J136" s="1"/>
  <c r="E137"/>
  <c r="D137"/>
  <c r="H137"/>
  <c r="BH45"/>
  <c r="J137" s="1"/>
  <c r="I139"/>
  <c r="D140"/>
  <c r="E140"/>
  <c r="H140"/>
  <c r="BH48"/>
  <c r="J140" s="1"/>
  <c r="I143"/>
  <c r="E144"/>
  <c r="D144"/>
  <c r="H144"/>
  <c r="BH52"/>
  <c r="J144" s="1"/>
  <c r="I147"/>
  <c r="E148"/>
  <c r="D148"/>
  <c r="H148"/>
  <c r="BH56"/>
  <c r="J148" s="1"/>
  <c r="I151"/>
  <c r="E152"/>
  <c r="D152"/>
  <c r="H152"/>
  <c r="BH60"/>
  <c r="J152" s="1"/>
  <c r="I155"/>
  <c r="E156"/>
  <c r="D156"/>
  <c r="H156"/>
  <c r="BH64"/>
  <c r="J156" s="1"/>
  <c r="I159"/>
  <c r="E160"/>
  <c r="D160"/>
  <c r="H160"/>
  <c r="BH68"/>
  <c r="J160" s="1"/>
  <c r="I163"/>
  <c r="E104"/>
  <c r="D104"/>
  <c r="H104"/>
  <c r="BH12"/>
  <c r="J104" s="1"/>
  <c r="K172"/>
  <c r="E337" i="15" s="1"/>
  <c r="K170" i="1"/>
  <c r="C337" i="15" s="1"/>
  <c r="K166" i="1"/>
  <c r="I337" i="15" s="1"/>
  <c r="K165" i="1"/>
  <c r="K337" i="15" s="1"/>
  <c r="K173" i="1"/>
  <c r="F337" i="15" s="1"/>
  <c r="K171" i="1"/>
  <c r="D337" i="15" s="1"/>
  <c r="K167" i="1"/>
  <c r="J337" i="15" s="1"/>
  <c r="K164" i="1"/>
  <c r="L173"/>
  <c r="F338" i="15" s="1"/>
  <c r="L171" i="1"/>
  <c r="D338" i="15" s="1"/>
  <c r="L167" i="1"/>
  <c r="J338" i="15" s="1"/>
  <c r="L172" i="1"/>
  <c r="E338" i="15" s="1"/>
  <c r="L170" i="1"/>
  <c r="C338" i="15" s="1"/>
  <c r="L166" i="1"/>
  <c r="I338" i="15" s="1"/>
  <c r="L165" i="1"/>
  <c r="K338" i="15" s="1"/>
  <c r="L164" i="1"/>
  <c r="O173"/>
  <c r="F342" i="15" s="1"/>
  <c r="O171" i="1"/>
  <c r="D342" i="15" s="1"/>
  <c r="O166" i="1"/>
  <c r="I342" i="15" s="1"/>
  <c r="O172" i="1"/>
  <c r="E342" i="15" s="1"/>
  <c r="O170" i="1"/>
  <c r="C342" i="15" s="1"/>
  <c r="O167" i="1"/>
  <c r="J342" i="15" s="1"/>
  <c r="O165" i="1"/>
  <c r="K342" i="15" s="1"/>
  <c r="O164" i="1"/>
  <c r="D105"/>
  <c r="E105"/>
  <c r="H105"/>
  <c r="BH13"/>
  <c r="J105" s="1"/>
  <c r="AN105"/>
  <c r="AN106"/>
  <c r="I108"/>
  <c r="AN108"/>
  <c r="AN110"/>
  <c r="I112"/>
  <c r="AN112"/>
  <c r="AN114"/>
  <c r="AN116"/>
  <c r="AN118"/>
  <c r="AN120"/>
  <c r="AN122"/>
  <c r="AN124"/>
  <c r="AL126"/>
  <c r="I126" s="1"/>
  <c r="AN126"/>
  <c r="AL128"/>
  <c r="I128" s="1"/>
  <c r="I129"/>
  <c r="AL129"/>
  <c r="AL132"/>
  <c r="I132" s="1"/>
  <c r="I133"/>
  <c r="AL133"/>
  <c r="AL136"/>
  <c r="I136" s="1"/>
  <c r="I137"/>
  <c r="AL137"/>
  <c r="D138"/>
  <c r="E138"/>
  <c r="H138"/>
  <c r="BH46"/>
  <c r="J138" s="1"/>
  <c r="I141"/>
  <c r="D142"/>
  <c r="E142"/>
  <c r="H142"/>
  <c r="BH50"/>
  <c r="J142" s="1"/>
  <c r="I145"/>
  <c r="E146"/>
  <c r="D146"/>
  <c r="H146"/>
  <c r="BH54"/>
  <c r="J146" s="1"/>
  <c r="I149"/>
  <c r="E150"/>
  <c r="D150"/>
  <c r="H150"/>
  <c r="BH58"/>
  <c r="J150" s="1"/>
  <c r="I153"/>
  <c r="E154"/>
  <c r="D154"/>
  <c r="H154"/>
  <c r="BH62"/>
  <c r="J154" s="1"/>
  <c r="I157"/>
  <c r="E158"/>
  <c r="D158"/>
  <c r="H158"/>
  <c r="BH66"/>
  <c r="J158" s="1"/>
  <c r="I161"/>
  <c r="E162"/>
  <c r="D162"/>
  <c r="H162"/>
  <c r="BH70"/>
  <c r="J162" s="1"/>
  <c r="AN127"/>
  <c r="AN129"/>
  <c r="AN131"/>
  <c r="AN133"/>
  <c r="AN135"/>
  <c r="AN137"/>
  <c r="Q139"/>
  <c r="AN139"/>
  <c r="Q141"/>
  <c r="AN141"/>
  <c r="AN143"/>
  <c r="Q143"/>
  <c r="AN145"/>
  <c r="Q145"/>
  <c r="AN147"/>
  <c r="Q147"/>
  <c r="AN149"/>
  <c r="Q149"/>
  <c r="AN151"/>
  <c r="Q151"/>
  <c r="AN153"/>
  <c r="Q153"/>
  <c r="AN155"/>
  <c r="Q155"/>
  <c r="AN157"/>
  <c r="Q157"/>
  <c r="AN159"/>
  <c r="Q159"/>
  <c r="AN161"/>
  <c r="Q161"/>
  <c r="AN163"/>
  <c r="Q163"/>
  <c r="AN115"/>
  <c r="AN117"/>
  <c r="AN119"/>
  <c r="AN121"/>
  <c r="AN123"/>
  <c r="AN125"/>
  <c r="AN128"/>
  <c r="AN130"/>
  <c r="AN132"/>
  <c r="AN134"/>
  <c r="AN136"/>
  <c r="AL138"/>
  <c r="I138"/>
  <c r="AN138"/>
  <c r="Q138"/>
  <c r="E139"/>
  <c r="D139"/>
  <c r="AL140"/>
  <c r="I140"/>
  <c r="AN140"/>
  <c r="Q140"/>
  <c r="E141"/>
  <c r="D141"/>
  <c r="AL142"/>
  <c r="I142"/>
  <c r="Q142"/>
  <c r="AN142"/>
  <c r="D143"/>
  <c r="AL143" s="1"/>
  <c r="E143"/>
  <c r="I144"/>
  <c r="AL144"/>
  <c r="Q144"/>
  <c r="AN144"/>
  <c r="D145"/>
  <c r="AL145" s="1"/>
  <c r="E145"/>
  <c r="I146"/>
  <c r="AL146"/>
  <c r="Q146"/>
  <c r="AN146"/>
  <c r="D147"/>
  <c r="AL147" s="1"/>
  <c r="E147"/>
  <c r="I148"/>
  <c r="AL148"/>
  <c r="Q148"/>
  <c r="AN148"/>
  <c r="D149"/>
  <c r="AL149" s="1"/>
  <c r="E149"/>
  <c r="I150"/>
  <c r="AL150"/>
  <c r="Q150"/>
  <c r="AN150"/>
  <c r="D151"/>
  <c r="AL151" s="1"/>
  <c r="E151"/>
  <c r="I152"/>
  <c r="AL152"/>
  <c r="Q152"/>
  <c r="AN152"/>
  <c r="D153"/>
  <c r="AL153" s="1"/>
  <c r="E153"/>
  <c r="I154"/>
  <c r="AL154"/>
  <c r="Q154"/>
  <c r="AN154"/>
  <c r="D155"/>
  <c r="AL155" s="1"/>
  <c r="E155"/>
  <c r="I156"/>
  <c r="AL156"/>
  <c r="Q156"/>
  <c r="AN156"/>
  <c r="D157"/>
  <c r="AL157" s="1"/>
  <c r="E157"/>
  <c r="I158"/>
  <c r="AL158"/>
  <c r="Q158"/>
  <c r="AN158"/>
  <c r="D159"/>
  <c r="AL159" s="1"/>
  <c r="E159"/>
  <c r="I160"/>
  <c r="AL160"/>
  <c r="Q160"/>
  <c r="AN160"/>
  <c r="D161"/>
  <c r="AL161" s="1"/>
  <c r="E161"/>
  <c r="I162"/>
  <c r="AL162"/>
  <c r="Q162"/>
  <c r="AN162"/>
  <c r="D163"/>
  <c r="AL163" s="1"/>
  <c r="E163"/>
  <c r="BH47"/>
  <c r="J139" s="1"/>
  <c r="BH49"/>
  <c r="J141" s="1"/>
  <c r="BH51"/>
  <c r="J143" s="1"/>
  <c r="BH53"/>
  <c r="J145" s="1"/>
  <c r="BH55"/>
  <c r="J147" s="1"/>
  <c r="BH57"/>
  <c r="J149" s="1"/>
  <c r="BH59"/>
  <c r="J151" s="1"/>
  <c r="BH61"/>
  <c r="J153" s="1"/>
  <c r="BH63"/>
  <c r="J155" s="1"/>
  <c r="BH65"/>
  <c r="J157" s="1"/>
  <c r="BH67"/>
  <c r="J159" s="1"/>
  <c r="BH69"/>
  <c r="J161" s="1"/>
  <c r="BH71"/>
  <c r="J163" s="1"/>
  <c r="G319" i="15" l="1"/>
  <c r="G314"/>
  <c r="G318"/>
  <c r="AL117" i="16"/>
  <c r="I117" s="1"/>
  <c r="AL113"/>
  <c r="I113" s="1"/>
  <c r="AL109"/>
  <c r="I109" s="1"/>
  <c r="G320" i="15"/>
  <c r="G315"/>
  <c r="G296"/>
  <c r="H296" s="1"/>
  <c r="G291"/>
  <c r="H291" s="1"/>
  <c r="G297"/>
  <c r="H297" s="1"/>
  <c r="G295"/>
  <c r="H295" s="1"/>
  <c r="G285"/>
  <c r="H285" s="1"/>
  <c r="H154"/>
  <c r="G159"/>
  <c r="H159" s="1"/>
  <c r="G157"/>
  <c r="H157" s="1"/>
  <c r="G153"/>
  <c r="H153" s="1"/>
  <c r="G158"/>
  <c r="H158" s="1"/>
  <c r="AL125" i="20"/>
  <c r="I125" s="1"/>
  <c r="AL123"/>
  <c r="I123" s="1"/>
  <c r="AL121"/>
  <c r="I121" s="1"/>
  <c r="AL119"/>
  <c r="I119" s="1"/>
  <c r="AL117"/>
  <c r="I117" s="1"/>
  <c r="AL115"/>
  <c r="I115" s="1"/>
  <c r="AL113"/>
  <c r="I113" s="1"/>
  <c r="AL111"/>
  <c r="I111" s="1"/>
  <c r="AL109"/>
  <c r="I109" s="1"/>
  <c r="AL107"/>
  <c r="I107" s="1"/>
  <c r="G148" i="15"/>
  <c r="H148" s="1"/>
  <c r="G147"/>
  <c r="H147" s="1"/>
  <c r="G136"/>
  <c r="H136" s="1"/>
  <c r="G131"/>
  <c r="H131" s="1"/>
  <c r="G134"/>
  <c r="H134" s="1"/>
  <c r="G125"/>
  <c r="H125" s="1"/>
  <c r="G124"/>
  <c r="H124" s="1"/>
  <c r="G180"/>
  <c r="H180" s="1"/>
  <c r="AL105" i="19"/>
  <c r="I105" s="1"/>
  <c r="G182" i="15"/>
  <c r="H182" s="1"/>
  <c r="G181"/>
  <c r="H181" s="1"/>
  <c r="G176"/>
  <c r="H176" s="1"/>
  <c r="G171"/>
  <c r="H171" s="1"/>
  <c r="G170"/>
  <c r="H170" s="1"/>
  <c r="G227" i="14"/>
  <c r="H227" s="1"/>
  <c r="G217"/>
  <c r="H217" s="1"/>
  <c r="G226"/>
  <c r="H226" s="1"/>
  <c r="G222"/>
  <c r="H222" s="1"/>
  <c r="G216"/>
  <c r="H216" s="1"/>
  <c r="AL105" i="30"/>
  <c r="I105" s="1"/>
  <c r="G228" i="14"/>
  <c r="H228" s="1"/>
  <c r="AL105" i="12"/>
  <c r="I105" s="1"/>
  <c r="G342" i="15"/>
  <c r="H342" s="1"/>
  <c r="G338"/>
  <c r="H338" s="1"/>
  <c r="G343"/>
  <c r="H343" s="1"/>
  <c r="G332"/>
  <c r="H332" s="1"/>
  <c r="G328"/>
  <c r="H328" s="1"/>
  <c r="G337"/>
  <c r="H337" s="1"/>
  <c r="AL135" i="1"/>
  <c r="I135" s="1"/>
  <c r="AL134"/>
  <c r="I134" s="1"/>
  <c r="AL131"/>
  <c r="I131" s="1"/>
  <c r="AL130"/>
  <c r="I130" s="1"/>
  <c r="AL127"/>
  <c r="I127" s="1"/>
  <c r="AL125"/>
  <c r="I125" s="1"/>
  <c r="AL124"/>
  <c r="I124" s="1"/>
  <c r="AL123"/>
  <c r="I123" s="1"/>
  <c r="AL122"/>
  <c r="I122" s="1"/>
  <c r="AL121"/>
  <c r="I121" s="1"/>
  <c r="AL120"/>
  <c r="I120" s="1"/>
  <c r="AL119"/>
  <c r="I119" s="1"/>
  <c r="AL118"/>
  <c r="I118" s="1"/>
  <c r="AL117"/>
  <c r="I117" s="1"/>
  <c r="AL116"/>
  <c r="I116" s="1"/>
  <c r="AL115"/>
  <c r="I115" s="1"/>
  <c r="AL114"/>
  <c r="I114" s="1"/>
  <c r="AL111"/>
  <c r="I111" s="1"/>
  <c r="AL110"/>
  <c r="I110" s="1"/>
  <c r="AL107"/>
  <c r="I107" s="1"/>
  <c r="AL106"/>
  <c r="I106" s="1"/>
  <c r="G341" i="15"/>
  <c r="H341" s="1"/>
  <c r="G331"/>
  <c r="H331" s="1"/>
  <c r="G203" i="14"/>
  <c r="H203" s="1"/>
  <c r="G199"/>
  <c r="H199" s="1"/>
  <c r="G193"/>
  <c r="H193" s="1"/>
  <c r="G205"/>
  <c r="H205" s="1"/>
  <c r="G61"/>
  <c r="H61" s="1"/>
  <c r="K6"/>
  <c r="G84"/>
  <c r="H84" s="1"/>
  <c r="G85"/>
  <c r="H85" s="1"/>
  <c r="AL105" i="26"/>
  <c r="I105" s="1"/>
  <c r="AL105" i="10"/>
  <c r="I105" s="1"/>
  <c r="G107" i="14"/>
  <c r="H107" s="1"/>
  <c r="AL105" i="25"/>
  <c r="I105" s="1"/>
  <c r="G249" i="14"/>
  <c r="H249" s="1"/>
  <c r="G239"/>
  <c r="H239" s="1"/>
  <c r="G250"/>
  <c r="H250" s="1"/>
  <c r="G245"/>
  <c r="H245" s="1"/>
  <c r="G251"/>
  <c r="H251" s="1"/>
  <c r="G136"/>
  <c r="H136" s="1"/>
  <c r="G131"/>
  <c r="H131" s="1"/>
  <c r="G134"/>
  <c r="H134" s="1"/>
  <c r="AL119" i="9"/>
  <c r="I119" s="1"/>
  <c r="G135" i="14"/>
  <c r="H135" s="1"/>
  <c r="G130"/>
  <c r="H130" s="1"/>
  <c r="G125"/>
  <c r="H125" s="1"/>
  <c r="G124"/>
  <c r="H124" s="1"/>
  <c r="G157"/>
  <c r="H157" s="1"/>
  <c r="G159"/>
  <c r="H159" s="1"/>
  <c r="G158"/>
  <c r="H158" s="1"/>
  <c r="G153"/>
  <c r="H153" s="1"/>
  <c r="G147"/>
  <c r="H147" s="1"/>
  <c r="G180"/>
  <c r="H180" s="1"/>
  <c r="AL105" i="29"/>
  <c r="I105" s="1"/>
  <c r="G182" i="14"/>
  <c r="H182" s="1"/>
  <c r="G181"/>
  <c r="H181" s="1"/>
  <c r="G176"/>
  <c r="H176" s="1"/>
  <c r="G171"/>
  <c r="H171" s="1"/>
  <c r="G170"/>
  <c r="H170" s="1"/>
  <c r="G272" i="15"/>
  <c r="H272" s="1"/>
  <c r="G262"/>
  <c r="H262" s="1"/>
  <c r="G273"/>
  <c r="H273" s="1"/>
  <c r="G268"/>
  <c r="H268" s="1"/>
  <c r="G274"/>
  <c r="H274" s="1"/>
  <c r="G226"/>
  <c r="H226" s="1"/>
  <c r="AL105" i="18"/>
  <c r="I105" s="1"/>
  <c r="G228" i="15"/>
  <c r="H228" s="1"/>
  <c r="G223"/>
  <c r="H223" s="1"/>
  <c r="G227"/>
  <c r="H227" s="1"/>
  <c r="G222"/>
  <c r="H222" s="1"/>
  <c r="G217"/>
  <c r="H217" s="1"/>
  <c r="G216"/>
  <c r="H216" s="1"/>
  <c r="G250"/>
  <c r="H250" s="1"/>
  <c r="G245"/>
  <c r="H245" s="1"/>
  <c r="G240"/>
  <c r="H240" s="1"/>
  <c r="G239"/>
  <c r="H239" s="1"/>
  <c r="G204"/>
  <c r="H204" s="1"/>
  <c r="G199"/>
  <c r="H199" s="1"/>
  <c r="AL118" i="17"/>
  <c r="I118" s="1"/>
  <c r="AL114"/>
  <c r="I114" s="1"/>
  <c r="AL110"/>
  <c r="I110" s="1"/>
  <c r="AL107"/>
  <c r="I107" s="1"/>
  <c r="G205" i="15"/>
  <c r="H205" s="1"/>
  <c r="G203"/>
  <c r="H203" s="1"/>
  <c r="G193"/>
  <c r="H193" s="1"/>
  <c r="AL162" i="12"/>
  <c r="AL158"/>
  <c r="AL154"/>
  <c r="AL150"/>
  <c r="AL148"/>
  <c r="AL146"/>
  <c r="AL144"/>
  <c r="AL142"/>
  <c r="AL140"/>
  <c r="AL138"/>
  <c r="AL160"/>
  <c r="AL156"/>
  <c r="AL152"/>
  <c r="AL162" i="25"/>
  <c r="AL160"/>
  <c r="AL158"/>
  <c r="AL156"/>
  <c r="AL154"/>
  <c r="AL152"/>
  <c r="AL163" i="26"/>
  <c r="AL155"/>
  <c r="AL162"/>
  <c r="AL160"/>
  <c r="AL154"/>
  <c r="AL152"/>
  <c r="AL159"/>
  <c r="AL152" i="11"/>
  <c r="AL150"/>
  <c r="AL148"/>
  <c r="AL146"/>
  <c r="AL144"/>
  <c r="AL142"/>
  <c r="AL152" i="30"/>
  <c r="AL150"/>
  <c r="AL148"/>
  <c r="AL146"/>
  <c r="AL144"/>
  <c r="AL163" i="31"/>
  <c r="AL161"/>
  <c r="AL159"/>
  <c r="AL157"/>
  <c r="AL155"/>
  <c r="AL153"/>
  <c r="AL141"/>
  <c r="AL139"/>
  <c r="AL105"/>
  <c r="I105" s="1"/>
  <c r="AL150" i="10"/>
  <c r="AL148"/>
  <c r="AL146"/>
  <c r="AL144"/>
  <c r="G111" i="14"/>
  <c r="H111" s="1"/>
  <c r="G101"/>
  <c r="H101" s="1"/>
  <c r="G113"/>
  <c r="H113" s="1"/>
  <c r="E16"/>
  <c r="AL162" i="9"/>
  <c r="AL160"/>
  <c r="AL158"/>
  <c r="AL156"/>
  <c r="AL154"/>
  <c r="AL152"/>
  <c r="AL150"/>
  <c r="AL105"/>
  <c r="I105" s="1"/>
  <c r="AL152" i="28"/>
  <c r="AL150"/>
  <c r="AL148"/>
  <c r="AL146"/>
  <c r="AL144"/>
  <c r="AL142"/>
  <c r="AL140"/>
  <c r="AL138"/>
  <c r="AL150" i="29"/>
  <c r="AL148"/>
  <c r="AL146"/>
  <c r="AL144"/>
  <c r="AL142"/>
  <c r="AL140"/>
  <c r="AL138"/>
  <c r="AL105" i="27"/>
  <c r="I105" s="1"/>
  <c r="G88" i="14"/>
  <c r="H88" s="1"/>
  <c r="G78"/>
  <c r="H78" s="1"/>
  <c r="AL151" i="27"/>
  <c r="AL149"/>
  <c r="AL147"/>
  <c r="AL145"/>
  <c r="AL143"/>
  <c r="AL141"/>
  <c r="AL139"/>
  <c r="G90" i="14"/>
  <c r="H90" s="1"/>
  <c r="G65"/>
  <c r="H65" s="1"/>
  <c r="G55"/>
  <c r="H55" s="1"/>
  <c r="G20"/>
  <c r="H20" s="1"/>
  <c r="AL150" i="7"/>
  <c r="AL148"/>
  <c r="AL146"/>
  <c r="AL144"/>
  <c r="AL105"/>
  <c r="I105" s="1"/>
  <c r="G67" i="14"/>
  <c r="H67" s="1"/>
  <c r="G62"/>
  <c r="H62" s="1"/>
  <c r="AL105" i="5"/>
  <c r="I105" s="1"/>
  <c r="AL163"/>
  <c r="AL161"/>
  <c r="AL159"/>
  <c r="AL157"/>
  <c r="AL155"/>
  <c r="AL153"/>
  <c r="AL162" i="19"/>
  <c r="AL160"/>
  <c r="AL158"/>
  <c r="AL156"/>
  <c r="AL154"/>
  <c r="AL142"/>
  <c r="AL140"/>
  <c r="AL138"/>
  <c r="AL147" i="20"/>
  <c r="AL162"/>
  <c r="AL160"/>
  <c r="AL158"/>
  <c r="AL156"/>
  <c r="AL154"/>
  <c r="AL152"/>
  <c r="AL146"/>
  <c r="AL144"/>
  <c r="AL151"/>
  <c r="AL143"/>
  <c r="AL139"/>
  <c r="AL134"/>
  <c r="I134" s="1"/>
  <c r="AL132"/>
  <c r="I132" s="1"/>
  <c r="AL130"/>
  <c r="I130" s="1"/>
  <c r="AL128"/>
  <c r="I128" s="1"/>
  <c r="AL126"/>
  <c r="I126" s="1"/>
  <c r="AL124"/>
  <c r="I124" s="1"/>
  <c r="AL122"/>
  <c r="I122" s="1"/>
  <c r="AL120"/>
  <c r="I120" s="1"/>
  <c r="AL118"/>
  <c r="I118" s="1"/>
  <c r="AL116"/>
  <c r="I116" s="1"/>
  <c r="AL114"/>
  <c r="I114" s="1"/>
  <c r="AL112"/>
  <c r="I112" s="1"/>
  <c r="AL110"/>
  <c r="I110" s="1"/>
  <c r="AL108"/>
  <c r="I108" s="1"/>
  <c r="I164" s="1"/>
  <c r="G150" i="15" s="1"/>
  <c r="H150" s="1"/>
  <c r="AL106" i="20"/>
  <c r="I106" s="1"/>
  <c r="AL162" i="4"/>
  <c r="AL160"/>
  <c r="AL158"/>
  <c r="G251" i="15"/>
  <c r="H251" s="1"/>
  <c r="G249"/>
  <c r="H249" s="1"/>
  <c r="AL105" i="17"/>
  <c r="I105" s="1"/>
  <c r="AL123"/>
  <c r="I123" s="1"/>
  <c r="AL121"/>
  <c r="I121" s="1"/>
  <c r="AL120"/>
  <c r="I120" s="1"/>
  <c r="AL116"/>
  <c r="I116" s="1"/>
  <c r="AL112"/>
  <c r="I112" s="1"/>
  <c r="AL109"/>
  <c r="I109" s="1"/>
  <c r="AL161"/>
  <c r="AL159"/>
  <c r="AL157"/>
  <c r="AL155"/>
  <c r="AL153"/>
  <c r="AL151"/>
  <c r="AL147"/>
  <c r="AL143"/>
  <c r="AL139"/>
  <c r="AL146"/>
  <c r="AL138"/>
  <c r="AL148"/>
  <c r="AL140"/>
  <c r="AL148" i="18"/>
  <c r="I148" s="1"/>
  <c r="AL146"/>
  <c r="I146" s="1"/>
  <c r="AL144"/>
  <c r="I144" s="1"/>
  <c r="AL142"/>
  <c r="I142" s="1"/>
  <c r="AL140"/>
  <c r="I140" s="1"/>
  <c r="AL138"/>
  <c r="I138" s="1"/>
  <c r="AL105" i="3"/>
  <c r="I105" s="1"/>
  <c r="AL163"/>
  <c r="AL161"/>
  <c r="AL159"/>
  <c r="AL157"/>
  <c r="AL155"/>
  <c r="AL153"/>
  <c r="AL158" i="2"/>
  <c r="AL105"/>
  <c r="I105" s="1"/>
  <c r="AL157"/>
  <c r="AL155"/>
  <c r="AL151"/>
  <c r="AL147"/>
  <c r="AL143"/>
  <c r="AL154"/>
  <c r="AL105" i="16"/>
  <c r="I105" s="1"/>
  <c r="AL141" i="1"/>
  <c r="AL139"/>
  <c r="AL105"/>
  <c r="I105" s="1"/>
  <c r="D90" i="24"/>
  <c r="D90" i="15"/>
  <c r="K90" i="24"/>
  <c r="K90" i="15"/>
  <c r="C90" i="24"/>
  <c r="C90" i="15"/>
  <c r="I88" i="24"/>
  <c r="I88" i="15"/>
  <c r="F88" i="24"/>
  <c r="F88" i="15"/>
  <c r="J88" i="24"/>
  <c r="J88" i="15"/>
  <c r="E88" i="24"/>
  <c r="E88" i="15"/>
  <c r="K85" i="24"/>
  <c r="K85" i="15"/>
  <c r="C85" i="24"/>
  <c r="C85" i="15"/>
  <c r="J85" i="24"/>
  <c r="J85" i="15"/>
  <c r="F85" i="24"/>
  <c r="F85" i="15"/>
  <c r="J89" i="24"/>
  <c r="J89" i="15"/>
  <c r="E89" i="24"/>
  <c r="E89" i="15"/>
  <c r="I89" i="24"/>
  <c r="I89" i="15"/>
  <c r="F89" i="24"/>
  <c r="F89" i="15"/>
  <c r="D84" i="24"/>
  <c r="D84" i="15"/>
  <c r="I84" i="24"/>
  <c r="I84" i="15"/>
  <c r="E84" i="24"/>
  <c r="E84" i="15"/>
  <c r="I79" i="24"/>
  <c r="I79" i="15"/>
  <c r="E79" i="24"/>
  <c r="E79" i="15"/>
  <c r="J79" i="24"/>
  <c r="J79" i="15"/>
  <c r="F79" i="24"/>
  <c r="F79" i="15"/>
  <c r="J78" i="24"/>
  <c r="J78" i="15"/>
  <c r="F78" i="24"/>
  <c r="F78" i="15"/>
  <c r="I78" i="24"/>
  <c r="I78" i="15"/>
  <c r="E78" i="24"/>
  <c r="E78" i="15"/>
  <c r="I75" i="24"/>
  <c r="I75" i="15"/>
  <c r="E75" i="24"/>
  <c r="E75" i="15"/>
  <c r="D75" i="24"/>
  <c r="D75" i="15"/>
  <c r="AL105" i="23"/>
  <c r="I105" s="1"/>
  <c r="I90" i="24"/>
  <c r="I90" i="15"/>
  <c r="F90" i="24"/>
  <c r="F90" i="15"/>
  <c r="J90" i="24"/>
  <c r="J90" i="15"/>
  <c r="E90" i="24"/>
  <c r="E90" i="15"/>
  <c r="D88" i="24"/>
  <c r="D88" i="15"/>
  <c r="K88" i="24"/>
  <c r="K88" i="15"/>
  <c r="C88" i="24"/>
  <c r="G88" s="1"/>
  <c r="C88" i="15"/>
  <c r="G88" s="1"/>
  <c r="I85" i="24"/>
  <c r="I85" i="15"/>
  <c r="E85" i="24"/>
  <c r="E85" i="15"/>
  <c r="D85" i="24"/>
  <c r="D85" i="15"/>
  <c r="K89" i="24"/>
  <c r="K89" i="15"/>
  <c r="C89" i="24"/>
  <c r="C89" i="15"/>
  <c r="D89" i="24"/>
  <c r="D89" i="15"/>
  <c r="J84" i="24"/>
  <c r="J84" i="15"/>
  <c r="F84" i="24"/>
  <c r="F84" i="15"/>
  <c r="K84" i="24"/>
  <c r="K84" i="15"/>
  <c r="C84" i="24"/>
  <c r="G84" s="1"/>
  <c r="C84" i="15"/>
  <c r="G84" s="1"/>
  <c r="K79" i="24"/>
  <c r="K79" i="15"/>
  <c r="C79" i="24"/>
  <c r="C79" i="15"/>
  <c r="D79" i="24"/>
  <c r="D79" i="15"/>
  <c r="D78" i="24"/>
  <c r="D78" i="15"/>
  <c r="K78" i="24"/>
  <c r="K78" i="15"/>
  <c r="C78" i="24"/>
  <c r="G78" s="1"/>
  <c r="C78" i="15"/>
  <c r="G78" s="1"/>
  <c r="K75" i="24"/>
  <c r="K75" i="15"/>
  <c r="C75" i="24"/>
  <c r="G75" s="1"/>
  <c r="C75" i="15"/>
  <c r="G75" s="1"/>
  <c r="C72" i="24"/>
  <c r="C72" i="15"/>
  <c r="J75" i="24"/>
  <c r="J75" i="15"/>
  <c r="F75" i="24"/>
  <c r="F75" i="15"/>
  <c r="G113"/>
  <c r="H113" s="1"/>
  <c r="G111"/>
  <c r="H111" s="1"/>
  <c r="G112"/>
  <c r="H112" s="1"/>
  <c r="G107"/>
  <c r="H107" s="1"/>
  <c r="G102"/>
  <c r="H102" s="1"/>
  <c r="G101"/>
  <c r="H101" s="1"/>
  <c r="AL105" i="22"/>
  <c r="I105" s="1"/>
  <c r="AL150"/>
  <c r="AL148"/>
  <c r="AL146"/>
  <c r="AL144"/>
  <c r="D67" i="24"/>
  <c r="D67" i="15"/>
  <c r="K67" i="24"/>
  <c r="K67" i="15"/>
  <c r="C67" i="24"/>
  <c r="C67" i="15"/>
  <c r="I65" i="24"/>
  <c r="I65" i="15"/>
  <c r="F65" i="24"/>
  <c r="F65" i="15"/>
  <c r="J65" i="24"/>
  <c r="J65" i="15"/>
  <c r="E65" i="24"/>
  <c r="E65" i="15"/>
  <c r="K62" i="24"/>
  <c r="K62" i="15"/>
  <c r="C62" i="24"/>
  <c r="C62" i="15"/>
  <c r="J62" i="24"/>
  <c r="J62" i="15"/>
  <c r="F62" i="24"/>
  <c r="F62" i="15"/>
  <c r="J66" i="24"/>
  <c r="J66" i="15"/>
  <c r="E66" i="24"/>
  <c r="E66" i="15"/>
  <c r="I66" i="24"/>
  <c r="I66" i="15"/>
  <c r="F66" i="24"/>
  <c r="F66" i="15"/>
  <c r="D61" i="24"/>
  <c r="D61" i="15"/>
  <c r="I61" i="24"/>
  <c r="I61" i="15"/>
  <c r="E61" i="24"/>
  <c r="E61" i="15"/>
  <c r="I56" i="24"/>
  <c r="I56" i="15"/>
  <c r="E56" i="24"/>
  <c r="E56" i="15"/>
  <c r="J56" i="24"/>
  <c r="J56" i="15"/>
  <c r="F56" i="24"/>
  <c r="F56" i="15"/>
  <c r="J55" i="24"/>
  <c r="J55" i="15"/>
  <c r="F55" i="24"/>
  <c r="F55" i="15"/>
  <c r="I55" i="24"/>
  <c r="I55" i="15"/>
  <c r="E55" i="24"/>
  <c r="E55" i="15"/>
  <c r="I52" i="24"/>
  <c r="I52" i="15"/>
  <c r="E52" i="24"/>
  <c r="E52" i="15"/>
  <c r="D52" i="24"/>
  <c r="D52" i="15"/>
  <c r="AL105" i="21"/>
  <c r="I105" s="1"/>
  <c r="I67" i="24"/>
  <c r="I67" i="15"/>
  <c r="F67" i="24"/>
  <c r="F67" i="15"/>
  <c r="J67" i="24"/>
  <c r="J67" i="15"/>
  <c r="E67" i="24"/>
  <c r="E67" i="15"/>
  <c r="D65" i="24"/>
  <c r="D65" i="15"/>
  <c r="K65" i="24"/>
  <c r="K65" i="15"/>
  <c r="C65" i="24"/>
  <c r="G65" s="1"/>
  <c r="C65" i="15"/>
  <c r="G65" s="1"/>
  <c r="I62" i="24"/>
  <c r="I62" i="15"/>
  <c r="E62" i="24"/>
  <c r="E62" i="15"/>
  <c r="D62" i="24"/>
  <c r="D62" i="15"/>
  <c r="K66" i="24"/>
  <c r="K66" i="15"/>
  <c r="C66" i="24"/>
  <c r="C66" i="15"/>
  <c r="D66" i="24"/>
  <c r="D66" i="15"/>
  <c r="J61" i="24"/>
  <c r="J61" i="15"/>
  <c r="F61" i="24"/>
  <c r="F61" i="15"/>
  <c r="K61" i="24"/>
  <c r="K61" i="15"/>
  <c r="C61" i="24"/>
  <c r="G61" s="1"/>
  <c r="C61" i="15"/>
  <c r="G61" s="1"/>
  <c r="K56" i="24"/>
  <c r="K56" i="15"/>
  <c r="C56" i="24"/>
  <c r="C56" i="15"/>
  <c r="D56" i="24"/>
  <c r="D56" i="15"/>
  <c r="D55" i="24"/>
  <c r="D55" i="15"/>
  <c r="K55" i="24"/>
  <c r="K55" i="15"/>
  <c r="C55" i="24"/>
  <c r="G55" s="1"/>
  <c r="C55" i="15"/>
  <c r="G55" s="1"/>
  <c r="K52" i="24"/>
  <c r="K52" i="15"/>
  <c r="C52" i="24"/>
  <c r="G52" s="1"/>
  <c r="C52" i="15"/>
  <c r="G52" s="1"/>
  <c r="C49" i="24"/>
  <c r="C49" i="15"/>
  <c r="J52" i="24"/>
  <c r="J52" i="15"/>
  <c r="F52" i="24"/>
  <c r="F52" i="15"/>
  <c r="AL138" i="8"/>
  <c r="D44" i="24"/>
  <c r="D21" s="1"/>
  <c r="D44" i="15"/>
  <c r="D21" s="1"/>
  <c r="K44" i="24"/>
  <c r="K44" i="15"/>
  <c r="C44" i="24"/>
  <c r="C44" i="15"/>
  <c r="I42" i="24"/>
  <c r="I19" s="1"/>
  <c r="I42" i="15"/>
  <c r="I19" s="1"/>
  <c r="I19" i="13" s="1"/>
  <c r="F42" i="24"/>
  <c r="F19" s="1"/>
  <c r="F42" i="15"/>
  <c r="F19" s="1"/>
  <c r="J42" i="24"/>
  <c r="J19" s="1"/>
  <c r="J42" i="15"/>
  <c r="J19" s="1"/>
  <c r="J19" i="13" s="1"/>
  <c r="E42" i="24"/>
  <c r="E19" s="1"/>
  <c r="E42" i="15"/>
  <c r="E19" s="1"/>
  <c r="E19" i="13" s="1"/>
  <c r="K39" i="24"/>
  <c r="K39" i="15"/>
  <c r="C39" i="24"/>
  <c r="C39" i="15"/>
  <c r="J39" i="24"/>
  <c r="J16" s="1"/>
  <c r="J39" i="15"/>
  <c r="J16" s="1"/>
  <c r="J16" i="13" s="1"/>
  <c r="F39" i="24"/>
  <c r="F16" s="1"/>
  <c r="F39" i="15"/>
  <c r="F16" s="1"/>
  <c r="J43" i="24"/>
  <c r="J20" s="1"/>
  <c r="J43" i="15"/>
  <c r="J20" s="1"/>
  <c r="J20" i="13" s="1"/>
  <c r="E43" i="24"/>
  <c r="E20" s="1"/>
  <c r="E43" i="15"/>
  <c r="E20" s="1"/>
  <c r="E20" i="13" s="1"/>
  <c r="I43" i="24"/>
  <c r="I20" s="1"/>
  <c r="I43" i="15"/>
  <c r="I20" s="1"/>
  <c r="I20" i="13" s="1"/>
  <c r="F43" i="24"/>
  <c r="F20" s="1"/>
  <c r="F43" i="15"/>
  <c r="F20" s="1"/>
  <c r="F20" i="13" s="1"/>
  <c r="D38" i="24"/>
  <c r="D15" s="1"/>
  <c r="D38" i="15"/>
  <c r="D15" s="1"/>
  <c r="D15" i="13" s="1"/>
  <c r="I38" i="24"/>
  <c r="I15" s="1"/>
  <c r="I38" i="15"/>
  <c r="I15" s="1"/>
  <c r="I15" i="13" s="1"/>
  <c r="E38" i="24"/>
  <c r="E15" s="1"/>
  <c r="E38" i="15"/>
  <c r="E15" s="1"/>
  <c r="E15" i="13" s="1"/>
  <c r="I33" i="24"/>
  <c r="I10" s="1"/>
  <c r="I33" i="15"/>
  <c r="E33" i="24"/>
  <c r="E10" s="1"/>
  <c r="E33" i="15"/>
  <c r="J33" i="24"/>
  <c r="J10" s="1"/>
  <c r="J33" i="15"/>
  <c r="F33" i="24"/>
  <c r="F10" s="1"/>
  <c r="F33" i="15"/>
  <c r="J32" i="24"/>
  <c r="J9" s="1"/>
  <c r="J32" i="15"/>
  <c r="F32" i="24"/>
  <c r="F9" s="1"/>
  <c r="F32" i="15"/>
  <c r="I32" i="24"/>
  <c r="I9" s="1"/>
  <c r="I32" i="15"/>
  <c r="E32" i="24"/>
  <c r="E9" s="1"/>
  <c r="E32" i="15"/>
  <c r="I29" i="24"/>
  <c r="I6" s="1"/>
  <c r="I29" i="15"/>
  <c r="E29" i="24"/>
  <c r="E6" s="1"/>
  <c r="E29" i="15"/>
  <c r="D29" i="24"/>
  <c r="D6" s="1"/>
  <c r="D29" i="15"/>
  <c r="I44" i="24"/>
  <c r="I21" s="1"/>
  <c r="I44" i="15"/>
  <c r="I21" s="1"/>
  <c r="F44" i="24"/>
  <c r="F21" s="1"/>
  <c r="F44" i="15"/>
  <c r="F21" s="1"/>
  <c r="J44" i="24"/>
  <c r="J21" s="1"/>
  <c r="J44" i="15"/>
  <c r="J21" s="1"/>
  <c r="E44" i="24"/>
  <c r="E21" s="1"/>
  <c r="E44" i="15"/>
  <c r="E21" s="1"/>
  <c r="E21" i="13" s="1"/>
  <c r="D42" i="24"/>
  <c r="D19" s="1"/>
  <c r="D42" i="15"/>
  <c r="D19" s="1"/>
  <c r="K42" i="24"/>
  <c r="K42" i="15"/>
  <c r="C42" i="24"/>
  <c r="C42" i="15"/>
  <c r="I39" i="24"/>
  <c r="I16" s="1"/>
  <c r="I39" i="15"/>
  <c r="I16" s="1"/>
  <c r="E39" i="24"/>
  <c r="E16" s="1"/>
  <c r="E39" i="15"/>
  <c r="E16" s="1"/>
  <c r="E16" i="13" s="1"/>
  <c r="D39" i="24"/>
  <c r="D16" s="1"/>
  <c r="D39" i="15"/>
  <c r="D16" s="1"/>
  <c r="K43" i="24"/>
  <c r="K43" i="15"/>
  <c r="C43" i="24"/>
  <c r="C43" i="15"/>
  <c r="D43" i="24"/>
  <c r="D20" s="1"/>
  <c r="D43" i="15"/>
  <c r="D20" s="1"/>
  <c r="D20" i="13" s="1"/>
  <c r="J38" i="24"/>
  <c r="J15" s="1"/>
  <c r="J38" i="15"/>
  <c r="J15" s="1"/>
  <c r="F38" i="24"/>
  <c r="F15" s="1"/>
  <c r="F38" i="15"/>
  <c r="F15" s="1"/>
  <c r="F15" i="13" s="1"/>
  <c r="K38" i="24"/>
  <c r="K38" i="15"/>
  <c r="C38" i="24"/>
  <c r="C38" i="15"/>
  <c r="K33" i="24"/>
  <c r="K33" i="15"/>
  <c r="C33" i="24"/>
  <c r="C33" i="15"/>
  <c r="D33" i="24"/>
  <c r="D10" s="1"/>
  <c r="D33" i="15"/>
  <c r="D10" s="1"/>
  <c r="D10" i="13" s="1"/>
  <c r="D32" i="24"/>
  <c r="D9" s="1"/>
  <c r="D32" i="15"/>
  <c r="D9" s="1"/>
  <c r="D9" i="13" s="1"/>
  <c r="K32" i="24"/>
  <c r="K32" i="15"/>
  <c r="C32" i="24"/>
  <c r="C32" i="15"/>
  <c r="G32" s="1"/>
  <c r="K29" i="24"/>
  <c r="K29" i="15"/>
  <c r="C29" i="24"/>
  <c r="C29" i="15"/>
  <c r="G29" s="1"/>
  <c r="C26" i="24"/>
  <c r="C26" i="15"/>
  <c r="C3" s="1"/>
  <c r="J29" i="24"/>
  <c r="J6" s="1"/>
  <c r="J29" i="15"/>
  <c r="J6" s="1"/>
  <c r="J6" i="13" s="1"/>
  <c r="F29" i="24"/>
  <c r="F6" s="1"/>
  <c r="F29" i="15"/>
  <c r="F6" s="1"/>
  <c r="F6" i="13" s="1"/>
  <c r="I10" i="15"/>
  <c r="I10" i="13" s="1"/>
  <c r="E10" i="15"/>
  <c r="E10" i="13" s="1"/>
  <c r="J10" i="15"/>
  <c r="J10" i="13" s="1"/>
  <c r="F10" i="15"/>
  <c r="F10" i="13" s="1"/>
  <c r="J9" i="15"/>
  <c r="J9" i="13" s="1"/>
  <c r="F9" i="15"/>
  <c r="F9" i="13" s="1"/>
  <c r="I9" i="15"/>
  <c r="I9" i="13" s="1"/>
  <c r="E9" i="15"/>
  <c r="E9" i="13" s="1"/>
  <c r="I6" i="15"/>
  <c r="I6" i="13" s="1"/>
  <c r="E6" i="15"/>
  <c r="E6" i="13" s="1"/>
  <c r="D6" i="15"/>
  <c r="D6" i="13" s="1"/>
  <c r="F16"/>
  <c r="K10" i="14"/>
  <c r="C19"/>
  <c r="G42"/>
  <c r="H42" s="1"/>
  <c r="C9"/>
  <c r="G32"/>
  <c r="H32" s="1"/>
  <c r="AL105" i="6"/>
  <c r="I105" s="1"/>
  <c r="K20" i="14"/>
  <c r="G39"/>
  <c r="H39" s="1"/>
  <c r="D16"/>
  <c r="K15"/>
  <c r="G44"/>
  <c r="H44" s="1"/>
  <c r="D21"/>
  <c r="D21" i="13" s="1"/>
  <c r="G10" i="14"/>
  <c r="H10" s="1"/>
  <c r="G6"/>
  <c r="H6" s="1"/>
  <c r="G15"/>
  <c r="H15" s="1"/>
  <c r="G43"/>
  <c r="H43" s="1"/>
  <c r="G38"/>
  <c r="H38" s="1"/>
  <c r="G33"/>
  <c r="H33" s="1"/>
  <c r="G29"/>
  <c r="H29" s="1"/>
  <c r="H319" i="15"/>
  <c r="G308"/>
  <c r="H308" s="1"/>
  <c r="H318"/>
  <c r="H314"/>
  <c r="G309"/>
  <c r="H309" s="1"/>
  <c r="G305"/>
  <c r="H305" s="1"/>
  <c r="H320"/>
  <c r="H315"/>
  <c r="AM146" i="12"/>
  <c r="M146"/>
  <c r="AM142"/>
  <c r="M142"/>
  <c r="AM138"/>
  <c r="M138"/>
  <c r="AM161"/>
  <c r="M161"/>
  <c r="AM157"/>
  <c r="M157"/>
  <c r="AM153"/>
  <c r="M153"/>
  <c r="M147"/>
  <c r="AM147"/>
  <c r="M143"/>
  <c r="AM143"/>
  <c r="AM139"/>
  <c r="M139"/>
  <c r="AM105"/>
  <c r="M105" s="1"/>
  <c r="Q105" s="1"/>
  <c r="J173"/>
  <c r="J171"/>
  <c r="J167"/>
  <c r="J172"/>
  <c r="J170"/>
  <c r="J166"/>
  <c r="J165"/>
  <c r="J164"/>
  <c r="AM104"/>
  <c r="E173"/>
  <c r="E171"/>
  <c r="E167"/>
  <c r="E164"/>
  <c r="E172"/>
  <c r="E170"/>
  <c r="E166"/>
  <c r="E165"/>
  <c r="AM149"/>
  <c r="M149"/>
  <c r="AM145"/>
  <c r="M145"/>
  <c r="AM141"/>
  <c r="M141"/>
  <c r="AM137"/>
  <c r="M137"/>
  <c r="Q137" s="1"/>
  <c r="AM136"/>
  <c r="M136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 s="1"/>
  <c r="Q122" s="1"/>
  <c r="AM121"/>
  <c r="M121" s="1"/>
  <c r="Q121" s="1"/>
  <c r="AM120"/>
  <c r="M120" s="1"/>
  <c r="Q120" s="1"/>
  <c r="AM119"/>
  <c r="M119" s="1"/>
  <c r="Q119" s="1"/>
  <c r="AM118"/>
  <c r="M118" s="1"/>
  <c r="Q118" s="1"/>
  <c r="AM117"/>
  <c r="M117" s="1"/>
  <c r="Q117" s="1"/>
  <c r="AM116"/>
  <c r="M116" s="1"/>
  <c r="Q116" s="1"/>
  <c r="AM115"/>
  <c r="M115" s="1"/>
  <c r="Q115" s="1"/>
  <c r="AM114"/>
  <c r="M114" s="1"/>
  <c r="Q114" s="1"/>
  <c r="AM113"/>
  <c r="M113" s="1"/>
  <c r="Q113" s="1"/>
  <c r="M112"/>
  <c r="Q112" s="1"/>
  <c r="AM112"/>
  <c r="AM111"/>
  <c r="M111" s="1"/>
  <c r="Q111" s="1"/>
  <c r="AM110"/>
  <c r="M110" s="1"/>
  <c r="Q110" s="1"/>
  <c r="AM109"/>
  <c r="M109" s="1"/>
  <c r="Q109" s="1"/>
  <c r="AM108"/>
  <c r="M108" s="1"/>
  <c r="Q108" s="1"/>
  <c r="AM107"/>
  <c r="M107" s="1"/>
  <c r="Q107" s="1"/>
  <c r="AM106"/>
  <c r="M106" s="1"/>
  <c r="Q106" s="1"/>
  <c r="AM148"/>
  <c r="M148"/>
  <c r="AM144"/>
  <c r="M144"/>
  <c r="AM140"/>
  <c r="M140"/>
  <c r="AM162"/>
  <c r="M162"/>
  <c r="AM160"/>
  <c r="M160"/>
  <c r="AM158"/>
  <c r="M158"/>
  <c r="AM156"/>
  <c r="M156"/>
  <c r="AM154"/>
  <c r="M154"/>
  <c r="AM152"/>
  <c r="M152"/>
  <c r="AM150"/>
  <c r="M150"/>
  <c r="AM163"/>
  <c r="M163"/>
  <c r="AM159"/>
  <c r="M159"/>
  <c r="AM155"/>
  <c r="M155"/>
  <c r="AM151"/>
  <c r="M151"/>
  <c r="H172"/>
  <c r="H170"/>
  <c r="H166"/>
  <c r="H165"/>
  <c r="H173"/>
  <c r="H171"/>
  <c r="H167"/>
  <c r="H164"/>
  <c r="D172"/>
  <c r="D170"/>
  <c r="D166"/>
  <c r="D165"/>
  <c r="D173"/>
  <c r="D171"/>
  <c r="D167"/>
  <c r="D164"/>
  <c r="AL104"/>
  <c r="I104" s="1"/>
  <c r="I164" s="1"/>
  <c r="AM160" i="25"/>
  <c r="M160"/>
  <c r="AM156"/>
  <c r="M156"/>
  <c r="AM152"/>
  <c r="M152"/>
  <c r="AM148"/>
  <c r="M148"/>
  <c r="AM144"/>
  <c r="M144"/>
  <c r="AM140"/>
  <c r="M140"/>
  <c r="AM163"/>
  <c r="M163"/>
  <c r="AM159"/>
  <c r="M159"/>
  <c r="AM155"/>
  <c r="M155"/>
  <c r="AM151"/>
  <c r="M151"/>
  <c r="M147"/>
  <c r="AM147"/>
  <c r="M143"/>
  <c r="AM143"/>
  <c r="AM139"/>
  <c r="M139"/>
  <c r="AM105"/>
  <c r="M105"/>
  <c r="Q105" s="1"/>
  <c r="J173"/>
  <c r="J171"/>
  <c r="J167"/>
  <c r="J172"/>
  <c r="J170"/>
  <c r="J166"/>
  <c r="J165"/>
  <c r="J164"/>
  <c r="AM104"/>
  <c r="E173"/>
  <c r="E171"/>
  <c r="E167"/>
  <c r="E164"/>
  <c r="E172"/>
  <c r="E170"/>
  <c r="E166"/>
  <c r="E165"/>
  <c r="AM161"/>
  <c r="M161"/>
  <c r="AM157"/>
  <c r="M157"/>
  <c r="AM153"/>
  <c r="M153"/>
  <c r="AM149"/>
  <c r="M149"/>
  <c r="AM145"/>
  <c r="M145"/>
  <c r="AM141"/>
  <c r="M141"/>
  <c r="AM137"/>
  <c r="M137" s="1"/>
  <c r="Q137" s="1"/>
  <c r="AM136"/>
  <c r="M136" s="1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 s="1"/>
  <c r="Q122" s="1"/>
  <c r="AM121"/>
  <c r="M121" s="1"/>
  <c r="Q121" s="1"/>
  <c r="AM120"/>
  <c r="M120" s="1"/>
  <c r="Q120" s="1"/>
  <c r="AM119"/>
  <c r="M119" s="1"/>
  <c r="Q119" s="1"/>
  <c r="AM118"/>
  <c r="M118" s="1"/>
  <c r="Q118" s="1"/>
  <c r="AM117"/>
  <c r="M117" s="1"/>
  <c r="Q117" s="1"/>
  <c r="AM116"/>
  <c r="M116" s="1"/>
  <c r="Q116" s="1"/>
  <c r="AM115"/>
  <c r="M115" s="1"/>
  <c r="Q115" s="1"/>
  <c r="AM114"/>
  <c r="M114" s="1"/>
  <c r="Q114" s="1"/>
  <c r="AM113"/>
  <c r="M113" s="1"/>
  <c r="Q113" s="1"/>
  <c r="M112"/>
  <c r="Q112" s="1"/>
  <c r="AM112"/>
  <c r="AM111"/>
  <c r="M111" s="1"/>
  <c r="Q111" s="1"/>
  <c r="AM110"/>
  <c r="M110" s="1"/>
  <c r="Q110" s="1"/>
  <c r="AM109"/>
  <c r="M109" s="1"/>
  <c r="Q109" s="1"/>
  <c r="AM108"/>
  <c r="M108" s="1"/>
  <c r="Q108" s="1"/>
  <c r="AM107"/>
  <c r="M107" s="1"/>
  <c r="Q107" s="1"/>
  <c r="AM106"/>
  <c r="M106" s="1"/>
  <c r="Q106" s="1"/>
  <c r="AM162"/>
  <c r="M162"/>
  <c r="AM158"/>
  <c r="M158"/>
  <c r="AM154"/>
  <c r="M154"/>
  <c r="AM150"/>
  <c r="M150"/>
  <c r="AM146"/>
  <c r="M146"/>
  <c r="AM142"/>
  <c r="M142"/>
  <c r="AM138"/>
  <c r="M138"/>
  <c r="H172"/>
  <c r="H170"/>
  <c r="H166"/>
  <c r="H165"/>
  <c r="H173"/>
  <c r="H171"/>
  <c r="H167"/>
  <c r="H164"/>
  <c r="D172"/>
  <c r="D170"/>
  <c r="D166"/>
  <c r="D165"/>
  <c r="D173"/>
  <c r="D171"/>
  <c r="D167"/>
  <c r="D164"/>
  <c r="AL104"/>
  <c r="I104" s="1"/>
  <c r="I164" s="1"/>
  <c r="AM160" i="26"/>
  <c r="M160"/>
  <c r="AM156"/>
  <c r="M156"/>
  <c r="AM152"/>
  <c r="M152"/>
  <c r="AM148"/>
  <c r="M148"/>
  <c r="Q148" s="1"/>
  <c r="AM144"/>
  <c r="M144"/>
  <c r="Q144" s="1"/>
  <c r="AM140"/>
  <c r="M140"/>
  <c r="Q140" s="1"/>
  <c r="AM163"/>
  <c r="M163"/>
  <c r="AM159"/>
  <c r="M159"/>
  <c r="AM155"/>
  <c r="M155"/>
  <c r="AM151"/>
  <c r="M151" s="1"/>
  <c r="Q151" s="1"/>
  <c r="AM147"/>
  <c r="M147" s="1"/>
  <c r="Q147" s="1"/>
  <c r="AM143"/>
  <c r="M143" s="1"/>
  <c r="Q143" s="1"/>
  <c r="AM139"/>
  <c r="M139"/>
  <c r="Q139" s="1"/>
  <c r="AM105"/>
  <c r="M105"/>
  <c r="Q105" s="1"/>
  <c r="J173"/>
  <c r="J171"/>
  <c r="J167"/>
  <c r="J172"/>
  <c r="J170"/>
  <c r="J166"/>
  <c r="J165"/>
  <c r="J164"/>
  <c r="AM104"/>
  <c r="E173"/>
  <c r="E171"/>
  <c r="E167"/>
  <c r="E164"/>
  <c r="E172"/>
  <c r="E170"/>
  <c r="E166"/>
  <c r="E165"/>
  <c r="AM161"/>
  <c r="M161"/>
  <c r="AM157"/>
  <c r="M157"/>
  <c r="AM153"/>
  <c r="M153"/>
  <c r="AM149"/>
  <c r="M149" s="1"/>
  <c r="Q149" s="1"/>
  <c r="AM145"/>
  <c r="M145" s="1"/>
  <c r="Q145" s="1"/>
  <c r="AM141"/>
  <c r="M141" s="1"/>
  <c r="Q141" s="1"/>
  <c r="AM137"/>
  <c r="M137" s="1"/>
  <c r="Q137" s="1"/>
  <c r="AM136"/>
  <c r="M136" s="1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 s="1"/>
  <c r="Q122" s="1"/>
  <c r="AM121"/>
  <c r="M121" s="1"/>
  <c r="Q121" s="1"/>
  <c r="AM120"/>
  <c r="M120" s="1"/>
  <c r="Q120" s="1"/>
  <c r="AM119"/>
  <c r="M119" s="1"/>
  <c r="Q119" s="1"/>
  <c r="AM118"/>
  <c r="M118" s="1"/>
  <c r="Q118" s="1"/>
  <c r="AM117"/>
  <c r="M117" s="1"/>
  <c r="Q117" s="1"/>
  <c r="AM116"/>
  <c r="M116" s="1"/>
  <c r="Q116" s="1"/>
  <c r="AM115"/>
  <c r="M115" s="1"/>
  <c r="Q115" s="1"/>
  <c r="AM114"/>
  <c r="M114" s="1"/>
  <c r="Q114" s="1"/>
  <c r="AM113"/>
  <c r="M113" s="1"/>
  <c r="Q113" s="1"/>
  <c r="M112"/>
  <c r="Q112" s="1"/>
  <c r="AM112"/>
  <c r="AM111"/>
  <c r="M111" s="1"/>
  <c r="Q111" s="1"/>
  <c r="AM110"/>
  <c r="M110" s="1"/>
  <c r="Q110" s="1"/>
  <c r="AM109"/>
  <c r="M109" s="1"/>
  <c r="Q109" s="1"/>
  <c r="AM108"/>
  <c r="M108" s="1"/>
  <c r="Q108" s="1"/>
  <c r="AM107"/>
  <c r="M107" s="1"/>
  <c r="Q107" s="1"/>
  <c r="AM106"/>
  <c r="M106" s="1"/>
  <c r="Q106" s="1"/>
  <c r="AM162"/>
  <c r="M162"/>
  <c r="AM158"/>
  <c r="M158"/>
  <c r="AM154"/>
  <c r="M154"/>
  <c r="AM150"/>
  <c r="M150" s="1"/>
  <c r="Q150" s="1"/>
  <c r="AM146"/>
  <c r="M146" s="1"/>
  <c r="Q146" s="1"/>
  <c r="AM142"/>
  <c r="M142" s="1"/>
  <c r="Q142" s="1"/>
  <c r="AM138"/>
  <c r="M138" s="1"/>
  <c r="Q138" s="1"/>
  <c r="H172"/>
  <c r="H170"/>
  <c r="H166"/>
  <c r="H165"/>
  <c r="H173"/>
  <c r="H171"/>
  <c r="H167"/>
  <c r="H164"/>
  <c r="D172"/>
  <c r="D170"/>
  <c r="D166"/>
  <c r="D165"/>
  <c r="D173"/>
  <c r="D171"/>
  <c r="D167"/>
  <c r="D164"/>
  <c r="AL104"/>
  <c r="I104" s="1"/>
  <c r="I164" s="1"/>
  <c r="AM162" i="11"/>
  <c r="M162"/>
  <c r="AM158"/>
  <c r="M158"/>
  <c r="AM154"/>
  <c r="M154"/>
  <c r="AM150"/>
  <c r="M150"/>
  <c r="AM146"/>
  <c r="M146"/>
  <c r="AM142"/>
  <c r="M142"/>
  <c r="AM138"/>
  <c r="M138"/>
  <c r="AM163"/>
  <c r="M163"/>
  <c r="AM159"/>
  <c r="M159"/>
  <c r="AM155"/>
  <c r="M155"/>
  <c r="AM151"/>
  <c r="M151"/>
  <c r="AM147"/>
  <c r="M147"/>
  <c r="AM143"/>
  <c r="M143"/>
  <c r="AM139"/>
  <c r="M139"/>
  <c r="AM105"/>
  <c r="M105" s="1"/>
  <c r="Q105" s="1"/>
  <c r="J173"/>
  <c r="F198" i="14" s="1"/>
  <c r="J171" i="11"/>
  <c r="D198" i="14" s="1"/>
  <c r="J167" i="11"/>
  <c r="J198" i="14" s="1"/>
  <c r="J172" i="11"/>
  <c r="E198" i="14" s="1"/>
  <c r="J170" i="11"/>
  <c r="C198" i="14" s="1"/>
  <c r="J166" i="11"/>
  <c r="I198" i="14" s="1"/>
  <c r="J165" i="11"/>
  <c r="K198" i="14" s="1"/>
  <c r="J164" i="11"/>
  <c r="AM104"/>
  <c r="E173"/>
  <c r="F192" i="14" s="1"/>
  <c r="E171" i="11"/>
  <c r="D192" i="14" s="1"/>
  <c r="E167" i="11"/>
  <c r="J192" i="14" s="1"/>
  <c r="E164" i="11"/>
  <c r="E172"/>
  <c r="E192" i="14" s="1"/>
  <c r="E170" i="11"/>
  <c r="C192" i="14" s="1"/>
  <c r="E166" i="11"/>
  <c r="I192" i="14" s="1"/>
  <c r="E165" i="11"/>
  <c r="K192" i="14" s="1"/>
  <c r="AM161" i="11"/>
  <c r="M161"/>
  <c r="AM157"/>
  <c r="M157"/>
  <c r="AM153"/>
  <c r="M153"/>
  <c r="M149"/>
  <c r="AM149"/>
  <c r="M145"/>
  <c r="AM145"/>
  <c r="AM141"/>
  <c r="M141"/>
  <c r="AM137"/>
  <c r="M137"/>
  <c r="Q137" s="1"/>
  <c r="AM136"/>
  <c r="M136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/>
  <c r="Q122" s="1"/>
  <c r="AM121"/>
  <c r="M121" s="1"/>
  <c r="Q121" s="1"/>
  <c r="AM119"/>
  <c r="M119" s="1"/>
  <c r="Q119" s="1"/>
  <c r="AM118"/>
  <c r="M118" s="1"/>
  <c r="Q118" s="1"/>
  <c r="AM117"/>
  <c r="M117" s="1"/>
  <c r="Q117" s="1"/>
  <c r="AM115"/>
  <c r="M115" s="1"/>
  <c r="Q115" s="1"/>
  <c r="AM114"/>
  <c r="M114" s="1"/>
  <c r="Q114" s="1"/>
  <c r="AM113"/>
  <c r="M113" s="1"/>
  <c r="Q113" s="1"/>
  <c r="AM111"/>
  <c r="M111" s="1"/>
  <c r="Q111" s="1"/>
  <c r="AM110"/>
  <c r="M110" s="1"/>
  <c r="Q110" s="1"/>
  <c r="AM109"/>
  <c r="M109" s="1"/>
  <c r="Q109" s="1"/>
  <c r="AM108"/>
  <c r="M108" s="1"/>
  <c r="Q108" s="1"/>
  <c r="AM107"/>
  <c r="M107" s="1"/>
  <c r="Q107" s="1"/>
  <c r="AM106"/>
  <c r="M106" s="1"/>
  <c r="Q106" s="1"/>
  <c r="AM160"/>
  <c r="M160"/>
  <c r="AM156"/>
  <c r="M156"/>
  <c r="AM152"/>
  <c r="M152"/>
  <c r="AM148"/>
  <c r="M148"/>
  <c r="AM144"/>
  <c r="M144"/>
  <c r="AM140"/>
  <c r="M140"/>
  <c r="H172"/>
  <c r="E195" i="14" s="1"/>
  <c r="H170" i="11"/>
  <c r="C195" i="14" s="1"/>
  <c r="H166" i="11"/>
  <c r="I195" i="14" s="1"/>
  <c r="H165" i="11"/>
  <c r="K195" i="14" s="1"/>
  <c r="H173" i="11"/>
  <c r="F195" i="14" s="1"/>
  <c r="H171" i="11"/>
  <c r="D195" i="14" s="1"/>
  <c r="H167" i="11"/>
  <c r="J195" i="14" s="1"/>
  <c r="H164" i="11"/>
  <c r="D172"/>
  <c r="E191" i="14" s="1"/>
  <c r="D170" i="11"/>
  <c r="C191" i="14" s="1"/>
  <c r="D166" i="11"/>
  <c r="I191" i="14" s="1"/>
  <c r="D165" i="11"/>
  <c r="K191" i="14" s="1"/>
  <c r="D173" i="11"/>
  <c r="F191" i="14" s="1"/>
  <c r="D171" i="11"/>
  <c r="D191" i="14" s="1"/>
  <c r="D167" i="11"/>
  <c r="J191" i="14" s="1"/>
  <c r="D164" i="11"/>
  <c r="AM120"/>
  <c r="M120" s="1"/>
  <c r="Q120" s="1"/>
  <c r="AM116"/>
  <c r="M116" s="1"/>
  <c r="Q116" s="1"/>
  <c r="AM112"/>
  <c r="M112" s="1"/>
  <c r="Q112" s="1"/>
  <c r="AL104"/>
  <c r="I104" s="1"/>
  <c r="I164" s="1"/>
  <c r="G196" i="14" s="1"/>
  <c r="H196" s="1"/>
  <c r="AM160" i="30"/>
  <c r="M160"/>
  <c r="AM156"/>
  <c r="M156"/>
  <c r="AM152"/>
  <c r="M152"/>
  <c r="AM148"/>
  <c r="M148"/>
  <c r="AM144"/>
  <c r="M144"/>
  <c r="AM140"/>
  <c r="M140"/>
  <c r="AM163"/>
  <c r="M163"/>
  <c r="AM159"/>
  <c r="M159"/>
  <c r="AM155"/>
  <c r="M155"/>
  <c r="AM151"/>
  <c r="M151"/>
  <c r="AM147"/>
  <c r="M147"/>
  <c r="AM143"/>
  <c r="M143"/>
  <c r="AM139"/>
  <c r="M139"/>
  <c r="AM105"/>
  <c r="M105" s="1"/>
  <c r="Q105" s="1"/>
  <c r="J173"/>
  <c r="F221" i="14" s="1"/>
  <c r="J171" i="30"/>
  <c r="D221" i="14" s="1"/>
  <c r="J167" i="30"/>
  <c r="J221" i="14" s="1"/>
  <c r="J172" i="30"/>
  <c r="E221" i="14" s="1"/>
  <c r="J170" i="30"/>
  <c r="C221" i="14" s="1"/>
  <c r="J166" i="30"/>
  <c r="I221" i="14" s="1"/>
  <c r="J165" i="30"/>
  <c r="K221" i="14" s="1"/>
  <c r="J164" i="30"/>
  <c r="AM104"/>
  <c r="E173"/>
  <c r="F215" i="14" s="1"/>
  <c r="E171" i="30"/>
  <c r="D215" i="14" s="1"/>
  <c r="E167" i="30"/>
  <c r="J215" i="14" s="1"/>
  <c r="E164" i="30"/>
  <c r="E172"/>
  <c r="E215" i="14" s="1"/>
  <c r="E170" i="30"/>
  <c r="C215" i="14" s="1"/>
  <c r="E166" i="30"/>
  <c r="I215" i="14" s="1"/>
  <c r="E165" i="30"/>
  <c r="K215" i="14" s="1"/>
  <c r="AM161" i="30"/>
  <c r="M161"/>
  <c r="AM157"/>
  <c r="M157"/>
  <c r="AM153"/>
  <c r="M153"/>
  <c r="M149"/>
  <c r="AM149"/>
  <c r="M145"/>
  <c r="AM145"/>
  <c r="AM141"/>
  <c r="M141"/>
  <c r="AM137"/>
  <c r="M137"/>
  <c r="Q137" s="1"/>
  <c r="AM136"/>
  <c r="M136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 s="1"/>
  <c r="Q122" s="1"/>
  <c r="AM121"/>
  <c r="M121" s="1"/>
  <c r="Q121" s="1"/>
  <c r="AM119"/>
  <c r="M119" s="1"/>
  <c r="Q119" s="1"/>
  <c r="AM118"/>
  <c r="M118" s="1"/>
  <c r="Q118" s="1"/>
  <c r="AM117"/>
  <c r="M117" s="1"/>
  <c r="Q117" s="1"/>
  <c r="AM115"/>
  <c r="M115" s="1"/>
  <c r="Q115" s="1"/>
  <c r="AM114"/>
  <c r="M114" s="1"/>
  <c r="Q114" s="1"/>
  <c r="AM113"/>
  <c r="M113" s="1"/>
  <c r="Q113" s="1"/>
  <c r="AM112"/>
  <c r="M112" s="1"/>
  <c r="Q112" s="1"/>
  <c r="AM111"/>
  <c r="M111" s="1"/>
  <c r="Q111" s="1"/>
  <c r="AM110"/>
  <c r="M110" s="1"/>
  <c r="Q110" s="1"/>
  <c r="AM109"/>
  <c r="M109" s="1"/>
  <c r="Q109" s="1"/>
  <c r="AM108"/>
  <c r="M108" s="1"/>
  <c r="Q108" s="1"/>
  <c r="AM107"/>
  <c r="M107" s="1"/>
  <c r="Q107" s="1"/>
  <c r="AM106"/>
  <c r="M106" s="1"/>
  <c r="Q106" s="1"/>
  <c r="AM162"/>
  <c r="M162"/>
  <c r="AM158"/>
  <c r="M158"/>
  <c r="AM154"/>
  <c r="M154"/>
  <c r="AM150"/>
  <c r="M150"/>
  <c r="AM146"/>
  <c r="M146"/>
  <c r="AM142"/>
  <c r="M142"/>
  <c r="AM138"/>
  <c r="M138"/>
  <c r="H172"/>
  <c r="E218" i="14" s="1"/>
  <c r="H170" i="30"/>
  <c r="C218" i="14" s="1"/>
  <c r="H166" i="30"/>
  <c r="I218" i="14" s="1"/>
  <c r="H165" i="30"/>
  <c r="K218" i="14" s="1"/>
  <c r="H173" i="30"/>
  <c r="F218" i="14" s="1"/>
  <c r="H171" i="30"/>
  <c r="D218" i="14" s="1"/>
  <c r="H167" i="30"/>
  <c r="J218" i="14" s="1"/>
  <c r="H164" i="30"/>
  <c r="D172"/>
  <c r="E214" i="14" s="1"/>
  <c r="D170" i="30"/>
  <c r="C214" i="14" s="1"/>
  <c r="D166" i="30"/>
  <c r="I214" i="14" s="1"/>
  <c r="D165" i="30"/>
  <c r="K214" i="14" s="1"/>
  <c r="D173" i="30"/>
  <c r="F214" i="14" s="1"/>
  <c r="D171" i="30"/>
  <c r="D214" i="14" s="1"/>
  <c r="D167" i="30"/>
  <c r="J214" i="14" s="1"/>
  <c r="D164" i="30"/>
  <c r="AM120"/>
  <c r="M120" s="1"/>
  <c r="Q120" s="1"/>
  <c r="AM116"/>
  <c r="M116" s="1"/>
  <c r="Q116" s="1"/>
  <c r="AL104"/>
  <c r="I104" s="1"/>
  <c r="I164" s="1"/>
  <c r="G219" i="14" s="1"/>
  <c r="H219" s="1"/>
  <c r="AM163" i="31"/>
  <c r="M163"/>
  <c r="AM159"/>
  <c r="M159"/>
  <c r="AM155"/>
  <c r="M155"/>
  <c r="AM151"/>
  <c r="M151"/>
  <c r="AM147"/>
  <c r="M147"/>
  <c r="AM143"/>
  <c r="M143"/>
  <c r="AM139"/>
  <c r="M139"/>
  <c r="AM162"/>
  <c r="M162"/>
  <c r="AM158"/>
  <c r="M158"/>
  <c r="AM154"/>
  <c r="M154"/>
  <c r="AM150"/>
  <c r="M150"/>
  <c r="AM146"/>
  <c r="M146"/>
  <c r="AM142"/>
  <c r="M142"/>
  <c r="AM138"/>
  <c r="M138"/>
  <c r="AM105"/>
  <c r="M105" s="1"/>
  <c r="Q105" s="1"/>
  <c r="J173"/>
  <c r="F244" i="14" s="1"/>
  <c r="J171" i="31"/>
  <c r="D244" i="14" s="1"/>
  <c r="J167" i="31"/>
  <c r="J244" i="14" s="1"/>
  <c r="J172" i="31"/>
  <c r="E244" i="14" s="1"/>
  <c r="J170" i="31"/>
  <c r="C244" i="14" s="1"/>
  <c r="J166" i="31"/>
  <c r="I244" i="14" s="1"/>
  <c r="J165" i="31"/>
  <c r="K244" i="14" s="1"/>
  <c r="J164" i="31"/>
  <c r="AM104"/>
  <c r="D172"/>
  <c r="E237" i="14" s="1"/>
  <c r="D170" i="31"/>
  <c r="C237" i="14" s="1"/>
  <c r="D166" i="31"/>
  <c r="I237" i="14" s="1"/>
  <c r="D165" i="31"/>
  <c r="K237" i="14" s="1"/>
  <c r="D173" i="31"/>
  <c r="F237" i="14" s="1"/>
  <c r="D171" i="31"/>
  <c r="D237" i="14" s="1"/>
  <c r="D167" i="31"/>
  <c r="J237" i="14" s="1"/>
  <c r="D164" i="31"/>
  <c r="AM160"/>
  <c r="M160"/>
  <c r="AM156"/>
  <c r="M156"/>
  <c r="AM152"/>
  <c r="M152"/>
  <c r="AM148"/>
  <c r="M148"/>
  <c r="AM144"/>
  <c r="M144"/>
  <c r="AM140"/>
  <c r="M140"/>
  <c r="AM137"/>
  <c r="M137"/>
  <c r="Q137" s="1"/>
  <c r="AM136"/>
  <c r="M136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/>
  <c r="Q122" s="1"/>
  <c r="AM121"/>
  <c r="M121" s="1"/>
  <c r="Q121" s="1"/>
  <c r="AM120"/>
  <c r="M120" s="1"/>
  <c r="Q120" s="1"/>
  <c r="AM119"/>
  <c r="M119" s="1"/>
  <c r="Q119" s="1"/>
  <c r="AM118"/>
  <c r="M118" s="1"/>
  <c r="Q118" s="1"/>
  <c r="AM117"/>
  <c r="M117" s="1"/>
  <c r="Q117" s="1"/>
  <c r="AM116"/>
  <c r="M116" s="1"/>
  <c r="Q116" s="1"/>
  <c r="AM115"/>
  <c r="M115" s="1"/>
  <c r="Q115" s="1"/>
  <c r="AM114"/>
  <c r="M114" s="1"/>
  <c r="Q114" s="1"/>
  <c r="M113"/>
  <c r="Q113" s="1"/>
  <c r="AM113"/>
  <c r="AM112"/>
  <c r="M112" s="1"/>
  <c r="Q112" s="1"/>
  <c r="AM111"/>
  <c r="M111" s="1"/>
  <c r="Q111" s="1"/>
  <c r="AM110"/>
  <c r="M110" s="1"/>
  <c r="Q110" s="1"/>
  <c r="AM109"/>
  <c r="M109" s="1"/>
  <c r="Q109" s="1"/>
  <c r="AM108"/>
  <c r="M108" s="1"/>
  <c r="Q108" s="1"/>
  <c r="AM107"/>
  <c r="M107" s="1"/>
  <c r="Q107" s="1"/>
  <c r="AM106"/>
  <c r="M106" s="1"/>
  <c r="Q106" s="1"/>
  <c r="AL104"/>
  <c r="I104" s="1"/>
  <c r="I164" s="1"/>
  <c r="G242" i="14" s="1"/>
  <c r="H242" s="1"/>
  <c r="AM161" i="31"/>
  <c r="M161"/>
  <c r="AM157"/>
  <c r="M157"/>
  <c r="AM153"/>
  <c r="M153"/>
  <c r="M149"/>
  <c r="AM149"/>
  <c r="M145"/>
  <c r="AM145"/>
  <c r="AM141"/>
  <c r="M141"/>
  <c r="H172"/>
  <c r="E241" i="14" s="1"/>
  <c r="H170" i="31"/>
  <c r="C241" i="14" s="1"/>
  <c r="H166" i="31"/>
  <c r="I241" i="14" s="1"/>
  <c r="H165" i="31"/>
  <c r="K241" i="14" s="1"/>
  <c r="H173" i="31"/>
  <c r="F241" i="14" s="1"/>
  <c r="H171" i="31"/>
  <c r="D241" i="14" s="1"/>
  <c r="H167" i="31"/>
  <c r="J241" i="14" s="1"/>
  <c r="H164" i="31"/>
  <c r="E173"/>
  <c r="F238" i="14" s="1"/>
  <c r="E171" i="31"/>
  <c r="D238" i="14" s="1"/>
  <c r="E167" i="31"/>
  <c r="J238" i="14" s="1"/>
  <c r="E164" i="31"/>
  <c r="E172"/>
  <c r="E238" i="14" s="1"/>
  <c r="E170" i="31"/>
  <c r="C238" i="14" s="1"/>
  <c r="G238" s="1"/>
  <c r="H238" s="1"/>
  <c r="E166" i="31"/>
  <c r="I238" i="14" s="1"/>
  <c r="E165" i="31"/>
  <c r="K238" i="14" s="1"/>
  <c r="AM162" i="10"/>
  <c r="M162"/>
  <c r="AM158"/>
  <c r="M158"/>
  <c r="AM154"/>
  <c r="M154"/>
  <c r="AM150"/>
  <c r="M150"/>
  <c r="AM146"/>
  <c r="M146"/>
  <c r="AM142"/>
  <c r="M142"/>
  <c r="AM138"/>
  <c r="M138"/>
  <c r="AM163"/>
  <c r="M163"/>
  <c r="AM159"/>
  <c r="M159"/>
  <c r="AM155"/>
  <c r="M155"/>
  <c r="AM151"/>
  <c r="M151"/>
  <c r="AM147"/>
  <c r="M147"/>
  <c r="AM143"/>
  <c r="M143"/>
  <c r="AM139"/>
  <c r="M139"/>
  <c r="AM105"/>
  <c r="M105" s="1"/>
  <c r="Q105" s="1"/>
  <c r="J173"/>
  <c r="F106" i="14" s="1"/>
  <c r="J171" i="10"/>
  <c r="D106" i="14" s="1"/>
  <c r="J167" i="10"/>
  <c r="J106" i="14" s="1"/>
  <c r="J172" i="10"/>
  <c r="E106" i="14" s="1"/>
  <c r="J170" i="10"/>
  <c r="C106" i="14" s="1"/>
  <c r="J166" i="10"/>
  <c r="I106" i="14" s="1"/>
  <c r="J165" i="10"/>
  <c r="K106" i="14" s="1"/>
  <c r="J164" i="10"/>
  <c r="AM104"/>
  <c r="E173"/>
  <c r="F100" i="14" s="1"/>
  <c r="E171" i="10"/>
  <c r="D100" i="14" s="1"/>
  <c r="E167" i="10"/>
  <c r="J100" i="14" s="1"/>
  <c r="E164" i="10"/>
  <c r="E172"/>
  <c r="E100" i="14" s="1"/>
  <c r="E170" i="10"/>
  <c r="C100" i="14" s="1"/>
  <c r="E166" i="10"/>
  <c r="I100" i="14" s="1"/>
  <c r="E165" i="10"/>
  <c r="K100" i="14" s="1"/>
  <c r="AM161" i="10"/>
  <c r="M161"/>
  <c r="AM157"/>
  <c r="M157"/>
  <c r="AM153"/>
  <c r="M153"/>
  <c r="M149"/>
  <c r="AM149"/>
  <c r="M145"/>
  <c r="AM145"/>
  <c r="AM141"/>
  <c r="M141"/>
  <c r="AM137"/>
  <c r="M137"/>
  <c r="Q137" s="1"/>
  <c r="AM136"/>
  <c r="M136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/>
  <c r="Q122" s="1"/>
  <c r="AM121"/>
  <c r="M121" s="1"/>
  <c r="Q121" s="1"/>
  <c r="AM120"/>
  <c r="M120" s="1"/>
  <c r="Q120" s="1"/>
  <c r="AM119"/>
  <c r="M119" s="1"/>
  <c r="Q119" s="1"/>
  <c r="AM117"/>
  <c r="M117" s="1"/>
  <c r="Q117" s="1"/>
  <c r="AM116"/>
  <c r="M116" s="1"/>
  <c r="Q116" s="1"/>
  <c r="AM115"/>
  <c r="M115" s="1"/>
  <c r="Q115" s="1"/>
  <c r="AM113"/>
  <c r="M113" s="1"/>
  <c r="Q113" s="1"/>
  <c r="AM112"/>
  <c r="M112" s="1"/>
  <c r="Q112" s="1"/>
  <c r="AM111"/>
  <c r="M111" s="1"/>
  <c r="Q111" s="1"/>
  <c r="AM109"/>
  <c r="M109" s="1"/>
  <c r="Q109" s="1"/>
  <c r="AM108"/>
  <c r="M108" s="1"/>
  <c r="Q108" s="1"/>
  <c r="AM107"/>
  <c r="M107" s="1"/>
  <c r="Q107" s="1"/>
  <c r="AM106"/>
  <c r="M106" s="1"/>
  <c r="Q106" s="1"/>
  <c r="AM160"/>
  <c r="M160"/>
  <c r="AM156"/>
  <c r="M156"/>
  <c r="AM152"/>
  <c r="M152"/>
  <c r="AM148"/>
  <c r="M148"/>
  <c r="AM144"/>
  <c r="M144"/>
  <c r="AM140"/>
  <c r="M140"/>
  <c r="H172"/>
  <c r="E103" i="14" s="1"/>
  <c r="H170" i="10"/>
  <c r="C103" i="14" s="1"/>
  <c r="H166" i="10"/>
  <c r="I103" i="14" s="1"/>
  <c r="H165" i="10"/>
  <c r="K103" i="14" s="1"/>
  <c r="H173" i="10"/>
  <c r="F103" i="14" s="1"/>
  <c r="H171" i="10"/>
  <c r="D103" i="14" s="1"/>
  <c r="H167" i="10"/>
  <c r="J103" i="14" s="1"/>
  <c r="H164" i="10"/>
  <c r="D172"/>
  <c r="E99" i="14" s="1"/>
  <c r="D170" i="10"/>
  <c r="C99" i="14" s="1"/>
  <c r="D166" i="10"/>
  <c r="I99" i="14" s="1"/>
  <c r="D165" i="10"/>
  <c r="K99" i="14" s="1"/>
  <c r="D173" i="10"/>
  <c r="F99" i="14" s="1"/>
  <c r="D171" i="10"/>
  <c r="D99" i="14" s="1"/>
  <c r="D167" i="10"/>
  <c r="J99" i="14" s="1"/>
  <c r="D164" i="10"/>
  <c r="AM118"/>
  <c r="M118" s="1"/>
  <c r="Q118" s="1"/>
  <c r="AM114"/>
  <c r="M114" s="1"/>
  <c r="Q114" s="1"/>
  <c r="AM110"/>
  <c r="M110" s="1"/>
  <c r="Q110" s="1"/>
  <c r="AL104"/>
  <c r="I104" s="1"/>
  <c r="I164" s="1"/>
  <c r="G104" i="14" s="1"/>
  <c r="H104" s="1"/>
  <c r="AM162" i="9"/>
  <c r="M162"/>
  <c r="AM158"/>
  <c r="M158"/>
  <c r="AM154"/>
  <c r="M154"/>
  <c r="AM150"/>
  <c r="M150"/>
  <c r="AM146"/>
  <c r="M146"/>
  <c r="AM142"/>
  <c r="M142"/>
  <c r="AM138"/>
  <c r="M138"/>
  <c r="AM163"/>
  <c r="M163"/>
  <c r="AM159"/>
  <c r="M159"/>
  <c r="AM155"/>
  <c r="M155"/>
  <c r="AM151"/>
  <c r="M151"/>
  <c r="M147"/>
  <c r="AM147"/>
  <c r="M143"/>
  <c r="AM143"/>
  <c r="AM139"/>
  <c r="M139"/>
  <c r="AM105"/>
  <c r="M105" s="1"/>
  <c r="Q105" s="1"/>
  <c r="J173"/>
  <c r="F129" i="14" s="1"/>
  <c r="J171" i="9"/>
  <c r="D129" i="14" s="1"/>
  <c r="J167" i="9"/>
  <c r="J129" i="14" s="1"/>
  <c r="J172" i="9"/>
  <c r="E129" i="14" s="1"/>
  <c r="J170" i="9"/>
  <c r="C129" i="14" s="1"/>
  <c r="J166" i="9"/>
  <c r="I129" i="14" s="1"/>
  <c r="J165" i="9"/>
  <c r="K129" i="14" s="1"/>
  <c r="J164" i="9"/>
  <c r="AM104"/>
  <c r="E173"/>
  <c r="F123" i="14" s="1"/>
  <c r="E171" i="9"/>
  <c r="D123" i="14" s="1"/>
  <c r="E167" i="9"/>
  <c r="J123" i="14" s="1"/>
  <c r="E164" i="9"/>
  <c r="E172"/>
  <c r="E123" i="14" s="1"/>
  <c r="E170" i="9"/>
  <c r="C123" i="14" s="1"/>
  <c r="E166" i="9"/>
  <c r="I123" i="14" s="1"/>
  <c r="E165" i="9"/>
  <c r="K123" i="14" s="1"/>
  <c r="AM161" i="9"/>
  <c r="M161"/>
  <c r="AM157"/>
  <c r="M157"/>
  <c r="AM153"/>
  <c r="M153"/>
  <c r="AM149"/>
  <c r="M149"/>
  <c r="AM145"/>
  <c r="M145"/>
  <c r="AM141"/>
  <c r="M141"/>
  <c r="AM137"/>
  <c r="M137"/>
  <c r="Q137" s="1"/>
  <c r="AM136"/>
  <c r="M136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 s="1"/>
  <c r="Q122" s="1"/>
  <c r="AM121"/>
  <c r="M121" s="1"/>
  <c r="Q121" s="1"/>
  <c r="AM120"/>
  <c r="M120" s="1"/>
  <c r="Q120" s="1"/>
  <c r="AM119"/>
  <c r="M119" s="1"/>
  <c r="Q119" s="1"/>
  <c r="AM118"/>
  <c r="M118" s="1"/>
  <c r="Q118" s="1"/>
  <c r="AM117"/>
  <c r="M117" s="1"/>
  <c r="Q117" s="1"/>
  <c r="AM116"/>
  <c r="M116" s="1"/>
  <c r="Q116" s="1"/>
  <c r="AM115"/>
  <c r="M115" s="1"/>
  <c r="Q115" s="1"/>
  <c r="M114"/>
  <c r="Q114" s="1"/>
  <c r="AM114"/>
  <c r="AM113"/>
  <c r="M113" s="1"/>
  <c r="Q113" s="1"/>
  <c r="AM112"/>
  <c r="M112" s="1"/>
  <c r="Q112" s="1"/>
  <c r="AM111"/>
  <c r="M111" s="1"/>
  <c r="Q111" s="1"/>
  <c r="AM110"/>
  <c r="M110" s="1"/>
  <c r="Q110" s="1"/>
  <c r="AM109"/>
  <c r="M109" s="1"/>
  <c r="Q109" s="1"/>
  <c r="AM108"/>
  <c r="M108" s="1"/>
  <c r="Q108" s="1"/>
  <c r="AM107"/>
  <c r="M107" s="1"/>
  <c r="Q107" s="1"/>
  <c r="AM106"/>
  <c r="M106" s="1"/>
  <c r="Q106" s="1"/>
  <c r="AM160"/>
  <c r="M160"/>
  <c r="AM156"/>
  <c r="M156"/>
  <c r="AM152"/>
  <c r="M152"/>
  <c r="AM148"/>
  <c r="M148"/>
  <c r="AM144"/>
  <c r="M144"/>
  <c r="AM140"/>
  <c r="M140"/>
  <c r="H172"/>
  <c r="E126" i="14" s="1"/>
  <c r="H170" i="9"/>
  <c r="C126" i="14" s="1"/>
  <c r="H166" i="9"/>
  <c r="I126" i="14" s="1"/>
  <c r="H165" i="9"/>
  <c r="K126" i="14" s="1"/>
  <c r="H173" i="9"/>
  <c r="F126" i="14" s="1"/>
  <c r="H171" i="9"/>
  <c r="D126" i="14" s="1"/>
  <c r="H167" i="9"/>
  <c r="J126" i="14" s="1"/>
  <c r="H164" i="9"/>
  <c r="D172"/>
  <c r="E122" i="14" s="1"/>
  <c r="D170" i="9"/>
  <c r="C122" i="14" s="1"/>
  <c r="D166" i="9"/>
  <c r="I122" i="14" s="1"/>
  <c r="D165" i="9"/>
  <c r="K122" i="14" s="1"/>
  <c r="D173" i="9"/>
  <c r="F122" i="14" s="1"/>
  <c r="D171" i="9"/>
  <c r="D122" i="14" s="1"/>
  <c r="D167" i="9"/>
  <c r="J122" i="14" s="1"/>
  <c r="D164" i="9"/>
  <c r="AL104"/>
  <c r="I104" s="1"/>
  <c r="I164" s="1"/>
  <c r="G127" i="14" s="1"/>
  <c r="H127" s="1"/>
  <c r="AM160" i="28"/>
  <c r="M160"/>
  <c r="AM156"/>
  <c r="M156"/>
  <c r="AM152"/>
  <c r="M152"/>
  <c r="AM148"/>
  <c r="M148"/>
  <c r="AM144"/>
  <c r="M144"/>
  <c r="AM140"/>
  <c r="M140"/>
  <c r="AM163"/>
  <c r="M163"/>
  <c r="AM159"/>
  <c r="M159"/>
  <c r="AM155"/>
  <c r="M155"/>
  <c r="M151"/>
  <c r="AM151"/>
  <c r="M147"/>
  <c r="AM147"/>
  <c r="M143"/>
  <c r="AM143"/>
  <c r="AM139"/>
  <c r="M139"/>
  <c r="AM105"/>
  <c r="M105" s="1"/>
  <c r="Q105" s="1"/>
  <c r="J173"/>
  <c r="F152" i="14" s="1"/>
  <c r="J171" i="28"/>
  <c r="D152" i="14" s="1"/>
  <c r="J167" i="28"/>
  <c r="J152" i="14" s="1"/>
  <c r="J172" i="28"/>
  <c r="E152" i="14" s="1"/>
  <c r="J170" i="28"/>
  <c r="C152" i="14" s="1"/>
  <c r="J166" i="28"/>
  <c r="I152" i="14" s="1"/>
  <c r="J165" i="28"/>
  <c r="K152" i="14" s="1"/>
  <c r="J164" i="28"/>
  <c r="AM104"/>
  <c r="E173"/>
  <c r="F146" i="14" s="1"/>
  <c r="E171" i="28"/>
  <c r="D146" i="14" s="1"/>
  <c r="E167" i="28"/>
  <c r="J146" i="14" s="1"/>
  <c r="E164" i="28"/>
  <c r="E172"/>
  <c r="E146" i="14" s="1"/>
  <c r="E170" i="28"/>
  <c r="C146" i="14" s="1"/>
  <c r="E166" i="28"/>
  <c r="I146" i="14" s="1"/>
  <c r="E165" i="28"/>
  <c r="K146" i="14" s="1"/>
  <c r="AM161" i="28"/>
  <c r="M161"/>
  <c r="AM157"/>
  <c r="M157"/>
  <c r="AM153"/>
  <c r="M153"/>
  <c r="AM149"/>
  <c r="M149"/>
  <c r="AM145"/>
  <c r="M145"/>
  <c r="AM141"/>
  <c r="M141"/>
  <c r="AM137"/>
  <c r="M137"/>
  <c r="Q137" s="1"/>
  <c r="AM136"/>
  <c r="M136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 s="1"/>
  <c r="Q122" s="1"/>
  <c r="AM121"/>
  <c r="M121" s="1"/>
  <c r="Q121" s="1"/>
  <c r="AM120"/>
  <c r="M120" s="1"/>
  <c r="Q120" s="1"/>
  <c r="AM119"/>
  <c r="M119" s="1"/>
  <c r="Q119" s="1"/>
  <c r="AM118"/>
  <c r="M118" s="1"/>
  <c r="Q118" s="1"/>
  <c r="AM117"/>
  <c r="M117" s="1"/>
  <c r="Q117" s="1"/>
  <c r="AM116"/>
  <c r="M116" s="1"/>
  <c r="Q116" s="1"/>
  <c r="AM115"/>
  <c r="M115" s="1"/>
  <c r="Q115" s="1"/>
  <c r="AM114"/>
  <c r="M114" s="1"/>
  <c r="Q114" s="1"/>
  <c r="AM113"/>
  <c r="M113" s="1"/>
  <c r="Q113" s="1"/>
  <c r="M112"/>
  <c r="Q112" s="1"/>
  <c r="AM112"/>
  <c r="AM111"/>
  <c r="M111" s="1"/>
  <c r="Q111" s="1"/>
  <c r="AM110"/>
  <c r="M110" s="1"/>
  <c r="Q110" s="1"/>
  <c r="AM109"/>
  <c r="M109" s="1"/>
  <c r="Q109" s="1"/>
  <c r="AM108"/>
  <c r="M108" s="1"/>
  <c r="Q108" s="1"/>
  <c r="AM107"/>
  <c r="M107" s="1"/>
  <c r="Q107" s="1"/>
  <c r="AM106"/>
  <c r="M106" s="1"/>
  <c r="Q106" s="1"/>
  <c r="AM162"/>
  <c r="M162"/>
  <c r="AM158"/>
  <c r="M158"/>
  <c r="AM154"/>
  <c r="M154"/>
  <c r="AM150"/>
  <c r="M150"/>
  <c r="AM146"/>
  <c r="M146"/>
  <c r="AM142"/>
  <c r="M142"/>
  <c r="AM138"/>
  <c r="M138"/>
  <c r="H172"/>
  <c r="E149" i="14" s="1"/>
  <c r="H170" i="28"/>
  <c r="C149" i="14" s="1"/>
  <c r="H166" i="28"/>
  <c r="I149" i="14" s="1"/>
  <c r="H165" i="28"/>
  <c r="K149" i="14" s="1"/>
  <c r="H173" i="28"/>
  <c r="F149" i="14" s="1"/>
  <c r="H171" i="28"/>
  <c r="D149" i="14" s="1"/>
  <c r="H167" i="28"/>
  <c r="J149" i="14" s="1"/>
  <c r="H164" i="28"/>
  <c r="D172"/>
  <c r="E145" i="14" s="1"/>
  <c r="D170" i="28"/>
  <c r="C145" i="14" s="1"/>
  <c r="D166" i="28"/>
  <c r="I145" i="14" s="1"/>
  <c r="D165" i="28"/>
  <c r="K145" i="14" s="1"/>
  <c r="D173" i="28"/>
  <c r="F145" i="14" s="1"/>
  <c r="D171" i="28"/>
  <c r="D145" i="14" s="1"/>
  <c r="D167" i="28"/>
  <c r="J145" i="14" s="1"/>
  <c r="D164" i="28"/>
  <c r="AL104"/>
  <c r="I104" s="1"/>
  <c r="I164" s="1"/>
  <c r="G150" i="14" s="1"/>
  <c r="H150" s="1"/>
  <c r="AM162" i="29"/>
  <c r="M162"/>
  <c r="AM158"/>
  <c r="M158"/>
  <c r="AM154"/>
  <c r="M154"/>
  <c r="AM150"/>
  <c r="M150"/>
  <c r="AM146"/>
  <c r="M146"/>
  <c r="AM142"/>
  <c r="M142"/>
  <c r="AM138"/>
  <c r="M138"/>
  <c r="AM163"/>
  <c r="M163"/>
  <c r="AM159"/>
  <c r="M159"/>
  <c r="AM155"/>
  <c r="M155"/>
  <c r="AM151"/>
  <c r="M151"/>
  <c r="M147"/>
  <c r="AM147"/>
  <c r="M143"/>
  <c r="AM143"/>
  <c r="AM139"/>
  <c r="M139"/>
  <c r="AM105"/>
  <c r="M105" s="1"/>
  <c r="Q105" s="1"/>
  <c r="J173"/>
  <c r="F175" i="14" s="1"/>
  <c r="J171" i="29"/>
  <c r="D175" i="14" s="1"/>
  <c r="J167" i="29"/>
  <c r="J175" i="14" s="1"/>
  <c r="J172" i="29"/>
  <c r="E175" i="14" s="1"/>
  <c r="J170" i="29"/>
  <c r="C175" i="14" s="1"/>
  <c r="J166" i="29"/>
  <c r="I175" i="14" s="1"/>
  <c r="J165" i="29"/>
  <c r="K175" i="14" s="1"/>
  <c r="J164" i="29"/>
  <c r="AM104"/>
  <c r="E173"/>
  <c r="F169" i="14" s="1"/>
  <c r="E171" i="29"/>
  <c r="D169" i="14" s="1"/>
  <c r="E167" i="29"/>
  <c r="J169" i="14" s="1"/>
  <c r="E164" i="29"/>
  <c r="E172"/>
  <c r="E169" i="14" s="1"/>
  <c r="E170" i="29"/>
  <c r="C169" i="14" s="1"/>
  <c r="E166" i="29"/>
  <c r="I169" i="14" s="1"/>
  <c r="E165" i="29"/>
  <c r="K169" i="14" s="1"/>
  <c r="AM161" i="29"/>
  <c r="M161"/>
  <c r="AM157"/>
  <c r="M157"/>
  <c r="AM153"/>
  <c r="M153"/>
  <c r="AM149"/>
  <c r="M149"/>
  <c r="AM145"/>
  <c r="M145"/>
  <c r="AM141"/>
  <c r="M141"/>
  <c r="AM137"/>
  <c r="M137"/>
  <c r="Q137" s="1"/>
  <c r="AM136"/>
  <c r="M136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/>
  <c r="Q122" s="1"/>
  <c r="AM121"/>
  <c r="M121" s="1"/>
  <c r="Q121" s="1"/>
  <c r="AM120"/>
  <c r="M120" s="1"/>
  <c r="Q120" s="1"/>
  <c r="AM119"/>
  <c r="M119" s="1"/>
  <c r="Q119" s="1"/>
  <c r="M118"/>
  <c r="Q118" s="1"/>
  <c r="AM118"/>
  <c r="AM117"/>
  <c r="M117" s="1"/>
  <c r="Q117" s="1"/>
  <c r="AM116"/>
  <c r="M116" s="1"/>
  <c r="Q116" s="1"/>
  <c r="AM115"/>
  <c r="M115" s="1"/>
  <c r="Q115" s="1"/>
  <c r="AM114"/>
  <c r="M114" s="1"/>
  <c r="Q114" s="1"/>
  <c r="AM113"/>
  <c r="M113" s="1"/>
  <c r="Q113" s="1"/>
  <c r="AM112"/>
  <c r="M112" s="1"/>
  <c r="Q112" s="1"/>
  <c r="AM111"/>
  <c r="M111" s="1"/>
  <c r="Q111" s="1"/>
  <c r="M110"/>
  <c r="Q110" s="1"/>
  <c r="AM110"/>
  <c r="AM109"/>
  <c r="M109" s="1"/>
  <c r="Q109" s="1"/>
  <c r="AM108"/>
  <c r="M108" s="1"/>
  <c r="Q108" s="1"/>
  <c r="AM107"/>
  <c r="M107" s="1"/>
  <c r="Q107" s="1"/>
  <c r="AM106"/>
  <c r="M106" s="1"/>
  <c r="Q106" s="1"/>
  <c r="AM160"/>
  <c r="M160"/>
  <c r="AM156"/>
  <c r="M156"/>
  <c r="AM152"/>
  <c r="M152"/>
  <c r="AM148"/>
  <c r="M148"/>
  <c r="AM144"/>
  <c r="M144"/>
  <c r="AM140"/>
  <c r="M140"/>
  <c r="H172"/>
  <c r="E172" i="14" s="1"/>
  <c r="H170" i="29"/>
  <c r="C172" i="14" s="1"/>
  <c r="H166" i="29"/>
  <c r="I172" i="14" s="1"/>
  <c r="H165" i="29"/>
  <c r="K172" i="14" s="1"/>
  <c r="H173" i="29"/>
  <c r="F172" i="14" s="1"/>
  <c r="H171" i="29"/>
  <c r="D172" i="14" s="1"/>
  <c r="H167" i="29"/>
  <c r="J172" i="14" s="1"/>
  <c r="H164" i="29"/>
  <c r="D172"/>
  <c r="E168" i="14" s="1"/>
  <c r="D170" i="29"/>
  <c r="C168" i="14" s="1"/>
  <c r="D166" i="29"/>
  <c r="I168" i="14" s="1"/>
  <c r="D165" i="29"/>
  <c r="K168" i="14" s="1"/>
  <c r="D173" i="29"/>
  <c r="F168" i="14" s="1"/>
  <c r="D171" i="29"/>
  <c r="D168" i="14" s="1"/>
  <c r="D167" i="29"/>
  <c r="J168" i="14" s="1"/>
  <c r="D164" i="29"/>
  <c r="AL104"/>
  <c r="I104" s="1"/>
  <c r="I164" s="1"/>
  <c r="G173" i="14" s="1"/>
  <c r="H173" s="1"/>
  <c r="AM163" i="27"/>
  <c r="M163"/>
  <c r="AM159"/>
  <c r="M159"/>
  <c r="AM155"/>
  <c r="M155"/>
  <c r="AM151"/>
  <c r="M151"/>
  <c r="M147"/>
  <c r="AM147"/>
  <c r="M143"/>
  <c r="AM143"/>
  <c r="AM139"/>
  <c r="M139"/>
  <c r="AM162"/>
  <c r="M162"/>
  <c r="AM158"/>
  <c r="M158"/>
  <c r="AM154"/>
  <c r="M154"/>
  <c r="AM150"/>
  <c r="M150"/>
  <c r="AM146"/>
  <c r="M146"/>
  <c r="AM142"/>
  <c r="M142"/>
  <c r="AM138"/>
  <c r="M138"/>
  <c r="AM105"/>
  <c r="M105" s="1"/>
  <c r="Q105" s="1"/>
  <c r="J173"/>
  <c r="F83" i="14" s="1"/>
  <c r="J171" i="27"/>
  <c r="D83" i="14" s="1"/>
  <c r="J167" i="27"/>
  <c r="J83" i="14" s="1"/>
  <c r="J172" i="27"/>
  <c r="E83" i="14" s="1"/>
  <c r="J170" i="27"/>
  <c r="C83" i="14" s="1"/>
  <c r="J166" i="27"/>
  <c r="I83" i="14" s="1"/>
  <c r="J165" i="27"/>
  <c r="K83" i="14" s="1"/>
  <c r="J164" i="27"/>
  <c r="AM104"/>
  <c r="D172"/>
  <c r="E76" i="14" s="1"/>
  <c r="D170" i="27"/>
  <c r="C76" i="14" s="1"/>
  <c r="D166" i="27"/>
  <c r="I76" i="14" s="1"/>
  <c r="D165" i="27"/>
  <c r="K76" i="14" s="1"/>
  <c r="D173" i="27"/>
  <c r="F76" i="14" s="1"/>
  <c r="D171" i="27"/>
  <c r="D76" i="14" s="1"/>
  <c r="D167" i="27"/>
  <c r="J76" i="14" s="1"/>
  <c r="D164" i="27"/>
  <c r="AM160"/>
  <c r="M160"/>
  <c r="AM156"/>
  <c r="M156"/>
  <c r="AM152"/>
  <c r="M152"/>
  <c r="AM148"/>
  <c r="M148"/>
  <c r="AM144"/>
  <c r="M144"/>
  <c r="AM140"/>
  <c r="M140"/>
  <c r="AM137"/>
  <c r="M137"/>
  <c r="Q137" s="1"/>
  <c r="AM136"/>
  <c r="M136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/>
  <c r="Q122" s="1"/>
  <c r="AM121"/>
  <c r="M121" s="1"/>
  <c r="Q121" s="1"/>
  <c r="AM120"/>
  <c r="M120" s="1"/>
  <c r="Q120" s="1"/>
  <c r="M118"/>
  <c r="Q118" s="1"/>
  <c r="AM118"/>
  <c r="AM117"/>
  <c r="M117" s="1"/>
  <c r="Q117" s="1"/>
  <c r="AM116"/>
  <c r="M116" s="1"/>
  <c r="Q116" s="1"/>
  <c r="M114"/>
  <c r="Q114" s="1"/>
  <c r="AM114"/>
  <c r="AM113"/>
  <c r="M113" s="1"/>
  <c r="Q113" s="1"/>
  <c r="AM112"/>
  <c r="M112" s="1"/>
  <c r="Q112" s="1"/>
  <c r="M110"/>
  <c r="Q110" s="1"/>
  <c r="AM110"/>
  <c r="AM109"/>
  <c r="M109" s="1"/>
  <c r="Q109" s="1"/>
  <c r="AM108"/>
  <c r="M108" s="1"/>
  <c r="Q108" s="1"/>
  <c r="AM107"/>
  <c r="M107" s="1"/>
  <c r="Q107" s="1"/>
  <c r="AM106"/>
  <c r="M106" s="1"/>
  <c r="Q106" s="1"/>
  <c r="AL104"/>
  <c r="I104" s="1"/>
  <c r="I164" s="1"/>
  <c r="G81" i="14" s="1"/>
  <c r="H81" s="1"/>
  <c r="AM161" i="27"/>
  <c r="M161"/>
  <c r="AM157"/>
  <c r="M157"/>
  <c r="AM153"/>
  <c r="M153"/>
  <c r="AM149"/>
  <c r="M149"/>
  <c r="AM145"/>
  <c r="M145"/>
  <c r="AM141"/>
  <c r="M141"/>
  <c r="H172"/>
  <c r="E80" i="14" s="1"/>
  <c r="H170" i="27"/>
  <c r="C80" i="14" s="1"/>
  <c r="H166" i="27"/>
  <c r="I80" i="14" s="1"/>
  <c r="H165" i="27"/>
  <c r="K80" i="14" s="1"/>
  <c r="H173" i="27"/>
  <c r="F80" i="14" s="1"/>
  <c r="H171" i="27"/>
  <c r="D80" i="14" s="1"/>
  <c r="H167" i="27"/>
  <c r="J80" i="14" s="1"/>
  <c r="H164" i="27"/>
  <c r="E173"/>
  <c r="F77" i="14" s="1"/>
  <c r="E171" i="27"/>
  <c r="D77" i="14" s="1"/>
  <c r="E167" i="27"/>
  <c r="J77" i="14" s="1"/>
  <c r="E164" i="27"/>
  <c r="E172"/>
  <c r="E77" i="14" s="1"/>
  <c r="E170" i="27"/>
  <c r="C77" i="14" s="1"/>
  <c r="G77" s="1"/>
  <c r="H77" s="1"/>
  <c r="E166" i="27"/>
  <c r="I77" i="14" s="1"/>
  <c r="E165" i="27"/>
  <c r="K77" i="14" s="1"/>
  <c r="AM119" i="27"/>
  <c r="M119"/>
  <c r="Q119" s="1"/>
  <c r="AM115"/>
  <c r="M115"/>
  <c r="Q115" s="1"/>
  <c r="AM111"/>
  <c r="M111"/>
  <c r="Q111" s="1"/>
  <c r="AM160" i="7"/>
  <c r="M160"/>
  <c r="AM156"/>
  <c r="M156"/>
  <c r="AM152"/>
  <c r="M152"/>
  <c r="AM148"/>
  <c r="M148"/>
  <c r="AM144"/>
  <c r="M144"/>
  <c r="AM140"/>
  <c r="M140"/>
  <c r="AM163"/>
  <c r="M163"/>
  <c r="AM159"/>
  <c r="M159"/>
  <c r="AM155"/>
  <c r="M155"/>
  <c r="AM151"/>
  <c r="M151"/>
  <c r="AM147"/>
  <c r="M147"/>
  <c r="AM143"/>
  <c r="M143"/>
  <c r="AM139"/>
  <c r="M139"/>
  <c r="AM105"/>
  <c r="M105" s="1"/>
  <c r="Q105" s="1"/>
  <c r="J173"/>
  <c r="F60" i="14" s="1"/>
  <c r="J171" i="7"/>
  <c r="D60" i="14" s="1"/>
  <c r="J167" i="7"/>
  <c r="J60" i="14" s="1"/>
  <c r="J172" i="7"/>
  <c r="E60" i="14" s="1"/>
  <c r="J170" i="7"/>
  <c r="C60" i="14" s="1"/>
  <c r="J166" i="7"/>
  <c r="I60" i="14" s="1"/>
  <c r="J165" i="7"/>
  <c r="K60" i="14" s="1"/>
  <c r="J164" i="7"/>
  <c r="AM104"/>
  <c r="E173"/>
  <c r="F54" i="14" s="1"/>
  <c r="E171" i="7"/>
  <c r="D54" i="14" s="1"/>
  <c r="E167" i="7"/>
  <c r="J54" i="14" s="1"/>
  <c r="E164" i="7"/>
  <c r="E172"/>
  <c r="E54" i="14" s="1"/>
  <c r="E170" i="7"/>
  <c r="C54" i="14" s="1"/>
  <c r="E166" i="7"/>
  <c r="I54" i="14" s="1"/>
  <c r="E165" i="7"/>
  <c r="K54" i="14" s="1"/>
  <c r="AM161" i="7"/>
  <c r="M161"/>
  <c r="AM157"/>
  <c r="M157"/>
  <c r="AM153"/>
  <c r="M153"/>
  <c r="M149"/>
  <c r="AM149"/>
  <c r="M145"/>
  <c r="AM145"/>
  <c r="AM141"/>
  <c r="M141"/>
  <c r="AM137"/>
  <c r="M137"/>
  <c r="Q137" s="1"/>
  <c r="AM136"/>
  <c r="M136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/>
  <c r="Q122" s="1"/>
  <c r="AM121"/>
  <c r="M121" s="1"/>
  <c r="Q121" s="1"/>
  <c r="AM120"/>
  <c r="M120" s="1"/>
  <c r="Q120" s="1"/>
  <c r="AM119"/>
  <c r="M119" s="1"/>
  <c r="Q119" s="1"/>
  <c r="AM118"/>
  <c r="M118" s="1"/>
  <c r="Q118" s="1"/>
  <c r="AM117"/>
  <c r="M117" s="1"/>
  <c r="Q117" s="1"/>
  <c r="AM115"/>
  <c r="M115" s="1"/>
  <c r="Q115" s="1"/>
  <c r="AM114"/>
  <c r="M114" s="1"/>
  <c r="Q114" s="1"/>
  <c r="AM113"/>
  <c r="M113" s="1"/>
  <c r="Q113" s="1"/>
  <c r="AM111"/>
  <c r="M111" s="1"/>
  <c r="Q111" s="1"/>
  <c r="AM110"/>
  <c r="M110" s="1"/>
  <c r="Q110" s="1"/>
  <c r="AM109"/>
  <c r="M109" s="1"/>
  <c r="Q109" s="1"/>
  <c r="AM108"/>
  <c r="M108" s="1"/>
  <c r="Q108" s="1"/>
  <c r="AM107"/>
  <c r="M107" s="1"/>
  <c r="Q107" s="1"/>
  <c r="AM106"/>
  <c r="M106" s="1"/>
  <c r="Q106" s="1"/>
  <c r="AM162"/>
  <c r="M162"/>
  <c r="AM158"/>
  <c r="M158"/>
  <c r="AM154"/>
  <c r="M154"/>
  <c r="AM150"/>
  <c r="M150"/>
  <c r="AM146"/>
  <c r="M146"/>
  <c r="AM142"/>
  <c r="M142"/>
  <c r="AM138"/>
  <c r="M138"/>
  <c r="H172"/>
  <c r="E57" i="14" s="1"/>
  <c r="H170" i="7"/>
  <c r="C57" i="14" s="1"/>
  <c r="H166" i="7"/>
  <c r="I57" i="14" s="1"/>
  <c r="H165" i="7"/>
  <c r="K57" i="14" s="1"/>
  <c r="H173" i="7"/>
  <c r="F57" i="14" s="1"/>
  <c r="H171" i="7"/>
  <c r="D57" i="14" s="1"/>
  <c r="H167" i="7"/>
  <c r="J57" i="14" s="1"/>
  <c r="H164" i="7"/>
  <c r="D172"/>
  <c r="E53" i="14" s="1"/>
  <c r="D170" i="7"/>
  <c r="C53" i="14" s="1"/>
  <c r="D166" i="7"/>
  <c r="I53" i="14" s="1"/>
  <c r="D165" i="7"/>
  <c r="K53" i="14" s="1"/>
  <c r="D173" i="7"/>
  <c r="F53" i="14" s="1"/>
  <c r="D171" i="7"/>
  <c r="D53" i="14" s="1"/>
  <c r="D167" i="7"/>
  <c r="J53" i="14" s="1"/>
  <c r="D164" i="7"/>
  <c r="AM116"/>
  <c r="M116" s="1"/>
  <c r="Q116" s="1"/>
  <c r="AM112"/>
  <c r="M112" s="1"/>
  <c r="Q112" s="1"/>
  <c r="AL104"/>
  <c r="I104" s="1"/>
  <c r="I164" s="1"/>
  <c r="G58" i="14" s="1"/>
  <c r="H58" s="1"/>
  <c r="AM163" i="6"/>
  <c r="M163"/>
  <c r="AM159"/>
  <c r="M159"/>
  <c r="AM155"/>
  <c r="M155"/>
  <c r="AM151"/>
  <c r="M151"/>
  <c r="AM147"/>
  <c r="M147"/>
  <c r="AM143"/>
  <c r="M143"/>
  <c r="AM139"/>
  <c r="M139"/>
  <c r="AM162"/>
  <c r="M162"/>
  <c r="AM158"/>
  <c r="M158"/>
  <c r="AM154"/>
  <c r="M154"/>
  <c r="AM150"/>
  <c r="M150"/>
  <c r="AM146"/>
  <c r="M146"/>
  <c r="AM142"/>
  <c r="M142"/>
  <c r="AM138"/>
  <c r="M138"/>
  <c r="AM105"/>
  <c r="M105" s="1"/>
  <c r="Q105" s="1"/>
  <c r="J173"/>
  <c r="F37" i="14" s="1"/>
  <c r="F14" s="1"/>
  <c r="J171" i="6"/>
  <c r="D37" i="14" s="1"/>
  <c r="D14" s="1"/>
  <c r="J167" i="6"/>
  <c r="J37" i="14" s="1"/>
  <c r="J14" s="1"/>
  <c r="J172" i="6"/>
  <c r="E37" i="14" s="1"/>
  <c r="E14" s="1"/>
  <c r="J170" i="6"/>
  <c r="C37" i="14" s="1"/>
  <c r="J166" i="6"/>
  <c r="I37" i="14" s="1"/>
  <c r="I14" s="1"/>
  <c r="J165" i="6"/>
  <c r="K37" i="14" s="1"/>
  <c r="J164" i="6"/>
  <c r="AM104"/>
  <c r="D172"/>
  <c r="E30" i="14" s="1"/>
  <c r="E7" s="1"/>
  <c r="D170" i="6"/>
  <c r="C30" i="14" s="1"/>
  <c r="C7" s="1"/>
  <c r="D166" i="6"/>
  <c r="I30" i="14" s="1"/>
  <c r="I7" s="1"/>
  <c r="D165" i="6"/>
  <c r="K30" i="14" s="1"/>
  <c r="D173" i="6"/>
  <c r="F30" i="14" s="1"/>
  <c r="D171" i="6"/>
  <c r="D30" i="14" s="1"/>
  <c r="D167" i="6"/>
  <c r="J30" i="14" s="1"/>
  <c r="D164" i="6"/>
  <c r="AM160"/>
  <c r="M160"/>
  <c r="AM156"/>
  <c r="M156"/>
  <c r="AM152"/>
  <c r="M152"/>
  <c r="AM148"/>
  <c r="M148"/>
  <c r="AM144"/>
  <c r="M144"/>
  <c r="AM140"/>
  <c r="M140"/>
  <c r="AM137"/>
  <c r="M137"/>
  <c r="Q137" s="1"/>
  <c r="AM136"/>
  <c r="M136"/>
  <c r="Q136" s="1"/>
  <c r="AM135"/>
  <c r="M135"/>
  <c r="Q135" s="1"/>
  <c r="AM134"/>
  <c r="M134"/>
  <c r="Q134" s="1"/>
  <c r="AM133"/>
  <c r="M133"/>
  <c r="Q133" s="1"/>
  <c r="AM132"/>
  <c r="M132"/>
  <c r="Q132" s="1"/>
  <c r="AM131"/>
  <c r="M131"/>
  <c r="Q131" s="1"/>
  <c r="AM130"/>
  <c r="M130"/>
  <c r="Q130" s="1"/>
  <c r="AM129"/>
  <c r="M129"/>
  <c r="Q129" s="1"/>
  <c r="AM128"/>
  <c r="M128"/>
  <c r="Q128" s="1"/>
  <c r="AM127"/>
  <c r="M127"/>
  <c r="Q127" s="1"/>
  <c r="AM126"/>
  <c r="M126"/>
  <c r="Q126" s="1"/>
  <c r="AM125"/>
  <c r="M125"/>
  <c r="Q125" s="1"/>
  <c r="AM124"/>
  <c r="M124"/>
  <c r="Q124" s="1"/>
  <c r="AM123"/>
  <c r="M123"/>
  <c r="Q123" s="1"/>
  <c r="AM122"/>
  <c r="M122"/>
  <c r="Q122" s="1"/>
  <c r="AM121"/>
  <c r="M121"/>
  <c r="Q121" s="1"/>
  <c r="AM120"/>
  <c r="M120"/>
  <c r="Q120" s="1"/>
  <c r="AM119"/>
  <c r="M119" s="1"/>
  <c r="Q119" s="1"/>
  <c r="AM118"/>
  <c r="M118"/>
  <c r="Q118" s="1"/>
  <c r="AM117"/>
  <c r="M117"/>
  <c r="Q117" s="1"/>
  <c r="AM116"/>
  <c r="M116"/>
  <c r="Q116" s="1"/>
  <c r="AM115"/>
  <c r="M115" s="1"/>
  <c r="Q115" s="1"/>
  <c r="AM114"/>
  <c r="M114"/>
  <c r="Q114" s="1"/>
  <c r="AM113"/>
  <c r="M113"/>
  <c r="Q113" s="1"/>
  <c r="AM112"/>
  <c r="M112"/>
  <c r="Q112" s="1"/>
  <c r="AM111"/>
  <c r="M111" s="1"/>
  <c r="Q111" s="1"/>
  <c r="AM110"/>
  <c r="M110"/>
  <c r="Q110" s="1"/>
  <c r="AM109"/>
  <c r="M109"/>
  <c r="Q109" s="1"/>
  <c r="AM108"/>
  <c r="M108"/>
  <c r="Q108" s="1"/>
  <c r="AM107"/>
  <c r="M107"/>
  <c r="Q107" s="1"/>
  <c r="AM106"/>
  <c r="M106"/>
  <c r="Q106" s="1"/>
  <c r="AL104"/>
  <c r="I104" s="1"/>
  <c r="I164" s="1"/>
  <c r="G35" i="14" s="1"/>
  <c r="AM161" i="6"/>
  <c r="M161"/>
  <c r="AM157"/>
  <c r="M157"/>
  <c r="AM153"/>
  <c r="M153"/>
  <c r="M149"/>
  <c r="AM149"/>
  <c r="M145"/>
  <c r="AM145"/>
  <c r="AM141"/>
  <c r="M141"/>
  <c r="H172"/>
  <c r="E34" i="14" s="1"/>
  <c r="E11" s="1"/>
  <c r="H170" i="6"/>
  <c r="C34" i="14" s="1"/>
  <c r="C11" s="1"/>
  <c r="H166" i="6"/>
  <c r="I34" i="14" s="1"/>
  <c r="I11" s="1"/>
  <c r="H165" i="6"/>
  <c r="K34" i="14" s="1"/>
  <c r="H173" i="6"/>
  <c r="F34" i="14" s="1"/>
  <c r="F11" s="1"/>
  <c r="H171" i="6"/>
  <c r="D34" i="14" s="1"/>
  <c r="H167" i="6"/>
  <c r="J34" i="14" s="1"/>
  <c r="J11" s="1"/>
  <c r="H164" i="6"/>
  <c r="E173"/>
  <c r="F31" i="14" s="1"/>
  <c r="F8" s="1"/>
  <c r="E171" i="6"/>
  <c r="D31" i="14" s="1"/>
  <c r="E167" i="6"/>
  <c r="J31" i="14" s="1"/>
  <c r="J8" s="1"/>
  <c r="E164" i="6"/>
  <c r="E172"/>
  <c r="E31" i="14" s="1"/>
  <c r="E8" s="1"/>
  <c r="E170" i="6"/>
  <c r="C31" i="14" s="1"/>
  <c r="E166" i="6"/>
  <c r="I31" i="14" s="1"/>
  <c r="I8" s="1"/>
  <c r="E165" i="6"/>
  <c r="K31" i="14" s="1"/>
  <c r="AM162" i="8"/>
  <c r="M162"/>
  <c r="AM158"/>
  <c r="M158"/>
  <c r="AM154"/>
  <c r="M154"/>
  <c r="AM150"/>
  <c r="M150"/>
  <c r="AM146"/>
  <c r="M146"/>
  <c r="AM142"/>
  <c r="M142"/>
  <c r="AM138"/>
  <c r="M138"/>
  <c r="AM163"/>
  <c r="M163"/>
  <c r="AM159"/>
  <c r="M159"/>
  <c r="AM155"/>
  <c r="M155"/>
  <c r="AM151"/>
  <c r="M151"/>
  <c r="AM147"/>
  <c r="M147"/>
  <c r="AM143"/>
  <c r="M143"/>
  <c r="AM139"/>
  <c r="M139"/>
  <c r="AM105"/>
  <c r="M105" s="1"/>
  <c r="Q105" s="1"/>
  <c r="J173"/>
  <c r="J171"/>
  <c r="J167"/>
  <c r="J172"/>
  <c r="J170"/>
  <c r="J166"/>
  <c r="J165"/>
  <c r="J164"/>
  <c r="AM104"/>
  <c r="E173"/>
  <c r="E171"/>
  <c r="E167"/>
  <c r="E164"/>
  <c r="E172"/>
  <c r="E170"/>
  <c r="E166"/>
  <c r="E165"/>
  <c r="AM161"/>
  <c r="M161"/>
  <c r="AM157"/>
  <c r="M157"/>
  <c r="AM153"/>
  <c r="M153"/>
  <c r="M149"/>
  <c r="AM149"/>
  <c r="M145"/>
  <c r="AM145"/>
  <c r="AM141"/>
  <c r="M141"/>
  <c r="AM137"/>
  <c r="M137"/>
  <c r="Q137" s="1"/>
  <c r="AM136"/>
  <c r="M136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 s="1"/>
  <c r="Q122" s="1"/>
  <c r="AM121"/>
  <c r="M121" s="1"/>
  <c r="Q121" s="1"/>
  <c r="AM120"/>
  <c r="M120" s="1"/>
  <c r="Q120" s="1"/>
  <c r="M119"/>
  <c r="Q119" s="1"/>
  <c r="AM119"/>
  <c r="AM118"/>
  <c r="M118" s="1"/>
  <c r="Q118" s="1"/>
  <c r="AM117"/>
  <c r="M117" s="1"/>
  <c r="Q117" s="1"/>
  <c r="M115"/>
  <c r="Q115" s="1"/>
  <c r="AM115"/>
  <c r="AM114"/>
  <c r="M114" s="1"/>
  <c r="Q114" s="1"/>
  <c r="AM113"/>
  <c r="M113" s="1"/>
  <c r="Q113" s="1"/>
  <c r="M111"/>
  <c r="Q111" s="1"/>
  <c r="AM111"/>
  <c r="AM110"/>
  <c r="M110" s="1"/>
  <c r="Q110" s="1"/>
  <c r="AM109"/>
  <c r="M109" s="1"/>
  <c r="Q109" s="1"/>
  <c r="AM108"/>
  <c r="M108" s="1"/>
  <c r="Q108" s="1"/>
  <c r="AM107"/>
  <c r="M107" s="1"/>
  <c r="Q107" s="1"/>
  <c r="AM106"/>
  <c r="M106" s="1"/>
  <c r="Q106" s="1"/>
  <c r="AM160"/>
  <c r="M160"/>
  <c r="AM156"/>
  <c r="M156"/>
  <c r="AM152"/>
  <c r="M152"/>
  <c r="AM148"/>
  <c r="M148"/>
  <c r="AM144"/>
  <c r="M144"/>
  <c r="AM140"/>
  <c r="M140"/>
  <c r="H172"/>
  <c r="H170"/>
  <c r="H166"/>
  <c r="H165"/>
  <c r="H173"/>
  <c r="H171"/>
  <c r="H167"/>
  <c r="H164"/>
  <c r="D172"/>
  <c r="D170"/>
  <c r="D166"/>
  <c r="D165"/>
  <c r="D173"/>
  <c r="D171"/>
  <c r="D167"/>
  <c r="D164"/>
  <c r="AM116"/>
  <c r="M116" s="1"/>
  <c r="Q116" s="1"/>
  <c r="AM112"/>
  <c r="M112" s="1"/>
  <c r="Q112" s="1"/>
  <c r="AL104"/>
  <c r="I104" s="1"/>
  <c r="I164" s="1"/>
  <c r="AM162" i="21"/>
  <c r="M162"/>
  <c r="AM158"/>
  <c r="M158"/>
  <c r="AM154"/>
  <c r="M154"/>
  <c r="AM150"/>
  <c r="M150"/>
  <c r="AM146"/>
  <c r="M146"/>
  <c r="AM142"/>
  <c r="M142"/>
  <c r="AM138"/>
  <c r="M138"/>
  <c r="AM163"/>
  <c r="M163"/>
  <c r="AM159"/>
  <c r="M159"/>
  <c r="AM155"/>
  <c r="M155"/>
  <c r="AM151"/>
  <c r="M151"/>
  <c r="M147"/>
  <c r="AM147"/>
  <c r="M143"/>
  <c r="AM143"/>
  <c r="AM139"/>
  <c r="M139"/>
  <c r="AM105"/>
  <c r="M105"/>
  <c r="Q105" s="1"/>
  <c r="J173"/>
  <c r="J171"/>
  <c r="J167"/>
  <c r="J172"/>
  <c r="J170"/>
  <c r="J166"/>
  <c r="J165"/>
  <c r="J164"/>
  <c r="AM104"/>
  <c r="E173"/>
  <c r="E171"/>
  <c r="E167"/>
  <c r="E164"/>
  <c r="E172"/>
  <c r="E170"/>
  <c r="E166"/>
  <c r="E165"/>
  <c r="AM161"/>
  <c r="M161"/>
  <c r="AM157"/>
  <c r="M157"/>
  <c r="AM153"/>
  <c r="M153"/>
  <c r="AM149"/>
  <c r="M149"/>
  <c r="AM145"/>
  <c r="M145"/>
  <c r="AM141"/>
  <c r="M141"/>
  <c r="AM137"/>
  <c r="M137"/>
  <c r="Q137" s="1"/>
  <c r="AM136"/>
  <c r="M136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/>
  <c r="Q122" s="1"/>
  <c r="AM121"/>
  <c r="M121" s="1"/>
  <c r="Q121" s="1"/>
  <c r="AM120"/>
  <c r="M120" s="1"/>
  <c r="Q120" s="1"/>
  <c r="AM119"/>
  <c r="M119" s="1"/>
  <c r="Q119" s="1"/>
  <c r="AM118"/>
  <c r="M118" s="1"/>
  <c r="Q118" s="1"/>
  <c r="AM117"/>
  <c r="M117" s="1"/>
  <c r="Q117" s="1"/>
  <c r="M116"/>
  <c r="Q116" s="1"/>
  <c r="AM116"/>
  <c r="AM115"/>
  <c r="M115" s="1"/>
  <c r="Q115" s="1"/>
  <c r="AM114"/>
  <c r="M114" s="1"/>
  <c r="Q114" s="1"/>
  <c r="AM113"/>
  <c r="M113" s="1"/>
  <c r="Q113" s="1"/>
  <c r="AM112"/>
  <c r="M112" s="1"/>
  <c r="Q112" s="1"/>
  <c r="AM111"/>
  <c r="M111" s="1"/>
  <c r="Q111" s="1"/>
  <c r="AM110"/>
  <c r="M110" s="1"/>
  <c r="Q110" s="1"/>
  <c r="AM109"/>
  <c r="M109" s="1"/>
  <c r="Q109" s="1"/>
  <c r="M108"/>
  <c r="Q108" s="1"/>
  <c r="AM108"/>
  <c r="AM107"/>
  <c r="M107" s="1"/>
  <c r="Q107" s="1"/>
  <c r="AM106"/>
  <c r="M106" s="1"/>
  <c r="Q106" s="1"/>
  <c r="AM160"/>
  <c r="M160"/>
  <c r="AM156"/>
  <c r="M156"/>
  <c r="AM152"/>
  <c r="M152"/>
  <c r="AM148"/>
  <c r="M148"/>
  <c r="AM144"/>
  <c r="M144"/>
  <c r="AM140"/>
  <c r="M140"/>
  <c r="H172"/>
  <c r="H170"/>
  <c r="H166"/>
  <c r="H165"/>
  <c r="H173"/>
  <c r="H171"/>
  <c r="H167"/>
  <c r="H164"/>
  <c r="D172"/>
  <c r="D170"/>
  <c r="D166"/>
  <c r="D165"/>
  <c r="D173"/>
  <c r="D171"/>
  <c r="D167"/>
  <c r="D164"/>
  <c r="AL104"/>
  <c r="I104" s="1"/>
  <c r="I164" s="1"/>
  <c r="AM162" i="22"/>
  <c r="M162"/>
  <c r="AM158"/>
  <c r="M158"/>
  <c r="AM154"/>
  <c r="M154"/>
  <c r="AM150"/>
  <c r="M150"/>
  <c r="AM146"/>
  <c r="M146"/>
  <c r="AM142"/>
  <c r="M142"/>
  <c r="AM138"/>
  <c r="M138"/>
  <c r="AM163"/>
  <c r="M163"/>
  <c r="AM159"/>
  <c r="M159"/>
  <c r="AM155"/>
  <c r="M155"/>
  <c r="AM151"/>
  <c r="M151"/>
  <c r="AM147"/>
  <c r="M147"/>
  <c r="AM143"/>
  <c r="M143"/>
  <c r="AM139"/>
  <c r="M139"/>
  <c r="AM105"/>
  <c r="M105" s="1"/>
  <c r="Q105" s="1"/>
  <c r="J173"/>
  <c r="F106" i="15" s="1"/>
  <c r="J171" i="22"/>
  <c r="D106" i="15" s="1"/>
  <c r="J167" i="22"/>
  <c r="J106" i="15" s="1"/>
  <c r="J172" i="22"/>
  <c r="E106" i="15" s="1"/>
  <c r="J170" i="22"/>
  <c r="C106" i="15" s="1"/>
  <c r="J166" i="22"/>
  <c r="I106" i="15" s="1"/>
  <c r="J165" i="22"/>
  <c r="K106" i="15" s="1"/>
  <c r="J164" i="22"/>
  <c r="AM104"/>
  <c r="E173"/>
  <c r="F100" i="15" s="1"/>
  <c r="E171" i="22"/>
  <c r="D100" i="15" s="1"/>
  <c r="E167" i="22"/>
  <c r="J100" i="15" s="1"/>
  <c r="E164" i="22"/>
  <c r="E172"/>
  <c r="E100" i="15" s="1"/>
  <c r="E170" i="22"/>
  <c r="C100" i="15" s="1"/>
  <c r="E166" i="22"/>
  <c r="I100" i="15" s="1"/>
  <c r="E165" i="22"/>
  <c r="K100" i="15" s="1"/>
  <c r="AM161" i="22"/>
  <c r="M161"/>
  <c r="AM157"/>
  <c r="M157"/>
  <c r="AM153"/>
  <c r="M153"/>
  <c r="M149"/>
  <c r="AM149"/>
  <c r="M145"/>
  <c r="AM145"/>
  <c r="AM141"/>
  <c r="M141"/>
  <c r="AM137"/>
  <c r="M137"/>
  <c r="Q137" s="1"/>
  <c r="AM136"/>
  <c r="M136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/>
  <c r="Q122" s="1"/>
  <c r="AM121"/>
  <c r="M121" s="1"/>
  <c r="Q121" s="1"/>
  <c r="AM120"/>
  <c r="M120" s="1"/>
  <c r="Q120" s="1"/>
  <c r="AM119"/>
  <c r="M119" s="1"/>
  <c r="Q119" s="1"/>
  <c r="AM118"/>
  <c r="M118" s="1"/>
  <c r="Q118" s="1"/>
  <c r="AM117"/>
  <c r="M117" s="1"/>
  <c r="Q117" s="1"/>
  <c r="AM115"/>
  <c r="M115" s="1"/>
  <c r="Q115" s="1"/>
  <c r="AM114"/>
  <c r="M114" s="1"/>
  <c r="Q114" s="1"/>
  <c r="AM113"/>
  <c r="M113" s="1"/>
  <c r="Q113" s="1"/>
  <c r="AM111"/>
  <c r="M111" s="1"/>
  <c r="Q111" s="1"/>
  <c r="AM110"/>
  <c r="M110" s="1"/>
  <c r="Q110" s="1"/>
  <c r="AM109"/>
  <c r="M109" s="1"/>
  <c r="Q109" s="1"/>
  <c r="AM108"/>
  <c r="M108" s="1"/>
  <c r="Q108" s="1"/>
  <c r="AM107"/>
  <c r="M107" s="1"/>
  <c r="Q107" s="1"/>
  <c r="AM106"/>
  <c r="M106" s="1"/>
  <c r="Q106" s="1"/>
  <c r="AM160"/>
  <c r="M160"/>
  <c r="AM156"/>
  <c r="M156"/>
  <c r="AM152"/>
  <c r="M152"/>
  <c r="AM148"/>
  <c r="M148"/>
  <c r="AM144"/>
  <c r="M144"/>
  <c r="AM140"/>
  <c r="M140"/>
  <c r="H172"/>
  <c r="E103" i="15" s="1"/>
  <c r="H170" i="22"/>
  <c r="C103" i="15" s="1"/>
  <c r="H166" i="22"/>
  <c r="I103" i="15" s="1"/>
  <c r="H165" i="22"/>
  <c r="K103" i="15" s="1"/>
  <c r="H173" i="22"/>
  <c r="F103" i="15" s="1"/>
  <c r="H171" i="22"/>
  <c r="D103" i="15" s="1"/>
  <c r="H167" i="22"/>
  <c r="J103" i="15" s="1"/>
  <c r="H164" i="22"/>
  <c r="D172"/>
  <c r="E99" i="15" s="1"/>
  <c r="D170" i="22"/>
  <c r="C99" i="15" s="1"/>
  <c r="D166" i="22"/>
  <c r="I99" i="15" s="1"/>
  <c r="D165" i="22"/>
  <c r="K99" i="15" s="1"/>
  <c r="D173" i="22"/>
  <c r="F99" i="15" s="1"/>
  <c r="D171" i="22"/>
  <c r="D99" i="15" s="1"/>
  <c r="D167" i="22"/>
  <c r="J99" i="15" s="1"/>
  <c r="D164" i="22"/>
  <c r="AM116"/>
  <c r="M116" s="1"/>
  <c r="Q116" s="1"/>
  <c r="AM112"/>
  <c r="M112" s="1"/>
  <c r="Q112" s="1"/>
  <c r="AL104"/>
  <c r="I104" s="1"/>
  <c r="I164" s="1"/>
  <c r="G104" i="15" s="1"/>
  <c r="H104" s="1"/>
  <c r="AM162" i="23"/>
  <c r="M162"/>
  <c r="AM158"/>
  <c r="M158"/>
  <c r="AM154"/>
  <c r="M154"/>
  <c r="AM150"/>
  <c r="M150"/>
  <c r="AM146"/>
  <c r="M146"/>
  <c r="AM142"/>
  <c r="M142"/>
  <c r="AM138"/>
  <c r="M138"/>
  <c r="AM163"/>
  <c r="M163"/>
  <c r="AM159"/>
  <c r="M159"/>
  <c r="AM155"/>
  <c r="M155"/>
  <c r="AM151"/>
  <c r="M151"/>
  <c r="M147"/>
  <c r="AM147"/>
  <c r="M143"/>
  <c r="AM143"/>
  <c r="AM139"/>
  <c r="M139"/>
  <c r="AM105"/>
  <c r="M105" s="1"/>
  <c r="Q105" s="1"/>
  <c r="J173"/>
  <c r="J171"/>
  <c r="J167"/>
  <c r="J172"/>
  <c r="J170"/>
  <c r="J166"/>
  <c r="J165"/>
  <c r="J164"/>
  <c r="AM104"/>
  <c r="E173"/>
  <c r="E171"/>
  <c r="E167"/>
  <c r="E164"/>
  <c r="E172"/>
  <c r="E170"/>
  <c r="E166"/>
  <c r="E165"/>
  <c r="AM161"/>
  <c r="M161"/>
  <c r="AM157"/>
  <c r="M157"/>
  <c r="AM153"/>
  <c r="M153"/>
  <c r="AM149"/>
  <c r="M149"/>
  <c r="AM145"/>
  <c r="M145"/>
  <c r="AM141"/>
  <c r="M141"/>
  <c r="AM137"/>
  <c r="M137"/>
  <c r="Q137" s="1"/>
  <c r="AM136"/>
  <c r="M136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/>
  <c r="Q122" s="1"/>
  <c r="AM121"/>
  <c r="M121" s="1"/>
  <c r="Q121" s="1"/>
  <c r="AM120"/>
  <c r="M120" s="1"/>
  <c r="Q120" s="1"/>
  <c r="AM119"/>
  <c r="M119" s="1"/>
  <c r="Q119" s="1"/>
  <c r="AM118"/>
  <c r="M118" s="1"/>
  <c r="Q118" s="1"/>
  <c r="AM117"/>
  <c r="M117" s="1"/>
  <c r="Q117" s="1"/>
  <c r="AM116"/>
  <c r="M116" s="1"/>
  <c r="Q116" s="1"/>
  <c r="AM115"/>
  <c r="M115" s="1"/>
  <c r="Q115" s="1"/>
  <c r="AM114"/>
  <c r="M114" s="1"/>
  <c r="Q114" s="1"/>
  <c r="AM113"/>
  <c r="M113" s="1"/>
  <c r="Q113" s="1"/>
  <c r="AM112"/>
  <c r="M112" s="1"/>
  <c r="Q112" s="1"/>
  <c r="AM111"/>
  <c r="M111" s="1"/>
  <c r="Q111" s="1"/>
  <c r="AM110"/>
  <c r="M110" s="1"/>
  <c r="Q110" s="1"/>
  <c r="AM109"/>
  <c r="M109" s="1"/>
  <c r="Q109" s="1"/>
  <c r="AM108"/>
  <c r="M108" s="1"/>
  <c r="Q108" s="1"/>
  <c r="AM107"/>
  <c r="M107" s="1"/>
  <c r="Q107" s="1"/>
  <c r="AM106"/>
  <c r="M106" s="1"/>
  <c r="Q106" s="1"/>
  <c r="AM160"/>
  <c r="M160"/>
  <c r="AM156"/>
  <c r="M156"/>
  <c r="AM152"/>
  <c r="M152"/>
  <c r="AM148"/>
  <c r="M148"/>
  <c r="AM144"/>
  <c r="M144"/>
  <c r="AM140"/>
  <c r="M140"/>
  <c r="H172"/>
  <c r="H170"/>
  <c r="H166"/>
  <c r="H165"/>
  <c r="H173"/>
  <c r="H171"/>
  <c r="H167"/>
  <c r="H164"/>
  <c r="D172"/>
  <c r="D170"/>
  <c r="D166"/>
  <c r="D165"/>
  <c r="D173"/>
  <c r="D171"/>
  <c r="D167"/>
  <c r="D164"/>
  <c r="AL104"/>
  <c r="I104" s="1"/>
  <c r="I164" s="1"/>
  <c r="AM161" i="5"/>
  <c r="M161"/>
  <c r="AM157"/>
  <c r="M157"/>
  <c r="AM153"/>
  <c r="M153"/>
  <c r="AM149"/>
  <c r="M149"/>
  <c r="AM145"/>
  <c r="M145"/>
  <c r="AM141"/>
  <c r="M141"/>
  <c r="AM162"/>
  <c r="M162"/>
  <c r="AM158"/>
  <c r="M158"/>
  <c r="AM154"/>
  <c r="M154"/>
  <c r="AM150"/>
  <c r="M150"/>
  <c r="AM146"/>
  <c r="M146"/>
  <c r="AM142"/>
  <c r="M142"/>
  <c r="AM138"/>
  <c r="M138"/>
  <c r="AM105"/>
  <c r="M105" s="1"/>
  <c r="Q105" s="1"/>
  <c r="J173"/>
  <c r="F129" i="15" s="1"/>
  <c r="J171" i="5"/>
  <c r="D129" i="15" s="1"/>
  <c r="J167" i="5"/>
  <c r="J129" i="15" s="1"/>
  <c r="J172" i="5"/>
  <c r="E129" i="15" s="1"/>
  <c r="J170" i="5"/>
  <c r="C129" i="15" s="1"/>
  <c r="J166" i="5"/>
  <c r="I129" i="15" s="1"/>
  <c r="J165" i="5"/>
  <c r="K129" i="15" s="1"/>
  <c r="J164" i="5"/>
  <c r="AM104"/>
  <c r="D172"/>
  <c r="E122" i="15" s="1"/>
  <c r="D170" i="5"/>
  <c r="C122" i="15" s="1"/>
  <c r="D166" i="5"/>
  <c r="I122" i="15" s="1"/>
  <c r="D165" i="5"/>
  <c r="K122" i="15" s="1"/>
  <c r="D173" i="5"/>
  <c r="F122" i="15" s="1"/>
  <c r="D171" i="5"/>
  <c r="D122" i="15" s="1"/>
  <c r="D167" i="5"/>
  <c r="J122" i="15" s="1"/>
  <c r="D164" i="5"/>
  <c r="AM160"/>
  <c r="M160"/>
  <c r="AM156"/>
  <c r="M156"/>
  <c r="AM152"/>
  <c r="M152"/>
  <c r="AM148"/>
  <c r="M148"/>
  <c r="AM144"/>
  <c r="M144"/>
  <c r="AM140"/>
  <c r="M140"/>
  <c r="AM137"/>
  <c r="M137"/>
  <c r="Q137" s="1"/>
  <c r="AM136"/>
  <c r="M136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 s="1"/>
  <c r="Q122" s="1"/>
  <c r="AM121"/>
  <c r="M121" s="1"/>
  <c r="Q121" s="1"/>
  <c r="AM120"/>
  <c r="M120" s="1"/>
  <c r="Q120" s="1"/>
  <c r="AM119"/>
  <c r="M119" s="1"/>
  <c r="Q119" s="1"/>
  <c r="AM118"/>
  <c r="M118" s="1"/>
  <c r="Q118" s="1"/>
  <c r="AM116"/>
  <c r="M116" s="1"/>
  <c r="Q116" s="1"/>
  <c r="AM115"/>
  <c r="M115" s="1"/>
  <c r="Q115" s="1"/>
  <c r="AM114"/>
  <c r="M114" s="1"/>
  <c r="Q114" s="1"/>
  <c r="AM112"/>
  <c r="M112" s="1"/>
  <c r="Q112" s="1"/>
  <c r="AM111"/>
  <c r="M111" s="1"/>
  <c r="Q111" s="1"/>
  <c r="AM110"/>
  <c r="M110" s="1"/>
  <c r="Q110" s="1"/>
  <c r="AM108"/>
  <c r="M108" s="1"/>
  <c r="Q108" s="1"/>
  <c r="AM107"/>
  <c r="M107" s="1"/>
  <c r="Q107" s="1"/>
  <c r="AM106"/>
  <c r="M106" s="1"/>
  <c r="Q106" s="1"/>
  <c r="AL104"/>
  <c r="I104" s="1"/>
  <c r="I164" s="1"/>
  <c r="G127" i="15" s="1"/>
  <c r="H127" s="1"/>
  <c r="AM163" i="5"/>
  <c r="M163"/>
  <c r="AM159"/>
  <c r="M159"/>
  <c r="AM155"/>
  <c r="M155"/>
  <c r="M151"/>
  <c r="AM151"/>
  <c r="M147"/>
  <c r="AM147"/>
  <c r="M143"/>
  <c r="AM143"/>
  <c r="AM139"/>
  <c r="M139"/>
  <c r="H172"/>
  <c r="E126" i="15" s="1"/>
  <c r="H170" i="5"/>
  <c r="C126" i="15" s="1"/>
  <c r="H166" i="5"/>
  <c r="I126" i="15" s="1"/>
  <c r="H165" i="5"/>
  <c r="K126" i="15" s="1"/>
  <c r="H173" i="5"/>
  <c r="F126" i="15" s="1"/>
  <c r="H171" i="5"/>
  <c r="D126" i="15" s="1"/>
  <c r="H167" i="5"/>
  <c r="J126" i="15" s="1"/>
  <c r="H164" i="5"/>
  <c r="E173"/>
  <c r="F123" i="15" s="1"/>
  <c r="E171" i="5"/>
  <c r="D123" i="15" s="1"/>
  <c r="E167" i="5"/>
  <c r="J123" i="15" s="1"/>
  <c r="E164" i="5"/>
  <c r="E172"/>
  <c r="E123" i="15" s="1"/>
  <c r="E170" i="5"/>
  <c r="C123" i="15" s="1"/>
  <c r="G123" s="1"/>
  <c r="H123" s="1"/>
  <c r="E166" i="5"/>
  <c r="I123" i="15" s="1"/>
  <c r="E165" i="5"/>
  <c r="K123" i="15" s="1"/>
  <c r="AM117" i="5"/>
  <c r="M117"/>
  <c r="Q117" s="1"/>
  <c r="AM113"/>
  <c r="M113"/>
  <c r="Q113" s="1"/>
  <c r="AM109"/>
  <c r="M109"/>
  <c r="Q109" s="1"/>
  <c r="AM160" i="19"/>
  <c r="M160"/>
  <c r="AM156"/>
  <c r="M156"/>
  <c r="AM152"/>
  <c r="M152"/>
  <c r="AM148"/>
  <c r="M148"/>
  <c r="AM144"/>
  <c r="M144"/>
  <c r="AM140"/>
  <c r="M140"/>
  <c r="AM163"/>
  <c r="M163"/>
  <c r="AM159"/>
  <c r="M159"/>
  <c r="AM155"/>
  <c r="M155"/>
  <c r="AM151"/>
  <c r="M151"/>
  <c r="AM147"/>
  <c r="M147"/>
  <c r="AM143"/>
  <c r="M143"/>
  <c r="AM139"/>
  <c r="M139"/>
  <c r="AM105"/>
  <c r="M105" s="1"/>
  <c r="Q105" s="1"/>
  <c r="J173"/>
  <c r="F175" i="15" s="1"/>
  <c r="J171" i="19"/>
  <c r="D175" i="15" s="1"/>
  <c r="J167" i="19"/>
  <c r="J175" i="15" s="1"/>
  <c r="J172" i="19"/>
  <c r="E175" i="15" s="1"/>
  <c r="J170" i="19"/>
  <c r="C175" i="15" s="1"/>
  <c r="J166" i="19"/>
  <c r="I175" i="15" s="1"/>
  <c r="J165" i="19"/>
  <c r="K175" i="15" s="1"/>
  <c r="J164" i="19"/>
  <c r="AM104"/>
  <c r="E173"/>
  <c r="F169" i="15" s="1"/>
  <c r="E171" i="19"/>
  <c r="D169" i="15" s="1"/>
  <c r="E167" i="19"/>
  <c r="J169" i="15" s="1"/>
  <c r="E164" i="19"/>
  <c r="E172"/>
  <c r="E169" i="15" s="1"/>
  <c r="E170" i="19"/>
  <c r="C169" i="15" s="1"/>
  <c r="E166" i="19"/>
  <c r="I169" i="15" s="1"/>
  <c r="E165" i="19"/>
  <c r="K169" i="15" s="1"/>
  <c r="AM161" i="19"/>
  <c r="M161"/>
  <c r="AM157"/>
  <c r="M157"/>
  <c r="AM153"/>
  <c r="M153"/>
  <c r="M149"/>
  <c r="AM149"/>
  <c r="M145"/>
  <c r="AM145"/>
  <c r="AM141"/>
  <c r="M141"/>
  <c r="AM137"/>
  <c r="M137"/>
  <c r="Q137" s="1"/>
  <c r="AM136"/>
  <c r="M136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 s="1"/>
  <c r="Q122" s="1"/>
  <c r="AM121"/>
  <c r="M121" s="1"/>
  <c r="Q121" s="1"/>
  <c r="AM120"/>
  <c r="M120" s="1"/>
  <c r="Q120" s="1"/>
  <c r="AM119"/>
  <c r="M119" s="1"/>
  <c r="Q119" s="1"/>
  <c r="AM117"/>
  <c r="M117" s="1"/>
  <c r="Q117" s="1"/>
  <c r="AM116"/>
  <c r="M116" s="1"/>
  <c r="Q116" s="1"/>
  <c r="AM115"/>
  <c r="M115" s="1"/>
  <c r="Q115" s="1"/>
  <c r="AM113"/>
  <c r="M113" s="1"/>
  <c r="Q113" s="1"/>
  <c r="AM112"/>
  <c r="M112" s="1"/>
  <c r="Q112" s="1"/>
  <c r="AM111"/>
  <c r="M111" s="1"/>
  <c r="Q111" s="1"/>
  <c r="AM109"/>
  <c r="M109" s="1"/>
  <c r="Q109" s="1"/>
  <c r="AM108"/>
  <c r="M108" s="1"/>
  <c r="Q108" s="1"/>
  <c r="AM107"/>
  <c r="M107" s="1"/>
  <c r="Q107" s="1"/>
  <c r="AM106"/>
  <c r="M106" s="1"/>
  <c r="Q106" s="1"/>
  <c r="AM162"/>
  <c r="M162"/>
  <c r="AM158"/>
  <c r="M158"/>
  <c r="AM154"/>
  <c r="M154"/>
  <c r="AM150"/>
  <c r="M150"/>
  <c r="AM146"/>
  <c r="M146"/>
  <c r="AM142"/>
  <c r="M142"/>
  <c r="AM138"/>
  <c r="M138"/>
  <c r="H172"/>
  <c r="E172" i="15" s="1"/>
  <c r="H170" i="19"/>
  <c r="C172" i="15" s="1"/>
  <c r="H166" i="19"/>
  <c r="I172" i="15" s="1"/>
  <c r="H165" i="19"/>
  <c r="K172" i="15" s="1"/>
  <c r="H173" i="19"/>
  <c r="F172" i="15" s="1"/>
  <c r="H171" i="19"/>
  <c r="D172" i="15" s="1"/>
  <c r="H167" i="19"/>
  <c r="J172" i="15" s="1"/>
  <c r="H164" i="19"/>
  <c r="D172"/>
  <c r="E168" i="15" s="1"/>
  <c r="D170" i="19"/>
  <c r="C168" i="15" s="1"/>
  <c r="D166" i="19"/>
  <c r="I168" i="15" s="1"/>
  <c r="D165" i="19"/>
  <c r="K168" i="15" s="1"/>
  <c r="D173" i="19"/>
  <c r="F168" i="15" s="1"/>
  <c r="D171" i="19"/>
  <c r="D168" i="15" s="1"/>
  <c r="D167" i="19"/>
  <c r="J168" i="15" s="1"/>
  <c r="D164" i="19"/>
  <c r="AM118"/>
  <c r="M118" s="1"/>
  <c r="Q118" s="1"/>
  <c r="AM114"/>
  <c r="M114" s="1"/>
  <c r="Q114" s="1"/>
  <c r="AM110"/>
  <c r="M110" s="1"/>
  <c r="Q110" s="1"/>
  <c r="AL104"/>
  <c r="I104" s="1"/>
  <c r="I164" s="1"/>
  <c r="G173" i="15" s="1"/>
  <c r="H173" s="1"/>
  <c r="AM160" i="20"/>
  <c r="M160"/>
  <c r="AM156"/>
  <c r="M156"/>
  <c r="AM152"/>
  <c r="M152"/>
  <c r="AM148"/>
  <c r="M148"/>
  <c r="AM144"/>
  <c r="M144"/>
  <c r="AM163"/>
  <c r="M163"/>
  <c r="AM159"/>
  <c r="M159"/>
  <c r="AM155"/>
  <c r="M155"/>
  <c r="AM151"/>
  <c r="M151"/>
  <c r="AM147"/>
  <c r="M147"/>
  <c r="AM143"/>
  <c r="M143"/>
  <c r="AM141"/>
  <c r="M141"/>
  <c r="AM139"/>
  <c r="M139"/>
  <c r="AM137"/>
  <c r="M137"/>
  <c r="Q137" s="1"/>
  <c r="AM135"/>
  <c r="M135" s="1"/>
  <c r="Q135" s="1"/>
  <c r="AM140"/>
  <c r="M140"/>
  <c r="AM161"/>
  <c r="M161"/>
  <c r="AM157"/>
  <c r="M157"/>
  <c r="AM153"/>
  <c r="M153"/>
  <c r="AM149"/>
  <c r="M149"/>
  <c r="AM145"/>
  <c r="M145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 s="1"/>
  <c r="Q122" s="1"/>
  <c r="AM121"/>
  <c r="M121" s="1"/>
  <c r="Q121" s="1"/>
  <c r="AM120"/>
  <c r="AM119"/>
  <c r="M119" s="1"/>
  <c r="Q119" s="1"/>
  <c r="AM118"/>
  <c r="M118" s="1"/>
  <c r="Q118" s="1"/>
  <c r="AM117"/>
  <c r="M117" s="1"/>
  <c r="Q117" s="1"/>
  <c r="AM116"/>
  <c r="AM115"/>
  <c r="M115" s="1"/>
  <c r="Q115" s="1"/>
  <c r="AM114"/>
  <c r="M114" s="1"/>
  <c r="Q114" s="1"/>
  <c r="AM113"/>
  <c r="M113" s="1"/>
  <c r="Q113" s="1"/>
  <c r="AM112"/>
  <c r="AM111"/>
  <c r="M111" s="1"/>
  <c r="Q111" s="1"/>
  <c r="AM110"/>
  <c r="M110" s="1"/>
  <c r="Q110" s="1"/>
  <c r="AM109"/>
  <c r="M109" s="1"/>
  <c r="Q109" s="1"/>
  <c r="AM108"/>
  <c r="AM107"/>
  <c r="M107" s="1"/>
  <c r="Q107" s="1"/>
  <c r="AM106"/>
  <c r="M106" s="1"/>
  <c r="Q106" s="1"/>
  <c r="H172"/>
  <c r="E149" i="15" s="1"/>
  <c r="H170" i="20"/>
  <c r="C149" i="15" s="1"/>
  <c r="H166" i="20"/>
  <c r="I149" i="15" s="1"/>
  <c r="H165" i="20"/>
  <c r="K149" i="15" s="1"/>
  <c r="H173" i="20"/>
  <c r="F149" i="15" s="1"/>
  <c r="H171" i="20"/>
  <c r="D149" i="15" s="1"/>
  <c r="H167" i="20"/>
  <c r="J149" i="15" s="1"/>
  <c r="H164" i="20"/>
  <c r="D172"/>
  <c r="E145" i="15" s="1"/>
  <c r="D170" i="20"/>
  <c r="C145" i="15" s="1"/>
  <c r="D166" i="20"/>
  <c r="I145" i="15" s="1"/>
  <c r="D165" i="20"/>
  <c r="K145" i="15" s="1"/>
  <c r="D173" i="20"/>
  <c r="F145" i="15" s="1"/>
  <c r="D171" i="20"/>
  <c r="D145" i="15" s="1"/>
  <c r="D167" i="20"/>
  <c r="J145" i="15" s="1"/>
  <c r="D164" i="20"/>
  <c r="AM162"/>
  <c r="M162"/>
  <c r="AM158"/>
  <c r="M158"/>
  <c r="AM154"/>
  <c r="M154"/>
  <c r="AM150"/>
  <c r="M150"/>
  <c r="AM146"/>
  <c r="M146"/>
  <c r="AM142"/>
  <c r="M142"/>
  <c r="AM138"/>
  <c r="M138"/>
  <c r="AM136"/>
  <c r="M136"/>
  <c r="Q136" s="1"/>
  <c r="AM105"/>
  <c r="M105" s="1"/>
  <c r="Q105" s="1"/>
  <c r="J173"/>
  <c r="F152" i="15" s="1"/>
  <c r="J171" i="20"/>
  <c r="D152" i="15" s="1"/>
  <c r="J167" i="20"/>
  <c r="J152" i="15" s="1"/>
  <c r="J172" i="20"/>
  <c r="E152" i="15" s="1"/>
  <c r="J170" i="20"/>
  <c r="C152" i="15" s="1"/>
  <c r="J166" i="20"/>
  <c r="I152" i="15" s="1"/>
  <c r="J165" i="20"/>
  <c r="K152" i="15" s="1"/>
  <c r="J164" i="20"/>
  <c r="AM104"/>
  <c r="M104" s="1"/>
  <c r="E173"/>
  <c r="F146" i="15" s="1"/>
  <c r="E171" i="20"/>
  <c r="D146" i="15" s="1"/>
  <c r="E167" i="20"/>
  <c r="J146" i="15" s="1"/>
  <c r="E164" i="20"/>
  <c r="E172"/>
  <c r="E146" i="15" s="1"/>
  <c r="E170" i="20"/>
  <c r="C146" i="15" s="1"/>
  <c r="E166" i="20"/>
  <c r="I146" i="15" s="1"/>
  <c r="E165" i="20"/>
  <c r="K146" i="15" s="1"/>
  <c r="AM162" i="4"/>
  <c r="M162"/>
  <c r="AM158"/>
  <c r="M158"/>
  <c r="AM154"/>
  <c r="M154"/>
  <c r="AM150"/>
  <c r="M150"/>
  <c r="AM146"/>
  <c r="M146" s="1"/>
  <c r="Q146" s="1"/>
  <c r="AM142"/>
  <c r="M142" s="1"/>
  <c r="Q142" s="1"/>
  <c r="AM138"/>
  <c r="M138" s="1"/>
  <c r="Q138" s="1"/>
  <c r="AM163"/>
  <c r="M163"/>
  <c r="AM159"/>
  <c r="M159"/>
  <c r="M155"/>
  <c r="AM155"/>
  <c r="M151"/>
  <c r="AM151"/>
  <c r="M147"/>
  <c r="Q147" s="1"/>
  <c r="AM147"/>
  <c r="M143"/>
  <c r="Q143" s="1"/>
  <c r="AM143"/>
  <c r="AM139"/>
  <c r="M139" s="1"/>
  <c r="Q139" s="1"/>
  <c r="AM105"/>
  <c r="M105" s="1"/>
  <c r="Q105" s="1"/>
  <c r="J173"/>
  <c r="F244" i="15" s="1"/>
  <c r="J171" i="4"/>
  <c r="D244" i="15" s="1"/>
  <c r="J167" i="4"/>
  <c r="J244" i="15" s="1"/>
  <c r="J172" i="4"/>
  <c r="E244" i="15" s="1"/>
  <c r="J170" i="4"/>
  <c r="C244" i="15" s="1"/>
  <c r="J166" i="4"/>
  <c r="I244" i="15" s="1"/>
  <c r="J165" i="4"/>
  <c r="K244" i="15" s="1"/>
  <c r="J164" i="4"/>
  <c r="AM104"/>
  <c r="E173"/>
  <c r="F238" i="15" s="1"/>
  <c r="E171" i="4"/>
  <c r="D238" i="15" s="1"/>
  <c r="E167" i="4"/>
  <c r="J238" i="15" s="1"/>
  <c r="E164" i="4"/>
  <c r="E172"/>
  <c r="E238" i="15" s="1"/>
  <c r="E170" i="4"/>
  <c r="C238" i="15" s="1"/>
  <c r="E166" i="4"/>
  <c r="I238" i="15" s="1"/>
  <c r="E165" i="4"/>
  <c r="K238" i="15" s="1"/>
  <c r="AM161" i="4"/>
  <c r="M161"/>
  <c r="AM157"/>
  <c r="M157"/>
  <c r="AM153"/>
  <c r="M153"/>
  <c r="AM149"/>
  <c r="M149" s="1"/>
  <c r="Q149" s="1"/>
  <c r="AM145"/>
  <c r="M145" s="1"/>
  <c r="Q145" s="1"/>
  <c r="AM141"/>
  <c r="M141" s="1"/>
  <c r="Q141" s="1"/>
  <c r="AM137"/>
  <c r="M137" s="1"/>
  <c r="Q137" s="1"/>
  <c r="AM136"/>
  <c r="M136" s="1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 s="1"/>
  <c r="Q122" s="1"/>
  <c r="AM121"/>
  <c r="M121" s="1"/>
  <c r="Q121" s="1"/>
  <c r="AM120"/>
  <c r="M120" s="1"/>
  <c r="Q120" s="1"/>
  <c r="AM119"/>
  <c r="M119" s="1"/>
  <c r="Q119" s="1"/>
  <c r="AM118"/>
  <c r="M118" s="1"/>
  <c r="Q118" s="1"/>
  <c r="AM117"/>
  <c r="M117" s="1"/>
  <c r="Q117" s="1"/>
  <c r="M116"/>
  <c r="Q116" s="1"/>
  <c r="AM116"/>
  <c r="AM115"/>
  <c r="M115" s="1"/>
  <c r="Q115" s="1"/>
  <c r="AM114"/>
  <c r="M114" s="1"/>
  <c r="Q114" s="1"/>
  <c r="AM113"/>
  <c r="M113" s="1"/>
  <c r="Q113" s="1"/>
  <c r="AM112"/>
  <c r="M112" s="1"/>
  <c r="Q112" s="1"/>
  <c r="AM111"/>
  <c r="M111" s="1"/>
  <c r="Q111" s="1"/>
  <c r="AM110"/>
  <c r="M110" s="1"/>
  <c r="Q110" s="1"/>
  <c r="AM109"/>
  <c r="M109" s="1"/>
  <c r="Q109" s="1"/>
  <c r="AM108"/>
  <c r="M108" s="1"/>
  <c r="Q108" s="1"/>
  <c r="AM107"/>
  <c r="M107" s="1"/>
  <c r="Q107" s="1"/>
  <c r="AM106"/>
  <c r="M106" s="1"/>
  <c r="Q106" s="1"/>
  <c r="AM160"/>
  <c r="M160"/>
  <c r="AM156"/>
  <c r="M156"/>
  <c r="AM152"/>
  <c r="M152"/>
  <c r="AM148"/>
  <c r="M148"/>
  <c r="Q148" s="1"/>
  <c r="AM144"/>
  <c r="M144"/>
  <c r="Q144" s="1"/>
  <c r="AM140"/>
  <c r="M140"/>
  <c r="Q140" s="1"/>
  <c r="H172"/>
  <c r="E241" i="15" s="1"/>
  <c r="H170" i="4"/>
  <c r="C241" i="15" s="1"/>
  <c r="H166" i="4"/>
  <c r="I241" i="15" s="1"/>
  <c r="H165" i="4"/>
  <c r="K241" i="15" s="1"/>
  <c r="H173" i="4"/>
  <c r="F241" i="15" s="1"/>
  <c r="H171" i="4"/>
  <c r="D241" i="15" s="1"/>
  <c r="H167" i="4"/>
  <c r="J241" i="15" s="1"/>
  <c r="H164" i="4"/>
  <c r="D172"/>
  <c r="E237" i="15" s="1"/>
  <c r="D170" i="4"/>
  <c r="C237" i="15" s="1"/>
  <c r="D166" i="4"/>
  <c r="I237" i="15" s="1"/>
  <c r="D165" i="4"/>
  <c r="K237" i="15" s="1"/>
  <c r="D173" i="4"/>
  <c r="F237" i="15" s="1"/>
  <c r="D171" i="4"/>
  <c r="D237" i="15" s="1"/>
  <c r="D167" i="4"/>
  <c r="J237" i="15" s="1"/>
  <c r="D164" i="4"/>
  <c r="AL104"/>
  <c r="I104" s="1"/>
  <c r="I164" s="1"/>
  <c r="G242" i="15" s="1"/>
  <c r="H242" s="1"/>
  <c r="AM161" i="17"/>
  <c r="M161"/>
  <c r="AM153"/>
  <c r="M153"/>
  <c r="AM145"/>
  <c r="M145"/>
  <c r="AM162"/>
  <c r="M162"/>
  <c r="AM154"/>
  <c r="M154"/>
  <c r="AM150"/>
  <c r="M150"/>
  <c r="AM146"/>
  <c r="M146"/>
  <c r="AM142"/>
  <c r="M142"/>
  <c r="AM105"/>
  <c r="M105" s="1"/>
  <c r="Q105" s="1"/>
  <c r="J173"/>
  <c r="F198" i="15" s="1"/>
  <c r="J171" i="17"/>
  <c r="D198" i="15" s="1"/>
  <c r="J167" i="17"/>
  <c r="J198" i="15" s="1"/>
  <c r="J172" i="17"/>
  <c r="E198" i="15" s="1"/>
  <c r="J170" i="17"/>
  <c r="C198" i="15" s="1"/>
  <c r="J166" i="17"/>
  <c r="I198" i="15" s="1"/>
  <c r="J165" i="17"/>
  <c r="K198" i="15" s="1"/>
  <c r="J164" i="17"/>
  <c r="AM104"/>
  <c r="D172"/>
  <c r="E191" i="15" s="1"/>
  <c r="D170" i="17"/>
  <c r="C191" i="15" s="1"/>
  <c r="D166" i="17"/>
  <c r="I191" i="15" s="1"/>
  <c r="D165" i="17"/>
  <c r="K191" i="15" s="1"/>
  <c r="D173" i="17"/>
  <c r="F191" i="15" s="1"/>
  <c r="D171" i="17"/>
  <c r="D191" i="15" s="1"/>
  <c r="D167" i="17"/>
  <c r="J191" i="15" s="1"/>
  <c r="D164" i="17"/>
  <c r="AM160"/>
  <c r="M160"/>
  <c r="AM156"/>
  <c r="M156"/>
  <c r="AM152"/>
  <c r="M152"/>
  <c r="AM148"/>
  <c r="M148"/>
  <c r="AM144"/>
  <c r="M144"/>
  <c r="AM140"/>
  <c r="M140"/>
  <c r="AM137"/>
  <c r="M137"/>
  <c r="Q137" s="1"/>
  <c r="AM136"/>
  <c r="M136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 s="1"/>
  <c r="Q122" s="1"/>
  <c r="AM121"/>
  <c r="M121" s="1"/>
  <c r="Q121" s="1"/>
  <c r="AM120"/>
  <c r="M120" s="1"/>
  <c r="Q120" s="1"/>
  <c r="AM119"/>
  <c r="M119" s="1"/>
  <c r="Q119" s="1"/>
  <c r="AM118"/>
  <c r="M118" s="1"/>
  <c r="Q118" s="1"/>
  <c r="M116"/>
  <c r="Q116" s="1"/>
  <c r="AM116"/>
  <c r="AM115"/>
  <c r="M115" s="1"/>
  <c r="Q115" s="1"/>
  <c r="AM114"/>
  <c r="M114" s="1"/>
  <c r="Q114" s="1"/>
  <c r="M112"/>
  <c r="Q112" s="1"/>
  <c r="AM112"/>
  <c r="AM111"/>
  <c r="M111" s="1"/>
  <c r="Q111" s="1"/>
  <c r="AM110"/>
  <c r="M110" s="1"/>
  <c r="Q110" s="1"/>
  <c r="AM109"/>
  <c r="M109" s="1"/>
  <c r="Q109" s="1"/>
  <c r="AM108"/>
  <c r="M108" s="1"/>
  <c r="Q108" s="1"/>
  <c r="AM107"/>
  <c r="M107" s="1"/>
  <c r="Q107" s="1"/>
  <c r="AM106"/>
  <c r="M106" s="1"/>
  <c r="Q106" s="1"/>
  <c r="AL104"/>
  <c r="I104" s="1"/>
  <c r="I164" s="1"/>
  <c r="G196" i="15" s="1"/>
  <c r="H196" s="1"/>
  <c r="AM157" i="17"/>
  <c r="M157"/>
  <c r="AM149"/>
  <c r="M149"/>
  <c r="AM141"/>
  <c r="M141"/>
  <c r="AM158"/>
  <c r="M158"/>
  <c r="AM138"/>
  <c r="M138"/>
  <c r="AM163"/>
  <c r="M163"/>
  <c r="AM159"/>
  <c r="M159"/>
  <c r="AM155"/>
  <c r="M155"/>
  <c r="M151"/>
  <c r="AM151"/>
  <c r="M147"/>
  <c r="AM147"/>
  <c r="M143"/>
  <c r="AM143"/>
  <c r="AM139"/>
  <c r="M139"/>
  <c r="H172"/>
  <c r="E195" i="15" s="1"/>
  <c r="H170" i="17"/>
  <c r="C195" i="15" s="1"/>
  <c r="H166" i="17"/>
  <c r="I195" i="15" s="1"/>
  <c r="H165" i="17"/>
  <c r="K195" i="15" s="1"/>
  <c r="H173" i="17"/>
  <c r="F195" i="15" s="1"/>
  <c r="H171" i="17"/>
  <c r="D195" i="15" s="1"/>
  <c r="H167" i="17"/>
  <c r="J195" i="15" s="1"/>
  <c r="H164" i="17"/>
  <c r="E173"/>
  <c r="F192" i="15" s="1"/>
  <c r="E171" i="17"/>
  <c r="D192" i="15" s="1"/>
  <c r="E167" i="17"/>
  <c r="J192" i="15" s="1"/>
  <c r="E164" i="17"/>
  <c r="E172"/>
  <c r="E192" i="15" s="1"/>
  <c r="E170" i="17"/>
  <c r="C192" i="15" s="1"/>
  <c r="G192" s="1"/>
  <c r="H192" s="1"/>
  <c r="E166" i="17"/>
  <c r="I192" i="15" s="1"/>
  <c r="E165" i="17"/>
  <c r="K192" i="15" s="1"/>
  <c r="AM117" i="17"/>
  <c r="M117"/>
  <c r="Q117" s="1"/>
  <c r="AM113"/>
  <c r="M113"/>
  <c r="Q113" s="1"/>
  <c r="AM160" i="18"/>
  <c r="M160"/>
  <c r="Q160" s="1"/>
  <c r="AM156"/>
  <c r="M156"/>
  <c r="Q156" s="1"/>
  <c r="AM152"/>
  <c r="M152"/>
  <c r="Q152" s="1"/>
  <c r="AM148"/>
  <c r="M148"/>
  <c r="Q148" s="1"/>
  <c r="AM144"/>
  <c r="M144"/>
  <c r="Q144" s="1"/>
  <c r="AM140"/>
  <c r="M140"/>
  <c r="Q140" s="1"/>
  <c r="AM163"/>
  <c r="M163"/>
  <c r="Q163" s="1"/>
  <c r="AM159"/>
  <c r="M159"/>
  <c r="Q159" s="1"/>
  <c r="AM155"/>
  <c r="M155"/>
  <c r="Q155" s="1"/>
  <c r="AM151"/>
  <c r="M151"/>
  <c r="Q151" s="1"/>
  <c r="AM147"/>
  <c r="M147" s="1"/>
  <c r="Q147" s="1"/>
  <c r="AM143"/>
  <c r="M143" s="1"/>
  <c r="Q143" s="1"/>
  <c r="AM139"/>
  <c r="M139"/>
  <c r="Q139" s="1"/>
  <c r="AM105"/>
  <c r="M105" s="1"/>
  <c r="Q105" s="1"/>
  <c r="J173"/>
  <c r="F221" i="15" s="1"/>
  <c r="J171" i="18"/>
  <c r="D221" i="15" s="1"/>
  <c r="J167" i="18"/>
  <c r="J221" i="15" s="1"/>
  <c r="J172" i="18"/>
  <c r="E221" i="15" s="1"/>
  <c r="J170" i="18"/>
  <c r="C221" i="15" s="1"/>
  <c r="J166" i="18"/>
  <c r="I221" i="15" s="1"/>
  <c r="J165" i="18"/>
  <c r="K221" i="15" s="1"/>
  <c r="J164" i="18"/>
  <c r="AM104"/>
  <c r="E173"/>
  <c r="F215" i="15" s="1"/>
  <c r="E171" i="18"/>
  <c r="D215" i="15" s="1"/>
  <c r="E167" i="18"/>
  <c r="J215" i="15" s="1"/>
  <c r="E164" i="18"/>
  <c r="E172"/>
  <c r="E215" i="15" s="1"/>
  <c r="E170" i="18"/>
  <c r="C215" i="15" s="1"/>
  <c r="E166" i="18"/>
  <c r="I215" i="15" s="1"/>
  <c r="E165" i="18"/>
  <c r="K215" i="15" s="1"/>
  <c r="AM161" i="18"/>
  <c r="M161" s="1"/>
  <c r="Q161" s="1"/>
  <c r="AM157"/>
  <c r="M157" s="1"/>
  <c r="Q157" s="1"/>
  <c r="AM153"/>
  <c r="M153" s="1"/>
  <c r="Q153" s="1"/>
  <c r="AM149"/>
  <c r="M149" s="1"/>
  <c r="Q149" s="1"/>
  <c r="AM145"/>
  <c r="M145" s="1"/>
  <c r="Q145" s="1"/>
  <c r="AM141"/>
  <c r="M141" s="1"/>
  <c r="Q141" s="1"/>
  <c r="AM137"/>
  <c r="M137" s="1"/>
  <c r="Q137" s="1"/>
  <c r="AM136"/>
  <c r="M136" s="1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 s="1"/>
  <c r="Q122" s="1"/>
  <c r="AM121"/>
  <c r="M121" s="1"/>
  <c r="Q121" s="1"/>
  <c r="AM120"/>
  <c r="M120" s="1"/>
  <c r="Q120" s="1"/>
  <c r="AM119"/>
  <c r="M119" s="1"/>
  <c r="Q119" s="1"/>
  <c r="AM118"/>
  <c r="M118" s="1"/>
  <c r="Q118" s="1"/>
  <c r="AM117"/>
  <c r="M117" s="1"/>
  <c r="Q117" s="1"/>
  <c r="AM116"/>
  <c r="M116" s="1"/>
  <c r="Q116" s="1"/>
  <c r="AM115"/>
  <c r="M115" s="1"/>
  <c r="Q115" s="1"/>
  <c r="AM114"/>
  <c r="M114" s="1"/>
  <c r="Q114" s="1"/>
  <c r="AM113"/>
  <c r="M113" s="1"/>
  <c r="Q113" s="1"/>
  <c r="M112"/>
  <c r="Q112" s="1"/>
  <c r="AM112"/>
  <c r="AM111"/>
  <c r="M111" s="1"/>
  <c r="Q111" s="1"/>
  <c r="AM110"/>
  <c r="M110" s="1"/>
  <c r="Q110" s="1"/>
  <c r="AM109"/>
  <c r="M109" s="1"/>
  <c r="Q109" s="1"/>
  <c r="AM108"/>
  <c r="M108" s="1"/>
  <c r="Q108" s="1"/>
  <c r="AM107"/>
  <c r="M107" s="1"/>
  <c r="Q107" s="1"/>
  <c r="AM106"/>
  <c r="M106" s="1"/>
  <c r="Q106" s="1"/>
  <c r="AM162"/>
  <c r="M162" s="1"/>
  <c r="Q162" s="1"/>
  <c r="AM158"/>
  <c r="M158" s="1"/>
  <c r="Q158" s="1"/>
  <c r="AM154"/>
  <c r="M154" s="1"/>
  <c r="Q154" s="1"/>
  <c r="AM150"/>
  <c r="M150" s="1"/>
  <c r="Q150" s="1"/>
  <c r="AM146"/>
  <c r="M146" s="1"/>
  <c r="Q146" s="1"/>
  <c r="AM142"/>
  <c r="M142" s="1"/>
  <c r="Q142" s="1"/>
  <c r="AM138"/>
  <c r="M138" s="1"/>
  <c r="Q138" s="1"/>
  <c r="H172"/>
  <c r="E218" i="15" s="1"/>
  <c r="H170" i="18"/>
  <c r="C218" i="15" s="1"/>
  <c r="H166" i="18"/>
  <c r="I218" i="15" s="1"/>
  <c r="H165" i="18"/>
  <c r="K218" i="15" s="1"/>
  <c r="H173" i="18"/>
  <c r="F218" i="15" s="1"/>
  <c r="H171" i="18"/>
  <c r="D218" i="15" s="1"/>
  <c r="H167" i="18"/>
  <c r="J218" i="15" s="1"/>
  <c r="H164" i="18"/>
  <c r="D172"/>
  <c r="E214" i="15" s="1"/>
  <c r="D170" i="18"/>
  <c r="C214" i="15" s="1"/>
  <c r="D166" i="18"/>
  <c r="I214" i="15" s="1"/>
  <c r="D165" i="18"/>
  <c r="K214" i="15" s="1"/>
  <c r="D173" i="18"/>
  <c r="F214" i="15" s="1"/>
  <c r="D171" i="18"/>
  <c r="D214" i="15" s="1"/>
  <c r="D167" i="18"/>
  <c r="J214" i="15" s="1"/>
  <c r="D164" i="18"/>
  <c r="AL104"/>
  <c r="I104" s="1"/>
  <c r="I164" s="1"/>
  <c r="G219" i="15" s="1"/>
  <c r="H219" s="1"/>
  <c r="AM163" i="3"/>
  <c r="M163"/>
  <c r="AM159"/>
  <c r="M159"/>
  <c r="AM155"/>
  <c r="M155"/>
  <c r="AM151"/>
  <c r="M151"/>
  <c r="M147"/>
  <c r="AM147"/>
  <c r="M143"/>
  <c r="AM143"/>
  <c r="AM139"/>
  <c r="M139"/>
  <c r="AM162"/>
  <c r="M162"/>
  <c r="AM158"/>
  <c r="M158"/>
  <c r="AM154"/>
  <c r="M154"/>
  <c r="AM150"/>
  <c r="M150"/>
  <c r="AM146"/>
  <c r="M146"/>
  <c r="AM142"/>
  <c r="M142"/>
  <c r="AM138"/>
  <c r="M138"/>
  <c r="AM105"/>
  <c r="M105"/>
  <c r="Q105" s="1"/>
  <c r="J173"/>
  <c r="F267" i="15" s="1"/>
  <c r="J171" i="3"/>
  <c r="D267" i="15" s="1"/>
  <c r="J167" i="3"/>
  <c r="J267" i="15" s="1"/>
  <c r="J172" i="3"/>
  <c r="E267" i="15" s="1"/>
  <c r="J170" i="3"/>
  <c r="C267" i="15" s="1"/>
  <c r="J166" i="3"/>
  <c r="I267" i="15" s="1"/>
  <c r="J165" i="3"/>
  <c r="K267" i="15" s="1"/>
  <c r="J164" i="3"/>
  <c r="AM104"/>
  <c r="D172"/>
  <c r="E260" i="15" s="1"/>
  <c r="D170" i="3"/>
  <c r="C260" i="15" s="1"/>
  <c r="D166" i="3"/>
  <c r="I260" i="15" s="1"/>
  <c r="D165" i="3"/>
  <c r="K260" i="15" s="1"/>
  <c r="D173" i="3"/>
  <c r="F260" i="15" s="1"/>
  <c r="D171" i="3"/>
  <c r="D260" i="15" s="1"/>
  <c r="D167" i="3"/>
  <c r="J260" i="15" s="1"/>
  <c r="D164" i="3"/>
  <c r="AM160"/>
  <c r="M160"/>
  <c r="AM156"/>
  <c r="M156"/>
  <c r="AM152"/>
  <c r="M152"/>
  <c r="AM148"/>
  <c r="M148"/>
  <c r="AM144"/>
  <c r="M144"/>
  <c r="AM140"/>
  <c r="M140"/>
  <c r="AM137"/>
  <c r="M137"/>
  <c r="Q137" s="1"/>
  <c r="AM136"/>
  <c r="M136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 s="1"/>
  <c r="Q122" s="1"/>
  <c r="AM121"/>
  <c r="M121" s="1"/>
  <c r="Q121" s="1"/>
  <c r="AM120"/>
  <c r="M120" s="1"/>
  <c r="Q120" s="1"/>
  <c r="M118"/>
  <c r="Q118" s="1"/>
  <c r="AM118"/>
  <c r="AM117"/>
  <c r="M117" s="1"/>
  <c r="Q117" s="1"/>
  <c r="AM116"/>
  <c r="M116" s="1"/>
  <c r="Q116" s="1"/>
  <c r="M114"/>
  <c r="Q114" s="1"/>
  <c r="AM114"/>
  <c r="AM113"/>
  <c r="M113" s="1"/>
  <c r="Q113" s="1"/>
  <c r="AM112"/>
  <c r="M112" s="1"/>
  <c r="Q112" s="1"/>
  <c r="M110"/>
  <c r="Q110" s="1"/>
  <c r="AM110"/>
  <c r="AM109"/>
  <c r="M109" s="1"/>
  <c r="Q109" s="1"/>
  <c r="AM108"/>
  <c r="M108" s="1"/>
  <c r="Q108" s="1"/>
  <c r="AM107"/>
  <c r="M107" s="1"/>
  <c r="Q107" s="1"/>
  <c r="AM106"/>
  <c r="M106" s="1"/>
  <c r="Q106" s="1"/>
  <c r="AL104"/>
  <c r="I104" s="1"/>
  <c r="I164" s="1"/>
  <c r="G265" i="15" s="1"/>
  <c r="H265" s="1"/>
  <c r="AM161" i="3"/>
  <c r="M161"/>
  <c r="AM157"/>
  <c r="M157"/>
  <c r="AM153"/>
  <c r="M153"/>
  <c r="AM149"/>
  <c r="M149"/>
  <c r="AM145"/>
  <c r="M145"/>
  <c r="AM141"/>
  <c r="M141"/>
  <c r="H172"/>
  <c r="E264" i="15" s="1"/>
  <c r="H170" i="3"/>
  <c r="C264" i="15" s="1"/>
  <c r="H166" i="3"/>
  <c r="I264" i="15" s="1"/>
  <c r="H165" i="3"/>
  <c r="K264" i="15" s="1"/>
  <c r="H173" i="3"/>
  <c r="F264" i="15" s="1"/>
  <c r="H171" i="3"/>
  <c r="D264" i="15" s="1"/>
  <c r="H167" i="3"/>
  <c r="J264" i="15" s="1"/>
  <c r="H164" i="3"/>
  <c r="E173"/>
  <c r="F261" i="15" s="1"/>
  <c r="E171" i="3"/>
  <c r="D261" i="15" s="1"/>
  <c r="E167" i="3"/>
  <c r="J261" i="15" s="1"/>
  <c r="E164" i="3"/>
  <c r="E172"/>
  <c r="E261" i="15" s="1"/>
  <c r="E170" i="3"/>
  <c r="C261" i="15" s="1"/>
  <c r="G261" s="1"/>
  <c r="H261" s="1"/>
  <c r="E166" i="3"/>
  <c r="I261" i="15" s="1"/>
  <c r="E165" i="3"/>
  <c r="K261" i="15" s="1"/>
  <c r="AM119" i="3"/>
  <c r="M119"/>
  <c r="Q119" s="1"/>
  <c r="AM115"/>
  <c r="M115"/>
  <c r="Q115" s="1"/>
  <c r="AM111"/>
  <c r="M111"/>
  <c r="Q111" s="1"/>
  <c r="AM159" i="2"/>
  <c r="M159"/>
  <c r="AM151"/>
  <c r="M151"/>
  <c r="M147"/>
  <c r="AM147"/>
  <c r="AM139"/>
  <c r="M139"/>
  <c r="AM161"/>
  <c r="M161"/>
  <c r="AM157"/>
  <c r="M157"/>
  <c r="AM153"/>
  <c r="M153"/>
  <c r="AM149"/>
  <c r="M149"/>
  <c r="AM145"/>
  <c r="M145"/>
  <c r="AM141"/>
  <c r="M141"/>
  <c r="AM162"/>
  <c r="M162"/>
  <c r="AM158"/>
  <c r="M158"/>
  <c r="AM154"/>
  <c r="M154"/>
  <c r="AM150"/>
  <c r="M150"/>
  <c r="AM146"/>
  <c r="M146"/>
  <c r="AM142"/>
  <c r="M142"/>
  <c r="AM138"/>
  <c r="M138"/>
  <c r="AM105"/>
  <c r="M105" s="1"/>
  <c r="Q105" s="1"/>
  <c r="J173"/>
  <c r="F290" i="15" s="1"/>
  <c r="J171" i="2"/>
  <c r="D290" i="15" s="1"/>
  <c r="J167" i="2"/>
  <c r="J290" i="15" s="1"/>
  <c r="J172" i="2"/>
  <c r="E290" i="15" s="1"/>
  <c r="J170" i="2"/>
  <c r="C290" i="15" s="1"/>
  <c r="J166" i="2"/>
  <c r="I290" i="15" s="1"/>
  <c r="J165" i="2"/>
  <c r="K290" i="15" s="1"/>
  <c r="J164" i="2"/>
  <c r="AM104"/>
  <c r="D172"/>
  <c r="E283" i="15" s="1"/>
  <c r="D170" i="2"/>
  <c r="C283" i="15" s="1"/>
  <c r="D166" i="2"/>
  <c r="I283" i="15" s="1"/>
  <c r="D165" i="2"/>
  <c r="K283" i="15" s="1"/>
  <c r="D173" i="2"/>
  <c r="F283" i="15" s="1"/>
  <c r="D171" i="2"/>
  <c r="D283" i="15" s="1"/>
  <c r="D167" i="2"/>
  <c r="J283" i="15" s="1"/>
  <c r="D164" i="2"/>
  <c r="AM160"/>
  <c r="M160"/>
  <c r="AM156"/>
  <c r="M156"/>
  <c r="AM152"/>
  <c r="M152"/>
  <c r="AM148"/>
  <c r="M148"/>
  <c r="AM144"/>
  <c r="M144"/>
  <c r="AM140"/>
  <c r="M140"/>
  <c r="AM137"/>
  <c r="M137"/>
  <c r="Q137" s="1"/>
  <c r="AM136"/>
  <c r="M136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/>
  <c r="Q122" s="1"/>
  <c r="AM121"/>
  <c r="M121" s="1"/>
  <c r="Q121" s="1"/>
  <c r="AM120"/>
  <c r="M120" s="1"/>
  <c r="Q120" s="1"/>
  <c r="AM119"/>
  <c r="M119" s="1"/>
  <c r="Q119" s="1"/>
  <c r="AM118"/>
  <c r="M118" s="1"/>
  <c r="Q118" s="1"/>
  <c r="AM116"/>
  <c r="M116" s="1"/>
  <c r="Q116" s="1"/>
  <c r="AM115"/>
  <c r="M115" s="1"/>
  <c r="Q115" s="1"/>
  <c r="AM114"/>
  <c r="M114" s="1"/>
  <c r="Q114" s="1"/>
  <c r="M112"/>
  <c r="Q112" s="1"/>
  <c r="AM112"/>
  <c r="AM111"/>
  <c r="M111" s="1"/>
  <c r="Q111" s="1"/>
  <c r="AM110"/>
  <c r="M110" s="1"/>
  <c r="Q110" s="1"/>
  <c r="AM108"/>
  <c r="M108" s="1"/>
  <c r="Q108" s="1"/>
  <c r="AM107"/>
  <c r="M107" s="1"/>
  <c r="Q107" s="1"/>
  <c r="AM106"/>
  <c r="M106" s="1"/>
  <c r="Q106" s="1"/>
  <c r="AL104"/>
  <c r="I104" s="1"/>
  <c r="I164" s="1"/>
  <c r="G288" i="15" s="1"/>
  <c r="H288" s="1"/>
  <c r="AM163" i="2"/>
  <c r="M163"/>
  <c r="AM155"/>
  <c r="M155"/>
  <c r="M143"/>
  <c r="AM143"/>
  <c r="H172"/>
  <c r="E287" i="15" s="1"/>
  <c r="H170" i="2"/>
  <c r="C287" i="15" s="1"/>
  <c r="H166" i="2"/>
  <c r="I287" i="15" s="1"/>
  <c r="H165" i="2"/>
  <c r="K287" i="15" s="1"/>
  <c r="H173" i="2"/>
  <c r="F287" i="15" s="1"/>
  <c r="H171" i="2"/>
  <c r="D287" i="15" s="1"/>
  <c r="H167" i="2"/>
  <c r="J287" i="15" s="1"/>
  <c r="H164" i="2"/>
  <c r="E173"/>
  <c r="F284" i="15" s="1"/>
  <c r="E171" i="2"/>
  <c r="D284" i="15" s="1"/>
  <c r="E167" i="2"/>
  <c r="J284" i="15" s="1"/>
  <c r="E164" i="2"/>
  <c r="E172"/>
  <c r="E284" i="15" s="1"/>
  <c r="E170" i="2"/>
  <c r="C284" i="15" s="1"/>
  <c r="E166" i="2"/>
  <c r="I284" i="15" s="1"/>
  <c r="E165" i="2"/>
  <c r="K284" i="15" s="1"/>
  <c r="AM117" i="2"/>
  <c r="M117"/>
  <c r="Q117" s="1"/>
  <c r="AM113"/>
  <c r="M113"/>
  <c r="Q113" s="1"/>
  <c r="AM109"/>
  <c r="M109"/>
  <c r="Q109" s="1"/>
  <c r="AM162" i="16"/>
  <c r="M162"/>
  <c r="AM158"/>
  <c r="M158"/>
  <c r="AM154"/>
  <c r="M154"/>
  <c r="AM150"/>
  <c r="M150"/>
  <c r="AM146"/>
  <c r="M146"/>
  <c r="AM142"/>
  <c r="M142"/>
  <c r="AM138"/>
  <c r="M138"/>
  <c r="AM163"/>
  <c r="M163"/>
  <c r="AM159"/>
  <c r="M159"/>
  <c r="AM155"/>
  <c r="M155"/>
  <c r="AM151"/>
  <c r="M151"/>
  <c r="AM147"/>
  <c r="M147"/>
  <c r="AM143"/>
  <c r="M143"/>
  <c r="AM139"/>
  <c r="M139"/>
  <c r="AM105"/>
  <c r="M105" s="1"/>
  <c r="Q105" s="1"/>
  <c r="J173"/>
  <c r="F313" i="15" s="1"/>
  <c r="J171" i="16"/>
  <c r="D313" i="15" s="1"/>
  <c r="J167" i="16"/>
  <c r="J313" i="15" s="1"/>
  <c r="J172" i="16"/>
  <c r="E313" i="15" s="1"/>
  <c r="J170" i="16"/>
  <c r="C313" i="15" s="1"/>
  <c r="G313" s="1"/>
  <c r="H313" s="1"/>
  <c r="J166" i="16"/>
  <c r="I313" i="15" s="1"/>
  <c r="J165" i="16"/>
  <c r="K313" i="15" s="1"/>
  <c r="J164" i="16"/>
  <c r="AM104"/>
  <c r="E173"/>
  <c r="F307" i="15" s="1"/>
  <c r="E171" i="16"/>
  <c r="D307" i="15" s="1"/>
  <c r="E167" i="16"/>
  <c r="J307" i="15" s="1"/>
  <c r="E164" i="16"/>
  <c r="E172"/>
  <c r="E307" i="15" s="1"/>
  <c r="E170" i="16"/>
  <c r="C307" i="15" s="1"/>
  <c r="E166" i="16"/>
  <c r="I307" i="15" s="1"/>
  <c r="E165" i="16"/>
  <c r="K307" i="15" s="1"/>
  <c r="AM161" i="16"/>
  <c r="M161"/>
  <c r="AM157"/>
  <c r="M157"/>
  <c r="AM153"/>
  <c r="M153"/>
  <c r="M149"/>
  <c r="AM149"/>
  <c r="M145"/>
  <c r="AM145"/>
  <c r="AM141"/>
  <c r="M141"/>
  <c r="AM137"/>
  <c r="M137"/>
  <c r="Q137" s="1"/>
  <c r="AM136"/>
  <c r="M136"/>
  <c r="Q136" s="1"/>
  <c r="AM135"/>
  <c r="M135"/>
  <c r="Q135" s="1"/>
  <c r="AM134"/>
  <c r="M134"/>
  <c r="Q134" s="1"/>
  <c r="AM133"/>
  <c r="M133"/>
  <c r="Q133" s="1"/>
  <c r="AM132"/>
  <c r="M132"/>
  <c r="Q132" s="1"/>
  <c r="AM131"/>
  <c r="M131"/>
  <c r="Q131" s="1"/>
  <c r="AM130"/>
  <c r="M130"/>
  <c r="Q130" s="1"/>
  <c r="AM129"/>
  <c r="M129"/>
  <c r="Q129" s="1"/>
  <c r="AM128"/>
  <c r="M128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 s="1"/>
  <c r="Q122" s="1"/>
  <c r="AM121"/>
  <c r="M121" s="1"/>
  <c r="Q121" s="1"/>
  <c r="AM120"/>
  <c r="M120" s="1"/>
  <c r="Q120" s="1"/>
  <c r="AM119"/>
  <c r="M119" s="1"/>
  <c r="Q119" s="1"/>
  <c r="AM117"/>
  <c r="M117" s="1"/>
  <c r="Q117" s="1"/>
  <c r="AM116"/>
  <c r="M116"/>
  <c r="Q116" s="1"/>
  <c r="AM115"/>
  <c r="M115"/>
  <c r="Q115" s="1"/>
  <c r="AM113"/>
  <c r="M113" s="1"/>
  <c r="Q113" s="1"/>
  <c r="AM112"/>
  <c r="M112" s="1"/>
  <c r="Q112" s="1"/>
  <c r="AM111"/>
  <c r="M111" s="1"/>
  <c r="Q111" s="1"/>
  <c r="AM109"/>
  <c r="M109" s="1"/>
  <c r="Q109" s="1"/>
  <c r="AM108"/>
  <c r="M108"/>
  <c r="Q108" s="1"/>
  <c r="AM107"/>
  <c r="M107"/>
  <c r="Q107" s="1"/>
  <c r="AM106"/>
  <c r="M106"/>
  <c r="Q106" s="1"/>
  <c r="AM160"/>
  <c r="M160"/>
  <c r="AM156"/>
  <c r="M156"/>
  <c r="AM152"/>
  <c r="M152"/>
  <c r="AM148"/>
  <c r="M148"/>
  <c r="AM144"/>
  <c r="M144"/>
  <c r="AM140"/>
  <c r="M140"/>
  <c r="H172"/>
  <c r="E310" i="15" s="1"/>
  <c r="H170" i="16"/>
  <c r="C310" i="15" s="1"/>
  <c r="H166" i="16"/>
  <c r="I310" i="15" s="1"/>
  <c r="H165" i="16"/>
  <c r="K310" i="15" s="1"/>
  <c r="H173" i="16"/>
  <c r="F310" i="15" s="1"/>
  <c r="H171" i="16"/>
  <c r="D310" i="15" s="1"/>
  <c r="H167" i="16"/>
  <c r="J310" i="15" s="1"/>
  <c r="H164" i="16"/>
  <c r="D172"/>
  <c r="E306" i="15" s="1"/>
  <c r="D170" i="16"/>
  <c r="C306" i="15" s="1"/>
  <c r="D166" i="16"/>
  <c r="I306" i="15" s="1"/>
  <c r="D165" i="16"/>
  <c r="K306" i="15" s="1"/>
  <c r="D173" i="16"/>
  <c r="F306" i="15" s="1"/>
  <c r="D171" i="16"/>
  <c r="D306" i="15" s="1"/>
  <c r="D167" i="16"/>
  <c r="J306" i="15" s="1"/>
  <c r="D164" i="16"/>
  <c r="AM118"/>
  <c r="M118"/>
  <c r="Q118" s="1"/>
  <c r="AM114"/>
  <c r="M114"/>
  <c r="Q114" s="1"/>
  <c r="AM110"/>
  <c r="M110"/>
  <c r="Q110" s="1"/>
  <c r="AL104"/>
  <c r="I104" s="1"/>
  <c r="I164" s="1"/>
  <c r="G311" i="15" s="1"/>
  <c r="AM163" i="1"/>
  <c r="M163"/>
  <c r="AM159"/>
  <c r="M159"/>
  <c r="AM155"/>
  <c r="M155"/>
  <c r="AM151"/>
  <c r="M151"/>
  <c r="AM147"/>
  <c r="M147"/>
  <c r="AM143"/>
  <c r="M143"/>
  <c r="AM139"/>
  <c r="M139"/>
  <c r="AM162"/>
  <c r="M162"/>
  <c r="AM158"/>
  <c r="M158"/>
  <c r="AM154"/>
  <c r="M154"/>
  <c r="AM150"/>
  <c r="M150"/>
  <c r="AM146"/>
  <c r="M146"/>
  <c r="AM142"/>
  <c r="M142"/>
  <c r="AM138"/>
  <c r="M138"/>
  <c r="AM105"/>
  <c r="M105" s="1"/>
  <c r="Q105" s="1"/>
  <c r="J173"/>
  <c r="F336" i="15" s="1"/>
  <c r="J171" i="1"/>
  <c r="D336" i="15" s="1"/>
  <c r="J167" i="1"/>
  <c r="J336" i="15" s="1"/>
  <c r="J172" i="1"/>
  <c r="E336" i="15" s="1"/>
  <c r="J170" i="1"/>
  <c r="C336" i="15" s="1"/>
  <c r="J166" i="1"/>
  <c r="I336" i="15" s="1"/>
  <c r="J165" i="1"/>
  <c r="K336" i="15" s="1"/>
  <c r="J164" i="1"/>
  <c r="AM104"/>
  <c r="D172"/>
  <c r="E329" i="15" s="1"/>
  <c r="D170" i="1"/>
  <c r="C329" i="15" s="1"/>
  <c r="D166" i="1"/>
  <c r="I329" i="15" s="1"/>
  <c r="D165" i="1"/>
  <c r="K329" i="15" s="1"/>
  <c r="D173" i="1"/>
  <c r="F329" i="15" s="1"/>
  <c r="D171" i="1"/>
  <c r="D329" i="15" s="1"/>
  <c r="D167" i="1"/>
  <c r="J329" i="15" s="1"/>
  <c r="D164" i="1"/>
  <c r="AM160"/>
  <c r="M160"/>
  <c r="AM156"/>
  <c r="M156"/>
  <c r="AM152"/>
  <c r="M152"/>
  <c r="AM148"/>
  <c r="M148"/>
  <c r="AM144"/>
  <c r="M144"/>
  <c r="AM140"/>
  <c r="M140"/>
  <c r="AM137"/>
  <c r="M137"/>
  <c r="Q137" s="1"/>
  <c r="AM136"/>
  <c r="M136" s="1"/>
  <c r="Q136" s="1"/>
  <c r="AM135"/>
  <c r="M135" s="1"/>
  <c r="Q135" s="1"/>
  <c r="AM134"/>
  <c r="M134" s="1"/>
  <c r="Q134" s="1"/>
  <c r="AM133"/>
  <c r="M133" s="1"/>
  <c r="Q133" s="1"/>
  <c r="AM132"/>
  <c r="M132"/>
  <c r="Q132" s="1"/>
  <c r="AM131"/>
  <c r="M131" s="1"/>
  <c r="Q131" s="1"/>
  <c r="AM130"/>
  <c r="M130" s="1"/>
  <c r="Q130" s="1"/>
  <c r="AM129"/>
  <c r="M129" s="1"/>
  <c r="Q129" s="1"/>
  <c r="AM128"/>
  <c r="M128" s="1"/>
  <c r="Q128" s="1"/>
  <c r="AM127"/>
  <c r="M127" s="1"/>
  <c r="Q127" s="1"/>
  <c r="AM126"/>
  <c r="M126" s="1"/>
  <c r="Q126" s="1"/>
  <c r="AM125"/>
  <c r="M125" s="1"/>
  <c r="Q125" s="1"/>
  <c r="AM124"/>
  <c r="M124" s="1"/>
  <c r="Q124" s="1"/>
  <c r="AM123"/>
  <c r="M123" s="1"/>
  <c r="Q123" s="1"/>
  <c r="AM122"/>
  <c r="M122"/>
  <c r="Q122" s="1"/>
  <c r="AM121"/>
  <c r="M121" s="1"/>
  <c r="Q121" s="1"/>
  <c r="AM120"/>
  <c r="M120" s="1"/>
  <c r="Q120" s="1"/>
  <c r="AM119"/>
  <c r="M119" s="1"/>
  <c r="Q119" s="1"/>
  <c r="AM118"/>
  <c r="M118" s="1"/>
  <c r="Q118" s="1"/>
  <c r="AM117"/>
  <c r="M117" s="1"/>
  <c r="Q117" s="1"/>
  <c r="AM116"/>
  <c r="M116" s="1"/>
  <c r="Q116" s="1"/>
  <c r="M115"/>
  <c r="Q115" s="1"/>
  <c r="AM115"/>
  <c r="AM114"/>
  <c r="M114" s="1"/>
  <c r="Q114" s="1"/>
  <c r="AM113"/>
  <c r="M113" s="1"/>
  <c r="Q113" s="1"/>
  <c r="AM112"/>
  <c r="M112" s="1"/>
  <c r="Q112" s="1"/>
  <c r="AM111"/>
  <c r="M111" s="1"/>
  <c r="Q111" s="1"/>
  <c r="AM110"/>
  <c r="M110" s="1"/>
  <c r="Q110" s="1"/>
  <c r="AM109"/>
  <c r="M109" s="1"/>
  <c r="Q109" s="1"/>
  <c r="AM108"/>
  <c r="M108" s="1"/>
  <c r="Q108" s="1"/>
  <c r="AM107"/>
  <c r="M107" s="1"/>
  <c r="Q107" s="1"/>
  <c r="AM106"/>
  <c r="M106" s="1"/>
  <c r="Q106" s="1"/>
  <c r="AL104"/>
  <c r="I104" s="1"/>
  <c r="I164" s="1"/>
  <c r="G334" i="15" s="1"/>
  <c r="H334" s="1"/>
  <c r="M161" i="1"/>
  <c r="AM161"/>
  <c r="M157"/>
  <c r="AM157"/>
  <c r="M153"/>
  <c r="AM153"/>
  <c r="M149"/>
  <c r="AM149"/>
  <c r="M145"/>
  <c r="AM145"/>
  <c r="AM141"/>
  <c r="M141"/>
  <c r="H172"/>
  <c r="E333" i="15" s="1"/>
  <c r="H170" i="1"/>
  <c r="C333" i="15" s="1"/>
  <c r="H166" i="1"/>
  <c r="I333" i="15" s="1"/>
  <c r="H165" i="1"/>
  <c r="K333" i="15" s="1"/>
  <c r="H173" i="1"/>
  <c r="F333" i="15" s="1"/>
  <c r="H171" i="1"/>
  <c r="D333" i="15" s="1"/>
  <c r="H167" i="1"/>
  <c r="J333" i="15" s="1"/>
  <c r="H164" i="1"/>
  <c r="E173"/>
  <c r="F330" i="15" s="1"/>
  <c r="E171" i="1"/>
  <c r="D330" i="15" s="1"/>
  <c r="E167" i="1"/>
  <c r="J330" i="15" s="1"/>
  <c r="E172" i="1"/>
  <c r="E330" i="15" s="1"/>
  <c r="E170" i="1"/>
  <c r="C330" i="15" s="1"/>
  <c r="E166" i="1"/>
  <c r="I330" i="15" s="1"/>
  <c r="E165" i="1"/>
  <c r="K330" i="15" s="1"/>
  <c r="E164" i="1"/>
  <c r="G146" i="15" l="1"/>
  <c r="H146" s="1"/>
  <c r="G152"/>
  <c r="H152" s="1"/>
  <c r="M108" i="20"/>
  <c r="Q108" s="1"/>
  <c r="M112"/>
  <c r="Q112" s="1"/>
  <c r="M116"/>
  <c r="Q116" s="1"/>
  <c r="M120"/>
  <c r="Q120" s="1"/>
  <c r="G336" i="15"/>
  <c r="H336" s="1"/>
  <c r="D8" i="14"/>
  <c r="G146"/>
  <c r="H146" s="1"/>
  <c r="G169"/>
  <c r="H169" s="1"/>
  <c r="G267" i="15"/>
  <c r="H267" s="1"/>
  <c r="G238"/>
  <c r="H238" s="1"/>
  <c r="G191" i="14"/>
  <c r="H191" s="1"/>
  <c r="G195"/>
  <c r="H195" s="1"/>
  <c r="G192"/>
  <c r="H192" s="1"/>
  <c r="G198"/>
  <c r="H198" s="1"/>
  <c r="G214"/>
  <c r="H214" s="1"/>
  <c r="G218"/>
  <c r="H218" s="1"/>
  <c r="G215"/>
  <c r="H215" s="1"/>
  <c r="G221"/>
  <c r="H221" s="1"/>
  <c r="G241"/>
  <c r="H241" s="1"/>
  <c r="G237"/>
  <c r="H237" s="1"/>
  <c r="G244"/>
  <c r="H244" s="1"/>
  <c r="G99"/>
  <c r="H99" s="1"/>
  <c r="G103"/>
  <c r="H103" s="1"/>
  <c r="G100"/>
  <c r="H100" s="1"/>
  <c r="G106"/>
  <c r="H106" s="1"/>
  <c r="G122"/>
  <c r="H122" s="1"/>
  <c r="G126"/>
  <c r="H126" s="1"/>
  <c r="G123"/>
  <c r="H123" s="1"/>
  <c r="G129"/>
  <c r="H129" s="1"/>
  <c r="G145"/>
  <c r="H145" s="1"/>
  <c r="G149"/>
  <c r="H149" s="1"/>
  <c r="G152"/>
  <c r="H152" s="1"/>
  <c r="G168"/>
  <c r="H168" s="1"/>
  <c r="G172"/>
  <c r="H172" s="1"/>
  <c r="G175"/>
  <c r="H175" s="1"/>
  <c r="G76"/>
  <c r="H76" s="1"/>
  <c r="G83"/>
  <c r="H83" s="1"/>
  <c r="G80"/>
  <c r="H80" s="1"/>
  <c r="J7"/>
  <c r="F7"/>
  <c r="G53"/>
  <c r="H53" s="1"/>
  <c r="G57"/>
  <c r="H57" s="1"/>
  <c r="G54"/>
  <c r="H54" s="1"/>
  <c r="G60"/>
  <c r="H60" s="1"/>
  <c r="G126" i="15"/>
  <c r="H126" s="1"/>
  <c r="G122"/>
  <c r="H122" s="1"/>
  <c r="G129"/>
  <c r="H129" s="1"/>
  <c r="G168"/>
  <c r="H168" s="1"/>
  <c r="G172"/>
  <c r="H172" s="1"/>
  <c r="G169"/>
  <c r="H169" s="1"/>
  <c r="G175"/>
  <c r="H175" s="1"/>
  <c r="G145"/>
  <c r="H145" s="1"/>
  <c r="G149"/>
  <c r="H149" s="1"/>
  <c r="G237"/>
  <c r="H237" s="1"/>
  <c r="G241"/>
  <c r="H241" s="1"/>
  <c r="G244"/>
  <c r="H244" s="1"/>
  <c r="G191"/>
  <c r="H191" s="1"/>
  <c r="G198"/>
  <c r="H198" s="1"/>
  <c r="G195"/>
  <c r="H195" s="1"/>
  <c r="G214"/>
  <c r="H214" s="1"/>
  <c r="G218"/>
  <c r="H218" s="1"/>
  <c r="G215"/>
  <c r="H215" s="1"/>
  <c r="G221"/>
  <c r="H221" s="1"/>
  <c r="G260"/>
  <c r="H260" s="1"/>
  <c r="G264"/>
  <c r="H264" s="1"/>
  <c r="G283"/>
  <c r="H283" s="1"/>
  <c r="G290"/>
  <c r="H290" s="1"/>
  <c r="G284"/>
  <c r="H284" s="1"/>
  <c r="G287"/>
  <c r="H287" s="1"/>
  <c r="G330"/>
  <c r="H330" s="1"/>
  <c r="G333"/>
  <c r="H333" s="1"/>
  <c r="G329"/>
  <c r="H329" s="1"/>
  <c r="D19" i="13"/>
  <c r="J21"/>
  <c r="F21"/>
  <c r="I21"/>
  <c r="G81" i="24"/>
  <c r="H81" s="1"/>
  <c r="G81" i="15"/>
  <c r="H81" s="1"/>
  <c r="F76" i="24"/>
  <c r="F76" i="15"/>
  <c r="I76" i="24"/>
  <c r="I76" i="15"/>
  <c r="E76" i="24"/>
  <c r="E76" i="15"/>
  <c r="J80" i="24"/>
  <c r="J80" i="15"/>
  <c r="F80" i="24"/>
  <c r="F80" i="15"/>
  <c r="I80" i="24"/>
  <c r="I80" i="15"/>
  <c r="E80" i="24"/>
  <c r="E80" i="15"/>
  <c r="K77" i="24"/>
  <c r="K77" i="15"/>
  <c r="C77" i="24"/>
  <c r="C77" i="15"/>
  <c r="D77" i="24"/>
  <c r="D77" i="15"/>
  <c r="K83" i="24"/>
  <c r="K83" i="15"/>
  <c r="C83" i="24"/>
  <c r="C83" i="15"/>
  <c r="J83" i="24"/>
  <c r="J83" i="15"/>
  <c r="F83" i="24"/>
  <c r="F83" i="15"/>
  <c r="H75"/>
  <c r="H78"/>
  <c r="G79"/>
  <c r="H79" s="1"/>
  <c r="H84"/>
  <c r="G89"/>
  <c r="H89" s="1"/>
  <c r="H88"/>
  <c r="G85" i="24"/>
  <c r="H85" s="1"/>
  <c r="G90"/>
  <c r="H90" s="1"/>
  <c r="J76"/>
  <c r="J76" i="15"/>
  <c r="D76" i="24"/>
  <c r="D76" i="15"/>
  <c r="K76" i="24"/>
  <c r="K76" i="15"/>
  <c r="C76" i="24"/>
  <c r="G76" s="1"/>
  <c r="H76" s="1"/>
  <c r="C76" i="15"/>
  <c r="G76" s="1"/>
  <c r="H76" s="1"/>
  <c r="D80" i="24"/>
  <c r="D80" i="15"/>
  <c r="K80" i="24"/>
  <c r="K80" i="15"/>
  <c r="C80" i="24"/>
  <c r="G80" s="1"/>
  <c r="H80" s="1"/>
  <c r="C80" i="15"/>
  <c r="G80" s="1"/>
  <c r="H80" s="1"/>
  <c r="I77" i="24"/>
  <c r="I77" i="15"/>
  <c r="E77" i="24"/>
  <c r="E77" i="15"/>
  <c r="J77" i="24"/>
  <c r="J77" i="15"/>
  <c r="F77" i="24"/>
  <c r="F77" i="15"/>
  <c r="I83" i="24"/>
  <c r="I83" i="15"/>
  <c r="E83" i="24"/>
  <c r="E83" i="15"/>
  <c r="D83" i="24"/>
  <c r="D83" i="15"/>
  <c r="F19" i="13"/>
  <c r="H75" i="24"/>
  <c r="H78"/>
  <c r="G79"/>
  <c r="H79" s="1"/>
  <c r="H84"/>
  <c r="G89"/>
  <c r="H89" s="1"/>
  <c r="H88"/>
  <c r="G85" i="15"/>
  <c r="H85" s="1"/>
  <c r="G90"/>
  <c r="H90" s="1"/>
  <c r="G100"/>
  <c r="H100" s="1"/>
  <c r="D16" i="13"/>
  <c r="G99" i="15"/>
  <c r="H99" s="1"/>
  <c r="G103"/>
  <c r="H103" s="1"/>
  <c r="G106"/>
  <c r="H106" s="1"/>
  <c r="D53" i="24"/>
  <c r="D53" i="15"/>
  <c r="K53" i="24"/>
  <c r="K53" i="15"/>
  <c r="C53" i="24"/>
  <c r="C53" i="15"/>
  <c r="D57" i="24"/>
  <c r="D57" i="15"/>
  <c r="K57" i="24"/>
  <c r="K57" i="15"/>
  <c r="C57" i="24"/>
  <c r="C57" i="15"/>
  <c r="I54" i="24"/>
  <c r="I54" i="15"/>
  <c r="E54" i="24"/>
  <c r="E54" i="15"/>
  <c r="J54" i="24"/>
  <c r="J54" i="15"/>
  <c r="F54" i="24"/>
  <c r="F54" i="15"/>
  <c r="I60" i="24"/>
  <c r="I60" i="15"/>
  <c r="E60" i="24"/>
  <c r="E60" i="15"/>
  <c r="D60" i="24"/>
  <c r="D60" i="15"/>
  <c r="H52"/>
  <c r="H55"/>
  <c r="G56"/>
  <c r="H56" s="1"/>
  <c r="H61"/>
  <c r="G66"/>
  <c r="H66" s="1"/>
  <c r="H65"/>
  <c r="G62" i="24"/>
  <c r="H62" s="1"/>
  <c r="G67"/>
  <c r="H67" s="1"/>
  <c r="G58"/>
  <c r="H58" s="1"/>
  <c r="G58" i="15"/>
  <c r="H58" s="1"/>
  <c r="J53" i="24"/>
  <c r="J53" i="15"/>
  <c r="F53" i="24"/>
  <c r="F53" i="15"/>
  <c r="I53" i="24"/>
  <c r="I53" i="15"/>
  <c r="E53" i="24"/>
  <c r="E53" i="15"/>
  <c r="J57" i="24"/>
  <c r="J57" i="15"/>
  <c r="F57" i="24"/>
  <c r="F57" i="15"/>
  <c r="I57" i="24"/>
  <c r="I57" i="15"/>
  <c r="E57" i="24"/>
  <c r="E57" i="15"/>
  <c r="K54" i="24"/>
  <c r="K54" i="15"/>
  <c r="C54" i="24"/>
  <c r="C54" i="15"/>
  <c r="D54" i="24"/>
  <c r="D54" i="15"/>
  <c r="K60" i="24"/>
  <c r="K60" i="15"/>
  <c r="C60" i="24"/>
  <c r="G60" s="1"/>
  <c r="H60" s="1"/>
  <c r="C60" i="15"/>
  <c r="G60" s="1"/>
  <c r="H60" s="1"/>
  <c r="J60" i="24"/>
  <c r="J60" i="15"/>
  <c r="F60" i="24"/>
  <c r="F60" i="15"/>
  <c r="H52" i="24"/>
  <c r="H55"/>
  <c r="G56"/>
  <c r="H56" s="1"/>
  <c r="H61"/>
  <c r="G66"/>
  <c r="H66" s="1"/>
  <c r="H65"/>
  <c r="G62" i="15"/>
  <c r="H62" s="1"/>
  <c r="G67"/>
  <c r="H67" s="1"/>
  <c r="J15" i="13"/>
  <c r="I16"/>
  <c r="G35" i="24"/>
  <c r="G35" i="15"/>
  <c r="H35" s="1"/>
  <c r="J30" i="24"/>
  <c r="J7" s="1"/>
  <c r="J30" i="15"/>
  <c r="F30" i="24"/>
  <c r="F7" s="1"/>
  <c r="F30" i="15"/>
  <c r="I30" i="24"/>
  <c r="I7" s="1"/>
  <c r="I30" i="15"/>
  <c r="E30" i="24"/>
  <c r="E7" s="1"/>
  <c r="E30" i="15"/>
  <c r="J34" i="24"/>
  <c r="J11" s="1"/>
  <c r="J34" i="15"/>
  <c r="F34" i="24"/>
  <c r="F11" s="1"/>
  <c r="F34" i="15"/>
  <c r="I34" i="24"/>
  <c r="I11" s="1"/>
  <c r="I34" i="15"/>
  <c r="E34" i="24"/>
  <c r="E11" s="1"/>
  <c r="E34" i="15"/>
  <c r="K31" i="24"/>
  <c r="K31" i="15"/>
  <c r="C31" i="24"/>
  <c r="C31" i="15"/>
  <c r="D31" i="24"/>
  <c r="D8" s="1"/>
  <c r="D31" i="15"/>
  <c r="K37" i="24"/>
  <c r="K37" i="15"/>
  <c r="C37" i="24"/>
  <c r="C37" i="15"/>
  <c r="J37" i="24"/>
  <c r="J14" s="1"/>
  <c r="J37" i="15"/>
  <c r="F37" i="24"/>
  <c r="F14" s="1"/>
  <c r="F37" i="15"/>
  <c r="C15"/>
  <c r="G38"/>
  <c r="H38" s="1"/>
  <c r="C20"/>
  <c r="G43"/>
  <c r="H43" s="1"/>
  <c r="C19"/>
  <c r="G42"/>
  <c r="H42" s="1"/>
  <c r="C16" i="24"/>
  <c r="G39"/>
  <c r="H39" s="1"/>
  <c r="C21"/>
  <c r="G44"/>
  <c r="H44" s="1"/>
  <c r="J7" i="15"/>
  <c r="J7" i="13" s="1"/>
  <c r="F7" i="15"/>
  <c r="I7"/>
  <c r="I7" i="13" s="1"/>
  <c r="E7" i="15"/>
  <c r="J11"/>
  <c r="J11" i="13" s="1"/>
  <c r="F11" i="15"/>
  <c r="I11"/>
  <c r="I11" i="13" s="1"/>
  <c r="E11" i="15"/>
  <c r="D8"/>
  <c r="H29"/>
  <c r="H32"/>
  <c r="G33"/>
  <c r="H33" s="1"/>
  <c r="C6"/>
  <c r="C10"/>
  <c r="D30" i="24"/>
  <c r="D7" s="1"/>
  <c r="D30" i="15"/>
  <c r="K30" i="24"/>
  <c r="K30" i="15"/>
  <c r="C30" i="24"/>
  <c r="C30" i="15"/>
  <c r="G30" s="1"/>
  <c r="H30" s="1"/>
  <c r="D34" i="24"/>
  <c r="D11" s="1"/>
  <c r="D34" i="15"/>
  <c r="K34" i="24"/>
  <c r="K34" i="15"/>
  <c r="C34" i="24"/>
  <c r="C34" i="15"/>
  <c r="G34" s="1"/>
  <c r="H34" s="1"/>
  <c r="I31" i="24"/>
  <c r="I8" s="1"/>
  <c r="I31" i="15"/>
  <c r="E31" i="24"/>
  <c r="E8" s="1"/>
  <c r="E31" i="15"/>
  <c r="J31" i="24"/>
  <c r="J8" s="1"/>
  <c r="J31" i="15"/>
  <c r="F31" i="24"/>
  <c r="F8" s="1"/>
  <c r="F31" i="15"/>
  <c r="I37" i="24"/>
  <c r="I14" s="1"/>
  <c r="I37" i="15"/>
  <c r="I14" s="1"/>
  <c r="E37" i="24"/>
  <c r="E14" s="1"/>
  <c r="E37" i="15"/>
  <c r="E14" s="1"/>
  <c r="D37" i="24"/>
  <c r="D14" s="1"/>
  <c r="D37" i="15"/>
  <c r="D14" s="1"/>
  <c r="C3" i="24"/>
  <c r="C3" i="13" s="1"/>
  <c r="C6" i="24"/>
  <c r="G29"/>
  <c r="H29" s="1"/>
  <c r="C9"/>
  <c r="G32"/>
  <c r="H32" s="1"/>
  <c r="C10"/>
  <c r="G33"/>
  <c r="H33" s="1"/>
  <c r="C15"/>
  <c r="G38"/>
  <c r="H38" s="1"/>
  <c r="C20"/>
  <c r="G43"/>
  <c r="H43" s="1"/>
  <c r="C19"/>
  <c r="G42"/>
  <c r="H42" s="1"/>
  <c r="C16" i="15"/>
  <c r="G39"/>
  <c r="H39" s="1"/>
  <c r="C21"/>
  <c r="G44"/>
  <c r="H44" s="1"/>
  <c r="D7"/>
  <c r="D11"/>
  <c r="I8"/>
  <c r="E8"/>
  <c r="J8"/>
  <c r="F8"/>
  <c r="C9"/>
  <c r="G12" i="14"/>
  <c r="H12" s="1"/>
  <c r="H35"/>
  <c r="G30"/>
  <c r="H30" s="1"/>
  <c r="D7"/>
  <c r="K7" s="1"/>
  <c r="C14"/>
  <c r="G37"/>
  <c r="H37" s="1"/>
  <c r="K9"/>
  <c r="G9"/>
  <c r="H9" s="1"/>
  <c r="C19" i="13"/>
  <c r="G19" s="1"/>
  <c r="K19" i="14"/>
  <c r="G19"/>
  <c r="H19" s="1"/>
  <c r="K16"/>
  <c r="C8"/>
  <c r="G31"/>
  <c r="H31" s="1"/>
  <c r="G34"/>
  <c r="H34" s="1"/>
  <c r="D11"/>
  <c r="K11" s="1"/>
  <c r="G21"/>
  <c r="H21" s="1"/>
  <c r="G16"/>
  <c r="H16" s="1"/>
  <c r="K21"/>
  <c r="G12" i="15"/>
  <c r="H311"/>
  <c r="C8"/>
  <c r="G307"/>
  <c r="H307" s="1"/>
  <c r="G306"/>
  <c r="H306" s="1"/>
  <c r="C7"/>
  <c r="G310"/>
  <c r="H310" s="1"/>
  <c r="C11"/>
  <c r="M104" i="12"/>
  <c r="M104" i="25"/>
  <c r="M104" i="26"/>
  <c r="M104" i="11"/>
  <c r="M104" i="30"/>
  <c r="M104" i="31"/>
  <c r="M104" i="10"/>
  <c r="M104" i="9"/>
  <c r="M104" i="28"/>
  <c r="M104" i="29"/>
  <c r="M104" i="27"/>
  <c r="M104" i="7"/>
  <c r="M104" i="6"/>
  <c r="M104" i="8"/>
  <c r="M104" i="21"/>
  <c r="M104" i="22"/>
  <c r="M104" i="23"/>
  <c r="M104" i="5"/>
  <c r="M104" i="19"/>
  <c r="M166" i="20"/>
  <c r="M164"/>
  <c r="G155" i="15" s="1"/>
  <c r="H155" s="1"/>
  <c r="M167" i="20"/>
  <c r="Q104"/>
  <c r="M104" i="4"/>
  <c r="M104" i="17"/>
  <c r="M104" i="18"/>
  <c r="M104" i="3"/>
  <c r="M104" i="2"/>
  <c r="M104" i="16"/>
  <c r="M104" i="1"/>
  <c r="I14" i="13" l="1"/>
  <c r="G11" i="14"/>
  <c r="H11" s="1"/>
  <c r="D8" i="13"/>
  <c r="G7" i="14"/>
  <c r="H7" s="1"/>
  <c r="D11" i="13"/>
  <c r="J8"/>
  <c r="I8"/>
  <c r="D14"/>
  <c r="E14"/>
  <c r="G83" i="24"/>
  <c r="H83" s="1"/>
  <c r="G77"/>
  <c r="H77" s="1"/>
  <c r="G83" i="15"/>
  <c r="H83" s="1"/>
  <c r="G77"/>
  <c r="H77" s="1"/>
  <c r="H19" i="13"/>
  <c r="E11"/>
  <c r="F11"/>
  <c r="E7"/>
  <c r="F7"/>
  <c r="F14" i="15"/>
  <c r="F14" i="13" s="1"/>
  <c r="J14" i="15"/>
  <c r="J14" i="13" s="1"/>
  <c r="G54" i="24"/>
  <c r="H54" s="1"/>
  <c r="G57"/>
  <c r="H57" s="1"/>
  <c r="G53"/>
  <c r="H53" s="1"/>
  <c r="G54" i="15"/>
  <c r="H54" s="1"/>
  <c r="G57"/>
  <c r="H57" s="1"/>
  <c r="G53"/>
  <c r="H53" s="1"/>
  <c r="K9"/>
  <c r="C9" i="13"/>
  <c r="G9" i="15"/>
  <c r="H9" s="1"/>
  <c r="C10" i="13"/>
  <c r="G10" i="15"/>
  <c r="H10" s="1"/>
  <c r="K10"/>
  <c r="C14"/>
  <c r="G37"/>
  <c r="H37" s="1"/>
  <c r="K19" i="13"/>
  <c r="F8"/>
  <c r="E8"/>
  <c r="G31" i="15"/>
  <c r="H31" s="1"/>
  <c r="G21"/>
  <c r="H21" s="1"/>
  <c r="C21" i="13"/>
  <c r="K21" i="15"/>
  <c r="G16"/>
  <c r="H16" s="1"/>
  <c r="C16" i="13"/>
  <c r="K16" i="15"/>
  <c r="K19" i="24"/>
  <c r="G19"/>
  <c r="H19" s="1"/>
  <c r="K20"/>
  <c r="G20"/>
  <c r="H20" s="1"/>
  <c r="K15"/>
  <c r="G15"/>
  <c r="H15" s="1"/>
  <c r="K10"/>
  <c r="G10"/>
  <c r="H10" s="1"/>
  <c r="K9"/>
  <c r="G9"/>
  <c r="H9" s="1"/>
  <c r="K6"/>
  <c r="G6"/>
  <c r="H6" s="1"/>
  <c r="C11"/>
  <c r="C11" i="13" s="1"/>
  <c r="G34" i="24"/>
  <c r="H34" s="1"/>
  <c r="C7"/>
  <c r="C7" i="13" s="1"/>
  <c r="G30" i="24"/>
  <c r="H30" s="1"/>
  <c r="C6" i="13"/>
  <c r="G6" i="15"/>
  <c r="H6" s="1"/>
  <c r="K6"/>
  <c r="K21" i="24"/>
  <c r="G21"/>
  <c r="H21" s="1"/>
  <c r="K16"/>
  <c r="G16"/>
  <c r="H16" s="1"/>
  <c r="G19" i="15"/>
  <c r="H19" s="1"/>
  <c r="K19"/>
  <c r="G20"/>
  <c r="H20" s="1"/>
  <c r="C20" i="13"/>
  <c r="K20" i="15"/>
  <c r="G15"/>
  <c r="H15" s="1"/>
  <c r="C15" i="13"/>
  <c r="K15" i="15"/>
  <c r="C14" i="24"/>
  <c r="G37"/>
  <c r="H37" s="1"/>
  <c r="C8"/>
  <c r="C8" i="13" s="1"/>
  <c r="G31" i="24"/>
  <c r="H31" s="1"/>
  <c r="G12"/>
  <c r="H12" s="1"/>
  <c r="H35"/>
  <c r="K8" i="14"/>
  <c r="G8"/>
  <c r="H8" s="1"/>
  <c r="K14"/>
  <c r="G14"/>
  <c r="H14" s="1"/>
  <c r="D7" i="13"/>
  <c r="K8" i="15"/>
  <c r="G8"/>
  <c r="H8" s="1"/>
  <c r="H12"/>
  <c r="K11"/>
  <c r="G11"/>
  <c r="H11" s="1"/>
  <c r="K7"/>
  <c r="G7"/>
  <c r="H7" s="1"/>
  <c r="M164" i="12"/>
  <c r="Q104"/>
  <c r="M166" i="25"/>
  <c r="M164"/>
  <c r="M167"/>
  <c r="Q104"/>
  <c r="M166" i="26"/>
  <c r="M164"/>
  <c r="M167"/>
  <c r="Q104"/>
  <c r="M166" i="11"/>
  <c r="M164"/>
  <c r="G201" i="14" s="1"/>
  <c r="H201" s="1"/>
  <c r="M167" i="11"/>
  <c r="Q104"/>
  <c r="M166" i="30"/>
  <c r="M164"/>
  <c r="G224" i="14" s="1"/>
  <c r="H224" s="1"/>
  <c r="M167" i="30"/>
  <c r="Q104"/>
  <c r="M166" i="31"/>
  <c r="M164"/>
  <c r="G247" i="14" s="1"/>
  <c r="H247" s="1"/>
  <c r="M167" i="31"/>
  <c r="Q104"/>
  <c r="M166" i="10"/>
  <c r="M164"/>
  <c r="G109" i="14" s="1"/>
  <c r="H109" s="1"/>
  <c r="M167" i="10"/>
  <c r="Q104"/>
  <c r="M166" i="9"/>
  <c r="M164"/>
  <c r="G132" i="14" s="1"/>
  <c r="H132" s="1"/>
  <c r="M167" i="9"/>
  <c r="Q104"/>
  <c r="M166" i="28"/>
  <c r="M164"/>
  <c r="G155" i="14" s="1"/>
  <c r="H155" s="1"/>
  <c r="M167" i="28"/>
  <c r="Q104"/>
  <c r="M166" i="29"/>
  <c r="M164"/>
  <c r="G178" i="14" s="1"/>
  <c r="H178" s="1"/>
  <c r="M167" i="29"/>
  <c r="Q104"/>
  <c r="M166" i="27"/>
  <c r="M164"/>
  <c r="G86" i="14" s="1"/>
  <c r="H86" s="1"/>
  <c r="M167" i="27"/>
  <c r="Q104"/>
  <c r="M166" i="7"/>
  <c r="M164"/>
  <c r="G63" i="14" s="1"/>
  <c r="H63" s="1"/>
  <c r="M167" i="7"/>
  <c r="Q104"/>
  <c r="M166" i="6"/>
  <c r="M164"/>
  <c r="G40" i="14" s="1"/>
  <c r="M167" i="6"/>
  <c r="Q104"/>
  <c r="M166" i="8"/>
  <c r="M164"/>
  <c r="M167"/>
  <c r="Q104"/>
  <c r="M166" i="21"/>
  <c r="M164"/>
  <c r="M167"/>
  <c r="Q104"/>
  <c r="M166" i="22"/>
  <c r="M164"/>
  <c r="G109" i="15" s="1"/>
  <c r="H109" s="1"/>
  <c r="M167" i="22"/>
  <c r="Q104"/>
  <c r="M166" i="23"/>
  <c r="M164"/>
  <c r="M167"/>
  <c r="Q104"/>
  <c r="M166" i="5"/>
  <c r="M164"/>
  <c r="G132" i="15" s="1"/>
  <c r="H132" s="1"/>
  <c r="M167" i="5"/>
  <c r="Q104"/>
  <c r="M166" i="19"/>
  <c r="M164"/>
  <c r="G178" i="15" s="1"/>
  <c r="H178" s="1"/>
  <c r="M167" i="19"/>
  <c r="Q104"/>
  <c r="Q173" i="20"/>
  <c r="Q171"/>
  <c r="Q164"/>
  <c r="G160" i="15" s="1"/>
  <c r="H160" s="1"/>
  <c r="Q172" i="20"/>
  <c r="Q170"/>
  <c r="M166" i="4"/>
  <c r="M164"/>
  <c r="G247" i="15" s="1"/>
  <c r="H247" s="1"/>
  <c r="M167" i="4"/>
  <c r="Q104"/>
  <c r="M166" i="17"/>
  <c r="M164"/>
  <c r="G201" i="15" s="1"/>
  <c r="H201" s="1"/>
  <c r="M167" i="17"/>
  <c r="Q104"/>
  <c r="M166" i="18"/>
  <c r="M164"/>
  <c r="G224" i="15" s="1"/>
  <c r="H224" s="1"/>
  <c r="M167" i="18"/>
  <c r="Q104"/>
  <c r="M166" i="3"/>
  <c r="M164"/>
  <c r="G270" i="15" s="1"/>
  <c r="H270" s="1"/>
  <c r="M167" i="3"/>
  <c r="Q104"/>
  <c r="M166" i="2"/>
  <c r="M164"/>
  <c r="G293" i="15" s="1"/>
  <c r="H293" s="1"/>
  <c r="M167" i="2"/>
  <c r="Q104"/>
  <c r="M166" i="16"/>
  <c r="M164"/>
  <c r="G316" i="15" s="1"/>
  <c r="M167" i="16"/>
  <c r="Q104"/>
  <c r="M166" i="1"/>
  <c r="M167"/>
  <c r="M164"/>
  <c r="G339" i="15" s="1"/>
  <c r="H339" s="1"/>
  <c r="Q104" i="1"/>
  <c r="G86" i="24" l="1"/>
  <c r="H86" s="1"/>
  <c r="G86" i="15"/>
  <c r="H86" s="1"/>
  <c r="C14" i="13"/>
  <c r="K14" s="1"/>
  <c r="G63" i="24"/>
  <c r="H63" s="1"/>
  <c r="G63" i="15"/>
  <c r="H63" s="1"/>
  <c r="G20" i="13"/>
  <c r="H20" s="1"/>
  <c r="K20"/>
  <c r="G6"/>
  <c r="H6" s="1"/>
  <c r="K6"/>
  <c r="K7" i="24"/>
  <c r="G7"/>
  <c r="H7" s="1"/>
  <c r="K11"/>
  <c r="G11"/>
  <c r="H11" s="1"/>
  <c r="G16" i="13"/>
  <c r="H16" s="1"/>
  <c r="K16"/>
  <c r="G14" i="15"/>
  <c r="H14" s="1"/>
  <c r="K14"/>
  <c r="G12" i="13"/>
  <c r="H12" s="1"/>
  <c r="G40" i="24"/>
  <c r="G40" i="15"/>
  <c r="H40" s="1"/>
  <c r="K8" i="24"/>
  <c r="G8"/>
  <c r="H8" s="1"/>
  <c r="K14"/>
  <c r="G14"/>
  <c r="H14" s="1"/>
  <c r="G15" i="13"/>
  <c r="H15" s="1"/>
  <c r="K15"/>
  <c r="K21"/>
  <c r="G21"/>
  <c r="H21" s="1"/>
  <c r="K10"/>
  <c r="G10"/>
  <c r="H10" s="1"/>
  <c r="K9"/>
  <c r="G9"/>
  <c r="H9" s="1"/>
  <c r="G17" i="14"/>
  <c r="H17" s="1"/>
  <c r="H40"/>
  <c r="G14" i="13"/>
  <c r="H14" s="1"/>
  <c r="H316" i="15"/>
  <c r="K11" i="13"/>
  <c r="G11"/>
  <c r="H11" s="1"/>
  <c r="K7"/>
  <c r="G7"/>
  <c r="H7" s="1"/>
  <c r="K8"/>
  <c r="G8"/>
  <c r="H8" s="1"/>
  <c r="Q173" i="12"/>
  <c r="Q171"/>
  <c r="Q164"/>
  <c r="Q172"/>
  <c r="Q170"/>
  <c r="Q173" i="25"/>
  <c r="Q171"/>
  <c r="Q164"/>
  <c r="Q172"/>
  <c r="Q170"/>
  <c r="Q173" i="26"/>
  <c r="Q171"/>
  <c r="Q164"/>
  <c r="Q172"/>
  <c r="Q170"/>
  <c r="Q173" i="11"/>
  <c r="Q171"/>
  <c r="Q164"/>
  <c r="G206" i="14" s="1"/>
  <c r="H206" s="1"/>
  <c r="Q172" i="11"/>
  <c r="Q170"/>
  <c r="Q173" i="30"/>
  <c r="Q171"/>
  <c r="Q164"/>
  <c r="G229" i="14" s="1"/>
  <c r="H229" s="1"/>
  <c r="Q172" i="30"/>
  <c r="Q170"/>
  <c r="Q173" i="31"/>
  <c r="Q171"/>
  <c r="Q164"/>
  <c r="G252" i="14" s="1"/>
  <c r="H252" s="1"/>
  <c r="Q172" i="31"/>
  <c r="Q170"/>
  <c r="Q173" i="10"/>
  <c r="Q171"/>
  <c r="Q164"/>
  <c r="G114" i="14" s="1"/>
  <c r="H114" s="1"/>
  <c r="Q172" i="10"/>
  <c r="Q170"/>
  <c r="Q173" i="9"/>
  <c r="Q171"/>
  <c r="Q164"/>
  <c r="G137" i="14" s="1"/>
  <c r="H137" s="1"/>
  <c r="Q172" i="9"/>
  <c r="Q170"/>
  <c r="Q173" i="28"/>
  <c r="Q171"/>
  <c r="Q164"/>
  <c r="G160" i="14" s="1"/>
  <c r="H160" s="1"/>
  <c r="Q172" i="28"/>
  <c r="Q170"/>
  <c r="Q173" i="29"/>
  <c r="Q171"/>
  <c r="Q164"/>
  <c r="G183" i="14" s="1"/>
  <c r="H183" s="1"/>
  <c r="Q172" i="29"/>
  <c r="Q170"/>
  <c r="Q173" i="27"/>
  <c r="Q171"/>
  <c r="Q164"/>
  <c r="G91" i="14" s="1"/>
  <c r="H91" s="1"/>
  <c r="Q172" i="27"/>
  <c r="Q170"/>
  <c r="Q173" i="7"/>
  <c r="Q171"/>
  <c r="Q164"/>
  <c r="G68" i="14" s="1"/>
  <c r="H68" s="1"/>
  <c r="Q172" i="7"/>
  <c r="Q170"/>
  <c r="Q173" i="6"/>
  <c r="Q171"/>
  <c r="Q164"/>
  <c r="G45" i="14" s="1"/>
  <c r="Q172" i="6"/>
  <c r="Q170"/>
  <c r="Q173" i="8"/>
  <c r="Q171"/>
  <c r="Q164"/>
  <c r="Q172"/>
  <c r="Q170"/>
  <c r="Q173" i="21"/>
  <c r="Q171"/>
  <c r="Q164"/>
  <c r="Q172"/>
  <c r="Q170"/>
  <c r="Q173" i="22"/>
  <c r="Q171"/>
  <c r="Q164"/>
  <c r="G114" i="15" s="1"/>
  <c r="H114" s="1"/>
  <c r="Q172" i="22"/>
  <c r="Q170"/>
  <c r="Q173" i="23"/>
  <c r="Q171"/>
  <c r="Q164"/>
  <c r="Q172"/>
  <c r="Q170"/>
  <c r="Q173" i="5"/>
  <c r="Q171"/>
  <c r="Q164"/>
  <c r="G137" i="15" s="1"/>
  <c r="H137" s="1"/>
  <c r="Q172" i="5"/>
  <c r="Q170"/>
  <c r="Q173" i="19"/>
  <c r="Q171"/>
  <c r="Q164"/>
  <c r="G183" i="15" s="1"/>
  <c r="H183" s="1"/>
  <c r="Q172" i="19"/>
  <c r="Q170"/>
  <c r="Q173" i="4"/>
  <c r="Q171"/>
  <c r="Q164"/>
  <c r="G252" i="15" s="1"/>
  <c r="H252" s="1"/>
  <c r="Q172" i="4"/>
  <c r="Q170"/>
  <c r="Q173" i="17"/>
  <c r="Q171"/>
  <c r="Q164"/>
  <c r="G206" i="15" s="1"/>
  <c r="H206" s="1"/>
  <c r="Q172" i="17"/>
  <c r="Q170"/>
  <c r="Q173" i="18"/>
  <c r="Q171"/>
  <c r="Q164"/>
  <c r="G229" i="15" s="1"/>
  <c r="H229" s="1"/>
  <c r="Q172" i="18"/>
  <c r="Q170"/>
  <c r="Q173" i="3"/>
  <c r="Q171"/>
  <c r="Q164"/>
  <c r="G275" i="15" s="1"/>
  <c r="H275" s="1"/>
  <c r="Q172" i="3"/>
  <c r="Q170"/>
  <c r="Q173" i="2"/>
  <c r="Q171"/>
  <c r="Q164"/>
  <c r="G298" i="15" s="1"/>
  <c r="H298" s="1"/>
  <c r="Q172" i="2"/>
  <c r="Q170"/>
  <c r="Q173" i="16"/>
  <c r="Q171"/>
  <c r="Q164"/>
  <c r="G321" i="15" s="1"/>
  <c r="Q172" i="16"/>
  <c r="Q170"/>
  <c r="Q173" i="1"/>
  <c r="Q171"/>
  <c r="Q164"/>
  <c r="G344" i="15" s="1"/>
  <c r="H344" s="1"/>
  <c r="Q172" i="1"/>
  <c r="Q170"/>
  <c r="G91" i="24" l="1"/>
  <c r="H91" s="1"/>
  <c r="G91" i="15"/>
  <c r="H91" s="1"/>
  <c r="G17"/>
  <c r="H17" s="1"/>
  <c r="G68" i="24"/>
  <c r="H68" s="1"/>
  <c r="G68" i="15"/>
  <c r="H68" s="1"/>
  <c r="G45" i="24"/>
  <c r="G45" i="15"/>
  <c r="H45" s="1"/>
  <c r="G17" i="24"/>
  <c r="H17" s="1"/>
  <c r="H40"/>
  <c r="G22" i="14"/>
  <c r="H22" s="1"/>
  <c r="H45"/>
  <c r="H321" i="15"/>
  <c r="G17" i="13" l="1"/>
  <c r="H17" s="1"/>
  <c r="G22" i="24"/>
  <c r="H22" s="1"/>
  <c r="H45"/>
  <c r="G22" i="15"/>
  <c r="G22" i="13" s="1"/>
  <c r="H22" s="1"/>
  <c r="H22" i="15" l="1"/>
</calcChain>
</file>

<file path=xl/sharedStrings.xml><?xml version="1.0" encoding="utf-8"?>
<sst xmlns="http://schemas.openxmlformats.org/spreadsheetml/2006/main" count="4727" uniqueCount="170">
  <si>
    <t>Aprobados en nivel básico</t>
  </si>
  <si>
    <t>Red WEB (M)</t>
  </si>
  <si>
    <t>Aprobados en nivel medio</t>
  </si>
  <si>
    <t>Aprobados en nivel superior</t>
  </si>
  <si>
    <t>Aprobados</t>
  </si>
  <si>
    <t xml:space="preserve">NIVEL BÁSICO </t>
  </si>
  <si>
    <t>NIVEL MEDIO</t>
  </si>
  <si>
    <t>NIVEL SUPERIOR</t>
  </si>
  <si>
    <t>DERECHO</t>
  </si>
  <si>
    <t>%/total</t>
  </si>
  <si>
    <t xml:space="preserve">CARRERA: </t>
  </si>
  <si>
    <t xml:space="preserve">EVALUADOS: </t>
  </si>
  <si>
    <t>LETRAS</t>
  </si>
  <si>
    <t>HISTORIA DEL ARTE</t>
  </si>
  <si>
    <t>PSICOLOGÍA</t>
  </si>
  <si>
    <t>BCI</t>
  </si>
  <si>
    <t>PERIODISMO</t>
  </si>
  <si>
    <t>COMUNICACIÓN SOCIAL</t>
  </si>
  <si>
    <t>FILOSOFÍA</t>
  </si>
  <si>
    <t>HISTORIA</t>
  </si>
  <si>
    <t>SOCIOLOGÍA</t>
  </si>
  <si>
    <t>LENGUA INGLESA</t>
  </si>
  <si>
    <t>LENGUA RUSA</t>
  </si>
  <si>
    <t>LENGUA ALEMANA</t>
  </si>
  <si>
    <t>LENGUA FRANCESA</t>
  </si>
  <si>
    <t>MATEMÁTICA</t>
  </si>
  <si>
    <t>FÍSICA</t>
  </si>
  <si>
    <t>BIOLOGÍA</t>
  </si>
  <si>
    <t>MICROBIOLOGÍA</t>
  </si>
  <si>
    <t>BIOQUÍMICA</t>
  </si>
  <si>
    <t>QUÍMICA</t>
  </si>
  <si>
    <t>CIENCIAS ALIMENTARIAS</t>
  </si>
  <si>
    <t>TURISMO</t>
  </si>
  <si>
    <t>FLEX</t>
  </si>
  <si>
    <t>FILOSOFIA</t>
  </si>
  <si>
    <t>COMUNICACIÓN</t>
  </si>
  <si>
    <t>PSICOLOGIA</t>
  </si>
  <si>
    <t>ARTES Y LETRAS</t>
  </si>
  <si>
    <t>CIENCIAS SOCIALES Y HUMANÍSTICAS</t>
  </si>
  <si>
    <t>CIENCIAS NATURALES Y MATEMÁTICA</t>
  </si>
  <si>
    <t>UNIVERSIDAD DE LA HABANA</t>
  </si>
  <si>
    <t xml:space="preserve">cuartil </t>
  </si>
  <si>
    <t>Present. electr.</t>
  </si>
  <si>
    <t>Software prof.</t>
  </si>
  <si>
    <t>Procesador texto</t>
  </si>
  <si>
    <t>Gestor bibliogr.</t>
  </si>
  <si>
    <t>Correo electr.</t>
  </si>
  <si>
    <t>med.</t>
  </si>
  <si>
    <t>promed.</t>
  </si>
  <si>
    <t>NIVEL BÁSICO</t>
  </si>
  <si>
    <t>Procesador de texto</t>
  </si>
  <si>
    <t>Hojas electrónicas</t>
  </si>
  <si>
    <t>Procesador gráfico</t>
  </si>
  <si>
    <t>Presentaciones electrónicas</t>
  </si>
  <si>
    <t>Software profesional</t>
  </si>
  <si>
    <t>Red Web (M)</t>
  </si>
  <si>
    <t>Gestores biblográficos</t>
  </si>
  <si>
    <t>EN EL BLOQUE DE CARRERAS</t>
  </si>
  <si>
    <t>IFAL</t>
  </si>
  <si>
    <t>MATCOM</t>
  </si>
  <si>
    <t>CIENCIAS FARMACÉUTICAS</t>
  </si>
  <si>
    <t>GEOGRAFÍA</t>
  </si>
  <si>
    <t>CIENCIAS ECONÓMICAS</t>
  </si>
  <si>
    <t>CONTABILIDAD</t>
  </si>
  <si>
    <t>ECONOMÍA</t>
  </si>
  <si>
    <t>MEDIANA Y CUARTIL SON PROMEDIOS</t>
  </si>
  <si>
    <t>MEDIANA Y CUARTIL  SON PROMEDIOS</t>
  </si>
  <si>
    <t>DE LOS 3 BLOQUES DE CARRERAS</t>
  </si>
  <si>
    <t>INGENIERÍA FÍSICA</t>
  </si>
  <si>
    <t>TOTAL APROBADOS</t>
  </si>
  <si>
    <t>A</t>
  </si>
  <si>
    <t>B</t>
  </si>
  <si>
    <t>C</t>
  </si>
  <si>
    <t xml:space="preserve"> MODELO 1</t>
  </si>
  <si>
    <t>CES</t>
  </si>
  <si>
    <t>Carrera</t>
  </si>
  <si>
    <t>Año</t>
  </si>
  <si>
    <t>Dominio por parte de los estudiantes de las herramientas de computación y de la utilización de la red</t>
  </si>
  <si>
    <t xml:space="preserve"> No.</t>
  </si>
  <si>
    <t>Correo Electrónico</t>
  </si>
  <si>
    <t>Red WEB (B)</t>
  </si>
  <si>
    <t>Software de autoaprendizaje</t>
  </si>
  <si>
    <t>Sistemas de bases de datos</t>
  </si>
  <si>
    <t>Bases de datos bibliográficas</t>
  </si>
  <si>
    <t>D</t>
  </si>
  <si>
    <t>RESUMEN DE RESULTADOS</t>
  </si>
  <si>
    <t>EVAL</t>
  </si>
  <si>
    <t xml:space="preserve">PROMEDIO </t>
  </si>
  <si>
    <t>MEDIANA</t>
  </si>
  <si>
    <t>CUARTIL</t>
  </si>
  <si>
    <t>CON 5</t>
  </si>
  <si>
    <t>CON 4</t>
  </si>
  <si>
    <t>CON 3</t>
  </si>
  <si>
    <t>CON 2</t>
  </si>
  <si>
    <t>TOTAL ENCUESTADOS</t>
  </si>
  <si>
    <t>Proces.  Gráfico</t>
  </si>
  <si>
    <t>Software autoapr.</t>
  </si>
  <si>
    <t>Sist. Base Datos</t>
  </si>
  <si>
    <t>Base Dat. Bibliog.</t>
  </si>
  <si>
    <t>matlab</t>
  </si>
  <si>
    <t>dic oxford</t>
  </si>
  <si>
    <t>banylon</t>
  </si>
  <si>
    <t>oxford super</t>
  </si>
  <si>
    <t>mrerriam webster</t>
  </si>
  <si>
    <t>dt search</t>
  </si>
  <si>
    <t>oxford</t>
  </si>
  <si>
    <t>abby linguo</t>
  </si>
  <si>
    <t>euroglot</t>
  </si>
  <si>
    <t>traductores</t>
  </si>
  <si>
    <t>wordfast</t>
  </si>
  <si>
    <t>trados</t>
  </si>
  <si>
    <t>SPSS</t>
  </si>
  <si>
    <t>origin</t>
  </si>
  <si>
    <t>cinferm</t>
  </si>
  <si>
    <t>statistica</t>
  </si>
  <si>
    <t>Origin Pro</t>
  </si>
  <si>
    <t xml:space="preserve">Origin </t>
  </si>
  <si>
    <t>Origin</t>
  </si>
  <si>
    <t>Gen ALEX</t>
  </si>
  <si>
    <t>L.C. Solution</t>
  </si>
  <si>
    <t>PDB</t>
  </si>
  <si>
    <t>Origin Pro 8</t>
  </si>
  <si>
    <t>Mega 5</t>
  </si>
  <si>
    <t>Pymol</t>
  </si>
  <si>
    <t>Statistica</t>
  </si>
  <si>
    <t>Ecological</t>
  </si>
  <si>
    <t>Cshart</t>
  </si>
  <si>
    <t>Avisoft</t>
  </si>
  <si>
    <t>batsound</t>
  </si>
  <si>
    <t>Ecological Methodology</t>
  </si>
  <si>
    <t>Statistrica</t>
  </si>
  <si>
    <t>Siscont</t>
  </si>
  <si>
    <t>Ewievs</t>
  </si>
  <si>
    <t>Siscont 4</t>
  </si>
  <si>
    <t>Siscont 5</t>
  </si>
  <si>
    <t>Siscema Plus</t>
  </si>
  <si>
    <t>Versat Sarasola</t>
  </si>
  <si>
    <t>Exact</t>
  </si>
  <si>
    <t>Sacob</t>
  </si>
  <si>
    <t>Exact Globe</t>
  </si>
  <si>
    <t>Sabic</t>
  </si>
  <si>
    <t>hyperchem</t>
  </si>
  <si>
    <t>fortran</t>
  </si>
  <si>
    <t>chemdraw</t>
  </si>
  <si>
    <t>chemoficce</t>
  </si>
  <si>
    <t>STATA</t>
  </si>
  <si>
    <t>EVIEWS</t>
  </si>
  <si>
    <t>MIND MANAGER</t>
  </si>
  <si>
    <t>WIN QSB</t>
  </si>
  <si>
    <t>MATLAB</t>
  </si>
  <si>
    <t>Statgraphics</t>
  </si>
  <si>
    <t>Statgraphics, Origin</t>
  </si>
  <si>
    <t>Statgrqaphics</t>
  </si>
  <si>
    <t>Amadeus</t>
  </si>
  <si>
    <t>SSPS, Amadeus</t>
  </si>
  <si>
    <t>eHotel</t>
  </si>
  <si>
    <t>CERES</t>
  </si>
  <si>
    <t>PIA</t>
  </si>
  <si>
    <t>OFFICE</t>
  </si>
  <si>
    <t>MICROSOFT</t>
  </si>
  <si>
    <t>Herder</t>
  </si>
  <si>
    <t>Word 2007</t>
  </si>
  <si>
    <t>Enciclopedia</t>
  </si>
  <si>
    <t>Window 8</t>
  </si>
  <si>
    <t>PHOTOSHOP</t>
  </si>
  <si>
    <t>WORD</t>
  </si>
  <si>
    <t>ACROBAT READER</t>
  </si>
  <si>
    <t>Photoshop</t>
  </si>
  <si>
    <t>Autocad</t>
  </si>
  <si>
    <t>Indesing</t>
  </si>
</sst>
</file>

<file path=xl/styles.xml><?xml version="1.0" encoding="utf-8"?>
<styleSheet xmlns="http://schemas.openxmlformats.org/spreadsheetml/2006/main">
  <fonts count="16">
    <font>
      <sz val="10"/>
      <name val="Arial"/>
    </font>
    <font>
      <sz val="10"/>
      <name val="Comic Sans MS"/>
      <family val="4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Arial"/>
      <family val="2"/>
    </font>
    <font>
      <sz val="14"/>
      <name val="Arial"/>
      <family val="2"/>
    </font>
    <font>
      <b/>
      <sz val="12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EDF85A"/>
        <bgColor indexed="64"/>
      </patternFill>
    </fill>
    <fill>
      <patternFill patternType="solid">
        <fgColor rgb="FFCCFFFF"/>
        <bgColor indexed="64"/>
      </patternFill>
    </fill>
  </fills>
  <borders count="193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 style="double">
        <color indexed="8"/>
      </left>
      <right/>
      <top/>
      <bottom/>
      <diagonal/>
    </border>
    <border>
      <left style="double">
        <color indexed="64"/>
      </left>
      <right/>
      <top style="double">
        <color indexed="8"/>
      </top>
      <bottom style="thin">
        <color indexed="64"/>
      </bottom>
      <diagonal/>
    </border>
    <border>
      <left/>
      <right/>
      <top style="double">
        <color indexed="8"/>
      </top>
      <bottom style="thin">
        <color indexed="64"/>
      </bottom>
      <diagonal/>
    </border>
    <border>
      <left/>
      <right style="double">
        <color indexed="64"/>
      </right>
      <top style="double">
        <color indexed="8"/>
      </top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double">
        <color indexed="64"/>
      </right>
      <top style="thin">
        <color indexed="8"/>
      </top>
      <bottom/>
      <diagonal/>
    </border>
    <border>
      <left style="double">
        <color indexed="64"/>
      </left>
      <right/>
      <top style="thin">
        <color indexed="8"/>
      </top>
      <bottom/>
      <diagonal/>
    </border>
    <border>
      <left/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/>
      <top style="thin">
        <color indexed="64"/>
      </top>
      <bottom/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medium">
        <color indexed="8"/>
      </left>
      <right/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8"/>
      </bottom>
      <diagonal/>
    </border>
    <border>
      <left style="double">
        <color indexed="64"/>
      </left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double">
        <color indexed="8"/>
      </left>
      <right style="double">
        <color indexed="8"/>
      </right>
      <top/>
      <bottom style="medium">
        <color indexed="8"/>
      </bottom>
      <diagonal/>
    </border>
    <border>
      <left/>
      <right style="thin">
        <color indexed="64"/>
      </right>
      <top style="thin">
        <color indexed="8"/>
      </top>
      <bottom style="medium">
        <color indexed="8"/>
      </bottom>
      <diagonal/>
    </border>
    <border>
      <left/>
      <right style="thin">
        <color indexed="64"/>
      </right>
      <top/>
      <bottom style="medium">
        <color indexed="8"/>
      </bottom>
      <diagonal/>
    </border>
    <border>
      <left style="medium">
        <color indexed="8"/>
      </left>
      <right style="thin">
        <color indexed="64"/>
      </right>
      <top style="thin">
        <color indexed="8"/>
      </top>
      <bottom style="medium">
        <color indexed="8"/>
      </bottom>
      <diagonal/>
    </border>
    <border>
      <left style="thin">
        <color indexed="64"/>
      </left>
      <right style="thin">
        <color indexed="64"/>
      </right>
      <top/>
      <bottom style="medium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double">
        <color indexed="8"/>
      </left>
      <right style="thin">
        <color indexed="64"/>
      </right>
      <top/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64"/>
      </left>
      <right style="medium">
        <color indexed="64"/>
      </right>
      <top style="thin">
        <color indexed="8"/>
      </top>
      <bottom style="medium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 style="double">
        <color indexed="8"/>
      </left>
      <right style="medium">
        <color indexed="8"/>
      </right>
      <top style="thin">
        <color indexed="8"/>
      </top>
      <bottom style="medium">
        <color indexed="64"/>
      </bottom>
      <diagonal/>
    </border>
    <border>
      <left/>
      <right style="thin">
        <color indexed="64"/>
      </right>
      <top style="thin">
        <color indexed="8"/>
      </top>
      <bottom style="medium">
        <color indexed="64"/>
      </bottom>
      <diagonal/>
    </border>
    <border>
      <left/>
      <right style="medium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/>
      <right style="double">
        <color indexed="8"/>
      </right>
      <top style="thin">
        <color indexed="8"/>
      </top>
      <bottom style="medium">
        <color indexed="64"/>
      </bottom>
      <diagonal/>
    </border>
    <border>
      <left style="double">
        <color indexed="8"/>
      </left>
      <right style="double">
        <color indexed="8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8"/>
      </right>
      <top style="thin">
        <color indexed="64"/>
      </top>
      <bottom style="thin">
        <color indexed="64"/>
      </bottom>
      <diagonal/>
    </border>
    <border>
      <left/>
      <right style="double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8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8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8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8"/>
      </top>
      <bottom style="thin">
        <color indexed="64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8"/>
      </left>
      <right style="medium">
        <color indexed="64"/>
      </right>
      <top style="thin">
        <color indexed="64"/>
      </top>
      <bottom/>
      <diagonal/>
    </border>
    <border>
      <left style="double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8"/>
      </left>
      <right style="double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8"/>
      </left>
      <right style="medium">
        <color indexed="64"/>
      </right>
      <top/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medium">
        <color indexed="8"/>
      </left>
      <right style="double">
        <color indexed="64"/>
      </right>
      <top/>
      <bottom/>
      <diagonal/>
    </border>
    <border>
      <left/>
      <right style="medium">
        <color indexed="64"/>
      </right>
      <top/>
      <bottom style="thin">
        <color indexed="8"/>
      </bottom>
      <diagonal/>
    </border>
    <border>
      <left style="medium">
        <color indexed="8"/>
      </left>
      <right style="medium">
        <color indexed="64"/>
      </right>
      <top/>
      <bottom style="thin">
        <color indexed="8"/>
      </bottom>
      <diagonal/>
    </border>
    <border>
      <left style="double">
        <color indexed="64"/>
      </left>
      <right style="medium">
        <color indexed="64"/>
      </right>
      <top/>
      <bottom style="thin">
        <color indexed="8"/>
      </bottom>
      <diagonal/>
    </border>
    <border>
      <left style="double">
        <color indexed="8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64"/>
      </right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 style="medium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double">
        <color indexed="64"/>
      </right>
      <top style="thin">
        <color indexed="8"/>
      </top>
      <bottom style="medium">
        <color indexed="64"/>
      </bottom>
      <diagonal/>
    </border>
    <border>
      <left style="double">
        <color indexed="8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8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8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8"/>
      </left>
      <right style="medium">
        <color indexed="64"/>
      </right>
      <top/>
      <bottom style="thin">
        <color indexed="64"/>
      </bottom>
      <diagonal/>
    </border>
    <border>
      <left style="double">
        <color indexed="8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8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8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double">
        <color indexed="64"/>
      </top>
      <bottom style="thin">
        <color indexed="8"/>
      </bottom>
      <diagonal/>
    </border>
    <border>
      <left/>
      <right/>
      <top style="double">
        <color indexed="64"/>
      </top>
      <bottom style="thin">
        <color indexed="8"/>
      </bottom>
      <diagonal/>
    </border>
    <border>
      <left/>
      <right style="double">
        <color indexed="8"/>
      </right>
      <top style="double">
        <color indexed="64"/>
      </top>
      <bottom style="thin">
        <color indexed="8"/>
      </bottom>
      <diagonal/>
    </border>
    <border>
      <left style="double">
        <color indexed="8"/>
      </left>
      <right/>
      <top style="double">
        <color indexed="64"/>
      </top>
      <bottom/>
      <diagonal/>
    </border>
    <border>
      <left style="double">
        <color indexed="64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64"/>
      </right>
      <top style="double">
        <color indexed="8"/>
      </top>
      <bottom/>
      <diagonal/>
    </border>
    <border>
      <left style="double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medium">
        <color indexed="64"/>
      </right>
      <top style="thin">
        <color indexed="8"/>
      </top>
      <bottom/>
      <diagonal/>
    </border>
    <border>
      <left style="double">
        <color indexed="64"/>
      </left>
      <right style="thin">
        <color indexed="64"/>
      </right>
      <top style="thin">
        <color indexed="8"/>
      </top>
      <bottom/>
      <diagonal/>
    </border>
    <border>
      <left style="double">
        <color indexed="8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double">
        <color indexed="8"/>
      </left>
      <right style="double">
        <color indexed="8"/>
      </right>
      <top/>
      <bottom style="medium">
        <color indexed="64"/>
      </bottom>
      <diagonal/>
    </border>
    <border>
      <left style="double">
        <color indexed="8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8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529">
    <xf numFmtId="0" fontId="0" fillId="0" borderId="0" xfId="0"/>
    <xf numFmtId="0" fontId="3" fillId="0" borderId="1" xfId="0" applyFont="1" applyBorder="1" applyAlignment="1">
      <alignment horizontal="center" vertical="top" wrapText="1"/>
    </xf>
    <xf numFmtId="0" fontId="3" fillId="0" borderId="2" xfId="0" applyFont="1" applyBorder="1" applyAlignment="1">
      <alignment horizontal="center" vertical="top" wrapText="1"/>
    </xf>
    <xf numFmtId="0" fontId="1" fillId="0" borderId="3" xfId="0" applyFont="1" applyBorder="1" applyAlignment="1">
      <alignment horizontal="justify" vertical="top" wrapText="1"/>
    </xf>
    <xf numFmtId="0" fontId="2" fillId="0" borderId="4" xfId="0" applyFont="1" applyBorder="1" applyAlignment="1">
      <alignment horizontal="center" vertical="top" wrapText="1"/>
    </xf>
    <xf numFmtId="0" fontId="1" fillId="0" borderId="5" xfId="0" applyFont="1" applyBorder="1" applyAlignment="1">
      <alignment horizontal="justify" vertical="top" wrapText="1"/>
    </xf>
    <xf numFmtId="0" fontId="3" fillId="0" borderId="6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2" fontId="2" fillId="0" borderId="4" xfId="0" applyNumberFormat="1" applyFont="1" applyBorder="1" applyAlignment="1">
      <alignment horizontal="center" vertical="top" wrapText="1"/>
    </xf>
    <xf numFmtId="2" fontId="0" fillId="0" borderId="7" xfId="0" applyNumberFormat="1" applyBorder="1" applyAlignment="1">
      <alignment horizontal="center"/>
    </xf>
    <xf numFmtId="0" fontId="3" fillId="0" borderId="9" xfId="0" applyFont="1" applyBorder="1" applyAlignment="1">
      <alignment horizontal="right" vertical="top" wrapText="1"/>
    </xf>
    <xf numFmtId="0" fontId="3" fillId="0" borderId="10" xfId="0" applyFont="1" applyBorder="1" applyAlignment="1">
      <alignment horizontal="right" vertical="top" wrapText="1"/>
    </xf>
    <xf numFmtId="0" fontId="0" fillId="0" borderId="11" xfId="0" applyBorder="1"/>
    <xf numFmtId="0" fontId="2" fillId="0" borderId="6" xfId="0" applyFont="1" applyBorder="1" applyAlignment="1">
      <alignment horizontal="center" vertical="top" wrapText="1"/>
    </xf>
    <xf numFmtId="2" fontId="0" fillId="0" borderId="12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2" fontId="0" fillId="0" borderId="20" xfId="0" applyNumberFormat="1" applyBorder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3" fillId="0" borderId="9" xfId="0" applyFont="1" applyFill="1" applyBorder="1" applyAlignment="1">
      <alignment horizontal="right" vertical="top" wrapText="1"/>
    </xf>
    <xf numFmtId="0" fontId="0" fillId="0" borderId="11" xfId="0" applyFill="1" applyBorder="1"/>
    <xf numFmtId="0" fontId="3" fillId="0" borderId="6" xfId="0" applyFont="1" applyFill="1" applyBorder="1" applyAlignment="1">
      <alignment horizontal="center" vertical="top" wrapText="1"/>
    </xf>
    <xf numFmtId="0" fontId="0" fillId="0" borderId="18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2" fontId="0" fillId="0" borderId="15" xfId="0" applyNumberFormat="1" applyFill="1" applyBorder="1" applyAlignment="1">
      <alignment horizontal="center"/>
    </xf>
    <xf numFmtId="2" fontId="0" fillId="0" borderId="24" xfId="0" applyNumberFormat="1" applyFill="1" applyBorder="1" applyAlignment="1">
      <alignment horizontal="center"/>
    </xf>
    <xf numFmtId="0" fontId="5" fillId="0" borderId="18" xfId="0" applyFont="1" applyFill="1" applyBorder="1" applyAlignment="1">
      <alignment horizontal="center"/>
    </xf>
    <xf numFmtId="2" fontId="2" fillId="0" borderId="7" xfId="0" applyNumberFormat="1" applyFont="1" applyBorder="1" applyAlignment="1">
      <alignment horizontal="center" vertical="top" wrapText="1"/>
    </xf>
    <xf numFmtId="0" fontId="0" fillId="2" borderId="0" xfId="0" applyFill="1"/>
    <xf numFmtId="0" fontId="0" fillId="2" borderId="17" xfId="0" applyFill="1" applyBorder="1"/>
    <xf numFmtId="0" fontId="0" fillId="2" borderId="17" xfId="0" applyFill="1" applyBorder="1" applyAlignment="1">
      <alignment horizontal="center"/>
    </xf>
    <xf numFmtId="0" fontId="0" fillId="2" borderId="27" xfId="0" applyFill="1" applyBorder="1"/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3" fillId="2" borderId="0" xfId="0" applyFont="1" applyFill="1"/>
    <xf numFmtId="0" fontId="3" fillId="2" borderId="0" xfId="0" applyFont="1" applyFill="1" applyBorder="1" applyAlignment="1">
      <alignment horizontal="left"/>
    </xf>
    <xf numFmtId="0" fontId="3" fillId="2" borderId="26" xfId="0" applyFont="1" applyFill="1" applyBorder="1"/>
    <xf numFmtId="0" fontId="0" fillId="2" borderId="0" xfId="0" applyFill="1" applyBorder="1" applyAlignment="1">
      <alignment horizontal="center"/>
    </xf>
    <xf numFmtId="2" fontId="0" fillId="2" borderId="0" xfId="0" applyNumberFormat="1" applyFill="1" applyBorder="1" applyAlignment="1">
      <alignment horizontal="center"/>
    </xf>
    <xf numFmtId="2" fontId="0" fillId="2" borderId="17" xfId="0" applyNumberFormat="1" applyFill="1" applyBorder="1" applyAlignment="1">
      <alignment horizontal="center"/>
    </xf>
    <xf numFmtId="0" fontId="3" fillId="0" borderId="84" xfId="0" applyFont="1" applyFill="1" applyBorder="1" applyAlignment="1" applyProtection="1">
      <alignment horizontal="center" vertical="center" wrapText="1"/>
      <protection locked="0"/>
    </xf>
    <xf numFmtId="0" fontId="3" fillId="0" borderId="85" xfId="0" applyFont="1" applyFill="1" applyBorder="1" applyAlignment="1" applyProtection="1">
      <alignment horizontal="center" vertical="center" wrapText="1"/>
      <protection locked="0"/>
    </xf>
    <xf numFmtId="0" fontId="3" fillId="0" borderId="83" xfId="0" applyFont="1" applyFill="1" applyBorder="1" applyAlignment="1" applyProtection="1">
      <alignment horizontal="center" vertical="center" wrapText="1"/>
      <protection locked="0"/>
    </xf>
    <xf numFmtId="0" fontId="3" fillId="0" borderId="88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4" xfId="0" applyFont="1" applyFill="1" applyBorder="1" applyAlignment="1" applyProtection="1">
      <alignment horizontal="center" vertical="center" wrapText="1"/>
      <protection locked="0"/>
    </xf>
    <xf numFmtId="0" fontId="3" fillId="0" borderId="90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87" xfId="0" applyFont="1" applyFill="1" applyBorder="1" applyAlignment="1" applyProtection="1">
      <alignment horizontal="center" vertical="center" wrapText="1"/>
      <protection locked="0"/>
    </xf>
    <xf numFmtId="0" fontId="0" fillId="2" borderId="0" xfId="0" applyFill="1" applyBorder="1" applyAlignment="1">
      <alignment horizontal="center"/>
    </xf>
    <xf numFmtId="0" fontId="2" fillId="4" borderId="0" xfId="0" applyFont="1" applyFill="1"/>
    <xf numFmtId="0" fontId="0" fillId="4" borderId="0" xfId="0" applyFill="1" applyAlignment="1">
      <alignment horizontal="center" vertical="center"/>
    </xf>
    <xf numFmtId="0" fontId="0" fillId="4" borderId="0" xfId="0" applyFill="1"/>
    <xf numFmtId="0" fontId="13" fillId="4" borderId="0" xfId="0" applyFont="1" applyFill="1" applyAlignment="1">
      <alignment horizontal="left"/>
    </xf>
    <xf numFmtId="0" fontId="8" fillId="4" borderId="0" xfId="0" applyFont="1" applyFill="1"/>
    <xf numFmtId="0" fontId="13" fillId="4" borderId="0" xfId="0" applyFont="1" applyFill="1" applyAlignment="1">
      <alignment horizontal="center"/>
    </xf>
    <xf numFmtId="0" fontId="8" fillId="4" borderId="0" xfId="0" applyFont="1" applyFill="1" applyAlignment="1">
      <alignment horizontal="left"/>
    </xf>
    <xf numFmtId="0" fontId="0" fillId="4" borderId="0" xfId="0" applyFill="1" applyAlignment="1"/>
    <xf numFmtId="0" fontId="8" fillId="4" borderId="0" xfId="0" applyFont="1" applyFill="1" applyAlignment="1">
      <alignment horizontal="center" vertical="center"/>
    </xf>
    <xf numFmtId="0" fontId="3" fillId="4" borderId="98" xfId="0" applyFont="1" applyFill="1" applyBorder="1" applyAlignment="1">
      <alignment horizontal="left" vertical="center"/>
    </xf>
    <xf numFmtId="0" fontId="2" fillId="4" borderId="98" xfId="0" applyFont="1" applyFill="1" applyBorder="1" applyAlignment="1">
      <alignment horizontal="left" vertical="center"/>
    </xf>
    <xf numFmtId="0" fontId="2" fillId="4" borderId="98" xfId="0" applyFont="1" applyFill="1" applyBorder="1"/>
    <xf numFmtId="0" fontId="2" fillId="4" borderId="17" xfId="0" applyFont="1" applyFill="1" applyBorder="1"/>
    <xf numFmtId="0" fontId="0" fillId="4" borderId="17" xfId="0" applyFill="1" applyBorder="1"/>
    <xf numFmtId="0" fontId="2" fillId="4" borderId="99" xfId="0" applyFont="1" applyFill="1" applyBorder="1"/>
    <xf numFmtId="0" fontId="0" fillId="4" borderId="0" xfId="0" applyFill="1" applyBorder="1"/>
    <xf numFmtId="0" fontId="3" fillId="4" borderId="0" xfId="0" applyFont="1" applyFill="1"/>
    <xf numFmtId="0" fontId="0" fillId="4" borderId="66" xfId="0" applyFill="1" applyBorder="1" applyAlignment="1">
      <alignment horizontal="center" vertical="center" wrapText="1"/>
    </xf>
    <xf numFmtId="0" fontId="0" fillId="4" borderId="111" xfId="0" applyFill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 wrapText="1"/>
    </xf>
    <xf numFmtId="0" fontId="0" fillId="4" borderId="78" xfId="0" applyFill="1" applyBorder="1" applyAlignment="1">
      <alignment horizontal="center" vertical="center" wrapText="1"/>
    </xf>
    <xf numFmtId="0" fontId="0" fillId="4" borderId="69" xfId="0" applyFill="1" applyBorder="1" applyAlignment="1">
      <alignment horizontal="center" vertical="center" wrapText="1"/>
    </xf>
    <xf numFmtId="0" fontId="0" fillId="4" borderId="70" xfId="0" applyFill="1" applyBorder="1" applyAlignment="1">
      <alignment horizontal="center" vertical="center" wrapText="1"/>
    </xf>
    <xf numFmtId="0" fontId="0" fillId="4" borderId="71" xfId="0" applyFill="1" applyBorder="1" applyAlignment="1">
      <alignment horizontal="center" vertical="center" wrapText="1"/>
    </xf>
    <xf numFmtId="0" fontId="0" fillId="4" borderId="112" xfId="0" applyFill="1" applyBorder="1" applyAlignment="1">
      <alignment horizontal="center" vertical="center" wrapText="1"/>
    </xf>
    <xf numFmtId="0" fontId="0" fillId="4" borderId="80" xfId="0" applyFill="1" applyBorder="1" applyAlignment="1">
      <alignment horizontal="center" vertical="center" wrapText="1"/>
    </xf>
    <xf numFmtId="0" fontId="0" fillId="4" borderId="67" xfId="0" applyFill="1" applyBorder="1" applyAlignment="1">
      <alignment horizontal="center" vertical="center" wrapText="1"/>
    </xf>
    <xf numFmtId="0" fontId="0" fillId="4" borderId="68" xfId="0" applyFill="1" applyBorder="1" applyAlignment="1">
      <alignment horizontal="center" vertical="center" wrapText="1"/>
    </xf>
    <xf numFmtId="0" fontId="0" fillId="4" borderId="72" xfId="0" applyFill="1" applyBorder="1" applyAlignment="1">
      <alignment horizontal="center" vertical="center" wrapText="1"/>
    </xf>
    <xf numFmtId="0" fontId="0" fillId="4" borderId="113" xfId="0" applyFill="1" applyBorder="1" applyAlignment="1">
      <alignment horizontal="center" vertical="center" wrapText="1"/>
    </xf>
    <xf numFmtId="0" fontId="0" fillId="4" borderId="114" xfId="0" applyFill="1" applyBorder="1" applyAlignment="1">
      <alignment horizontal="center" vertical="center" wrapText="1"/>
    </xf>
    <xf numFmtId="0" fontId="0" fillId="4" borderId="75" xfId="0" applyFill="1" applyBorder="1" applyAlignment="1">
      <alignment horizontal="center" vertical="center" wrapText="1"/>
    </xf>
    <xf numFmtId="0" fontId="0" fillId="4" borderId="81" xfId="0" applyFill="1" applyBorder="1" applyAlignment="1">
      <alignment horizontal="center" vertical="center" wrapText="1"/>
    </xf>
    <xf numFmtId="0" fontId="0" fillId="4" borderId="76" xfId="0" applyFill="1" applyBorder="1" applyAlignment="1">
      <alignment horizontal="center" vertical="center" wrapText="1"/>
    </xf>
    <xf numFmtId="0" fontId="0" fillId="4" borderId="79" xfId="0" applyFill="1" applyBorder="1" applyAlignment="1">
      <alignment horizontal="center" vertical="center" wrapText="1"/>
    </xf>
    <xf numFmtId="0" fontId="0" fillId="4" borderId="115" xfId="0" applyFill="1" applyBorder="1" applyAlignment="1">
      <alignment horizontal="center" vertical="center" wrapText="1"/>
    </xf>
    <xf numFmtId="0" fontId="0" fillId="4" borderId="116" xfId="0" applyFill="1" applyBorder="1" applyAlignment="1">
      <alignment horizontal="center" vertical="center" wrapText="1"/>
    </xf>
    <xf numFmtId="0" fontId="3" fillId="4" borderId="48" xfId="0" applyFont="1" applyFill="1" applyBorder="1"/>
    <xf numFmtId="0" fontId="0" fillId="4" borderId="117" xfId="0" applyFill="1" applyBorder="1" applyAlignment="1">
      <alignment horizontal="center" vertical="center" wrapText="1"/>
    </xf>
    <xf numFmtId="0" fontId="0" fillId="4" borderId="74" xfId="0" applyFill="1" applyBorder="1" applyAlignment="1">
      <alignment horizontal="center" vertical="center" wrapText="1"/>
    </xf>
    <xf numFmtId="0" fontId="0" fillId="4" borderId="118" xfId="0" applyFill="1" applyBorder="1" applyAlignment="1">
      <alignment horizontal="center" vertical="center" wrapText="1"/>
    </xf>
    <xf numFmtId="0" fontId="0" fillId="4" borderId="73" xfId="0" applyFill="1" applyBorder="1" applyAlignment="1">
      <alignment horizontal="center" vertical="center" wrapText="1"/>
    </xf>
    <xf numFmtId="0" fontId="0" fillId="4" borderId="119" xfId="0" applyFill="1" applyBorder="1" applyAlignment="1">
      <alignment horizontal="center" vertical="center" wrapText="1"/>
    </xf>
    <xf numFmtId="0" fontId="0" fillId="4" borderId="120" xfId="0" applyFill="1" applyBorder="1" applyAlignment="1">
      <alignment horizontal="center" vertical="center" wrapText="1"/>
    </xf>
    <xf numFmtId="0" fontId="3" fillId="4" borderId="121" xfId="0" applyFont="1" applyFill="1" applyBorder="1" applyAlignment="1">
      <alignment horizontal="center" vertical="center" wrapText="1"/>
    </xf>
    <xf numFmtId="0" fontId="0" fillId="0" borderId="122" xfId="0" applyFill="1" applyBorder="1" applyAlignment="1">
      <alignment horizontal="center"/>
    </xf>
    <xf numFmtId="0" fontId="0" fillId="0" borderId="84" xfId="0" applyFill="1" applyBorder="1" applyAlignment="1">
      <alignment horizontal="center"/>
    </xf>
    <xf numFmtId="0" fontId="0" fillId="0" borderId="123" xfId="0" applyFill="1" applyBorder="1" applyAlignment="1">
      <alignment horizontal="center"/>
    </xf>
    <xf numFmtId="0" fontId="0" fillId="0" borderId="83" xfId="0" applyFill="1" applyBorder="1" applyAlignment="1">
      <alignment horizontal="center"/>
    </xf>
    <xf numFmtId="0" fontId="0" fillId="0" borderId="85" xfId="0" applyFill="1" applyBorder="1" applyAlignment="1">
      <alignment horizontal="center"/>
    </xf>
    <xf numFmtId="0" fontId="0" fillId="0" borderId="124" xfId="0" applyFill="1" applyBorder="1" applyAlignment="1">
      <alignment horizontal="center"/>
    </xf>
    <xf numFmtId="0" fontId="0" fillId="0" borderId="125" xfId="0" applyFill="1" applyBorder="1" applyAlignment="1">
      <alignment horizontal="center"/>
    </xf>
    <xf numFmtId="0" fontId="3" fillId="0" borderId="126" xfId="0" applyFont="1" applyFill="1" applyBorder="1" applyAlignment="1" applyProtection="1">
      <alignment horizontal="center" vertical="center" wrapText="1"/>
      <protection locked="0"/>
    </xf>
    <xf numFmtId="0" fontId="0" fillId="0" borderId="127" xfId="0" applyFill="1" applyBorder="1" applyAlignment="1">
      <alignment horizontal="center"/>
    </xf>
    <xf numFmtId="0" fontId="3" fillId="0" borderId="128" xfId="0" applyFont="1" applyFill="1" applyBorder="1" applyAlignment="1" applyProtection="1">
      <alignment horizontal="center" vertical="center" wrapText="1"/>
      <protection locked="0"/>
    </xf>
    <xf numFmtId="0" fontId="3" fillId="0" borderId="129" xfId="0" applyFont="1" applyFill="1" applyBorder="1" applyAlignment="1" applyProtection="1">
      <alignment horizontal="center" vertical="center" wrapText="1"/>
      <protection locked="0"/>
    </xf>
    <xf numFmtId="0" fontId="0" fillId="0" borderId="5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3" fillId="4" borderId="82" xfId="0" applyFont="1" applyFill="1" applyBorder="1" applyAlignment="1">
      <alignment horizontal="center" vertical="center" wrapText="1"/>
    </xf>
    <xf numFmtId="0" fontId="3" fillId="4" borderId="83" xfId="0" applyFont="1" applyFill="1" applyBorder="1" applyAlignment="1" applyProtection="1">
      <alignment horizontal="center" vertical="center" wrapText="1"/>
      <protection locked="0"/>
    </xf>
    <xf numFmtId="0" fontId="3" fillId="4" borderId="84" xfId="0" applyFont="1" applyFill="1" applyBorder="1" applyAlignment="1" applyProtection="1">
      <alignment horizontal="center" vertical="center" wrapText="1"/>
      <protection locked="0"/>
    </xf>
    <xf numFmtId="0" fontId="3" fillId="4" borderId="96" xfId="0" applyFont="1" applyFill="1" applyBorder="1" applyAlignment="1" applyProtection="1">
      <alignment horizontal="center" vertical="center" wrapText="1"/>
      <protection locked="0"/>
    </xf>
    <xf numFmtId="0" fontId="3" fillId="4" borderId="85" xfId="0" applyFont="1" applyFill="1" applyBorder="1" applyAlignment="1" applyProtection="1">
      <alignment horizontal="center" vertical="center" wrapText="1"/>
      <protection locked="0"/>
    </xf>
    <xf numFmtId="0" fontId="3" fillId="4" borderId="97" xfId="0" applyFont="1" applyFill="1" applyBorder="1" applyAlignment="1" applyProtection="1">
      <alignment horizontal="center" vertical="center" wrapText="1"/>
      <protection locked="0"/>
    </xf>
    <xf numFmtId="0" fontId="3" fillId="4" borderId="130" xfId="0" applyFont="1" applyFill="1" applyBorder="1" applyAlignment="1" applyProtection="1">
      <alignment horizontal="center" vertical="center" wrapText="1"/>
      <protection locked="0"/>
    </xf>
    <xf numFmtId="0" fontId="3" fillId="4" borderId="131" xfId="0" applyFont="1" applyFill="1" applyBorder="1" applyAlignment="1" applyProtection="1">
      <alignment horizontal="center" vertical="center" wrapText="1"/>
      <protection locked="0"/>
    </xf>
    <xf numFmtId="0" fontId="3" fillId="4" borderId="128" xfId="0" applyFont="1" applyFill="1" applyBorder="1" applyAlignment="1" applyProtection="1">
      <alignment horizontal="center" vertical="center" wrapText="1"/>
      <protection locked="0"/>
    </xf>
    <xf numFmtId="0" fontId="3" fillId="4" borderId="18" xfId="0" applyFont="1" applyFill="1" applyBorder="1" applyAlignment="1" applyProtection="1">
      <alignment horizontal="center" vertical="center" wrapText="1"/>
      <protection locked="0"/>
    </xf>
    <xf numFmtId="0" fontId="2" fillId="4" borderId="26" xfId="0" applyFont="1" applyFill="1" applyBorder="1"/>
    <xf numFmtId="0" fontId="3" fillId="4" borderId="132" xfId="0" applyFont="1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/>
    </xf>
    <xf numFmtId="0" fontId="0" fillId="0" borderId="88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" fillId="0" borderId="133" xfId="0" applyFont="1" applyFill="1" applyBorder="1" applyAlignment="1" applyProtection="1">
      <alignment horizontal="center" vertical="center" wrapText="1"/>
      <protection locked="0"/>
    </xf>
    <xf numFmtId="0" fontId="3" fillId="0" borderId="134" xfId="0" applyFont="1" applyFill="1" applyBorder="1" applyAlignment="1" applyProtection="1">
      <alignment horizontal="center" vertical="center" wrapText="1"/>
      <protection locked="0"/>
    </xf>
    <xf numFmtId="0" fontId="0" fillId="4" borderId="26" xfId="0" applyFill="1" applyBorder="1"/>
    <xf numFmtId="0" fontId="3" fillId="4" borderId="86" xfId="0" applyFont="1" applyFill="1" applyBorder="1" applyAlignment="1">
      <alignment horizontal="center" vertical="center" wrapText="1"/>
    </xf>
    <xf numFmtId="0" fontId="3" fillId="4" borderId="135" xfId="0" applyFont="1" applyFill="1" applyBorder="1" applyAlignment="1">
      <alignment horizontal="center" vertical="center" wrapText="1"/>
    </xf>
    <xf numFmtId="0" fontId="3" fillId="4" borderId="91" xfId="0" applyFont="1" applyFill="1" applyBorder="1" applyAlignment="1">
      <alignment horizontal="center" vertical="center" wrapText="1"/>
    </xf>
    <xf numFmtId="0" fontId="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0" xfId="0" applyFill="1" applyBorder="1" applyAlignment="1">
      <alignment horizontal="center"/>
    </xf>
    <xf numFmtId="0" fontId="0" fillId="0" borderId="38" xfId="0" applyFill="1" applyBorder="1" applyAlignment="1">
      <alignment horizontal="center"/>
    </xf>
    <xf numFmtId="0" fontId="0" fillId="0" borderId="137" xfId="0" applyFill="1" applyBorder="1" applyAlignment="1">
      <alignment horizontal="center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21" xfId="0" applyFont="1" applyFill="1" applyBorder="1" applyAlignment="1" applyProtection="1">
      <alignment horizontal="center" vertical="center" wrapText="1"/>
      <protection locked="0"/>
    </xf>
    <xf numFmtId="0" fontId="3" fillId="0" borderId="43" xfId="0" applyFont="1" applyFill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9" xfId="0" applyFont="1" applyFill="1" applyBorder="1" applyAlignment="1" applyProtection="1">
      <alignment horizontal="center" vertical="center" wrapText="1"/>
      <protection locked="0"/>
    </xf>
    <xf numFmtId="0" fontId="3" fillId="0" borderId="22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3" fillId="4" borderId="139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2" xfId="0" applyFont="1" applyFill="1" applyBorder="1" applyAlignment="1" applyProtection="1">
      <alignment horizontal="center" vertical="center" wrapText="1"/>
      <protection locked="0"/>
    </xf>
    <xf numFmtId="0" fontId="3" fillId="0" borderId="95" xfId="0" applyFont="1" applyFill="1" applyBorder="1" applyAlignment="1" applyProtection="1">
      <alignment horizontal="center" vertical="center" wrapText="1"/>
      <protection locked="0"/>
    </xf>
    <xf numFmtId="0" fontId="3" fillId="0" borderId="140" xfId="0" applyFont="1" applyFill="1" applyBorder="1" applyAlignment="1" applyProtection="1">
      <alignment horizontal="center" vertical="center" wrapText="1"/>
      <protection locked="0"/>
    </xf>
    <xf numFmtId="0" fontId="3" fillId="0" borderId="29" xfId="0" applyFont="1" applyFill="1" applyBorder="1" applyAlignment="1" applyProtection="1">
      <alignment horizontal="center" vertical="center" wrapText="1"/>
      <protection locked="0"/>
    </xf>
    <xf numFmtId="0" fontId="3" fillId="0" borderId="92" xfId="0" applyFont="1" applyFill="1" applyBorder="1" applyAlignment="1" applyProtection="1">
      <alignment horizontal="center" vertical="center" wrapText="1"/>
      <protection locked="0"/>
    </xf>
    <xf numFmtId="0" fontId="3" fillId="0" borderId="94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3" fillId="0" borderId="141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>
      <alignment horizontal="center" vertical="top" wrapText="1"/>
    </xf>
    <xf numFmtId="0" fontId="3" fillId="0" borderId="4" xfId="0" applyFont="1" applyFill="1" applyBorder="1" applyAlignment="1">
      <alignment horizontal="center" vertical="top" wrapText="1"/>
    </xf>
    <xf numFmtId="0" fontId="3" fillId="0" borderId="88" xfId="0" applyFont="1" applyFill="1" applyBorder="1" applyAlignment="1">
      <alignment horizontal="center" vertical="top" wrapText="1"/>
    </xf>
    <xf numFmtId="0" fontId="3" fillId="0" borderId="7" xfId="0" applyFont="1" applyFill="1" applyBorder="1" applyAlignment="1">
      <alignment horizontal="center" vertical="top" wrapText="1"/>
    </xf>
    <xf numFmtId="0" fontId="3" fillId="0" borderId="134" xfId="0" applyFont="1" applyFill="1" applyBorder="1" applyAlignment="1">
      <alignment horizontal="center" vertical="top" wrapText="1"/>
    </xf>
    <xf numFmtId="0" fontId="3" fillId="0" borderId="133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center" wrapText="1"/>
    </xf>
    <xf numFmtId="0" fontId="0" fillId="0" borderId="88" xfId="0" applyFill="1" applyBorder="1"/>
    <xf numFmtId="0" fontId="0" fillId="0" borderId="5" xfId="0" applyFill="1" applyBorder="1"/>
    <xf numFmtId="0" fontId="0" fillId="0" borderId="4" xfId="0" applyFill="1" applyBorder="1"/>
    <xf numFmtId="0" fontId="0" fillId="0" borderId="7" xfId="0" applyFill="1" applyBorder="1"/>
    <xf numFmtId="0" fontId="0" fillId="0" borderId="134" xfId="0" applyFill="1" applyBorder="1"/>
    <xf numFmtId="0" fontId="3" fillId="4" borderId="142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top" wrapText="1"/>
    </xf>
    <xf numFmtId="0" fontId="3" fillId="0" borderId="93" xfId="0" applyFont="1" applyFill="1" applyBorder="1" applyAlignment="1">
      <alignment horizontal="center" vertical="top" wrapText="1"/>
    </xf>
    <xf numFmtId="0" fontId="0" fillId="0" borderId="93" xfId="0" applyFill="1" applyBorder="1"/>
    <xf numFmtId="0" fontId="0" fillId="0" borderId="143" xfId="0" applyFill="1" applyBorder="1"/>
    <xf numFmtId="0" fontId="0" fillId="0" borderId="6" xfId="0" applyFill="1" applyBorder="1"/>
    <xf numFmtId="0" fontId="0" fillId="0" borderId="13" xfId="0" applyFill="1" applyBorder="1"/>
    <xf numFmtId="0" fontId="0" fillId="0" borderId="144" xfId="0" applyFill="1" applyBorder="1"/>
    <xf numFmtId="0" fontId="3" fillId="4" borderId="16" xfId="0" applyFont="1" applyFill="1" applyBorder="1" applyAlignment="1" applyProtection="1">
      <alignment horizontal="center" vertical="center" wrapText="1"/>
      <protection locked="0"/>
    </xf>
    <xf numFmtId="0" fontId="3" fillId="4" borderId="6" xfId="0" applyFont="1" applyFill="1" applyBorder="1" applyAlignment="1" applyProtection="1">
      <alignment horizontal="center" vertical="center" wrapText="1"/>
      <protection locked="0"/>
    </xf>
    <xf numFmtId="0" fontId="3" fillId="4" borderId="11" xfId="0" applyFont="1" applyFill="1" applyBorder="1" applyAlignment="1" applyProtection="1">
      <alignment horizontal="center" vertical="center" wrapText="1"/>
      <protection locked="0"/>
    </xf>
    <xf numFmtId="0" fontId="10" fillId="4" borderId="0" xfId="0" applyFont="1" applyFill="1"/>
    <xf numFmtId="0" fontId="6" fillId="5" borderId="152" xfId="0" applyFont="1" applyFill="1" applyBorder="1" applyAlignment="1">
      <alignment horizontal="center" vertical="center" wrapText="1"/>
    </xf>
    <xf numFmtId="0" fontId="6" fillId="5" borderId="153" xfId="0" applyFont="1" applyFill="1" applyBorder="1" applyAlignment="1">
      <alignment horizontal="center" vertical="center" wrapText="1"/>
    </xf>
    <xf numFmtId="0" fontId="9" fillId="5" borderId="53" xfId="0" applyFont="1" applyFill="1" applyBorder="1" applyAlignment="1">
      <alignment horizontal="center" vertical="center" wrapText="1"/>
    </xf>
    <xf numFmtId="0" fontId="6" fillId="5" borderId="154" xfId="0" applyFont="1" applyFill="1" applyBorder="1" applyAlignment="1">
      <alignment horizontal="center" vertical="center" wrapText="1"/>
    </xf>
    <xf numFmtId="0" fontId="10" fillId="5" borderId="55" xfId="0" applyFont="1" applyFill="1" applyBorder="1" applyAlignment="1">
      <alignment horizontal="center" vertical="center" wrapText="1"/>
    </xf>
    <xf numFmtId="0" fontId="7" fillId="5" borderId="155" xfId="0" applyFont="1" applyFill="1" applyBorder="1" applyAlignment="1">
      <alignment horizontal="center" vertical="center" wrapText="1"/>
    </xf>
    <xf numFmtId="0" fontId="7" fillId="5" borderId="25" xfId="0" applyFont="1" applyFill="1" applyBorder="1" applyAlignment="1">
      <alignment horizontal="center" vertical="center" wrapText="1"/>
    </xf>
    <xf numFmtId="0" fontId="7" fillId="5" borderId="87" xfId="0" applyFont="1" applyFill="1" applyBorder="1" applyAlignment="1">
      <alignment horizontal="center" vertical="center" wrapText="1"/>
    </xf>
    <xf numFmtId="0" fontId="10" fillId="5" borderId="44" xfId="0" applyFont="1" applyFill="1" applyBorder="1" applyAlignment="1">
      <alignment horizontal="center" vertical="center" wrapText="1"/>
    </xf>
    <xf numFmtId="0" fontId="2" fillId="5" borderId="87" xfId="0" applyFont="1" applyFill="1" applyBorder="1" applyAlignment="1">
      <alignment horizontal="center" vertical="center" wrapText="1"/>
    </xf>
    <xf numFmtId="0" fontId="0" fillId="5" borderId="156" xfId="0" applyFill="1" applyBorder="1" applyAlignment="1">
      <alignment horizontal="center" vertical="center" wrapText="1"/>
    </xf>
    <xf numFmtId="0" fontId="0" fillId="5" borderId="30" xfId="0" applyFill="1" applyBorder="1" applyAlignment="1">
      <alignment horizontal="center" vertical="center" wrapText="1"/>
    </xf>
    <xf numFmtId="0" fontId="9" fillId="5" borderId="36" xfId="0" applyFont="1" applyFill="1" applyBorder="1" applyAlignment="1">
      <alignment horizontal="center" vertical="center" wrapText="1"/>
    </xf>
    <xf numFmtId="0" fontId="0" fillId="5" borderId="157" xfId="0" applyFill="1" applyBorder="1" applyAlignment="1">
      <alignment horizontal="center" vertical="center" wrapText="1"/>
    </xf>
    <xf numFmtId="0" fontId="0" fillId="5" borderId="26" xfId="0" applyFill="1" applyBorder="1" applyAlignment="1">
      <alignment horizontal="center" vertical="center" wrapText="1"/>
    </xf>
    <xf numFmtId="0" fontId="0" fillId="5" borderId="10" xfId="0" applyFill="1" applyBorder="1" applyAlignment="1">
      <alignment horizontal="center" vertical="center" wrapText="1"/>
    </xf>
    <xf numFmtId="0" fontId="0" fillId="5" borderId="157" xfId="0" applyFill="1" applyBorder="1" applyAlignment="1"/>
    <xf numFmtId="0" fontId="0" fillId="5" borderId="26" xfId="0" applyFill="1" applyBorder="1" applyAlignment="1"/>
    <xf numFmtId="0" fontId="0" fillId="5" borderId="159" xfId="0" applyFill="1" applyBorder="1" applyAlignment="1">
      <alignment horizontal="center" vertical="center" wrapText="1"/>
    </xf>
    <xf numFmtId="0" fontId="0" fillId="5" borderId="31" xfId="0" applyFill="1" applyBorder="1" applyAlignment="1">
      <alignment horizontal="center" vertical="center" wrapText="1"/>
    </xf>
    <xf numFmtId="0" fontId="9" fillId="5" borderId="37" xfId="0" applyFont="1" applyFill="1" applyBorder="1" applyAlignment="1">
      <alignment horizontal="center" vertical="center" wrapText="1"/>
    </xf>
    <xf numFmtId="0" fontId="0" fillId="5" borderId="160" xfId="0" applyFill="1" applyBorder="1" applyAlignment="1">
      <alignment horizontal="center" vertical="center" wrapText="1"/>
    </xf>
    <xf numFmtId="0" fontId="0" fillId="5" borderId="161" xfId="0" applyFill="1" applyBorder="1" applyAlignment="1">
      <alignment horizontal="center" vertical="center" wrapText="1"/>
    </xf>
    <xf numFmtId="0" fontId="0" fillId="5" borderId="39" xfId="0" applyFill="1" applyBorder="1" applyAlignment="1">
      <alignment horizontal="center" vertical="center" wrapText="1"/>
    </xf>
    <xf numFmtId="0" fontId="0" fillId="5" borderId="160" xfId="0" applyFill="1" applyBorder="1" applyAlignment="1"/>
    <xf numFmtId="0" fontId="0" fillId="5" borderId="161" xfId="0" applyFill="1" applyBorder="1" applyAlignment="1"/>
    <xf numFmtId="0" fontId="3" fillId="5" borderId="162" xfId="0" applyFont="1" applyFill="1" applyBorder="1" applyAlignment="1">
      <alignment horizontal="center" vertical="center" wrapText="1"/>
    </xf>
    <xf numFmtId="0" fontId="0" fillId="6" borderId="83" xfId="0" applyFill="1" applyBorder="1" applyAlignment="1">
      <alignment horizontal="center"/>
    </xf>
    <xf numFmtId="0" fontId="0" fillId="6" borderId="84" xfId="0" applyFill="1" applyBorder="1" applyAlignment="1">
      <alignment horizontal="center"/>
    </xf>
    <xf numFmtId="0" fontId="0" fillId="6" borderId="85" xfId="0" applyFill="1" applyBorder="1" applyAlignment="1">
      <alignment horizontal="center"/>
    </xf>
    <xf numFmtId="0" fontId="10" fillId="5" borderId="24" xfId="0" applyFont="1" applyFill="1" applyBorder="1" applyAlignment="1">
      <alignment horizontal="center"/>
    </xf>
    <xf numFmtId="0" fontId="2" fillId="6" borderId="83" xfId="0" applyFont="1" applyFill="1" applyBorder="1" applyAlignment="1" applyProtection="1">
      <alignment horizontal="center" vertical="center" wrapText="1"/>
      <protection locked="0"/>
    </xf>
    <xf numFmtId="0" fontId="2" fillId="6" borderId="84" xfId="0" applyFont="1" applyFill="1" applyBorder="1" applyAlignment="1" applyProtection="1">
      <alignment horizontal="center" vertical="center" wrapText="1"/>
      <protection locked="0"/>
    </xf>
    <xf numFmtId="0" fontId="2" fillId="6" borderId="85" xfId="0" applyFont="1" applyFill="1" applyBorder="1" applyAlignment="1" applyProtection="1">
      <alignment horizontal="center" vertical="center" wrapText="1"/>
      <protection locked="0"/>
    </xf>
    <xf numFmtId="0" fontId="3" fillId="5" borderId="132" xfId="0" applyFont="1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88" xfId="0" applyFill="1" applyBorder="1" applyAlignment="1">
      <alignment horizontal="center"/>
    </xf>
    <xf numFmtId="0" fontId="2" fillId="6" borderId="5" xfId="0" applyFont="1" applyFill="1" applyBorder="1" applyAlignment="1" applyProtection="1">
      <alignment horizontal="center" vertical="center" wrapText="1"/>
      <protection locked="0"/>
    </xf>
    <xf numFmtId="0" fontId="2" fillId="6" borderId="4" xfId="0" applyFont="1" applyFill="1" applyBorder="1" applyAlignment="1" applyProtection="1">
      <alignment horizontal="center" vertical="center" wrapText="1"/>
      <protection locked="0"/>
    </xf>
    <xf numFmtId="0" fontId="2" fillId="6" borderId="88" xfId="0" applyFont="1" applyFill="1" applyBorder="1" applyAlignment="1" applyProtection="1">
      <alignment horizontal="center" vertical="center" wrapText="1"/>
      <protection locked="0"/>
    </xf>
    <xf numFmtId="0" fontId="3" fillId="5" borderId="135" xfId="0" applyFont="1" applyFill="1" applyBorder="1" applyAlignment="1">
      <alignment horizontal="center" vertical="center" wrapText="1"/>
    </xf>
    <xf numFmtId="0" fontId="3" fillId="5" borderId="33" xfId="0" applyFont="1" applyFill="1" applyBorder="1" applyAlignment="1">
      <alignment horizontal="center" vertical="center" wrapText="1"/>
    </xf>
    <xf numFmtId="0" fontId="0" fillId="6" borderId="28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93" xfId="0" applyFill="1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0" fillId="6" borderId="25" xfId="0" applyFill="1" applyBorder="1" applyAlignment="1">
      <alignment horizontal="center"/>
    </xf>
    <xf numFmtId="0" fontId="2" fillId="6" borderId="35" xfId="0" applyFont="1" applyFill="1" applyBorder="1" applyAlignment="1" applyProtection="1">
      <alignment horizontal="center" vertical="center" wrapText="1"/>
      <protection locked="0"/>
    </xf>
    <xf numFmtId="0" fontId="2" fillId="6" borderId="25" xfId="0" applyFont="1" applyFill="1" applyBorder="1" applyAlignment="1" applyProtection="1">
      <alignment horizontal="center" vertical="center" wrapText="1"/>
      <protection locked="0"/>
    </xf>
    <xf numFmtId="0" fontId="2" fillId="6" borderId="93" xfId="0" applyFont="1" applyFill="1" applyBorder="1" applyAlignment="1" applyProtection="1">
      <alignment horizontal="center" vertical="center" wrapText="1"/>
      <protection locked="0"/>
    </xf>
    <xf numFmtId="0" fontId="10" fillId="5" borderId="163" xfId="0" applyFont="1" applyFill="1" applyBorder="1" applyAlignment="1">
      <alignment horizontal="center" wrapText="1"/>
    </xf>
    <xf numFmtId="0" fontId="0" fillId="5" borderId="164" xfId="0" applyFill="1" applyBorder="1" applyAlignment="1">
      <alignment horizontal="center"/>
    </xf>
    <xf numFmtId="0" fontId="0" fillId="5" borderId="165" xfId="0" applyFill="1" applyBorder="1" applyAlignment="1">
      <alignment horizontal="center"/>
    </xf>
    <xf numFmtId="0" fontId="0" fillId="5" borderId="166" xfId="0" applyFill="1" applyBorder="1" applyAlignment="1">
      <alignment horizontal="center"/>
    </xf>
    <xf numFmtId="0" fontId="0" fillId="5" borderId="167" xfId="0" applyFill="1" applyBorder="1" applyAlignment="1">
      <alignment horizontal="center"/>
    </xf>
    <xf numFmtId="0" fontId="0" fillId="5" borderId="168" xfId="0" applyFill="1" applyBorder="1" applyAlignment="1">
      <alignment horizontal="center"/>
    </xf>
    <xf numFmtId="0" fontId="10" fillId="5" borderId="169" xfId="0" applyFont="1" applyFill="1" applyBorder="1" applyAlignment="1">
      <alignment horizontal="center" wrapText="1"/>
    </xf>
    <xf numFmtId="2" fontId="0" fillId="5" borderId="170" xfId="0" applyNumberFormat="1" applyFill="1" applyBorder="1" applyAlignment="1">
      <alignment horizontal="center"/>
    </xf>
    <xf numFmtId="2" fontId="0" fillId="5" borderId="171" xfId="0" applyNumberFormat="1" applyFill="1" applyBorder="1" applyAlignment="1">
      <alignment horizontal="center"/>
    </xf>
    <xf numFmtId="2" fontId="0" fillId="5" borderId="172" xfId="0" applyNumberFormat="1" applyFill="1" applyBorder="1" applyAlignment="1">
      <alignment horizontal="center"/>
    </xf>
    <xf numFmtId="2" fontId="0" fillId="5" borderId="173" xfId="0" applyNumberFormat="1" applyFill="1" applyBorder="1" applyAlignment="1">
      <alignment horizontal="center"/>
    </xf>
    <xf numFmtId="2" fontId="0" fillId="5" borderId="174" xfId="0" applyNumberFormat="1" applyFill="1" applyBorder="1" applyAlignment="1">
      <alignment horizontal="center"/>
    </xf>
    <xf numFmtId="2" fontId="0" fillId="5" borderId="175" xfId="0" applyNumberFormat="1" applyFill="1" applyBorder="1" applyAlignment="1">
      <alignment horizontal="center"/>
    </xf>
    <xf numFmtId="2" fontId="0" fillId="5" borderId="176" xfId="0" applyNumberFormat="1" applyFill="1" applyBorder="1" applyAlignment="1">
      <alignment horizontal="center"/>
    </xf>
    <xf numFmtId="2" fontId="0" fillId="5" borderId="177" xfId="0" applyNumberFormat="1" applyFill="1" applyBorder="1" applyAlignment="1">
      <alignment horizontal="center"/>
    </xf>
    <xf numFmtId="2" fontId="0" fillId="5" borderId="178" xfId="0" applyNumberFormat="1" applyFill="1" applyBorder="1" applyAlignment="1">
      <alignment horizontal="center"/>
    </xf>
    <xf numFmtId="2" fontId="0" fillId="5" borderId="37" xfId="0" applyNumberFormat="1" applyFill="1" applyBorder="1" applyAlignment="1">
      <alignment horizontal="center"/>
    </xf>
    <xf numFmtId="0" fontId="10" fillId="5" borderId="179" xfId="0" applyFont="1" applyFill="1" applyBorder="1" applyAlignment="1">
      <alignment horizontal="center" wrapText="1"/>
    </xf>
    <xf numFmtId="2" fontId="0" fillId="5" borderId="180" xfId="0" applyNumberFormat="1" applyFill="1" applyBorder="1" applyAlignment="1">
      <alignment horizontal="center"/>
    </xf>
    <xf numFmtId="2" fontId="0" fillId="5" borderId="17" xfId="0" applyNumberFormat="1" applyFill="1" applyBorder="1" applyAlignment="1">
      <alignment horizontal="center"/>
    </xf>
    <xf numFmtId="2" fontId="0" fillId="5" borderId="181" xfId="0" applyNumberFormat="1" applyFill="1" applyBorder="1" applyAlignment="1">
      <alignment horizontal="center"/>
    </xf>
    <xf numFmtId="2" fontId="0" fillId="5" borderId="182" xfId="0" applyNumberFormat="1" applyFill="1" applyBorder="1" applyAlignment="1">
      <alignment horizontal="center"/>
    </xf>
    <xf numFmtId="2" fontId="0" fillId="5" borderId="183" xfId="0" applyNumberFormat="1" applyFill="1" applyBorder="1" applyAlignment="1">
      <alignment horizontal="center"/>
    </xf>
    <xf numFmtId="2" fontId="0" fillId="5" borderId="184" xfId="0" applyNumberFormat="1" applyFill="1" applyBorder="1" applyAlignment="1">
      <alignment horizontal="center"/>
    </xf>
    <xf numFmtId="2" fontId="0" fillId="5" borderId="185" xfId="0" applyNumberFormat="1" applyFill="1" applyBorder="1" applyAlignment="1">
      <alignment horizontal="center"/>
    </xf>
    <xf numFmtId="2" fontId="0" fillId="5" borderId="186" xfId="0" applyNumberFormat="1" applyFill="1" applyBorder="1" applyAlignment="1">
      <alignment horizontal="center"/>
    </xf>
    <xf numFmtId="0" fontId="10" fillId="5" borderId="187" xfId="0" applyFont="1" applyFill="1" applyBorder="1" applyAlignment="1">
      <alignment horizontal="center"/>
    </xf>
    <xf numFmtId="0" fontId="0" fillId="5" borderId="188" xfId="0" applyFill="1" applyBorder="1" applyAlignment="1">
      <alignment horizontal="center"/>
    </xf>
    <xf numFmtId="0" fontId="0" fillId="5" borderId="189" xfId="0" applyFill="1" applyBorder="1" applyAlignment="1">
      <alignment horizontal="center"/>
    </xf>
    <xf numFmtId="0" fontId="0" fillId="5" borderId="190" xfId="0" applyFill="1" applyBorder="1" applyAlignment="1">
      <alignment horizontal="center"/>
    </xf>
    <xf numFmtId="0" fontId="0" fillId="4" borderId="34" xfId="0" applyFill="1" applyBorder="1" applyAlignment="1">
      <alignment horizontal="center"/>
    </xf>
    <xf numFmtId="0" fontId="10" fillId="5" borderId="132" xfId="0" applyFont="1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10" fillId="5" borderId="142" xfId="0" applyFont="1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10" fillId="5" borderId="191" xfId="0" applyFont="1" applyFill="1" applyBorder="1" applyAlignment="1">
      <alignment horizontal="center" wrapText="1"/>
    </xf>
    <xf numFmtId="0" fontId="0" fillId="5" borderId="192" xfId="0" applyFill="1" applyBorder="1" applyAlignment="1">
      <alignment horizontal="center"/>
    </xf>
    <xf numFmtId="0" fontId="1" fillId="3" borderId="3" xfId="0" applyFont="1" applyFill="1" applyBorder="1" applyAlignment="1">
      <alignment horizontal="justify" vertical="top" wrapText="1"/>
    </xf>
    <xf numFmtId="0" fontId="2" fillId="3" borderId="4" xfId="0" applyFont="1" applyFill="1" applyBorder="1" applyAlignment="1">
      <alignment horizontal="center" vertical="top" wrapText="1"/>
    </xf>
    <xf numFmtId="2" fontId="0" fillId="3" borderId="7" xfId="0" applyNumberFormat="1" applyFill="1" applyBorder="1" applyAlignment="1">
      <alignment horizontal="center"/>
    </xf>
    <xf numFmtId="2" fontId="2" fillId="3" borderId="4" xfId="0" applyNumberFormat="1" applyFont="1" applyFill="1" applyBorder="1" applyAlignment="1">
      <alignment horizontal="center" vertical="top" wrapText="1"/>
    </xf>
    <xf numFmtId="2" fontId="2" fillId="3" borderId="7" xfId="0" applyNumberFormat="1" applyFont="1" applyFill="1" applyBorder="1" applyAlignment="1">
      <alignment horizontal="center" vertical="top" wrapText="1"/>
    </xf>
    <xf numFmtId="0" fontId="3" fillId="3" borderId="9" xfId="0" applyFont="1" applyFill="1" applyBorder="1" applyAlignment="1">
      <alignment horizontal="right" vertical="top" wrapText="1"/>
    </xf>
    <xf numFmtId="0" fontId="3" fillId="3" borderId="10" xfId="0" applyFont="1" applyFill="1" applyBorder="1" applyAlignment="1">
      <alignment horizontal="right" vertical="top" wrapText="1"/>
    </xf>
    <xf numFmtId="0" fontId="0" fillId="3" borderId="11" xfId="0" applyFill="1" applyBorder="1"/>
    <xf numFmtId="0" fontId="3" fillId="3" borderId="6" xfId="0" applyFont="1" applyFill="1" applyBorder="1" applyAlignment="1">
      <alignment horizontal="center" vertical="top" wrapText="1"/>
    </xf>
    <xf numFmtId="0" fontId="3" fillId="3" borderId="1" xfId="0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0" fontId="3" fillId="3" borderId="16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13" xfId="0" applyFont="1" applyFill="1" applyBorder="1" applyAlignment="1">
      <alignment horizontal="center"/>
    </xf>
    <xf numFmtId="2" fontId="0" fillId="3" borderId="20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3" borderId="12" xfId="0" applyNumberFormat="1" applyFill="1" applyBorder="1" applyAlignment="1">
      <alignment horizontal="center"/>
    </xf>
    <xf numFmtId="0" fontId="1" fillId="3" borderId="5" xfId="0" applyFont="1" applyFill="1" applyBorder="1" applyAlignment="1">
      <alignment horizontal="justify" vertical="top" wrapText="1"/>
    </xf>
    <xf numFmtId="0" fontId="2" fillId="3" borderId="6" xfId="0" applyFont="1" applyFill="1" applyBorder="1" applyAlignment="1">
      <alignment horizontal="center" vertical="top" wrapText="1"/>
    </xf>
    <xf numFmtId="0" fontId="3" fillId="7" borderId="0" xfId="0" applyFont="1" applyFill="1"/>
    <xf numFmtId="0" fontId="0" fillId="7" borderId="0" xfId="0" applyFill="1"/>
    <xf numFmtId="0" fontId="0" fillId="7" borderId="0" xfId="0" applyFill="1" applyAlignment="1">
      <alignment horizontal="center"/>
    </xf>
    <xf numFmtId="0" fontId="0" fillId="7" borderId="0" xfId="0" applyFill="1" applyBorder="1" applyAlignment="1">
      <alignment horizontal="center"/>
    </xf>
    <xf numFmtId="0" fontId="2" fillId="0" borderId="25" xfId="0" applyFont="1" applyBorder="1" applyAlignment="1">
      <alignment horizontal="center" vertical="top" wrapText="1"/>
    </xf>
    <xf numFmtId="0" fontId="15" fillId="0" borderId="126" xfId="0" applyFont="1" applyFill="1" applyBorder="1" applyAlignment="1" applyProtection="1">
      <alignment horizontal="center" vertical="center" wrapText="1"/>
      <protection locked="0"/>
    </xf>
    <xf numFmtId="0" fontId="15" fillId="0" borderId="128" xfId="0" applyFont="1" applyFill="1" applyBorder="1" applyAlignment="1" applyProtection="1">
      <alignment horizontal="center" vertical="center" wrapText="1"/>
      <protection locked="0"/>
    </xf>
    <xf numFmtId="0" fontId="15" fillId="0" borderId="129" xfId="0" applyFont="1" applyFill="1" applyBorder="1" applyAlignment="1" applyProtection="1">
      <alignment horizontal="center" vertical="center" wrapText="1"/>
      <protection locked="0"/>
    </xf>
    <xf numFmtId="0" fontId="15" fillId="0" borderId="133" xfId="0" applyFont="1" applyFill="1" applyBorder="1" applyAlignment="1" applyProtection="1">
      <alignment horizontal="center" vertical="center" wrapText="1"/>
      <protection locked="0"/>
    </xf>
    <xf numFmtId="0" fontId="15" fillId="0" borderId="134" xfId="0" applyFont="1" applyFill="1" applyBorder="1" applyAlignment="1" applyProtection="1">
      <alignment horizontal="center" vertical="center" wrapText="1"/>
      <protection locked="0"/>
    </xf>
    <xf numFmtId="0" fontId="0" fillId="0" borderId="5" xfId="0" applyFill="1" applyBorder="1" applyAlignment="1" applyProtection="1">
      <alignment horizontal="center"/>
    </xf>
    <xf numFmtId="0" fontId="0" fillId="0" borderId="4" xfId="0" applyFill="1" applyBorder="1" applyAlignment="1" applyProtection="1">
      <alignment horizontal="center"/>
    </xf>
    <xf numFmtId="0" fontId="0" fillId="0" borderId="88" xfId="0" applyFill="1" applyBorder="1" applyAlignment="1" applyProtection="1">
      <alignment horizontal="center"/>
    </xf>
    <xf numFmtId="0" fontId="0" fillId="0" borderId="3" xfId="0" applyFill="1" applyBorder="1" applyAlignment="1" applyProtection="1">
      <alignment horizontal="center"/>
    </xf>
    <xf numFmtId="0" fontId="0" fillId="0" borderId="7" xfId="0" applyFill="1" applyBorder="1" applyAlignment="1" applyProtection="1">
      <alignment horizontal="center"/>
    </xf>
    <xf numFmtId="0" fontId="1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38" xfId="0" applyFill="1" applyBorder="1" applyAlignment="1" applyProtection="1">
      <alignment horizontal="center"/>
    </xf>
    <xf numFmtId="0" fontId="0" fillId="0" borderId="10" xfId="0" applyFill="1" applyBorder="1" applyAlignment="1" applyProtection="1">
      <alignment horizontal="center"/>
    </xf>
    <xf numFmtId="0" fontId="0" fillId="0" borderId="5" xfId="0" applyFill="1" applyBorder="1" applyAlignment="1" applyProtection="1">
      <alignment horizontal="center"/>
      <protection locked="0"/>
    </xf>
    <xf numFmtId="0" fontId="0" fillId="0" borderId="4" xfId="0" applyFill="1" applyBorder="1" applyAlignment="1" applyProtection="1">
      <alignment horizontal="center"/>
      <protection locked="0"/>
    </xf>
    <xf numFmtId="0" fontId="0" fillId="0" borderId="88" xfId="0" applyFill="1" applyBorder="1" applyAlignment="1" applyProtection="1">
      <alignment horizontal="center"/>
      <protection locked="0"/>
    </xf>
    <xf numFmtId="0" fontId="0" fillId="0" borderId="3" xfId="0" applyFill="1" applyBorder="1" applyAlignment="1" applyProtection="1">
      <alignment horizontal="center"/>
      <protection locked="0"/>
    </xf>
    <xf numFmtId="0" fontId="15" fillId="0" borderId="5" xfId="0" applyFont="1" applyFill="1" applyBorder="1" applyAlignment="1" applyProtection="1">
      <alignment horizontal="center" vertical="center" wrapText="1"/>
      <protection locked="0"/>
    </xf>
    <xf numFmtId="0" fontId="15" fillId="0" borderId="4" xfId="0" applyFont="1" applyFill="1" applyBorder="1" applyAlignment="1" applyProtection="1">
      <alignment horizontal="center" vertical="center" wrapText="1"/>
      <protection locked="0"/>
    </xf>
    <xf numFmtId="0" fontId="15" fillId="0" borderId="21" xfId="0" applyFont="1" applyFill="1" applyBorder="1" applyAlignment="1" applyProtection="1">
      <alignment horizontal="center" vertical="center" wrapText="1"/>
      <protection locked="0"/>
    </xf>
    <xf numFmtId="0" fontId="15" fillId="0" borderId="88" xfId="0" applyFont="1" applyFill="1" applyBorder="1" applyAlignment="1" applyProtection="1">
      <alignment horizontal="center" vertical="center" wrapText="1"/>
      <protection locked="0"/>
    </xf>
    <xf numFmtId="0" fontId="15" fillId="0" borderId="90" xfId="0" applyFont="1" applyFill="1" applyBorder="1" applyAlignment="1" applyProtection="1">
      <alignment horizontal="center" vertical="center" wrapText="1"/>
      <protection locked="0"/>
    </xf>
    <xf numFmtId="0" fontId="15" fillId="0" borderId="7" xfId="0" applyFont="1" applyFill="1" applyBorder="1" applyAlignment="1" applyProtection="1">
      <alignment horizontal="center" vertical="center" wrapText="1"/>
      <protection locked="0"/>
    </xf>
    <xf numFmtId="0" fontId="15" fillId="0" borderId="89" xfId="0" applyFont="1" applyFill="1" applyBorder="1" applyAlignment="1" applyProtection="1">
      <alignment horizontal="center" vertical="center" wrapText="1"/>
      <protection locked="0"/>
    </xf>
    <xf numFmtId="0" fontId="15" fillId="0" borderId="22" xfId="0" applyFont="1" applyFill="1" applyBorder="1" applyAlignment="1" applyProtection="1">
      <alignment horizontal="center" vertical="center" wrapText="1"/>
      <protection locked="0"/>
    </xf>
    <xf numFmtId="0" fontId="15" fillId="0" borderId="138" xfId="0" applyFont="1" applyFill="1" applyBorder="1" applyAlignment="1" applyProtection="1">
      <alignment horizontal="center" vertical="center" wrapText="1"/>
      <protection locked="0"/>
    </xf>
    <xf numFmtId="0" fontId="15" fillId="0" borderId="35" xfId="0" applyFont="1" applyFill="1" applyBorder="1" applyAlignment="1" applyProtection="1">
      <alignment horizontal="center" vertical="center" wrapText="1"/>
      <protection locked="0"/>
    </xf>
    <xf numFmtId="0" fontId="15" fillId="0" borderId="25" xfId="0" applyFont="1" applyFill="1" applyBorder="1" applyAlignment="1" applyProtection="1">
      <alignment horizontal="center" vertical="center" wrapText="1"/>
      <protection locked="0"/>
    </xf>
    <xf numFmtId="0" fontId="15" fillId="0" borderId="32" xfId="0" applyFont="1" applyFill="1" applyBorder="1" applyAlignment="1" applyProtection="1">
      <alignment horizontal="center" vertical="center" wrapText="1"/>
      <protection locked="0"/>
    </xf>
    <xf numFmtId="0" fontId="15" fillId="0" borderId="87" xfId="0" applyFont="1" applyFill="1" applyBorder="1" applyAlignment="1" applyProtection="1">
      <alignment horizontal="center" vertical="center" wrapText="1"/>
      <protection locked="0"/>
    </xf>
    <xf numFmtId="0" fontId="15" fillId="0" borderId="95" xfId="0" applyFont="1" applyFill="1" applyBorder="1" applyAlignment="1" applyProtection="1">
      <alignment horizontal="center" vertical="center" wrapText="1"/>
      <protection locked="0"/>
    </xf>
    <xf numFmtId="0" fontId="15" fillId="0" borderId="92" xfId="0" applyFont="1" applyFill="1" applyBorder="1" applyAlignment="1" applyProtection="1">
      <alignment horizontal="center" vertical="center" wrapText="1"/>
      <protection locked="0"/>
    </xf>
    <xf numFmtId="0" fontId="15" fillId="0" borderId="94" xfId="0" applyFont="1" applyFill="1" applyBorder="1" applyAlignment="1" applyProtection="1">
      <alignment horizontal="center" vertical="center" wrapText="1"/>
      <protection locked="0"/>
    </xf>
    <xf numFmtId="0" fontId="15" fillId="0" borderId="45" xfId="0" applyFont="1" applyFill="1" applyBorder="1" applyAlignment="1" applyProtection="1">
      <alignment horizontal="center" vertical="center" wrapText="1"/>
      <protection locked="0"/>
    </xf>
    <xf numFmtId="0" fontId="15" fillId="0" borderId="140" xfId="0" applyFont="1" applyFill="1" applyBorder="1" applyAlignment="1" applyProtection="1">
      <alignment horizontal="center" vertical="center" wrapText="1"/>
      <protection locked="0"/>
    </xf>
    <xf numFmtId="0" fontId="15" fillId="0" borderId="141" xfId="0" applyFont="1" applyFill="1" applyBorder="1" applyAlignment="1" applyProtection="1">
      <alignment horizontal="center" vertical="center" wrapText="1"/>
      <protection locked="0"/>
    </xf>
    <xf numFmtId="0" fontId="15" fillId="0" borderId="5" xfId="0" applyFont="1" applyFill="1" applyBorder="1" applyAlignment="1">
      <alignment horizontal="center" vertical="top" wrapText="1"/>
    </xf>
    <xf numFmtId="0" fontId="15" fillId="0" borderId="4" xfId="0" applyFont="1" applyFill="1" applyBorder="1" applyAlignment="1">
      <alignment horizontal="center" vertical="top" wrapText="1"/>
    </xf>
    <xf numFmtId="0" fontId="15" fillId="0" borderId="88" xfId="0" applyFont="1" applyFill="1" applyBorder="1" applyAlignment="1">
      <alignment horizontal="center" vertical="top" wrapText="1"/>
    </xf>
    <xf numFmtId="0" fontId="15" fillId="0" borderId="7" xfId="0" applyFont="1" applyFill="1" applyBorder="1" applyAlignment="1">
      <alignment horizontal="center" vertical="top" wrapText="1"/>
    </xf>
    <xf numFmtId="0" fontId="15" fillId="0" borderId="134" xfId="0" applyFont="1" applyFill="1" applyBorder="1" applyAlignment="1">
      <alignment horizontal="center" vertical="top" wrapText="1"/>
    </xf>
    <xf numFmtId="0" fontId="15" fillId="0" borderId="133" xfId="0" applyFont="1" applyFill="1" applyBorder="1" applyAlignment="1">
      <alignment horizontal="center" vertical="top" wrapText="1"/>
    </xf>
    <xf numFmtId="0" fontId="15" fillId="0" borderId="136" xfId="0" applyFont="1" applyFill="1" applyBorder="1" applyAlignment="1" applyProtection="1">
      <alignment horizontal="center" vertical="center" wrapText="1"/>
    </xf>
    <xf numFmtId="0" fontId="15" fillId="0" borderId="128" xfId="0" applyFont="1" applyFill="1" applyBorder="1" applyAlignment="1" applyProtection="1">
      <alignment horizontal="center" vertical="center" wrapText="1"/>
    </xf>
    <xf numFmtId="0" fontId="15" fillId="0" borderId="133" xfId="0" applyFont="1" applyFill="1" applyBorder="1" applyAlignment="1" applyProtection="1">
      <alignment horizontal="center" vertical="center" wrapText="1"/>
    </xf>
    <xf numFmtId="0" fontId="15" fillId="0" borderId="134" xfId="0" applyFont="1" applyFill="1" applyBorder="1" applyAlignment="1" applyProtection="1">
      <alignment horizontal="center" vertical="center" wrapText="1"/>
    </xf>
    <xf numFmtId="0" fontId="2" fillId="0" borderId="122" xfId="0" applyFont="1" applyFill="1" applyBorder="1" applyAlignment="1">
      <alignment horizontal="center"/>
    </xf>
    <xf numFmtId="0" fontId="2" fillId="0" borderId="84" xfId="0" applyFont="1" applyFill="1" applyBorder="1" applyAlignment="1">
      <alignment horizontal="center"/>
    </xf>
    <xf numFmtId="0" fontId="2" fillId="0" borderId="123" xfId="0" applyFont="1" applyFill="1" applyBorder="1" applyAlignment="1">
      <alignment horizontal="center"/>
    </xf>
    <xf numFmtId="0" fontId="2" fillId="0" borderId="83" xfId="0" applyFont="1" applyFill="1" applyBorder="1" applyAlignment="1">
      <alignment horizontal="center"/>
    </xf>
    <xf numFmtId="0" fontId="2" fillId="0" borderId="85" xfId="0" applyFont="1" applyFill="1" applyBorder="1" applyAlignment="1">
      <alignment horizontal="center"/>
    </xf>
    <xf numFmtId="0" fontId="2" fillId="0" borderId="124" xfId="0" applyFont="1" applyFill="1" applyBorder="1" applyAlignment="1">
      <alignment horizontal="center"/>
    </xf>
    <xf numFmtId="0" fontId="2" fillId="0" borderId="125" xfId="0" applyFont="1" applyFill="1" applyBorder="1" applyAlignment="1">
      <alignment horizontal="center"/>
    </xf>
    <xf numFmtId="0" fontId="2" fillId="0" borderId="126" xfId="0" applyFont="1" applyFill="1" applyBorder="1" applyAlignment="1" applyProtection="1">
      <alignment horizontal="center" vertical="center" wrapText="1"/>
      <protection locked="0"/>
    </xf>
    <xf numFmtId="0" fontId="2" fillId="0" borderId="127" xfId="0" applyFont="1" applyFill="1" applyBorder="1" applyAlignment="1">
      <alignment horizontal="center"/>
    </xf>
    <xf numFmtId="0" fontId="2" fillId="0" borderId="128" xfId="0" applyFont="1" applyFill="1" applyBorder="1" applyAlignment="1" applyProtection="1">
      <alignment horizontal="center" vertical="center" wrapText="1"/>
      <protection locked="0"/>
    </xf>
    <xf numFmtId="0" fontId="2" fillId="0" borderId="129" xfId="0" applyFont="1" applyFill="1" applyBorder="1" applyAlignment="1" applyProtection="1">
      <alignment horizontal="center" vertical="center" wrapText="1"/>
      <protection locked="0"/>
    </xf>
    <xf numFmtId="0" fontId="2" fillId="0" borderId="5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88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133" xfId="0" applyFont="1" applyFill="1" applyBorder="1" applyAlignment="1" applyProtection="1">
      <alignment horizontal="center" vertical="center" wrapText="1"/>
      <protection locked="0"/>
    </xf>
    <xf numFmtId="0" fontId="2" fillId="0" borderId="134" xfId="0" applyFont="1" applyFill="1" applyBorder="1" applyAlignment="1" applyProtection="1">
      <alignment horizontal="center" vertical="center" wrapText="1"/>
      <protection locked="0"/>
    </xf>
    <xf numFmtId="0" fontId="2" fillId="0" borderId="5" xfId="0" applyFont="1" applyFill="1" applyBorder="1" applyAlignment="1" applyProtection="1">
      <alignment horizontal="center" vertical="top" wrapText="1"/>
    </xf>
    <xf numFmtId="0" fontId="2" fillId="0" borderId="4" xfId="0" applyFont="1" applyFill="1" applyBorder="1" applyAlignment="1" applyProtection="1">
      <alignment horizontal="center" vertical="top" wrapText="1"/>
    </xf>
    <xf numFmtId="0" fontId="2" fillId="0" borderId="88" xfId="0" applyFont="1" applyFill="1" applyBorder="1" applyAlignment="1" applyProtection="1">
      <alignment horizontal="center" vertical="top" wrapText="1"/>
    </xf>
    <xf numFmtId="0" fontId="2" fillId="0" borderId="7" xfId="0" applyFont="1" applyFill="1" applyBorder="1" applyAlignment="1" applyProtection="1">
      <alignment horizontal="center" vertical="top" wrapText="1"/>
    </xf>
    <xf numFmtId="0" fontId="2" fillId="0" borderId="134" xfId="0" applyFont="1" applyFill="1" applyBorder="1" applyAlignment="1" applyProtection="1">
      <alignment horizontal="center" vertical="top" wrapText="1"/>
      <protection locked="0"/>
    </xf>
    <xf numFmtId="0" fontId="2" fillId="0" borderId="5" xfId="0" applyFont="1" applyFill="1" applyBorder="1" applyAlignment="1" applyProtection="1">
      <alignment horizontal="center"/>
    </xf>
    <xf numFmtId="0" fontId="2" fillId="0" borderId="4" xfId="0" applyFont="1" applyFill="1" applyBorder="1" applyAlignment="1" applyProtection="1">
      <alignment horizontal="center"/>
    </xf>
    <xf numFmtId="0" fontId="2" fillId="0" borderId="7" xfId="0" applyFont="1" applyFill="1" applyBorder="1" applyAlignment="1" applyProtection="1">
      <alignment horizontal="center"/>
    </xf>
    <xf numFmtId="0" fontId="2" fillId="0" borderId="133" xfId="0" applyFont="1" applyFill="1" applyBorder="1" applyAlignment="1" applyProtection="1">
      <alignment horizontal="center" vertical="top" wrapText="1"/>
      <protection locked="0"/>
    </xf>
    <xf numFmtId="0" fontId="2" fillId="0" borderId="88" xfId="0" applyFont="1" applyFill="1" applyBorder="1" applyAlignment="1" applyProtection="1">
      <alignment horizontal="center"/>
    </xf>
    <xf numFmtId="0" fontId="2" fillId="0" borderId="88" xfId="0" applyFont="1" applyFill="1" applyBorder="1" applyAlignment="1" applyProtection="1">
      <alignment horizontal="center"/>
      <protection locked="0"/>
    </xf>
    <xf numFmtId="0" fontId="2" fillId="0" borderId="136" xfId="0" applyFont="1" applyFill="1" applyBorder="1" applyAlignment="1" applyProtection="1">
      <alignment horizontal="center" vertical="center" wrapText="1"/>
      <protection locked="0"/>
    </xf>
    <xf numFmtId="0" fontId="2" fillId="0" borderId="10" xfId="0" applyFont="1" applyFill="1" applyBorder="1" applyAlignment="1">
      <alignment horizontal="center"/>
    </xf>
    <xf numFmtId="0" fontId="2" fillId="0" borderId="38" xfId="0" applyFont="1" applyFill="1" applyBorder="1" applyAlignment="1">
      <alignment horizontal="center"/>
    </xf>
    <xf numFmtId="0" fontId="2" fillId="0" borderId="137" xfId="0" applyFont="1" applyFill="1" applyBorder="1" applyAlignment="1">
      <alignment horizontal="center"/>
    </xf>
    <xf numFmtId="0" fontId="2" fillId="0" borderId="83" xfId="0" applyFont="1" applyFill="1" applyBorder="1" applyAlignment="1" applyProtection="1">
      <alignment horizontal="center" vertical="center" wrapText="1"/>
      <protection locked="0"/>
    </xf>
    <xf numFmtId="0" fontId="2" fillId="0" borderId="84" xfId="0" applyFont="1" applyFill="1" applyBorder="1" applyAlignment="1" applyProtection="1">
      <alignment horizontal="center" vertical="center" wrapText="1"/>
      <protection locked="0"/>
    </xf>
    <xf numFmtId="0" fontId="2" fillId="0" borderId="42" xfId="0" applyFont="1" applyFill="1" applyBorder="1" applyAlignment="1" applyProtection="1">
      <alignment horizontal="center" vertical="center" wrapText="1"/>
      <protection locked="0"/>
    </xf>
    <xf numFmtId="0" fontId="2" fillId="0" borderId="85" xfId="0" applyFont="1" applyFill="1" applyBorder="1" applyAlignment="1" applyProtection="1">
      <alignment horizontal="center" vertical="center" wrapText="1"/>
      <protection locked="0"/>
    </xf>
    <xf numFmtId="0" fontId="2" fillId="0" borderId="5" xfId="0" applyFont="1" applyFill="1" applyBorder="1" applyAlignment="1" applyProtection="1">
      <alignment horizontal="center" vertical="center" wrapText="1"/>
      <protection locked="0"/>
    </xf>
    <xf numFmtId="0" fontId="2" fillId="0" borderId="4" xfId="0" applyFont="1" applyFill="1" applyBorder="1" applyAlignment="1" applyProtection="1">
      <alignment horizontal="center" vertical="center" wrapText="1"/>
      <protection locked="0"/>
    </xf>
    <xf numFmtId="0" fontId="2" fillId="0" borderId="21" xfId="0" applyFont="1" applyFill="1" applyBorder="1" applyAlignment="1" applyProtection="1">
      <alignment horizontal="center" vertical="center" wrapText="1"/>
      <protection locked="0"/>
    </xf>
    <xf numFmtId="0" fontId="2" fillId="0" borderId="88" xfId="0" applyFont="1" applyFill="1" applyBorder="1" applyAlignment="1" applyProtection="1">
      <alignment horizontal="center" vertical="center" wrapText="1"/>
      <protection locked="0"/>
    </xf>
    <xf numFmtId="0" fontId="2" fillId="0" borderId="90" xfId="0" applyFont="1" applyFill="1" applyBorder="1" applyAlignment="1" applyProtection="1">
      <alignment horizontal="center" vertical="center" wrapText="1"/>
      <protection locked="0"/>
    </xf>
    <xf numFmtId="0" fontId="2" fillId="0" borderId="43" xfId="0" applyFont="1" applyFill="1" applyBorder="1" applyAlignment="1" applyProtection="1">
      <alignment horizontal="center" vertical="center" wrapText="1"/>
      <protection locked="0"/>
    </xf>
    <xf numFmtId="0" fontId="2" fillId="0" borderId="7" xfId="0" applyFont="1" applyFill="1" applyBorder="1" applyAlignment="1" applyProtection="1">
      <alignment horizontal="center" vertical="center" wrapText="1"/>
      <protection locked="0"/>
    </xf>
    <xf numFmtId="0" fontId="2" fillId="0" borderId="89" xfId="0" applyFont="1" applyFill="1" applyBorder="1" applyAlignment="1" applyProtection="1">
      <alignment horizontal="center" vertical="center" wrapText="1"/>
      <protection locked="0"/>
    </xf>
    <xf numFmtId="0" fontId="2" fillId="0" borderId="22" xfId="0" applyFont="1" applyFill="1" applyBorder="1" applyAlignment="1" applyProtection="1">
      <alignment horizontal="center" vertical="center" wrapText="1"/>
      <protection locked="0"/>
    </xf>
    <xf numFmtId="0" fontId="2" fillId="0" borderId="138" xfId="0" applyFont="1" applyFill="1" applyBorder="1" applyAlignment="1" applyProtection="1">
      <alignment horizontal="center" vertical="center" wrapText="1"/>
      <protection locked="0"/>
    </xf>
    <xf numFmtId="0" fontId="2" fillId="0" borderId="35" xfId="0" applyFont="1" applyFill="1" applyBorder="1" applyAlignment="1" applyProtection="1">
      <alignment horizontal="center" vertical="center" wrapText="1"/>
      <protection locked="0"/>
    </xf>
    <xf numFmtId="0" fontId="2" fillId="0" borderId="25" xfId="0" applyFont="1" applyFill="1" applyBorder="1" applyAlignment="1" applyProtection="1">
      <alignment horizontal="center" vertical="center" wrapText="1"/>
      <protection locked="0"/>
    </xf>
    <xf numFmtId="0" fontId="2" fillId="0" borderId="32" xfId="0" applyFont="1" applyFill="1" applyBorder="1" applyAlignment="1" applyProtection="1">
      <alignment horizontal="center" vertical="center" wrapText="1"/>
      <protection locked="0"/>
    </xf>
    <xf numFmtId="0" fontId="2" fillId="0" borderId="87" xfId="0" applyFont="1" applyFill="1" applyBorder="1" applyAlignment="1" applyProtection="1">
      <alignment horizontal="center" vertical="center" wrapText="1"/>
      <protection locked="0"/>
    </xf>
    <xf numFmtId="0" fontId="2" fillId="0" borderId="95" xfId="0" applyFont="1" applyFill="1" applyBorder="1" applyAlignment="1" applyProtection="1">
      <alignment horizontal="center" vertical="center" wrapText="1"/>
      <protection locked="0"/>
    </xf>
    <xf numFmtId="0" fontId="2" fillId="0" borderId="140" xfId="0" applyFont="1" applyFill="1" applyBorder="1" applyAlignment="1" applyProtection="1">
      <alignment horizontal="center" vertical="center" wrapText="1"/>
      <protection locked="0"/>
    </xf>
    <xf numFmtId="0" fontId="2" fillId="0" borderId="29" xfId="0" applyFont="1" applyFill="1" applyBorder="1" applyAlignment="1" applyProtection="1">
      <alignment horizontal="center" vertical="center" wrapText="1"/>
      <protection locked="0"/>
    </xf>
    <xf numFmtId="0" fontId="2" fillId="0" borderId="92" xfId="0" applyFont="1" applyFill="1" applyBorder="1" applyAlignment="1" applyProtection="1">
      <alignment horizontal="center" vertical="center" wrapText="1"/>
      <protection locked="0"/>
    </xf>
    <xf numFmtId="0" fontId="2" fillId="0" borderId="94" xfId="0" applyFont="1" applyFill="1" applyBorder="1" applyAlignment="1" applyProtection="1">
      <alignment horizontal="center" vertical="center" wrapText="1"/>
      <protection locked="0"/>
    </xf>
    <xf numFmtId="0" fontId="2" fillId="0" borderId="45" xfId="0" applyFont="1" applyFill="1" applyBorder="1" applyAlignment="1" applyProtection="1">
      <alignment horizontal="center" vertical="center" wrapText="1"/>
      <protection locked="0"/>
    </xf>
    <xf numFmtId="0" fontId="2" fillId="0" borderId="141" xfId="0" applyFont="1" applyFill="1" applyBorder="1" applyAlignment="1" applyProtection="1">
      <alignment horizontal="center" vertical="center" wrapText="1"/>
      <protection locked="0"/>
    </xf>
    <xf numFmtId="0" fontId="2" fillId="0" borderId="3" xfId="0" applyFont="1" applyFill="1" applyBorder="1" applyAlignment="1" applyProtection="1">
      <alignment horizontal="center"/>
    </xf>
    <xf numFmtId="0" fontId="2" fillId="0" borderId="136" xfId="0" applyFont="1" applyFill="1" applyBorder="1" applyAlignment="1" applyProtection="1">
      <alignment horizontal="center" vertical="center" wrapText="1"/>
    </xf>
    <xf numFmtId="0" fontId="2" fillId="0" borderId="128" xfId="0" applyFont="1" applyFill="1" applyBorder="1" applyAlignment="1" applyProtection="1">
      <alignment horizontal="center" vertical="center" wrapText="1"/>
    </xf>
    <xf numFmtId="0" fontId="2" fillId="0" borderId="133" xfId="0" applyFont="1" applyFill="1" applyBorder="1" applyAlignment="1" applyProtection="1">
      <alignment horizontal="center" vertical="center" wrapText="1"/>
    </xf>
    <xf numFmtId="0" fontId="2" fillId="0" borderId="134" xfId="0" applyFont="1" applyFill="1" applyBorder="1" applyAlignment="1" applyProtection="1">
      <alignment horizontal="center" vertical="center" wrapText="1"/>
    </xf>
    <xf numFmtId="0" fontId="2" fillId="0" borderId="10" xfId="0" applyFont="1" applyFill="1" applyBorder="1" applyAlignment="1" applyProtection="1">
      <alignment horizontal="center"/>
    </xf>
    <xf numFmtId="0" fontId="2" fillId="0" borderId="38" xfId="0" applyFont="1" applyFill="1" applyBorder="1" applyAlignment="1" applyProtection="1">
      <alignment horizontal="center"/>
    </xf>
    <xf numFmtId="0" fontId="2" fillId="0" borderId="134" xfId="0" applyFont="1" applyFill="1" applyBorder="1" applyAlignment="1">
      <alignment horizontal="center"/>
    </xf>
    <xf numFmtId="0" fontId="0" fillId="0" borderId="122" xfId="0" applyFill="1" applyBorder="1" applyAlignment="1" applyProtection="1">
      <alignment horizontal="center"/>
    </xf>
    <xf numFmtId="0" fontId="0" fillId="0" borderId="84" xfId="0" applyFill="1" applyBorder="1" applyAlignment="1" applyProtection="1">
      <alignment horizontal="center"/>
    </xf>
    <xf numFmtId="0" fontId="0" fillId="0" borderId="123" xfId="0" applyFill="1" applyBorder="1" applyAlignment="1" applyProtection="1">
      <alignment horizontal="center"/>
    </xf>
    <xf numFmtId="0" fontId="0" fillId="0" borderId="83" xfId="0" applyFill="1" applyBorder="1" applyAlignment="1" applyProtection="1">
      <alignment horizontal="center"/>
    </xf>
    <xf numFmtId="0" fontId="0" fillId="0" borderId="85" xfId="0" applyFill="1" applyBorder="1" applyAlignment="1" applyProtection="1">
      <alignment horizontal="center"/>
    </xf>
    <xf numFmtId="0" fontId="0" fillId="0" borderId="124" xfId="0" applyFill="1" applyBorder="1" applyAlignment="1" applyProtection="1">
      <alignment horizontal="center"/>
    </xf>
    <xf numFmtId="0" fontId="0" fillId="0" borderId="125" xfId="0" applyFill="1" applyBorder="1" applyAlignment="1" applyProtection="1">
      <alignment horizontal="center"/>
    </xf>
    <xf numFmtId="0" fontId="0" fillId="0" borderId="127" xfId="0" applyFill="1" applyBorder="1" applyAlignment="1" applyProtection="1">
      <alignment horizontal="center"/>
    </xf>
    <xf numFmtId="0" fontId="0" fillId="0" borderId="134" xfId="0" applyFill="1" applyBorder="1" applyAlignment="1">
      <alignment horizontal="center"/>
    </xf>
    <xf numFmtId="0" fontId="7" fillId="4" borderId="48" xfId="0" applyFont="1" applyFill="1" applyBorder="1" applyAlignment="1">
      <alignment horizontal="center" vertical="center"/>
    </xf>
    <xf numFmtId="0" fontId="7" fillId="4" borderId="0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2" fillId="4" borderId="45" xfId="0" applyFont="1" applyFill="1" applyBorder="1" applyAlignment="1">
      <alignment horizontal="center" vertical="center" wrapText="1"/>
    </xf>
    <xf numFmtId="0" fontId="0" fillId="4" borderId="0" xfId="0" applyFill="1" applyBorder="1" applyAlignment="1">
      <alignment horizontal="center" vertical="center" wrapText="1"/>
    </xf>
    <xf numFmtId="0" fontId="2" fillId="4" borderId="49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4" borderId="51" xfId="0" applyFont="1" applyFill="1" applyBorder="1" applyAlignment="1">
      <alignment horizontal="center" vertical="center"/>
    </xf>
    <xf numFmtId="0" fontId="9" fillId="4" borderId="52" xfId="0" applyFont="1" applyFill="1" applyBorder="1" applyAlignment="1">
      <alignment horizontal="center" vertical="center" wrapText="1"/>
    </xf>
    <xf numFmtId="0" fontId="9" fillId="4" borderId="100" xfId="0" applyFont="1" applyFill="1" applyBorder="1" applyAlignment="1">
      <alignment horizontal="center" vertical="center" wrapText="1"/>
    </xf>
    <xf numFmtId="0" fontId="9" fillId="4" borderId="0" xfId="0" applyFont="1" applyFill="1" applyBorder="1" applyAlignment="1">
      <alignment horizontal="center" vertical="center" wrapText="1"/>
    </xf>
    <xf numFmtId="0" fontId="9" fillId="4" borderId="104" xfId="0" applyFont="1" applyFill="1" applyBorder="1" applyAlignment="1">
      <alignment horizontal="center" vertical="center" wrapText="1"/>
    </xf>
    <xf numFmtId="0" fontId="9" fillId="4" borderId="47" xfId="0" applyFont="1" applyFill="1" applyBorder="1" applyAlignment="1">
      <alignment horizontal="center" vertical="center" wrapText="1"/>
    </xf>
    <xf numFmtId="0" fontId="9" fillId="4" borderId="108" xfId="0" applyFont="1" applyFill="1" applyBorder="1" applyAlignment="1">
      <alignment horizontal="center" vertical="center" wrapText="1"/>
    </xf>
    <xf numFmtId="0" fontId="2" fillId="4" borderId="103" xfId="0" applyFont="1" applyFill="1" applyBorder="1" applyAlignment="1">
      <alignment horizontal="center" vertical="center" wrapText="1"/>
    </xf>
    <xf numFmtId="0" fontId="0" fillId="4" borderId="107" xfId="0" applyFill="1" applyBorder="1" applyAlignment="1">
      <alignment horizontal="center" vertical="center" wrapText="1"/>
    </xf>
    <xf numFmtId="0" fontId="6" fillId="4" borderId="52" xfId="0" applyFont="1" applyFill="1" applyBorder="1" applyAlignment="1">
      <alignment horizontal="center" vertical="center" wrapText="1"/>
    </xf>
    <xf numFmtId="0" fontId="0" fillId="4" borderId="52" xfId="0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4" borderId="47" xfId="0" applyFill="1" applyBorder="1" applyAlignment="1">
      <alignment horizontal="center" vertical="center" wrapText="1"/>
    </xf>
    <xf numFmtId="0" fontId="7" fillId="4" borderId="56" xfId="0" applyFont="1" applyFill="1" applyBorder="1" applyAlignment="1">
      <alignment horizontal="center" vertical="center" wrapText="1"/>
    </xf>
    <xf numFmtId="0" fontId="7" fillId="4" borderId="52" xfId="0" applyFont="1" applyFill="1" applyBorder="1" applyAlignment="1">
      <alignment horizontal="center" vertical="center" wrapText="1"/>
    </xf>
    <xf numFmtId="0" fontId="0" fillId="4" borderId="57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0" fontId="0" fillId="4" borderId="60" xfId="0" applyFill="1" applyBorder="1" applyAlignment="1">
      <alignment horizontal="center" vertical="center" wrapText="1"/>
    </xf>
    <xf numFmtId="0" fontId="0" fillId="4" borderId="64" xfId="0" applyFill="1" applyBorder="1" applyAlignment="1">
      <alignment horizontal="center" vertical="center" wrapText="1"/>
    </xf>
    <xf numFmtId="0" fontId="0" fillId="4" borderId="65" xfId="0" applyFill="1" applyBorder="1" applyAlignment="1">
      <alignment horizontal="center" vertical="center" wrapText="1"/>
    </xf>
    <xf numFmtId="0" fontId="7" fillId="4" borderId="101" xfId="0" applyFont="1" applyFill="1" applyBorder="1" applyAlignment="1">
      <alignment horizontal="center" vertical="center" wrapText="1"/>
    </xf>
    <xf numFmtId="0" fontId="0" fillId="4" borderId="105" xfId="0" applyFill="1" applyBorder="1" applyAlignment="1">
      <alignment horizontal="center" vertical="center" wrapText="1"/>
    </xf>
    <xf numFmtId="0" fontId="0" fillId="4" borderId="109" xfId="0" applyFill="1" applyBorder="1" applyAlignment="1">
      <alignment horizontal="center" vertical="center" wrapText="1"/>
    </xf>
    <xf numFmtId="0" fontId="7" fillId="4" borderId="45" xfId="0" applyFont="1" applyFill="1" applyBorder="1" applyAlignment="1">
      <alignment horizontal="center" vertical="center" wrapText="1"/>
    </xf>
    <xf numFmtId="0" fontId="0" fillId="4" borderId="45" xfId="0" applyFill="1" applyBorder="1" applyAlignment="1">
      <alignment horizontal="center" vertical="center" wrapText="1"/>
    </xf>
    <xf numFmtId="0" fontId="0" fillId="4" borderId="4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63" xfId="0" applyFill="1" applyBorder="1" applyAlignment="1">
      <alignment horizontal="center" vertical="center" wrapText="1"/>
    </xf>
    <xf numFmtId="0" fontId="2" fillId="4" borderId="102" xfId="0" applyFont="1" applyFill="1" applyBorder="1" applyAlignment="1">
      <alignment horizontal="center" vertical="center" wrapText="1"/>
    </xf>
    <xf numFmtId="0" fontId="0" fillId="4" borderId="106" xfId="0" applyFill="1" applyBorder="1" applyAlignment="1">
      <alignment horizontal="center" vertical="center" wrapText="1"/>
    </xf>
    <xf numFmtId="0" fontId="0" fillId="4" borderId="110" xfId="0" applyFill="1" applyBorder="1" applyAlignment="1">
      <alignment horizontal="center" vertical="center" wrapText="1"/>
    </xf>
    <xf numFmtId="0" fontId="3" fillId="5" borderId="46" xfId="0" applyFont="1" applyFill="1" applyBorder="1" applyAlignment="1">
      <alignment horizontal="center" vertical="center" wrapText="1"/>
    </xf>
    <xf numFmtId="0" fontId="0" fillId="5" borderId="46" xfId="0" applyFill="1" applyBorder="1" applyAlignment="1">
      <alignment horizontal="center" vertical="center" wrapText="1"/>
    </xf>
    <xf numFmtId="0" fontId="0" fillId="5" borderId="158" xfId="0" applyFill="1" applyBorder="1" applyAlignment="1">
      <alignment horizontal="center" vertical="center" wrapText="1"/>
    </xf>
    <xf numFmtId="0" fontId="5" fillId="5" borderId="145" xfId="0" applyFont="1" applyFill="1" applyBorder="1" applyAlignment="1">
      <alignment horizontal="center" vertical="center"/>
    </xf>
    <xf numFmtId="0" fontId="5" fillId="5" borderId="146" xfId="0" applyFont="1" applyFill="1" applyBorder="1" applyAlignment="1">
      <alignment horizontal="center" vertical="center"/>
    </xf>
    <xf numFmtId="0" fontId="5" fillId="5" borderId="147" xfId="0" applyFont="1" applyFill="1" applyBorder="1" applyAlignment="1">
      <alignment horizontal="center" vertical="center"/>
    </xf>
    <xf numFmtId="0" fontId="14" fillId="5" borderId="148" xfId="0" applyFont="1" applyFill="1" applyBorder="1" applyAlignment="1">
      <alignment horizontal="center" vertical="center"/>
    </xf>
    <xf numFmtId="0" fontId="10" fillId="5" borderId="27" xfId="0" applyFont="1" applyFill="1" applyBorder="1" applyAlignment="1">
      <alignment horizontal="center" vertical="center"/>
    </xf>
    <xf numFmtId="0" fontId="10" fillId="5" borderId="19" xfId="0" applyFont="1" applyFill="1" applyBorder="1" applyAlignment="1">
      <alignment horizontal="center" vertical="center"/>
    </xf>
    <xf numFmtId="0" fontId="3" fillId="5" borderId="149" xfId="0" applyFont="1" applyFill="1" applyBorder="1" applyAlignment="1">
      <alignment horizontal="center" vertical="center"/>
    </xf>
    <xf numFmtId="0" fontId="10" fillId="5" borderId="150" xfId="0" applyFont="1" applyFill="1" applyBorder="1" applyAlignment="1">
      <alignment horizontal="center" vertical="center"/>
    </xf>
    <xf numFmtId="0" fontId="10" fillId="5" borderId="151" xfId="0" applyFont="1" applyFill="1" applyBorder="1" applyAlignment="1">
      <alignment horizontal="center" vertical="center"/>
    </xf>
    <xf numFmtId="0" fontId="2" fillId="5" borderId="35" xfId="0" applyFont="1" applyFill="1" applyBorder="1" applyAlignment="1">
      <alignment horizontal="center" vertical="center" wrapText="1"/>
    </xf>
    <xf numFmtId="0" fontId="0" fillId="5" borderId="36" xfId="0" applyFill="1" applyBorder="1" applyAlignment="1">
      <alignment horizontal="center" vertical="center" wrapText="1"/>
    </xf>
    <xf numFmtId="0" fontId="0" fillId="5" borderId="37" xfId="0" applyFill="1" applyBorder="1" applyAlignment="1">
      <alignment horizontal="center" vertical="center" wrapText="1"/>
    </xf>
    <xf numFmtId="0" fontId="2" fillId="5" borderId="25" xfId="0" applyFont="1" applyFill="1" applyBorder="1" applyAlignment="1">
      <alignment horizontal="center" vertical="center" wrapText="1"/>
    </xf>
    <xf numFmtId="0" fontId="0" fillId="5" borderId="30" xfId="0" applyFill="1" applyBorder="1" applyAlignment="1">
      <alignment horizontal="center" vertical="center" wrapText="1"/>
    </xf>
    <xf numFmtId="0" fontId="0" fillId="5" borderId="31" xfId="0" applyFill="1" applyBorder="1" applyAlignment="1">
      <alignment horizontal="center" vertical="center" wrapText="1"/>
    </xf>
    <xf numFmtId="0" fontId="0" fillId="4" borderId="53" xfId="0" applyFill="1" applyBorder="1" applyAlignment="1">
      <alignment horizontal="center" vertical="center" wrapText="1"/>
    </xf>
    <xf numFmtId="0" fontId="0" fillId="4" borderId="36" xfId="0" applyFill="1" applyBorder="1" applyAlignment="1">
      <alignment horizontal="center" vertical="center" wrapText="1"/>
    </xf>
    <xf numFmtId="0" fontId="0" fillId="4" borderId="61" xfId="0" applyFill="1" applyBorder="1" applyAlignment="1">
      <alignment horizontal="center" vertical="center" wrapText="1"/>
    </xf>
    <xf numFmtId="0" fontId="6" fillId="4" borderId="54" xfId="0" applyFont="1" applyFill="1" applyBorder="1" applyAlignment="1">
      <alignment horizontal="center" vertical="center" wrapText="1"/>
    </xf>
    <xf numFmtId="0" fontId="0" fillId="4" borderId="59" xfId="0" applyFill="1" applyBorder="1" applyAlignment="1">
      <alignment horizontal="center" vertical="center" wrapText="1"/>
    </xf>
    <xf numFmtId="0" fontId="0" fillId="4" borderId="62" xfId="0" applyFill="1" applyBorder="1" applyAlignment="1">
      <alignment horizontal="center" vertical="center" wrapText="1"/>
    </xf>
    <xf numFmtId="0" fontId="0" fillId="4" borderId="100" xfId="0" applyFill="1" applyBorder="1" applyAlignment="1">
      <alignment horizontal="center" vertical="center" wrapText="1"/>
    </xf>
    <xf numFmtId="0" fontId="0" fillId="4" borderId="104" xfId="0" applyFill="1" applyBorder="1" applyAlignment="1">
      <alignment horizontal="center" vertical="center" wrapText="1"/>
    </xf>
    <xf numFmtId="0" fontId="0" fillId="4" borderId="108" xfId="0" applyFill="1" applyBorder="1" applyAlignment="1">
      <alignment horizontal="center" vertical="center" wrapText="1"/>
    </xf>
    <xf numFmtId="0" fontId="3" fillId="4" borderId="46" xfId="0" applyFont="1" applyFill="1" applyBorder="1" applyAlignment="1">
      <alignment horizontal="center" vertical="center" wrapText="1"/>
    </xf>
    <xf numFmtId="0" fontId="0" fillId="4" borderId="46" xfId="0" applyFill="1" applyBorder="1" applyAlignment="1">
      <alignment horizontal="center" vertical="center" wrapText="1"/>
    </xf>
    <xf numFmtId="0" fontId="0" fillId="4" borderId="55" xfId="0" applyFill="1" applyBorder="1" applyAlignment="1">
      <alignment horizontal="center" vertical="center" wrapText="1"/>
    </xf>
    <xf numFmtId="0" fontId="6" fillId="4" borderId="47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8" fillId="4" borderId="0" xfId="0" applyFont="1" applyFill="1" applyAlignment="1">
      <alignment horizontal="left"/>
    </xf>
    <xf numFmtId="0" fontId="0" fillId="4" borderId="0" xfId="0" applyFill="1" applyAlignment="1"/>
    <xf numFmtId="0" fontId="8" fillId="4" borderId="0" xfId="0" applyFont="1" applyFill="1" applyAlignment="1">
      <alignment horizontal="center" vertical="center"/>
    </xf>
    <xf numFmtId="0" fontId="2" fillId="4" borderId="58" xfId="0" applyFont="1" applyFill="1" applyBorder="1" applyAlignment="1">
      <alignment horizontal="center" vertical="center" wrapText="1"/>
    </xf>
    <xf numFmtId="0" fontId="3" fillId="3" borderId="40" xfId="0" applyFont="1" applyFill="1" applyBorder="1" applyAlignment="1">
      <alignment horizontal="justify" vertical="top" wrapText="1"/>
    </xf>
    <xf numFmtId="0" fontId="3" fillId="3" borderId="14" xfId="0" applyFont="1" applyFill="1" applyBorder="1" applyAlignment="1">
      <alignment horizontal="justify" vertical="top" wrapText="1"/>
    </xf>
    <xf numFmtId="0" fontId="0" fillId="3" borderId="14" xfId="0" applyFill="1" applyBorder="1" applyAlignment="1"/>
    <xf numFmtId="0" fontId="0" fillId="3" borderId="15" xfId="0" applyFill="1" applyBorder="1" applyAlignment="1"/>
    <xf numFmtId="0" fontId="3" fillId="0" borderId="40" xfId="0" applyFont="1" applyBorder="1" applyAlignment="1">
      <alignment horizontal="justify" vertical="top" wrapText="1"/>
    </xf>
    <xf numFmtId="0" fontId="3" fillId="0" borderId="14" xfId="0" applyFont="1" applyBorder="1" applyAlignment="1">
      <alignment horizontal="justify" vertical="top" wrapText="1"/>
    </xf>
    <xf numFmtId="0" fontId="0" fillId="0" borderId="14" xfId="0" applyBorder="1" applyAlignment="1"/>
    <xf numFmtId="0" fontId="0" fillId="0" borderId="15" xfId="0" applyBorder="1" applyAlignment="1"/>
    <xf numFmtId="0" fontId="3" fillId="0" borderId="21" xfId="0" applyFont="1" applyBorder="1" applyAlignment="1">
      <alignment horizontal="justify" vertical="top" wrapText="1"/>
    </xf>
    <xf numFmtId="0" fontId="3" fillId="0" borderId="22" xfId="0" applyFont="1" applyBorder="1" applyAlignment="1">
      <alignment horizontal="justify" vertical="top" wrapText="1"/>
    </xf>
    <xf numFmtId="0" fontId="0" fillId="0" borderId="22" xfId="0" applyBorder="1" applyAlignment="1"/>
    <xf numFmtId="0" fontId="0" fillId="0" borderId="8" xfId="0" applyBorder="1" applyAlignment="1"/>
    <xf numFmtId="0" fontId="3" fillId="0" borderId="41" xfId="0" applyFont="1" applyBorder="1" applyAlignment="1">
      <alignment horizontal="center" vertical="top" wrapText="1"/>
    </xf>
    <xf numFmtId="0" fontId="3" fillId="0" borderId="14" xfId="0" applyFont="1" applyBorder="1" applyAlignment="1">
      <alignment horizontal="center" vertical="top" wrapText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3" fillId="3" borderId="23" xfId="0" applyFont="1" applyFill="1" applyBorder="1" applyAlignment="1">
      <alignment horizontal="justify" vertical="top" wrapText="1"/>
    </xf>
    <xf numFmtId="0" fontId="3" fillId="3" borderId="1" xfId="0" applyFont="1" applyFill="1" applyBorder="1" applyAlignment="1">
      <alignment vertical="top" wrapText="1"/>
    </xf>
    <xf numFmtId="0" fontId="3" fillId="3" borderId="11" xfId="0" applyFont="1" applyFill="1" applyBorder="1" applyAlignment="1">
      <alignment vertical="top" wrapText="1"/>
    </xf>
    <xf numFmtId="0" fontId="3" fillId="3" borderId="41" xfId="0" applyFont="1" applyFill="1" applyBorder="1" applyAlignment="1">
      <alignment horizontal="center" vertical="top" wrapText="1"/>
    </xf>
    <xf numFmtId="0" fontId="3" fillId="3" borderId="14" xfId="0" applyFont="1" applyFill="1" applyBorder="1" applyAlignment="1">
      <alignment horizontal="center" vertical="top" wrapText="1"/>
    </xf>
    <xf numFmtId="0" fontId="0" fillId="3" borderId="14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3" fillId="0" borderId="17" xfId="0" applyFont="1" applyBorder="1" applyAlignment="1">
      <alignment horizontal="justify" vertical="top" wrapText="1"/>
    </xf>
    <xf numFmtId="0" fontId="3" fillId="0" borderId="17" xfId="0" applyFont="1" applyBorder="1" applyAlignment="1">
      <alignment vertical="top" wrapText="1"/>
    </xf>
    <xf numFmtId="0" fontId="3" fillId="3" borderId="17" xfId="0" applyFont="1" applyFill="1" applyBorder="1" applyAlignment="1">
      <alignment horizontal="justify" vertical="top" wrapText="1"/>
    </xf>
    <xf numFmtId="0" fontId="3" fillId="3" borderId="17" xfId="0" applyFont="1" applyFill="1" applyBorder="1" applyAlignment="1">
      <alignment vertical="top" wrapText="1"/>
    </xf>
    <xf numFmtId="0" fontId="3" fillId="0" borderId="23" xfId="0" applyFont="1" applyBorder="1" applyAlignment="1">
      <alignment horizontal="justify" vertical="top" wrapText="1"/>
    </xf>
    <xf numFmtId="0" fontId="3" fillId="0" borderId="1" xfId="0" applyFont="1" applyBorder="1" applyAlignment="1">
      <alignment vertical="top" wrapText="1"/>
    </xf>
    <xf numFmtId="0" fontId="3" fillId="0" borderId="11" xfId="0" applyFont="1" applyBorder="1" applyAlignment="1">
      <alignment vertical="top" wrapText="1"/>
    </xf>
    <xf numFmtId="0" fontId="3" fillId="3" borderId="21" xfId="0" applyFont="1" applyFill="1" applyBorder="1" applyAlignment="1">
      <alignment horizontal="justify" vertical="top" wrapText="1"/>
    </xf>
    <xf numFmtId="0" fontId="3" fillId="3" borderId="22" xfId="0" applyFont="1" applyFill="1" applyBorder="1" applyAlignment="1">
      <alignment horizontal="justify" vertical="top" wrapText="1"/>
    </xf>
    <xf numFmtId="0" fontId="0" fillId="3" borderId="22" xfId="0" applyFill="1" applyBorder="1" applyAlignment="1"/>
    <xf numFmtId="0" fontId="0" fillId="3" borderId="8" xfId="0" applyFill="1" applyBorder="1" applyAlignment="1"/>
    <xf numFmtId="0" fontId="3" fillId="0" borderId="40" xfId="0" applyFont="1" applyFill="1" applyBorder="1" applyAlignment="1">
      <alignment horizontal="justify" vertical="top" wrapText="1"/>
    </xf>
    <xf numFmtId="0" fontId="3" fillId="0" borderId="14" xfId="0" applyFont="1" applyFill="1" applyBorder="1" applyAlignment="1">
      <alignment horizontal="justify" vertical="top" wrapText="1"/>
    </xf>
    <xf numFmtId="0" fontId="0" fillId="0" borderId="14" xfId="0" applyFill="1" applyBorder="1" applyAlignment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CCFF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421821</xdr:colOff>
      <xdr:row>3</xdr:row>
      <xdr:rowOff>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1857375" y="628650"/>
          <a:ext cx="16700046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845004</xdr:colOff>
      <xdr:row>3</xdr:row>
      <xdr:rowOff>13607</xdr:rowOff>
    </xdr:from>
    <xdr:to>
      <xdr:col>29</xdr:col>
      <xdr:colOff>16329</xdr:colOff>
      <xdr:row>3</xdr:row>
      <xdr:rowOff>13607</xdr:rowOff>
    </xdr:to>
    <xdr:sp macro="" textlink="">
      <xdr:nvSpPr>
        <xdr:cNvPr id="3" name="Line 4"/>
        <xdr:cNvSpPr>
          <a:spLocks noChangeShapeType="1"/>
        </xdr:cNvSpPr>
      </xdr:nvSpPr>
      <xdr:spPr bwMode="auto">
        <a:xfrm>
          <a:off x="19742604" y="642257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P177"/>
  <sheetViews>
    <sheetView topLeftCell="K109" zoomScale="70" zoomScaleNormal="70" workbookViewId="0">
      <selection activeCell="S139" sqref="S139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4</v>
      </c>
      <c r="D12" s="99">
        <v>5</v>
      </c>
      <c r="E12" s="99">
        <v>3</v>
      </c>
      <c r="F12" s="100">
        <v>3</v>
      </c>
      <c r="G12" s="98">
        <v>2</v>
      </c>
      <c r="H12" s="99">
        <v>2</v>
      </c>
      <c r="I12" s="99">
        <v>2</v>
      </c>
      <c r="J12" s="100">
        <v>2</v>
      </c>
      <c r="K12" s="101">
        <v>5</v>
      </c>
      <c r="L12" s="99">
        <v>5</v>
      </c>
      <c r="M12" s="102">
        <v>4</v>
      </c>
      <c r="N12" s="101">
        <v>2</v>
      </c>
      <c r="O12" s="99">
        <v>2</v>
      </c>
      <c r="P12" s="102">
        <v>2</v>
      </c>
      <c r="Q12" s="103">
        <v>5</v>
      </c>
      <c r="R12" s="99">
        <v>5</v>
      </c>
      <c r="S12" s="99">
        <v>4</v>
      </c>
      <c r="T12" s="100">
        <v>5</v>
      </c>
      <c r="U12" s="98">
        <v>5</v>
      </c>
      <c r="V12" s="99">
        <v>4</v>
      </c>
      <c r="W12" s="99">
        <v>4</v>
      </c>
      <c r="X12" s="100">
        <v>4</v>
      </c>
      <c r="Y12" s="104"/>
      <c r="Z12" s="99"/>
      <c r="AA12" s="99"/>
      <c r="AB12" s="102"/>
      <c r="AC12" s="105">
        <v>4</v>
      </c>
      <c r="AD12" s="101">
        <v>2</v>
      </c>
      <c r="AE12" s="99">
        <v>2</v>
      </c>
      <c r="AF12" s="106">
        <v>2</v>
      </c>
      <c r="AG12" s="107">
        <v>2</v>
      </c>
      <c r="AH12" s="108">
        <v>3</v>
      </c>
      <c r="AI12" s="109">
        <v>5</v>
      </c>
      <c r="AJ12" s="110">
        <v>3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3.75</v>
      </c>
      <c r="AO12" s="114">
        <f>IF(AN12&gt;0,IF(AM12&gt;2,2,IF(AN12&gt;4,5,IF(AN12&gt;3,4,3))),"NO")</f>
        <v>4</v>
      </c>
      <c r="AP12" s="112">
        <f>COUNTIF(G12:J12,"2")</f>
        <v>4</v>
      </c>
      <c r="AQ12" s="113">
        <f>IF(G12&gt;0,AVERAGE(G12:J12),0)</f>
        <v>2</v>
      </c>
      <c r="AR12" s="114">
        <f>IF(AQ12&gt;0,IF(AP12&gt;2,2,IF(AQ12&gt;4,5,IF(AQ12&gt;3,4,3))),"NO")</f>
        <v>2</v>
      </c>
      <c r="AS12" s="112">
        <f>COUNTIF(K12:M12,"2")</f>
        <v>0</v>
      </c>
      <c r="AT12" s="113">
        <f>IF(K12&gt;0,AVERAGE(K12:M12),0)</f>
        <v>4.666666666666667</v>
      </c>
      <c r="AU12" s="114">
        <f>IF(AT12&gt;0,IF(AS12&gt;2,2,IF(AT12&gt;4,5,IF(AT12&gt;3,4,3))),"NO")</f>
        <v>5</v>
      </c>
      <c r="AV12" s="112">
        <f>COUNTIF(N12:P12,"2")</f>
        <v>3</v>
      </c>
      <c r="AW12" s="113">
        <f>IF(N12&gt;0,AVERAGE(N12:P12),0)</f>
        <v>2</v>
      </c>
      <c r="AX12" s="114">
        <f>IF(AW12&gt;0,IF(AV12&gt;2,2,IF(AW12&gt;4,5,IF(AW12&gt;3,4,3))),"NO")</f>
        <v>2</v>
      </c>
      <c r="AY12" s="112">
        <f>COUNTIF(Q12:T12,"2")</f>
        <v>0</v>
      </c>
      <c r="AZ12" s="113">
        <f>IF(Q12&gt;0,AVERAGE(Q12:T12),0)</f>
        <v>4.75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4.25</v>
      </c>
      <c r="BD12" s="116">
        <f>IF(BC12&gt;0,IF(BB12&gt;2,2,IF(BC12&gt;4,5,IF(BC12&gt;3,4,3))),"NO")</f>
        <v>5</v>
      </c>
      <c r="BE12" s="112">
        <f>IF(Y12=0,0,1)</f>
        <v>0</v>
      </c>
      <c r="BF12" s="112">
        <f>COUNTIF(Z12:AB12,"2")</f>
        <v>0</v>
      </c>
      <c r="BG12" s="113">
        <f>IF(Z12&gt;0,AVERAGE(Z12:AB12),0)</f>
        <v>0</v>
      </c>
      <c r="BH12" s="113">
        <f>IF(ISTEXT(BD12),"NO",IF(BE12=0,2,IF(BF12&gt;2,2,IF(BG12&gt;4,5,IF(BG12&gt;3,4,3)))))</f>
        <v>2</v>
      </c>
      <c r="BI12" s="117">
        <f>IF(AC12&gt;0,AC12,"NO")</f>
        <v>4</v>
      </c>
      <c r="BJ12" s="112">
        <f>COUNTIF(AD12:AF12,"2")</f>
        <v>3</v>
      </c>
      <c r="BK12" s="113">
        <f>IF(AD12&gt;0,AVERAGE(AD12:AF12),0)</f>
        <v>2</v>
      </c>
      <c r="BL12" s="113">
        <f>IF(BK12&gt;0,IF(BJ12&gt;2,2,IF(BK12&gt;4,5,IF(BK12&gt;3,4,3))),"NO")</f>
        <v>2</v>
      </c>
      <c r="BM12" s="118">
        <f>IF(AG12&gt;0,AG12,"NO")</f>
        <v>2</v>
      </c>
      <c r="BN12" s="119">
        <f>IF(AH12&gt;0,AH12,"NO")</f>
        <v>3</v>
      </c>
      <c r="BO12" s="120">
        <f>IF(AI12=0,"NO",IF(AI12+AJ12&lt;4,2,IF(AI12+AJ12&lt;7,3,IF(AI12+AJ12&lt;9,4,5))))</f>
        <v>4</v>
      </c>
      <c r="BP12" s="68"/>
    </row>
    <row r="13" spans="1:68" ht="13.5" thickBot="1">
      <c r="A13" s="121"/>
      <c r="B13" s="122">
        <f>B12+1</f>
        <v>2</v>
      </c>
      <c r="C13" s="109">
        <v>5</v>
      </c>
      <c r="D13" s="123">
        <v>5</v>
      </c>
      <c r="E13" s="123">
        <v>5</v>
      </c>
      <c r="F13" s="124">
        <v>5</v>
      </c>
      <c r="G13" s="109">
        <v>4</v>
      </c>
      <c r="H13" s="123">
        <v>5</v>
      </c>
      <c r="I13" s="123">
        <v>4</v>
      </c>
      <c r="J13" s="124">
        <v>5</v>
      </c>
      <c r="K13" s="109">
        <v>5</v>
      </c>
      <c r="L13" s="123">
        <v>5</v>
      </c>
      <c r="M13" s="124">
        <v>5</v>
      </c>
      <c r="N13" s="109">
        <v>3</v>
      </c>
      <c r="O13" s="123">
        <v>2</v>
      </c>
      <c r="P13" s="124">
        <v>2</v>
      </c>
      <c r="Q13" s="109">
        <v>5</v>
      </c>
      <c r="R13" s="123">
        <v>5</v>
      </c>
      <c r="S13" s="123">
        <v>5</v>
      </c>
      <c r="T13" s="124">
        <v>5</v>
      </c>
      <c r="U13" s="109">
        <v>5</v>
      </c>
      <c r="V13" s="123">
        <v>5</v>
      </c>
      <c r="W13" s="123">
        <v>5</v>
      </c>
      <c r="X13" s="124">
        <v>5</v>
      </c>
      <c r="Y13" s="125"/>
      <c r="Z13" s="123"/>
      <c r="AA13" s="123"/>
      <c r="AB13" s="124"/>
      <c r="AC13" s="126">
        <v>5</v>
      </c>
      <c r="AD13" s="109">
        <v>3</v>
      </c>
      <c r="AE13" s="123">
        <v>2</v>
      </c>
      <c r="AF13" s="110">
        <v>2</v>
      </c>
      <c r="AG13" s="127">
        <v>2</v>
      </c>
      <c r="AH13" s="126">
        <v>5</v>
      </c>
      <c r="AI13" s="109">
        <v>5</v>
      </c>
      <c r="AJ13" s="110">
        <v>5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5</v>
      </c>
      <c r="AO13" s="114">
        <f t="shared" ref="AO13:AO71" si="2">IF(AN13&gt;0,IF(AM13&gt;2,2,IF(AN13&gt;4,5,IF(AN13&gt;3,4,3))),"NO")</f>
        <v>5</v>
      </c>
      <c r="AP13" s="112">
        <f t="shared" ref="AP13:AP71" si="3">COUNTIF(G13:J13,"2")</f>
        <v>0</v>
      </c>
      <c r="AQ13" s="113">
        <f t="shared" ref="AQ13:AQ71" si="4">IF(G13&gt;0,AVERAGE(G13:J13),0)</f>
        <v>4.5</v>
      </c>
      <c r="AR13" s="114">
        <f t="shared" ref="AR13:AR71" si="5">IF(AQ13&gt;0,IF(AP13&gt;2,2,IF(AQ13&gt;4,5,IF(AQ13&gt;3,4,3))),"NO")</f>
        <v>5</v>
      </c>
      <c r="AS13" s="112">
        <f t="shared" ref="AS13:AS71" si="6">COUNTIF(K13:M13,"2")</f>
        <v>0</v>
      </c>
      <c r="AT13" s="113">
        <f t="shared" ref="AT13:AT71" si="7">IF(K13&gt;0,AVERAGE(K13:M13),0)</f>
        <v>5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2</v>
      </c>
      <c r="AW13" s="113">
        <f t="shared" ref="AW13:AW71" si="10">IF(N13&gt;0,AVERAGE(N13:P13),0)</f>
        <v>2.3333333333333335</v>
      </c>
      <c r="AX13" s="114">
        <f t="shared" ref="AX13:AX71" si="11">IF(AW13&gt;0,IF(AV13&gt;2,2,IF(AW13&gt;4,5,IF(AW13&gt;3,4,3))),"NO")</f>
        <v>3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0</v>
      </c>
      <c r="BC13" s="113">
        <f t="shared" ref="BC13:BC71" si="16">IF(U13&gt;0,AVERAGE(U13:X13),0)</f>
        <v>5</v>
      </c>
      <c r="BD13" s="116">
        <f t="shared" ref="BD13:BD71" si="17">IF(BC13&gt;0,IF(BB13&gt;2,2,IF(BC13&gt;4,5,IF(BC13&gt;3,4,3))),"NO")</f>
        <v>5</v>
      </c>
      <c r="BE13" s="112">
        <f t="shared" ref="BE13:BE45" si="18">IF(Y13=0,0,1)</f>
        <v>0</v>
      </c>
      <c r="BF13" s="112">
        <f t="shared" ref="BF13:BF71" si="19">COUNTIF(Z13:AB13,"2")</f>
        <v>0</v>
      </c>
      <c r="BG13" s="113">
        <f t="shared" ref="BG13:BG71" si="20">IF(Z13&gt;0,AVERAGE(Z13:AB13),0)</f>
        <v>0</v>
      </c>
      <c r="BH13" s="113">
        <f t="shared" ref="BH13:BH71" si="21">IF(ISTEXT(BD13),"NO",IF(BE13=0,2,IF(BF13&gt;2,2,IF(BG13&gt;4,5,IF(BG13&gt;3,4,3)))))</f>
        <v>2</v>
      </c>
      <c r="BI13" s="117">
        <f t="shared" ref="BI13:BI71" si="22">IF(AC13&gt;0,AC13,"NO")</f>
        <v>5</v>
      </c>
      <c r="BJ13" s="112">
        <f t="shared" ref="BJ13:BJ71" si="23">COUNTIF(AD13:AF13,"2")</f>
        <v>2</v>
      </c>
      <c r="BK13" s="113">
        <f t="shared" ref="BK13:BK71" si="24">IF(AD13&gt;0,AVERAGE(AD13:AF13),0)</f>
        <v>2.3333333333333335</v>
      </c>
      <c r="BL13" s="113">
        <f t="shared" ref="BL13:BL71" si="25">IF(BK13&gt;0,IF(BJ13&gt;2,2,IF(BK13&gt;4,5,IF(BK13&gt;3,4,3))),"NO")</f>
        <v>3</v>
      </c>
      <c r="BM13" s="118">
        <f t="shared" ref="BM13:BN70" si="26">IF(AG13&gt;0,AG13,"NO")</f>
        <v>2</v>
      </c>
      <c r="BN13" s="119">
        <f t="shared" si="26"/>
        <v>5</v>
      </c>
      <c r="BO13" s="120">
        <f t="shared" ref="BO13:BO71" si="27">IF(AI13=0,"NO",IF(AI13+AJ13&lt;4,2,IF(AI13+AJ13&lt;7,3,IF(AI13+AJ13&lt;9,4,5))))</f>
        <v>5</v>
      </c>
      <c r="BP13" s="68"/>
    </row>
    <row r="14" spans="1:68" ht="13.5" thickBot="1">
      <c r="A14" s="121"/>
      <c r="B14" s="130">
        <f t="shared" ref="B14:B71" si="28">B13+1</f>
        <v>3</v>
      </c>
      <c r="C14" s="109">
        <v>4</v>
      </c>
      <c r="D14" s="123">
        <v>5</v>
      </c>
      <c r="E14" s="123">
        <v>3</v>
      </c>
      <c r="F14" s="124">
        <v>5</v>
      </c>
      <c r="G14" s="109">
        <v>5</v>
      </c>
      <c r="H14" s="123">
        <v>4</v>
      </c>
      <c r="I14" s="123">
        <v>4</v>
      </c>
      <c r="J14" s="124">
        <v>3</v>
      </c>
      <c r="K14" s="109">
        <v>5</v>
      </c>
      <c r="L14" s="123">
        <v>5</v>
      </c>
      <c r="M14" s="124">
        <v>4</v>
      </c>
      <c r="N14" s="109">
        <v>2</v>
      </c>
      <c r="O14" s="123">
        <v>2</v>
      </c>
      <c r="P14" s="124">
        <v>2</v>
      </c>
      <c r="Q14" s="109">
        <v>5</v>
      </c>
      <c r="R14" s="123">
        <v>5</v>
      </c>
      <c r="S14" s="123">
        <v>5</v>
      </c>
      <c r="T14" s="124">
        <v>5</v>
      </c>
      <c r="U14" s="109">
        <v>5</v>
      </c>
      <c r="V14" s="123">
        <v>5</v>
      </c>
      <c r="W14" s="123">
        <v>5</v>
      </c>
      <c r="X14" s="124">
        <v>4</v>
      </c>
      <c r="Y14" s="125"/>
      <c r="Z14" s="123"/>
      <c r="AA14" s="123"/>
      <c r="AB14" s="124"/>
      <c r="AC14" s="126">
        <v>5</v>
      </c>
      <c r="AD14" s="109">
        <v>3</v>
      </c>
      <c r="AE14" s="123">
        <v>3</v>
      </c>
      <c r="AF14" s="110">
        <v>3</v>
      </c>
      <c r="AG14" s="127">
        <v>3</v>
      </c>
      <c r="AH14" s="126">
        <v>3</v>
      </c>
      <c r="AI14" s="109">
        <v>5</v>
      </c>
      <c r="AJ14" s="110">
        <v>5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4.25</v>
      </c>
      <c r="AO14" s="114">
        <f t="shared" si="2"/>
        <v>5</v>
      </c>
      <c r="AP14" s="112">
        <f t="shared" si="3"/>
        <v>0</v>
      </c>
      <c r="AQ14" s="113">
        <f t="shared" si="4"/>
        <v>4</v>
      </c>
      <c r="AR14" s="114">
        <f t="shared" si="5"/>
        <v>4</v>
      </c>
      <c r="AS14" s="112">
        <f t="shared" si="6"/>
        <v>0</v>
      </c>
      <c r="AT14" s="113">
        <f t="shared" si="7"/>
        <v>4.666666666666667</v>
      </c>
      <c r="AU14" s="114">
        <f t="shared" si="8"/>
        <v>5</v>
      </c>
      <c r="AV14" s="112">
        <f t="shared" si="9"/>
        <v>3</v>
      </c>
      <c r="AW14" s="113">
        <f t="shared" si="10"/>
        <v>2</v>
      </c>
      <c r="AX14" s="114">
        <f t="shared" si="11"/>
        <v>2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4.75</v>
      </c>
      <c r="BD14" s="116">
        <f t="shared" si="17"/>
        <v>5</v>
      </c>
      <c r="BE14" s="112">
        <f t="shared" si="18"/>
        <v>0</v>
      </c>
      <c r="BF14" s="112">
        <f t="shared" si="19"/>
        <v>0</v>
      </c>
      <c r="BG14" s="113">
        <f t="shared" si="20"/>
        <v>0</v>
      </c>
      <c r="BH14" s="113">
        <f t="shared" si="21"/>
        <v>2</v>
      </c>
      <c r="BI14" s="117">
        <f t="shared" si="22"/>
        <v>5</v>
      </c>
      <c r="BJ14" s="112">
        <f t="shared" si="23"/>
        <v>0</v>
      </c>
      <c r="BK14" s="113">
        <f t="shared" si="24"/>
        <v>3</v>
      </c>
      <c r="BL14" s="113">
        <f t="shared" si="25"/>
        <v>3</v>
      </c>
      <c r="BM14" s="118">
        <f t="shared" si="26"/>
        <v>3</v>
      </c>
      <c r="BN14" s="119">
        <f t="shared" si="26"/>
        <v>3</v>
      </c>
      <c r="BO14" s="120">
        <f t="shared" si="27"/>
        <v>5</v>
      </c>
      <c r="BP14" s="68"/>
    </row>
    <row r="15" spans="1:68" ht="13.5" thickBot="1">
      <c r="A15" s="121"/>
      <c r="B15" s="122">
        <f t="shared" si="28"/>
        <v>4</v>
      </c>
      <c r="C15" s="109">
        <v>5</v>
      </c>
      <c r="D15" s="123">
        <v>5</v>
      </c>
      <c r="E15" s="123">
        <v>5</v>
      </c>
      <c r="F15" s="124">
        <v>5</v>
      </c>
      <c r="G15" s="109">
        <v>5</v>
      </c>
      <c r="H15" s="123">
        <v>5</v>
      </c>
      <c r="I15" s="123">
        <v>5</v>
      </c>
      <c r="J15" s="124">
        <v>5</v>
      </c>
      <c r="K15" s="109">
        <v>5</v>
      </c>
      <c r="L15" s="123">
        <v>5</v>
      </c>
      <c r="M15" s="124">
        <v>3</v>
      </c>
      <c r="N15" s="109">
        <v>4</v>
      </c>
      <c r="O15" s="123">
        <v>4</v>
      </c>
      <c r="P15" s="124">
        <v>3</v>
      </c>
      <c r="Q15" s="109">
        <v>5</v>
      </c>
      <c r="R15" s="123">
        <v>5</v>
      </c>
      <c r="S15" s="123">
        <v>5</v>
      </c>
      <c r="T15" s="124">
        <v>5</v>
      </c>
      <c r="U15" s="109">
        <v>5</v>
      </c>
      <c r="V15" s="123">
        <v>5</v>
      </c>
      <c r="W15" s="123">
        <v>5</v>
      </c>
      <c r="X15" s="124">
        <v>4</v>
      </c>
      <c r="Y15" s="125"/>
      <c r="Z15" s="123"/>
      <c r="AA15" s="123"/>
      <c r="AB15" s="124"/>
      <c r="AC15" s="126">
        <v>5</v>
      </c>
      <c r="AD15" s="109">
        <v>3</v>
      </c>
      <c r="AE15" s="123">
        <v>4</v>
      </c>
      <c r="AF15" s="110">
        <v>3</v>
      </c>
      <c r="AG15" s="127">
        <v>4</v>
      </c>
      <c r="AH15" s="126">
        <v>4</v>
      </c>
      <c r="AI15" s="109">
        <v>4</v>
      </c>
      <c r="AJ15" s="110">
        <v>4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5</v>
      </c>
      <c r="AO15" s="114">
        <f t="shared" si="2"/>
        <v>5</v>
      </c>
      <c r="AP15" s="112">
        <f t="shared" si="3"/>
        <v>0</v>
      </c>
      <c r="AQ15" s="113">
        <f t="shared" si="4"/>
        <v>5</v>
      </c>
      <c r="AR15" s="114">
        <f t="shared" si="5"/>
        <v>5</v>
      </c>
      <c r="AS15" s="112">
        <f t="shared" si="6"/>
        <v>0</v>
      </c>
      <c r="AT15" s="113">
        <f t="shared" si="7"/>
        <v>4.333333333333333</v>
      </c>
      <c r="AU15" s="114">
        <f t="shared" si="8"/>
        <v>5</v>
      </c>
      <c r="AV15" s="112">
        <f t="shared" si="9"/>
        <v>0</v>
      </c>
      <c r="AW15" s="113">
        <f t="shared" si="10"/>
        <v>3.6666666666666665</v>
      </c>
      <c r="AX15" s="114">
        <f t="shared" si="11"/>
        <v>4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4.75</v>
      </c>
      <c r="BD15" s="116">
        <f t="shared" si="17"/>
        <v>5</v>
      </c>
      <c r="BE15" s="112">
        <f t="shared" si="18"/>
        <v>0</v>
      </c>
      <c r="BF15" s="112">
        <f t="shared" si="19"/>
        <v>0</v>
      </c>
      <c r="BG15" s="113">
        <f t="shared" si="20"/>
        <v>0</v>
      </c>
      <c r="BH15" s="113">
        <f t="shared" si="21"/>
        <v>2</v>
      </c>
      <c r="BI15" s="117">
        <f t="shared" si="22"/>
        <v>5</v>
      </c>
      <c r="BJ15" s="112">
        <f t="shared" si="23"/>
        <v>0</v>
      </c>
      <c r="BK15" s="113">
        <f t="shared" si="24"/>
        <v>3.3333333333333335</v>
      </c>
      <c r="BL15" s="113">
        <f t="shared" si="25"/>
        <v>4</v>
      </c>
      <c r="BM15" s="118">
        <f t="shared" si="26"/>
        <v>4</v>
      </c>
      <c r="BN15" s="119">
        <f t="shared" si="26"/>
        <v>4</v>
      </c>
      <c r="BO15" s="120">
        <f t="shared" si="27"/>
        <v>4</v>
      </c>
      <c r="BP15" s="68"/>
    </row>
    <row r="16" spans="1:68" ht="13.5" thickBot="1">
      <c r="A16" s="121"/>
      <c r="B16" s="130">
        <f t="shared" si="28"/>
        <v>5</v>
      </c>
      <c r="C16" s="109">
        <v>5</v>
      </c>
      <c r="D16" s="123">
        <v>4</v>
      </c>
      <c r="E16" s="123">
        <v>2</v>
      </c>
      <c r="F16" s="124">
        <v>5</v>
      </c>
      <c r="G16" s="109">
        <v>4</v>
      </c>
      <c r="H16" s="123">
        <v>4</v>
      </c>
      <c r="I16" s="123">
        <v>5</v>
      </c>
      <c r="J16" s="124">
        <v>3</v>
      </c>
      <c r="K16" s="109">
        <v>4</v>
      </c>
      <c r="L16" s="123">
        <v>5</v>
      </c>
      <c r="M16" s="124">
        <v>4</v>
      </c>
      <c r="N16" s="109">
        <v>3</v>
      </c>
      <c r="O16" s="123">
        <v>3</v>
      </c>
      <c r="P16" s="124">
        <v>3</v>
      </c>
      <c r="Q16" s="109">
        <v>5</v>
      </c>
      <c r="R16" s="123">
        <v>5</v>
      </c>
      <c r="S16" s="123">
        <v>5</v>
      </c>
      <c r="T16" s="124">
        <v>5</v>
      </c>
      <c r="U16" s="109">
        <v>5</v>
      </c>
      <c r="V16" s="123">
        <v>5</v>
      </c>
      <c r="W16" s="123">
        <v>5</v>
      </c>
      <c r="X16" s="124">
        <v>4</v>
      </c>
      <c r="Y16" s="125"/>
      <c r="Z16" s="123"/>
      <c r="AA16" s="123"/>
      <c r="AB16" s="124"/>
      <c r="AC16" s="132">
        <v>4</v>
      </c>
      <c r="AD16" s="109">
        <v>3</v>
      </c>
      <c r="AE16" s="123">
        <v>4</v>
      </c>
      <c r="AF16" s="110">
        <v>3</v>
      </c>
      <c r="AG16" s="107">
        <v>3</v>
      </c>
      <c r="AH16" s="132">
        <v>3</v>
      </c>
      <c r="AI16" s="109">
        <v>5</v>
      </c>
      <c r="AJ16" s="110">
        <v>5</v>
      </c>
      <c r="AK16" s="128"/>
      <c r="AL16" s="129">
        <f t="shared" si="29"/>
        <v>5</v>
      </c>
      <c r="AM16" s="112">
        <f t="shared" si="0"/>
        <v>1</v>
      </c>
      <c r="AN16" s="113">
        <f t="shared" si="1"/>
        <v>4</v>
      </c>
      <c r="AO16" s="114">
        <f t="shared" si="2"/>
        <v>4</v>
      </c>
      <c r="AP16" s="112">
        <f t="shared" si="3"/>
        <v>0</v>
      </c>
      <c r="AQ16" s="113">
        <f t="shared" si="4"/>
        <v>4</v>
      </c>
      <c r="AR16" s="114">
        <f t="shared" si="5"/>
        <v>4</v>
      </c>
      <c r="AS16" s="112">
        <f t="shared" si="6"/>
        <v>0</v>
      </c>
      <c r="AT16" s="113">
        <f t="shared" si="7"/>
        <v>4.333333333333333</v>
      </c>
      <c r="AU16" s="114">
        <f t="shared" si="8"/>
        <v>5</v>
      </c>
      <c r="AV16" s="112">
        <f t="shared" si="9"/>
        <v>0</v>
      </c>
      <c r="AW16" s="113">
        <f t="shared" si="10"/>
        <v>3</v>
      </c>
      <c r="AX16" s="114">
        <f t="shared" si="11"/>
        <v>3</v>
      </c>
      <c r="AY16" s="112">
        <f t="shared" si="12"/>
        <v>0</v>
      </c>
      <c r="AZ16" s="113">
        <f t="shared" si="13"/>
        <v>5</v>
      </c>
      <c r="BA16" s="115">
        <f t="shared" si="14"/>
        <v>5</v>
      </c>
      <c r="BB16" s="112">
        <f t="shared" si="15"/>
        <v>0</v>
      </c>
      <c r="BC16" s="113">
        <f t="shared" si="16"/>
        <v>4.75</v>
      </c>
      <c r="BD16" s="116">
        <f t="shared" si="17"/>
        <v>5</v>
      </c>
      <c r="BE16" s="112">
        <f t="shared" si="18"/>
        <v>0</v>
      </c>
      <c r="BF16" s="112">
        <f t="shared" si="19"/>
        <v>0</v>
      </c>
      <c r="BG16" s="113">
        <f t="shared" si="20"/>
        <v>0</v>
      </c>
      <c r="BH16" s="113">
        <f t="shared" si="21"/>
        <v>2</v>
      </c>
      <c r="BI16" s="117">
        <f t="shared" si="22"/>
        <v>4</v>
      </c>
      <c r="BJ16" s="112">
        <f t="shared" si="23"/>
        <v>0</v>
      </c>
      <c r="BK16" s="113">
        <f t="shared" si="24"/>
        <v>3.3333333333333335</v>
      </c>
      <c r="BL16" s="113">
        <f t="shared" si="25"/>
        <v>4</v>
      </c>
      <c r="BM16" s="118">
        <f t="shared" si="26"/>
        <v>3</v>
      </c>
      <c r="BN16" s="119">
        <f t="shared" si="26"/>
        <v>3</v>
      </c>
      <c r="BO16" s="120">
        <f t="shared" si="27"/>
        <v>5</v>
      </c>
      <c r="BP16" s="68"/>
    </row>
    <row r="17" spans="1:68" ht="13.5" thickBot="1">
      <c r="A17" s="121"/>
      <c r="B17" s="130">
        <f t="shared" si="28"/>
        <v>6</v>
      </c>
      <c r="C17" s="109">
        <v>5</v>
      </c>
      <c r="D17" s="123">
        <v>5</v>
      </c>
      <c r="E17" s="123">
        <v>4</v>
      </c>
      <c r="F17" s="124">
        <v>5</v>
      </c>
      <c r="G17" s="109">
        <v>5</v>
      </c>
      <c r="H17" s="123">
        <v>5</v>
      </c>
      <c r="I17" s="123">
        <v>5</v>
      </c>
      <c r="J17" s="124">
        <v>5</v>
      </c>
      <c r="K17" s="109">
        <v>5</v>
      </c>
      <c r="L17" s="123">
        <v>5</v>
      </c>
      <c r="M17" s="124">
        <v>5</v>
      </c>
      <c r="N17" s="109">
        <v>3</v>
      </c>
      <c r="O17" s="123">
        <v>3</v>
      </c>
      <c r="P17" s="124">
        <v>3</v>
      </c>
      <c r="Q17" s="109">
        <v>5</v>
      </c>
      <c r="R17" s="123">
        <v>5</v>
      </c>
      <c r="S17" s="123">
        <v>5</v>
      </c>
      <c r="T17" s="124">
        <v>5</v>
      </c>
      <c r="U17" s="109">
        <v>5</v>
      </c>
      <c r="V17" s="123">
        <v>5</v>
      </c>
      <c r="W17" s="123">
        <v>5</v>
      </c>
      <c r="X17" s="124">
        <v>5</v>
      </c>
      <c r="Y17" s="133"/>
      <c r="Z17" s="123"/>
      <c r="AA17" s="123"/>
      <c r="AB17" s="124"/>
      <c r="AC17" s="126">
        <v>4</v>
      </c>
      <c r="AD17" s="109">
        <v>2</v>
      </c>
      <c r="AE17" s="123">
        <v>2</v>
      </c>
      <c r="AF17" s="110">
        <v>2</v>
      </c>
      <c r="AG17" s="127">
        <v>3</v>
      </c>
      <c r="AH17" s="126">
        <v>3</v>
      </c>
      <c r="AI17" s="109">
        <v>4</v>
      </c>
      <c r="AJ17" s="110">
        <v>3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4.75</v>
      </c>
      <c r="AO17" s="114">
        <f t="shared" si="2"/>
        <v>5</v>
      </c>
      <c r="AP17" s="112">
        <f t="shared" si="3"/>
        <v>0</v>
      </c>
      <c r="AQ17" s="113">
        <f t="shared" si="4"/>
        <v>5</v>
      </c>
      <c r="AR17" s="114">
        <f t="shared" si="5"/>
        <v>5</v>
      </c>
      <c r="AS17" s="112">
        <f t="shared" si="6"/>
        <v>0</v>
      </c>
      <c r="AT17" s="113">
        <f t="shared" si="7"/>
        <v>5</v>
      </c>
      <c r="AU17" s="114">
        <f t="shared" si="8"/>
        <v>5</v>
      </c>
      <c r="AV17" s="112">
        <f t="shared" si="9"/>
        <v>0</v>
      </c>
      <c r="AW17" s="113">
        <f t="shared" si="10"/>
        <v>3</v>
      </c>
      <c r="AX17" s="114">
        <f t="shared" si="11"/>
        <v>3</v>
      </c>
      <c r="AY17" s="112">
        <f t="shared" si="12"/>
        <v>0</v>
      </c>
      <c r="AZ17" s="113">
        <f t="shared" si="13"/>
        <v>5</v>
      </c>
      <c r="BA17" s="115">
        <f t="shared" si="14"/>
        <v>5</v>
      </c>
      <c r="BB17" s="112">
        <f t="shared" si="15"/>
        <v>0</v>
      </c>
      <c r="BC17" s="113">
        <f t="shared" si="16"/>
        <v>5</v>
      </c>
      <c r="BD17" s="116">
        <f t="shared" si="17"/>
        <v>5</v>
      </c>
      <c r="BE17" s="112">
        <f t="shared" si="18"/>
        <v>0</v>
      </c>
      <c r="BF17" s="112">
        <f t="shared" si="19"/>
        <v>0</v>
      </c>
      <c r="BG17" s="113">
        <f t="shared" si="20"/>
        <v>0</v>
      </c>
      <c r="BH17" s="113">
        <f t="shared" si="21"/>
        <v>2</v>
      </c>
      <c r="BI17" s="117">
        <f t="shared" si="22"/>
        <v>4</v>
      </c>
      <c r="BJ17" s="112">
        <f t="shared" si="23"/>
        <v>3</v>
      </c>
      <c r="BK17" s="113">
        <f t="shared" si="24"/>
        <v>2</v>
      </c>
      <c r="BL17" s="113">
        <f t="shared" si="25"/>
        <v>2</v>
      </c>
      <c r="BM17" s="118">
        <f t="shared" si="26"/>
        <v>3</v>
      </c>
      <c r="BN17" s="119">
        <f t="shared" si="26"/>
        <v>3</v>
      </c>
      <c r="BO17" s="120">
        <f t="shared" si="27"/>
        <v>4</v>
      </c>
      <c r="BP17" s="68"/>
    </row>
    <row r="18" spans="1:68" ht="13.5" thickBot="1">
      <c r="A18" s="121"/>
      <c r="B18" s="130">
        <f t="shared" si="28"/>
        <v>7</v>
      </c>
      <c r="C18" s="109">
        <v>5</v>
      </c>
      <c r="D18" s="123">
        <v>5</v>
      </c>
      <c r="E18" s="123">
        <v>3</v>
      </c>
      <c r="F18" s="124">
        <v>5</v>
      </c>
      <c r="G18" s="109">
        <v>5</v>
      </c>
      <c r="H18" s="123">
        <v>3</v>
      </c>
      <c r="I18" s="123">
        <v>2</v>
      </c>
      <c r="J18" s="124">
        <v>2</v>
      </c>
      <c r="K18" s="109">
        <v>4</v>
      </c>
      <c r="L18" s="123">
        <v>4</v>
      </c>
      <c r="M18" s="124">
        <v>4</v>
      </c>
      <c r="N18" s="109">
        <v>2</v>
      </c>
      <c r="O18" s="123">
        <v>2</v>
      </c>
      <c r="P18" s="124">
        <v>2</v>
      </c>
      <c r="Q18" s="109">
        <v>5</v>
      </c>
      <c r="R18" s="123">
        <v>5</v>
      </c>
      <c r="S18" s="123">
        <v>5</v>
      </c>
      <c r="T18" s="124">
        <v>5</v>
      </c>
      <c r="U18" s="109">
        <v>5</v>
      </c>
      <c r="V18" s="123">
        <v>5</v>
      </c>
      <c r="W18" s="123">
        <v>5</v>
      </c>
      <c r="X18" s="124">
        <v>5</v>
      </c>
      <c r="Y18" s="125"/>
      <c r="Z18" s="123"/>
      <c r="AA18" s="123"/>
      <c r="AB18" s="124"/>
      <c r="AC18" s="126">
        <v>5</v>
      </c>
      <c r="AD18" s="109">
        <v>3</v>
      </c>
      <c r="AE18" s="123">
        <v>3</v>
      </c>
      <c r="AF18" s="110">
        <v>4</v>
      </c>
      <c r="AG18" s="127">
        <v>5</v>
      </c>
      <c r="AH18" s="126">
        <v>5</v>
      </c>
      <c r="AI18" s="109">
        <v>5</v>
      </c>
      <c r="AJ18" s="110">
        <v>4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4.5</v>
      </c>
      <c r="AO18" s="114">
        <f t="shared" si="2"/>
        <v>5</v>
      </c>
      <c r="AP18" s="112">
        <f t="shared" si="3"/>
        <v>2</v>
      </c>
      <c r="AQ18" s="113">
        <f t="shared" si="4"/>
        <v>3</v>
      </c>
      <c r="AR18" s="114">
        <f t="shared" si="5"/>
        <v>3</v>
      </c>
      <c r="AS18" s="112">
        <f t="shared" si="6"/>
        <v>0</v>
      </c>
      <c r="AT18" s="113">
        <f t="shared" si="7"/>
        <v>4</v>
      </c>
      <c r="AU18" s="114">
        <f t="shared" si="8"/>
        <v>4</v>
      </c>
      <c r="AV18" s="112">
        <f t="shared" si="9"/>
        <v>3</v>
      </c>
      <c r="AW18" s="113">
        <f t="shared" si="10"/>
        <v>2</v>
      </c>
      <c r="AX18" s="114">
        <f t="shared" si="11"/>
        <v>2</v>
      </c>
      <c r="AY18" s="112">
        <f t="shared" si="12"/>
        <v>0</v>
      </c>
      <c r="AZ18" s="113">
        <f t="shared" si="13"/>
        <v>5</v>
      </c>
      <c r="BA18" s="115">
        <f t="shared" si="14"/>
        <v>5</v>
      </c>
      <c r="BB18" s="112">
        <f t="shared" si="15"/>
        <v>0</v>
      </c>
      <c r="BC18" s="113">
        <f t="shared" si="16"/>
        <v>5</v>
      </c>
      <c r="BD18" s="116">
        <f t="shared" si="17"/>
        <v>5</v>
      </c>
      <c r="BE18" s="112">
        <f t="shared" si="18"/>
        <v>0</v>
      </c>
      <c r="BF18" s="112">
        <f t="shared" si="19"/>
        <v>0</v>
      </c>
      <c r="BG18" s="113">
        <f t="shared" si="20"/>
        <v>0</v>
      </c>
      <c r="BH18" s="113">
        <f t="shared" si="21"/>
        <v>2</v>
      </c>
      <c r="BI18" s="117">
        <f t="shared" si="22"/>
        <v>5</v>
      </c>
      <c r="BJ18" s="112">
        <f t="shared" si="23"/>
        <v>0</v>
      </c>
      <c r="BK18" s="113">
        <f t="shared" si="24"/>
        <v>3.3333333333333335</v>
      </c>
      <c r="BL18" s="113">
        <f t="shared" si="25"/>
        <v>4</v>
      </c>
      <c r="BM18" s="118">
        <f t="shared" si="26"/>
        <v>5</v>
      </c>
      <c r="BN18" s="119">
        <f t="shared" si="26"/>
        <v>5</v>
      </c>
      <c r="BO18" s="120">
        <f t="shared" si="27"/>
        <v>5</v>
      </c>
      <c r="BP18" s="68"/>
    </row>
    <row r="19" spans="1:68" ht="13.5" thickBot="1">
      <c r="A19" s="121"/>
      <c r="B19" s="122">
        <f t="shared" si="28"/>
        <v>8</v>
      </c>
      <c r="C19" s="109">
        <v>5</v>
      </c>
      <c r="D19" s="123">
        <v>5</v>
      </c>
      <c r="E19" s="123">
        <v>3</v>
      </c>
      <c r="F19" s="124">
        <v>4</v>
      </c>
      <c r="G19" s="109">
        <v>4</v>
      </c>
      <c r="H19" s="123">
        <v>4</v>
      </c>
      <c r="I19" s="123">
        <v>2</v>
      </c>
      <c r="J19" s="124">
        <v>3</v>
      </c>
      <c r="K19" s="109">
        <v>3</v>
      </c>
      <c r="L19" s="123">
        <v>3</v>
      </c>
      <c r="M19" s="124">
        <v>3</v>
      </c>
      <c r="N19" s="109">
        <v>3</v>
      </c>
      <c r="O19" s="123">
        <v>2</v>
      </c>
      <c r="P19" s="124">
        <v>2</v>
      </c>
      <c r="Q19" s="109">
        <v>5</v>
      </c>
      <c r="R19" s="123">
        <v>5</v>
      </c>
      <c r="S19" s="123">
        <v>5</v>
      </c>
      <c r="T19" s="124">
        <v>5</v>
      </c>
      <c r="U19" s="109">
        <v>5</v>
      </c>
      <c r="V19" s="123">
        <v>5</v>
      </c>
      <c r="W19" s="123">
        <v>3</v>
      </c>
      <c r="X19" s="124">
        <v>3</v>
      </c>
      <c r="Y19" s="125"/>
      <c r="Z19" s="123"/>
      <c r="AA19" s="123"/>
      <c r="AB19" s="124"/>
      <c r="AC19" s="126">
        <v>5</v>
      </c>
      <c r="AD19" s="109">
        <v>4</v>
      </c>
      <c r="AE19" s="123">
        <v>4</v>
      </c>
      <c r="AF19" s="110">
        <v>5</v>
      </c>
      <c r="AG19" s="127">
        <v>3</v>
      </c>
      <c r="AH19" s="126">
        <v>3</v>
      </c>
      <c r="AI19" s="109">
        <v>5</v>
      </c>
      <c r="AJ19" s="110">
        <v>5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4.25</v>
      </c>
      <c r="AO19" s="114">
        <f t="shared" si="2"/>
        <v>5</v>
      </c>
      <c r="AP19" s="112">
        <f t="shared" si="3"/>
        <v>1</v>
      </c>
      <c r="AQ19" s="113">
        <f t="shared" si="4"/>
        <v>3.25</v>
      </c>
      <c r="AR19" s="114">
        <f t="shared" si="5"/>
        <v>4</v>
      </c>
      <c r="AS19" s="112">
        <f t="shared" si="6"/>
        <v>0</v>
      </c>
      <c r="AT19" s="113">
        <f t="shared" si="7"/>
        <v>3</v>
      </c>
      <c r="AU19" s="114">
        <f t="shared" si="8"/>
        <v>3</v>
      </c>
      <c r="AV19" s="112">
        <f t="shared" si="9"/>
        <v>2</v>
      </c>
      <c r="AW19" s="113">
        <f t="shared" si="10"/>
        <v>2.3333333333333335</v>
      </c>
      <c r="AX19" s="114">
        <f t="shared" si="11"/>
        <v>3</v>
      </c>
      <c r="AY19" s="112">
        <f t="shared" si="12"/>
        <v>0</v>
      </c>
      <c r="AZ19" s="113">
        <f t="shared" si="13"/>
        <v>5</v>
      </c>
      <c r="BA19" s="115">
        <f t="shared" si="14"/>
        <v>5</v>
      </c>
      <c r="BB19" s="112">
        <f t="shared" si="15"/>
        <v>0</v>
      </c>
      <c r="BC19" s="113">
        <f t="shared" si="16"/>
        <v>4</v>
      </c>
      <c r="BD19" s="116">
        <f t="shared" si="17"/>
        <v>4</v>
      </c>
      <c r="BE19" s="112">
        <f t="shared" si="18"/>
        <v>0</v>
      </c>
      <c r="BF19" s="112">
        <f t="shared" si="19"/>
        <v>0</v>
      </c>
      <c r="BG19" s="113">
        <f t="shared" si="20"/>
        <v>0</v>
      </c>
      <c r="BH19" s="113">
        <f t="shared" si="21"/>
        <v>2</v>
      </c>
      <c r="BI19" s="117">
        <f t="shared" si="22"/>
        <v>5</v>
      </c>
      <c r="BJ19" s="112">
        <f t="shared" si="23"/>
        <v>0</v>
      </c>
      <c r="BK19" s="113">
        <f t="shared" si="24"/>
        <v>4.333333333333333</v>
      </c>
      <c r="BL19" s="113">
        <f t="shared" si="25"/>
        <v>5</v>
      </c>
      <c r="BM19" s="118">
        <f t="shared" si="26"/>
        <v>3</v>
      </c>
      <c r="BN19" s="119">
        <f t="shared" si="26"/>
        <v>3</v>
      </c>
      <c r="BO19" s="120">
        <f t="shared" si="27"/>
        <v>5</v>
      </c>
      <c r="BP19" s="68"/>
    </row>
    <row r="20" spans="1:68" ht="13.5" thickBot="1">
      <c r="A20" s="121"/>
      <c r="B20" s="130">
        <f t="shared" si="28"/>
        <v>9</v>
      </c>
      <c r="C20" s="109">
        <v>5</v>
      </c>
      <c r="D20" s="123">
        <v>5</v>
      </c>
      <c r="E20" s="123">
        <v>2</v>
      </c>
      <c r="F20" s="124">
        <v>5</v>
      </c>
      <c r="G20" s="109">
        <v>2</v>
      </c>
      <c r="H20" s="123">
        <v>2</v>
      </c>
      <c r="I20" s="123">
        <v>2</v>
      </c>
      <c r="J20" s="124">
        <v>2</v>
      </c>
      <c r="K20" s="109">
        <v>5</v>
      </c>
      <c r="L20" s="123">
        <v>4</v>
      </c>
      <c r="M20" s="124">
        <v>3</v>
      </c>
      <c r="N20" s="109">
        <v>2</v>
      </c>
      <c r="O20" s="123">
        <v>2</v>
      </c>
      <c r="P20" s="124">
        <v>2</v>
      </c>
      <c r="Q20" s="109">
        <v>5</v>
      </c>
      <c r="R20" s="123">
        <v>5</v>
      </c>
      <c r="S20" s="123">
        <v>5</v>
      </c>
      <c r="T20" s="124">
        <v>5</v>
      </c>
      <c r="U20" s="109">
        <v>4</v>
      </c>
      <c r="V20" s="123">
        <v>5</v>
      </c>
      <c r="W20" s="123">
        <v>5</v>
      </c>
      <c r="X20" s="124">
        <v>4</v>
      </c>
      <c r="Y20" s="125"/>
      <c r="Z20" s="123"/>
      <c r="AA20" s="123"/>
      <c r="AB20" s="124"/>
      <c r="AC20" s="132">
        <v>4</v>
      </c>
      <c r="AD20" s="109">
        <v>4</v>
      </c>
      <c r="AE20" s="123">
        <v>4</v>
      </c>
      <c r="AF20" s="110">
        <v>4</v>
      </c>
      <c r="AG20" s="107">
        <v>3</v>
      </c>
      <c r="AH20" s="132">
        <v>4</v>
      </c>
      <c r="AI20" s="109">
        <v>5</v>
      </c>
      <c r="AJ20" s="110">
        <v>5</v>
      </c>
      <c r="AK20" s="128"/>
      <c r="AL20" s="129">
        <f t="shared" si="29"/>
        <v>9</v>
      </c>
      <c r="AM20" s="112">
        <f t="shared" si="0"/>
        <v>1</v>
      </c>
      <c r="AN20" s="113">
        <f t="shared" si="1"/>
        <v>4.25</v>
      </c>
      <c r="AO20" s="114">
        <f t="shared" si="2"/>
        <v>5</v>
      </c>
      <c r="AP20" s="112">
        <f t="shared" si="3"/>
        <v>4</v>
      </c>
      <c r="AQ20" s="113">
        <f t="shared" si="4"/>
        <v>2</v>
      </c>
      <c r="AR20" s="114">
        <f t="shared" si="5"/>
        <v>2</v>
      </c>
      <c r="AS20" s="112">
        <f t="shared" si="6"/>
        <v>0</v>
      </c>
      <c r="AT20" s="113">
        <f t="shared" si="7"/>
        <v>4</v>
      </c>
      <c r="AU20" s="114">
        <f t="shared" si="8"/>
        <v>4</v>
      </c>
      <c r="AV20" s="112">
        <f t="shared" si="9"/>
        <v>3</v>
      </c>
      <c r="AW20" s="113">
        <f t="shared" si="10"/>
        <v>2</v>
      </c>
      <c r="AX20" s="114">
        <f t="shared" si="11"/>
        <v>2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0</v>
      </c>
      <c r="BC20" s="113">
        <f t="shared" si="16"/>
        <v>4.5</v>
      </c>
      <c r="BD20" s="116">
        <f t="shared" si="17"/>
        <v>5</v>
      </c>
      <c r="BE20" s="112">
        <f t="shared" si="18"/>
        <v>0</v>
      </c>
      <c r="BF20" s="112">
        <f t="shared" si="19"/>
        <v>0</v>
      </c>
      <c r="BG20" s="113">
        <f t="shared" si="20"/>
        <v>0</v>
      </c>
      <c r="BH20" s="113">
        <f t="shared" si="21"/>
        <v>2</v>
      </c>
      <c r="BI20" s="117">
        <f t="shared" si="22"/>
        <v>4</v>
      </c>
      <c r="BJ20" s="112">
        <f t="shared" si="23"/>
        <v>0</v>
      </c>
      <c r="BK20" s="113">
        <f t="shared" si="24"/>
        <v>4</v>
      </c>
      <c r="BL20" s="113">
        <f t="shared" si="25"/>
        <v>4</v>
      </c>
      <c r="BM20" s="118">
        <f t="shared" si="26"/>
        <v>3</v>
      </c>
      <c r="BN20" s="119">
        <f t="shared" si="26"/>
        <v>4</v>
      </c>
      <c r="BO20" s="120">
        <f t="shared" si="27"/>
        <v>5</v>
      </c>
      <c r="BP20" s="68"/>
    </row>
    <row r="21" spans="1:68" ht="13.5" thickBot="1">
      <c r="A21" s="121"/>
      <c r="B21" s="130">
        <f t="shared" si="28"/>
        <v>10</v>
      </c>
      <c r="C21" s="109">
        <v>5</v>
      </c>
      <c r="D21" s="123">
        <v>4</v>
      </c>
      <c r="E21" s="123">
        <v>4</v>
      </c>
      <c r="F21" s="124">
        <v>4</v>
      </c>
      <c r="G21" s="109">
        <v>4</v>
      </c>
      <c r="H21" s="123">
        <v>3</v>
      </c>
      <c r="I21" s="123">
        <v>3</v>
      </c>
      <c r="J21" s="124">
        <v>3</v>
      </c>
      <c r="K21" s="109">
        <v>5</v>
      </c>
      <c r="L21" s="123">
        <v>4</v>
      </c>
      <c r="M21" s="124">
        <v>4</v>
      </c>
      <c r="N21" s="109">
        <v>2</v>
      </c>
      <c r="O21" s="123">
        <v>2</v>
      </c>
      <c r="P21" s="124">
        <v>2</v>
      </c>
      <c r="Q21" s="109">
        <v>5</v>
      </c>
      <c r="R21" s="123">
        <v>5</v>
      </c>
      <c r="S21" s="123">
        <v>5</v>
      </c>
      <c r="T21" s="124">
        <v>5</v>
      </c>
      <c r="U21" s="109">
        <v>4</v>
      </c>
      <c r="V21" s="123">
        <v>4</v>
      </c>
      <c r="W21" s="123">
        <v>4</v>
      </c>
      <c r="X21" s="124">
        <v>4</v>
      </c>
      <c r="Y21" s="133"/>
      <c r="Z21" s="123"/>
      <c r="AA21" s="123"/>
      <c r="AB21" s="124"/>
      <c r="AC21" s="126">
        <v>4</v>
      </c>
      <c r="AD21" s="109">
        <v>3</v>
      </c>
      <c r="AE21" s="123">
        <v>3</v>
      </c>
      <c r="AF21" s="110">
        <v>3</v>
      </c>
      <c r="AG21" s="127">
        <v>2</v>
      </c>
      <c r="AH21" s="126">
        <v>4</v>
      </c>
      <c r="AI21" s="109">
        <v>4</v>
      </c>
      <c r="AJ21" s="110">
        <v>4</v>
      </c>
      <c r="AK21" s="128"/>
      <c r="AL21" s="129">
        <f t="shared" si="29"/>
        <v>10</v>
      </c>
      <c r="AM21" s="112">
        <f t="shared" si="0"/>
        <v>0</v>
      </c>
      <c r="AN21" s="113">
        <f t="shared" si="1"/>
        <v>4.25</v>
      </c>
      <c r="AO21" s="114">
        <f t="shared" si="2"/>
        <v>5</v>
      </c>
      <c r="AP21" s="112">
        <f t="shared" si="3"/>
        <v>0</v>
      </c>
      <c r="AQ21" s="113">
        <f t="shared" si="4"/>
        <v>3.25</v>
      </c>
      <c r="AR21" s="114">
        <f t="shared" si="5"/>
        <v>4</v>
      </c>
      <c r="AS21" s="112">
        <f t="shared" si="6"/>
        <v>0</v>
      </c>
      <c r="AT21" s="113">
        <f t="shared" si="7"/>
        <v>4.333333333333333</v>
      </c>
      <c r="AU21" s="114">
        <f t="shared" si="8"/>
        <v>5</v>
      </c>
      <c r="AV21" s="112">
        <f t="shared" si="9"/>
        <v>3</v>
      </c>
      <c r="AW21" s="113">
        <f t="shared" si="10"/>
        <v>2</v>
      </c>
      <c r="AX21" s="114">
        <f t="shared" si="11"/>
        <v>2</v>
      </c>
      <c r="AY21" s="112">
        <f t="shared" si="12"/>
        <v>0</v>
      </c>
      <c r="AZ21" s="113">
        <f t="shared" si="13"/>
        <v>5</v>
      </c>
      <c r="BA21" s="115">
        <f t="shared" si="14"/>
        <v>5</v>
      </c>
      <c r="BB21" s="112">
        <f t="shared" si="15"/>
        <v>0</v>
      </c>
      <c r="BC21" s="113">
        <f t="shared" si="16"/>
        <v>4</v>
      </c>
      <c r="BD21" s="116">
        <f t="shared" si="17"/>
        <v>4</v>
      </c>
      <c r="BE21" s="112">
        <f t="shared" si="18"/>
        <v>0</v>
      </c>
      <c r="BF21" s="112">
        <f t="shared" si="19"/>
        <v>0</v>
      </c>
      <c r="BG21" s="113">
        <f t="shared" si="20"/>
        <v>0</v>
      </c>
      <c r="BH21" s="113">
        <f t="shared" si="21"/>
        <v>2</v>
      </c>
      <c r="BI21" s="117">
        <f t="shared" si="22"/>
        <v>4</v>
      </c>
      <c r="BJ21" s="112">
        <f t="shared" si="23"/>
        <v>0</v>
      </c>
      <c r="BK21" s="113">
        <f t="shared" si="24"/>
        <v>3</v>
      </c>
      <c r="BL21" s="113">
        <f t="shared" si="25"/>
        <v>3</v>
      </c>
      <c r="BM21" s="118">
        <f t="shared" si="26"/>
        <v>2</v>
      </c>
      <c r="BN21" s="119">
        <f t="shared" si="26"/>
        <v>4</v>
      </c>
      <c r="BO21" s="120">
        <f t="shared" si="27"/>
        <v>4</v>
      </c>
      <c r="BP21" s="68"/>
    </row>
    <row r="22" spans="1:68" ht="13.5" thickBot="1">
      <c r="A22" s="121"/>
      <c r="B22" s="130">
        <f t="shared" si="28"/>
        <v>11</v>
      </c>
      <c r="C22" s="109">
        <v>3</v>
      </c>
      <c r="D22" s="123">
        <v>3</v>
      </c>
      <c r="E22" s="123">
        <v>3</v>
      </c>
      <c r="F22" s="124">
        <v>3</v>
      </c>
      <c r="G22" s="109">
        <v>2</v>
      </c>
      <c r="H22" s="123">
        <v>2</v>
      </c>
      <c r="I22" s="123">
        <v>2</v>
      </c>
      <c r="J22" s="124">
        <v>2</v>
      </c>
      <c r="K22" s="109">
        <v>3</v>
      </c>
      <c r="L22" s="123">
        <v>3</v>
      </c>
      <c r="M22" s="124">
        <v>3</v>
      </c>
      <c r="N22" s="109">
        <v>2</v>
      </c>
      <c r="O22" s="123">
        <v>2</v>
      </c>
      <c r="P22" s="124">
        <v>2</v>
      </c>
      <c r="Q22" s="109">
        <v>5</v>
      </c>
      <c r="R22" s="123">
        <v>5</v>
      </c>
      <c r="S22" s="123">
        <v>5</v>
      </c>
      <c r="T22" s="124">
        <v>5</v>
      </c>
      <c r="U22" s="109">
        <v>3</v>
      </c>
      <c r="V22" s="123">
        <v>3</v>
      </c>
      <c r="W22" s="123">
        <v>3</v>
      </c>
      <c r="X22" s="124">
        <v>3</v>
      </c>
      <c r="Y22" s="134"/>
      <c r="Z22" s="123"/>
      <c r="AA22" s="123"/>
      <c r="AB22" s="124"/>
      <c r="AC22" s="126">
        <v>3</v>
      </c>
      <c r="AD22" s="109">
        <v>3</v>
      </c>
      <c r="AE22" s="123">
        <v>3</v>
      </c>
      <c r="AF22" s="110">
        <v>3</v>
      </c>
      <c r="AG22" s="127">
        <v>2</v>
      </c>
      <c r="AH22" s="126">
        <v>3</v>
      </c>
      <c r="AI22" s="109">
        <v>3</v>
      </c>
      <c r="AJ22" s="110">
        <v>3</v>
      </c>
      <c r="AK22" s="128"/>
      <c r="AL22" s="129">
        <f t="shared" si="29"/>
        <v>11</v>
      </c>
      <c r="AM22" s="112">
        <f t="shared" si="0"/>
        <v>0</v>
      </c>
      <c r="AN22" s="113">
        <f t="shared" si="1"/>
        <v>3</v>
      </c>
      <c r="AO22" s="114">
        <f t="shared" si="2"/>
        <v>3</v>
      </c>
      <c r="AP22" s="112">
        <f t="shared" si="3"/>
        <v>4</v>
      </c>
      <c r="AQ22" s="113">
        <f t="shared" si="4"/>
        <v>2</v>
      </c>
      <c r="AR22" s="114">
        <f t="shared" si="5"/>
        <v>2</v>
      </c>
      <c r="AS22" s="112">
        <f t="shared" si="6"/>
        <v>0</v>
      </c>
      <c r="AT22" s="113">
        <f t="shared" si="7"/>
        <v>3</v>
      </c>
      <c r="AU22" s="114">
        <f t="shared" si="8"/>
        <v>3</v>
      </c>
      <c r="AV22" s="112">
        <f t="shared" si="9"/>
        <v>3</v>
      </c>
      <c r="AW22" s="113">
        <f t="shared" si="10"/>
        <v>2</v>
      </c>
      <c r="AX22" s="114">
        <f t="shared" si="11"/>
        <v>2</v>
      </c>
      <c r="AY22" s="112">
        <f t="shared" si="12"/>
        <v>0</v>
      </c>
      <c r="AZ22" s="113">
        <f t="shared" si="13"/>
        <v>5</v>
      </c>
      <c r="BA22" s="115">
        <f t="shared" si="14"/>
        <v>5</v>
      </c>
      <c r="BB22" s="112">
        <f t="shared" si="15"/>
        <v>0</v>
      </c>
      <c r="BC22" s="113">
        <f t="shared" si="16"/>
        <v>3</v>
      </c>
      <c r="BD22" s="116">
        <f t="shared" si="17"/>
        <v>3</v>
      </c>
      <c r="BE22" s="112">
        <f t="shared" si="18"/>
        <v>0</v>
      </c>
      <c r="BF22" s="112">
        <f t="shared" si="19"/>
        <v>0</v>
      </c>
      <c r="BG22" s="113">
        <f t="shared" si="20"/>
        <v>0</v>
      </c>
      <c r="BH22" s="113">
        <f t="shared" si="21"/>
        <v>2</v>
      </c>
      <c r="BI22" s="117">
        <f t="shared" si="22"/>
        <v>3</v>
      </c>
      <c r="BJ22" s="112">
        <f t="shared" si="23"/>
        <v>0</v>
      </c>
      <c r="BK22" s="113">
        <f t="shared" si="24"/>
        <v>3</v>
      </c>
      <c r="BL22" s="113">
        <f t="shared" si="25"/>
        <v>3</v>
      </c>
      <c r="BM22" s="118">
        <f t="shared" si="26"/>
        <v>2</v>
      </c>
      <c r="BN22" s="119">
        <f t="shared" si="26"/>
        <v>3</v>
      </c>
      <c r="BO22" s="120">
        <f t="shared" si="27"/>
        <v>3</v>
      </c>
      <c r="BP22" s="68"/>
    </row>
    <row r="23" spans="1:68" ht="13.5" thickBot="1">
      <c r="A23" s="121"/>
      <c r="B23" s="130">
        <f t="shared" si="28"/>
        <v>12</v>
      </c>
      <c r="C23" s="109">
        <v>5</v>
      </c>
      <c r="D23" s="123">
        <v>5</v>
      </c>
      <c r="E23" s="123">
        <v>5</v>
      </c>
      <c r="F23" s="124">
        <v>5</v>
      </c>
      <c r="G23" s="109">
        <v>4</v>
      </c>
      <c r="H23" s="123">
        <v>4</v>
      </c>
      <c r="I23" s="123">
        <v>3</v>
      </c>
      <c r="J23" s="124">
        <v>3</v>
      </c>
      <c r="K23" s="109">
        <v>5</v>
      </c>
      <c r="L23" s="123">
        <v>5</v>
      </c>
      <c r="M23" s="124">
        <v>5</v>
      </c>
      <c r="N23" s="109">
        <v>3</v>
      </c>
      <c r="O23" s="123">
        <v>3</v>
      </c>
      <c r="P23" s="124">
        <v>3</v>
      </c>
      <c r="Q23" s="109">
        <v>5</v>
      </c>
      <c r="R23" s="123">
        <v>5</v>
      </c>
      <c r="S23" s="123">
        <v>5</v>
      </c>
      <c r="T23" s="124">
        <v>5</v>
      </c>
      <c r="U23" s="109">
        <v>4</v>
      </c>
      <c r="V23" s="123">
        <v>4</v>
      </c>
      <c r="W23" s="123">
        <v>4</v>
      </c>
      <c r="X23" s="124">
        <v>4</v>
      </c>
      <c r="Y23" s="134"/>
      <c r="Z23" s="123"/>
      <c r="AA23" s="123"/>
      <c r="AB23" s="124"/>
      <c r="AC23" s="126">
        <v>4</v>
      </c>
      <c r="AD23" s="109">
        <v>4</v>
      </c>
      <c r="AE23" s="123">
        <v>4</v>
      </c>
      <c r="AF23" s="110">
        <v>4</v>
      </c>
      <c r="AG23" s="127">
        <v>4</v>
      </c>
      <c r="AH23" s="126">
        <v>4</v>
      </c>
      <c r="AI23" s="109">
        <v>4</v>
      </c>
      <c r="AJ23" s="110">
        <v>4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5</v>
      </c>
      <c r="AO23" s="114">
        <f t="shared" si="2"/>
        <v>5</v>
      </c>
      <c r="AP23" s="112">
        <f t="shared" si="3"/>
        <v>0</v>
      </c>
      <c r="AQ23" s="113">
        <f t="shared" si="4"/>
        <v>3.5</v>
      </c>
      <c r="AR23" s="114">
        <f t="shared" si="5"/>
        <v>4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0</v>
      </c>
      <c r="AW23" s="113">
        <f t="shared" si="10"/>
        <v>3</v>
      </c>
      <c r="AX23" s="114">
        <f t="shared" si="11"/>
        <v>3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0</v>
      </c>
      <c r="BC23" s="113">
        <f t="shared" si="16"/>
        <v>4</v>
      </c>
      <c r="BD23" s="116">
        <f t="shared" si="17"/>
        <v>4</v>
      </c>
      <c r="BE23" s="112">
        <f t="shared" si="18"/>
        <v>0</v>
      </c>
      <c r="BF23" s="112">
        <f t="shared" si="19"/>
        <v>0</v>
      </c>
      <c r="BG23" s="113">
        <f t="shared" si="20"/>
        <v>0</v>
      </c>
      <c r="BH23" s="113">
        <f t="shared" si="21"/>
        <v>2</v>
      </c>
      <c r="BI23" s="117">
        <f t="shared" si="22"/>
        <v>4</v>
      </c>
      <c r="BJ23" s="112">
        <f t="shared" si="23"/>
        <v>0</v>
      </c>
      <c r="BK23" s="113">
        <f t="shared" si="24"/>
        <v>4</v>
      </c>
      <c r="BL23" s="113">
        <f t="shared" si="25"/>
        <v>4</v>
      </c>
      <c r="BM23" s="118">
        <f t="shared" si="26"/>
        <v>4</v>
      </c>
      <c r="BN23" s="119">
        <f t="shared" si="26"/>
        <v>4</v>
      </c>
      <c r="BO23" s="120">
        <f t="shared" si="27"/>
        <v>4</v>
      </c>
      <c r="BP23" s="68"/>
    </row>
    <row r="24" spans="1:68" ht="13.5" thickBot="1">
      <c r="A24" s="121"/>
      <c r="B24" s="130">
        <f t="shared" si="28"/>
        <v>13</v>
      </c>
      <c r="C24" s="109">
        <v>4</v>
      </c>
      <c r="D24" s="123">
        <v>3</v>
      </c>
      <c r="E24" s="123">
        <v>2</v>
      </c>
      <c r="F24" s="124">
        <v>3</v>
      </c>
      <c r="G24" s="109">
        <v>3</v>
      </c>
      <c r="H24" s="123">
        <v>2</v>
      </c>
      <c r="I24" s="123">
        <v>2</v>
      </c>
      <c r="J24" s="124">
        <v>2</v>
      </c>
      <c r="K24" s="109">
        <v>4</v>
      </c>
      <c r="L24" s="123">
        <v>3</v>
      </c>
      <c r="M24" s="124">
        <v>3</v>
      </c>
      <c r="N24" s="109">
        <v>2</v>
      </c>
      <c r="O24" s="123">
        <v>2</v>
      </c>
      <c r="P24" s="124">
        <v>2</v>
      </c>
      <c r="Q24" s="109">
        <v>5</v>
      </c>
      <c r="R24" s="123">
        <v>5</v>
      </c>
      <c r="S24" s="123">
        <v>5</v>
      </c>
      <c r="T24" s="124">
        <v>5</v>
      </c>
      <c r="U24" s="109">
        <v>3</v>
      </c>
      <c r="V24" s="123">
        <v>3</v>
      </c>
      <c r="W24" s="123">
        <v>3</v>
      </c>
      <c r="X24" s="124">
        <v>3</v>
      </c>
      <c r="Y24" s="125"/>
      <c r="Z24" s="123"/>
      <c r="AA24" s="123"/>
      <c r="AB24" s="124"/>
      <c r="AC24" s="132">
        <v>3</v>
      </c>
      <c r="AD24" s="109">
        <v>3</v>
      </c>
      <c r="AE24" s="123">
        <v>3</v>
      </c>
      <c r="AF24" s="110">
        <v>3</v>
      </c>
      <c r="AG24" s="107">
        <v>2</v>
      </c>
      <c r="AH24" s="126">
        <v>3</v>
      </c>
      <c r="AI24" s="109">
        <v>4</v>
      </c>
      <c r="AJ24" s="110">
        <v>3</v>
      </c>
      <c r="AK24" s="128"/>
      <c r="AL24" s="129">
        <f t="shared" si="29"/>
        <v>13</v>
      </c>
      <c r="AM24" s="112">
        <f t="shared" si="0"/>
        <v>1</v>
      </c>
      <c r="AN24" s="113">
        <f t="shared" si="1"/>
        <v>3</v>
      </c>
      <c r="AO24" s="114">
        <f t="shared" si="2"/>
        <v>3</v>
      </c>
      <c r="AP24" s="112">
        <f t="shared" si="3"/>
        <v>3</v>
      </c>
      <c r="AQ24" s="113">
        <f t="shared" si="4"/>
        <v>2.25</v>
      </c>
      <c r="AR24" s="114">
        <f t="shared" si="5"/>
        <v>2</v>
      </c>
      <c r="AS24" s="112">
        <f t="shared" si="6"/>
        <v>0</v>
      </c>
      <c r="AT24" s="113">
        <f t="shared" si="7"/>
        <v>3.3333333333333335</v>
      </c>
      <c r="AU24" s="114">
        <f t="shared" si="8"/>
        <v>4</v>
      </c>
      <c r="AV24" s="112">
        <f t="shared" si="9"/>
        <v>3</v>
      </c>
      <c r="AW24" s="113">
        <f t="shared" si="10"/>
        <v>2</v>
      </c>
      <c r="AX24" s="114">
        <f t="shared" si="11"/>
        <v>2</v>
      </c>
      <c r="AY24" s="112">
        <f t="shared" si="12"/>
        <v>0</v>
      </c>
      <c r="AZ24" s="113">
        <f t="shared" si="13"/>
        <v>5</v>
      </c>
      <c r="BA24" s="115">
        <f t="shared" si="14"/>
        <v>5</v>
      </c>
      <c r="BB24" s="112">
        <f t="shared" si="15"/>
        <v>0</v>
      </c>
      <c r="BC24" s="113">
        <f t="shared" si="16"/>
        <v>3</v>
      </c>
      <c r="BD24" s="116">
        <f t="shared" si="17"/>
        <v>3</v>
      </c>
      <c r="BE24" s="112">
        <f t="shared" si="18"/>
        <v>0</v>
      </c>
      <c r="BF24" s="112">
        <f t="shared" si="19"/>
        <v>0</v>
      </c>
      <c r="BG24" s="113">
        <f t="shared" si="20"/>
        <v>0</v>
      </c>
      <c r="BH24" s="113">
        <f t="shared" si="21"/>
        <v>2</v>
      </c>
      <c r="BI24" s="117">
        <f t="shared" si="22"/>
        <v>3</v>
      </c>
      <c r="BJ24" s="112">
        <f t="shared" si="23"/>
        <v>0</v>
      </c>
      <c r="BK24" s="113">
        <f t="shared" si="24"/>
        <v>3</v>
      </c>
      <c r="BL24" s="113">
        <f t="shared" si="25"/>
        <v>3</v>
      </c>
      <c r="BM24" s="118">
        <f t="shared" si="26"/>
        <v>2</v>
      </c>
      <c r="BN24" s="119">
        <f t="shared" si="26"/>
        <v>3</v>
      </c>
      <c r="BO24" s="120">
        <f t="shared" si="27"/>
        <v>4</v>
      </c>
      <c r="BP24" s="68"/>
    </row>
    <row r="25" spans="1:68" ht="13.5" thickBot="1">
      <c r="A25" s="121"/>
      <c r="B25" s="130">
        <f t="shared" si="28"/>
        <v>14</v>
      </c>
      <c r="C25" s="109">
        <v>5</v>
      </c>
      <c r="D25" s="123">
        <v>4</v>
      </c>
      <c r="E25" s="123">
        <v>2</v>
      </c>
      <c r="F25" s="124">
        <v>4</v>
      </c>
      <c r="G25" s="109">
        <v>3</v>
      </c>
      <c r="H25" s="123">
        <v>2</v>
      </c>
      <c r="I25" s="123">
        <v>2</v>
      </c>
      <c r="J25" s="124">
        <v>2</v>
      </c>
      <c r="K25" s="109">
        <v>5</v>
      </c>
      <c r="L25" s="123">
        <v>4</v>
      </c>
      <c r="M25" s="124">
        <v>4</v>
      </c>
      <c r="N25" s="109">
        <v>3</v>
      </c>
      <c r="O25" s="123">
        <v>3</v>
      </c>
      <c r="P25" s="124">
        <v>3</v>
      </c>
      <c r="Q25" s="109">
        <v>5</v>
      </c>
      <c r="R25" s="123">
        <v>5</v>
      </c>
      <c r="S25" s="123">
        <v>5</v>
      </c>
      <c r="T25" s="124">
        <v>5</v>
      </c>
      <c r="U25" s="109">
        <v>5</v>
      </c>
      <c r="V25" s="123">
        <v>5</v>
      </c>
      <c r="W25" s="123">
        <v>4</v>
      </c>
      <c r="X25" s="124">
        <v>4</v>
      </c>
      <c r="Y25" s="125"/>
      <c r="Z25" s="123"/>
      <c r="AA25" s="123"/>
      <c r="AB25" s="124"/>
      <c r="AC25" s="126">
        <v>4</v>
      </c>
      <c r="AD25" s="109">
        <v>3</v>
      </c>
      <c r="AE25" s="123">
        <v>3</v>
      </c>
      <c r="AF25" s="110">
        <v>3</v>
      </c>
      <c r="AG25" s="127">
        <v>3</v>
      </c>
      <c r="AH25" s="126">
        <v>3</v>
      </c>
      <c r="AI25" s="109">
        <v>5</v>
      </c>
      <c r="AJ25" s="110">
        <v>3</v>
      </c>
      <c r="AK25" s="128"/>
      <c r="AL25" s="129">
        <f t="shared" si="29"/>
        <v>14</v>
      </c>
      <c r="AM25" s="112">
        <f t="shared" si="0"/>
        <v>1</v>
      </c>
      <c r="AN25" s="113">
        <f t="shared" si="1"/>
        <v>3.75</v>
      </c>
      <c r="AO25" s="114">
        <f t="shared" si="2"/>
        <v>4</v>
      </c>
      <c r="AP25" s="112">
        <f t="shared" si="3"/>
        <v>3</v>
      </c>
      <c r="AQ25" s="113">
        <f t="shared" si="4"/>
        <v>2.25</v>
      </c>
      <c r="AR25" s="114">
        <f t="shared" si="5"/>
        <v>2</v>
      </c>
      <c r="AS25" s="112">
        <f t="shared" si="6"/>
        <v>0</v>
      </c>
      <c r="AT25" s="113">
        <f t="shared" si="7"/>
        <v>4.333333333333333</v>
      </c>
      <c r="AU25" s="114">
        <f t="shared" si="8"/>
        <v>5</v>
      </c>
      <c r="AV25" s="112">
        <f t="shared" si="9"/>
        <v>0</v>
      </c>
      <c r="AW25" s="113">
        <f t="shared" si="10"/>
        <v>3</v>
      </c>
      <c r="AX25" s="114">
        <f t="shared" si="11"/>
        <v>3</v>
      </c>
      <c r="AY25" s="112">
        <f t="shared" si="12"/>
        <v>0</v>
      </c>
      <c r="AZ25" s="113">
        <f t="shared" si="13"/>
        <v>5</v>
      </c>
      <c r="BA25" s="115">
        <f t="shared" si="14"/>
        <v>5</v>
      </c>
      <c r="BB25" s="112">
        <f t="shared" si="15"/>
        <v>0</v>
      </c>
      <c r="BC25" s="113">
        <f t="shared" si="16"/>
        <v>4.5</v>
      </c>
      <c r="BD25" s="116">
        <f t="shared" si="17"/>
        <v>5</v>
      </c>
      <c r="BE25" s="112">
        <f t="shared" si="18"/>
        <v>0</v>
      </c>
      <c r="BF25" s="112">
        <f t="shared" si="19"/>
        <v>0</v>
      </c>
      <c r="BG25" s="113">
        <f t="shared" si="20"/>
        <v>0</v>
      </c>
      <c r="BH25" s="113">
        <f t="shared" si="21"/>
        <v>2</v>
      </c>
      <c r="BI25" s="117">
        <f t="shared" si="22"/>
        <v>4</v>
      </c>
      <c r="BJ25" s="112">
        <f t="shared" si="23"/>
        <v>0</v>
      </c>
      <c r="BK25" s="113">
        <f t="shared" si="24"/>
        <v>3</v>
      </c>
      <c r="BL25" s="113">
        <f t="shared" si="25"/>
        <v>3</v>
      </c>
      <c r="BM25" s="118">
        <f t="shared" si="26"/>
        <v>3</v>
      </c>
      <c r="BN25" s="119">
        <f t="shared" si="26"/>
        <v>3</v>
      </c>
      <c r="BO25" s="120">
        <f t="shared" si="27"/>
        <v>4</v>
      </c>
      <c r="BP25" s="68"/>
    </row>
    <row r="26" spans="1:68" ht="13.5" thickBot="1">
      <c r="A26" s="121"/>
      <c r="B26" s="130">
        <f t="shared" si="28"/>
        <v>15</v>
      </c>
      <c r="C26" s="109">
        <v>4</v>
      </c>
      <c r="D26" s="123">
        <v>3</v>
      </c>
      <c r="E26" s="123">
        <v>2</v>
      </c>
      <c r="F26" s="124">
        <v>3</v>
      </c>
      <c r="G26" s="109">
        <v>3</v>
      </c>
      <c r="H26" s="123">
        <v>3</v>
      </c>
      <c r="I26" s="123">
        <v>2</v>
      </c>
      <c r="J26" s="124">
        <v>2</v>
      </c>
      <c r="K26" s="109">
        <v>4</v>
      </c>
      <c r="L26" s="123">
        <v>4</v>
      </c>
      <c r="M26" s="124">
        <v>3</v>
      </c>
      <c r="N26" s="109">
        <v>3</v>
      </c>
      <c r="O26" s="123">
        <v>3</v>
      </c>
      <c r="P26" s="124">
        <v>2</v>
      </c>
      <c r="Q26" s="109">
        <v>5</v>
      </c>
      <c r="R26" s="123">
        <v>5</v>
      </c>
      <c r="S26" s="123">
        <v>5</v>
      </c>
      <c r="T26" s="124">
        <v>5</v>
      </c>
      <c r="U26" s="109">
        <v>5</v>
      </c>
      <c r="V26" s="123">
        <v>5</v>
      </c>
      <c r="W26" s="123">
        <v>5</v>
      </c>
      <c r="X26" s="124">
        <v>4</v>
      </c>
      <c r="Y26" s="125"/>
      <c r="Z26" s="123"/>
      <c r="AA26" s="123"/>
      <c r="AB26" s="124"/>
      <c r="AC26" s="126">
        <v>5</v>
      </c>
      <c r="AD26" s="109">
        <v>4</v>
      </c>
      <c r="AE26" s="123">
        <v>4</v>
      </c>
      <c r="AF26" s="110">
        <v>4</v>
      </c>
      <c r="AG26" s="127">
        <v>4</v>
      </c>
      <c r="AH26" s="126">
        <v>4</v>
      </c>
      <c r="AI26" s="109">
        <v>4</v>
      </c>
      <c r="AJ26" s="110">
        <v>2</v>
      </c>
      <c r="AK26" s="128"/>
      <c r="AL26" s="129">
        <f t="shared" si="29"/>
        <v>15</v>
      </c>
      <c r="AM26" s="112">
        <f t="shared" si="0"/>
        <v>1</v>
      </c>
      <c r="AN26" s="113">
        <f t="shared" si="1"/>
        <v>3</v>
      </c>
      <c r="AO26" s="114">
        <f t="shared" si="2"/>
        <v>3</v>
      </c>
      <c r="AP26" s="112">
        <f t="shared" si="3"/>
        <v>2</v>
      </c>
      <c r="AQ26" s="113">
        <f t="shared" si="4"/>
        <v>2.5</v>
      </c>
      <c r="AR26" s="114">
        <f t="shared" si="5"/>
        <v>3</v>
      </c>
      <c r="AS26" s="112">
        <f t="shared" si="6"/>
        <v>0</v>
      </c>
      <c r="AT26" s="113">
        <f t="shared" si="7"/>
        <v>3.6666666666666665</v>
      </c>
      <c r="AU26" s="114">
        <f t="shared" si="8"/>
        <v>4</v>
      </c>
      <c r="AV26" s="112">
        <f t="shared" si="9"/>
        <v>1</v>
      </c>
      <c r="AW26" s="113">
        <f t="shared" si="10"/>
        <v>2.6666666666666665</v>
      </c>
      <c r="AX26" s="114">
        <f t="shared" si="11"/>
        <v>3</v>
      </c>
      <c r="AY26" s="112">
        <f t="shared" si="12"/>
        <v>0</v>
      </c>
      <c r="AZ26" s="113">
        <f t="shared" si="13"/>
        <v>5</v>
      </c>
      <c r="BA26" s="115">
        <f t="shared" si="14"/>
        <v>5</v>
      </c>
      <c r="BB26" s="112">
        <f t="shared" si="15"/>
        <v>0</v>
      </c>
      <c r="BC26" s="113">
        <f t="shared" si="16"/>
        <v>4.75</v>
      </c>
      <c r="BD26" s="116">
        <f t="shared" si="17"/>
        <v>5</v>
      </c>
      <c r="BE26" s="112">
        <f t="shared" si="18"/>
        <v>0</v>
      </c>
      <c r="BF26" s="112">
        <f t="shared" si="19"/>
        <v>0</v>
      </c>
      <c r="BG26" s="113">
        <f t="shared" si="20"/>
        <v>0</v>
      </c>
      <c r="BH26" s="113">
        <f t="shared" si="21"/>
        <v>2</v>
      </c>
      <c r="BI26" s="117">
        <f t="shared" si="22"/>
        <v>5</v>
      </c>
      <c r="BJ26" s="112">
        <f t="shared" si="23"/>
        <v>0</v>
      </c>
      <c r="BK26" s="113">
        <f t="shared" si="24"/>
        <v>4</v>
      </c>
      <c r="BL26" s="113">
        <f t="shared" si="25"/>
        <v>4</v>
      </c>
      <c r="BM26" s="118">
        <f t="shared" si="26"/>
        <v>4</v>
      </c>
      <c r="BN26" s="119">
        <f t="shared" si="26"/>
        <v>4</v>
      </c>
      <c r="BO26" s="120">
        <f t="shared" si="27"/>
        <v>3</v>
      </c>
      <c r="BP26" s="68"/>
    </row>
    <row r="27" spans="1:68" ht="13.5" thickBot="1">
      <c r="A27" s="121"/>
      <c r="B27" s="130">
        <f t="shared" si="28"/>
        <v>16</v>
      </c>
      <c r="C27" s="109">
        <v>4</v>
      </c>
      <c r="D27" s="123">
        <v>4</v>
      </c>
      <c r="E27" s="123">
        <v>4</v>
      </c>
      <c r="F27" s="124">
        <v>4</v>
      </c>
      <c r="G27" s="109">
        <v>3</v>
      </c>
      <c r="H27" s="123">
        <v>3</v>
      </c>
      <c r="I27" s="123">
        <v>3</v>
      </c>
      <c r="J27" s="124">
        <v>3</v>
      </c>
      <c r="K27" s="109">
        <v>4</v>
      </c>
      <c r="L27" s="123">
        <v>4</v>
      </c>
      <c r="M27" s="124">
        <v>4</v>
      </c>
      <c r="N27" s="109">
        <v>3</v>
      </c>
      <c r="O27" s="123">
        <v>3</v>
      </c>
      <c r="P27" s="124">
        <v>3</v>
      </c>
      <c r="Q27" s="109">
        <v>5</v>
      </c>
      <c r="R27" s="123">
        <v>5</v>
      </c>
      <c r="S27" s="123">
        <v>5</v>
      </c>
      <c r="T27" s="124">
        <v>5</v>
      </c>
      <c r="U27" s="109">
        <v>4</v>
      </c>
      <c r="V27" s="123">
        <v>4</v>
      </c>
      <c r="W27" s="123">
        <v>4</v>
      </c>
      <c r="X27" s="124">
        <v>4</v>
      </c>
      <c r="Y27" s="125"/>
      <c r="Z27" s="123"/>
      <c r="AA27" s="123"/>
      <c r="AB27" s="124"/>
      <c r="AC27" s="126">
        <v>4</v>
      </c>
      <c r="AD27" s="109">
        <v>4</v>
      </c>
      <c r="AE27" s="123">
        <v>4</v>
      </c>
      <c r="AF27" s="110">
        <v>4</v>
      </c>
      <c r="AG27" s="127">
        <v>3</v>
      </c>
      <c r="AH27" s="126">
        <v>3</v>
      </c>
      <c r="AI27" s="109">
        <v>4</v>
      </c>
      <c r="AJ27" s="110">
        <v>3</v>
      </c>
      <c r="AK27" s="128"/>
      <c r="AL27" s="129">
        <f t="shared" si="29"/>
        <v>16</v>
      </c>
      <c r="AM27" s="112">
        <f t="shared" si="0"/>
        <v>0</v>
      </c>
      <c r="AN27" s="113">
        <f t="shared" si="1"/>
        <v>4</v>
      </c>
      <c r="AO27" s="114">
        <f t="shared" si="2"/>
        <v>4</v>
      </c>
      <c r="AP27" s="112">
        <f t="shared" si="3"/>
        <v>0</v>
      </c>
      <c r="AQ27" s="113">
        <f t="shared" si="4"/>
        <v>3</v>
      </c>
      <c r="AR27" s="114">
        <f t="shared" si="5"/>
        <v>3</v>
      </c>
      <c r="AS27" s="112">
        <f t="shared" si="6"/>
        <v>0</v>
      </c>
      <c r="AT27" s="113">
        <f t="shared" si="7"/>
        <v>4</v>
      </c>
      <c r="AU27" s="114">
        <f t="shared" si="8"/>
        <v>4</v>
      </c>
      <c r="AV27" s="112">
        <f t="shared" si="9"/>
        <v>0</v>
      </c>
      <c r="AW27" s="113">
        <f t="shared" si="10"/>
        <v>3</v>
      </c>
      <c r="AX27" s="114">
        <f t="shared" si="11"/>
        <v>3</v>
      </c>
      <c r="AY27" s="112">
        <f t="shared" si="12"/>
        <v>0</v>
      </c>
      <c r="AZ27" s="113">
        <f t="shared" si="13"/>
        <v>5</v>
      </c>
      <c r="BA27" s="115">
        <f t="shared" si="14"/>
        <v>5</v>
      </c>
      <c r="BB27" s="112">
        <f t="shared" si="15"/>
        <v>0</v>
      </c>
      <c r="BC27" s="113">
        <f t="shared" si="16"/>
        <v>4</v>
      </c>
      <c r="BD27" s="116">
        <f t="shared" si="17"/>
        <v>4</v>
      </c>
      <c r="BE27" s="112">
        <f t="shared" si="18"/>
        <v>0</v>
      </c>
      <c r="BF27" s="112">
        <f t="shared" si="19"/>
        <v>0</v>
      </c>
      <c r="BG27" s="113">
        <f t="shared" si="20"/>
        <v>0</v>
      </c>
      <c r="BH27" s="113">
        <f t="shared" si="21"/>
        <v>2</v>
      </c>
      <c r="BI27" s="117">
        <f t="shared" si="22"/>
        <v>4</v>
      </c>
      <c r="BJ27" s="112">
        <f t="shared" si="23"/>
        <v>0</v>
      </c>
      <c r="BK27" s="113">
        <f t="shared" si="24"/>
        <v>4</v>
      </c>
      <c r="BL27" s="113">
        <f t="shared" si="25"/>
        <v>4</v>
      </c>
      <c r="BM27" s="118">
        <f t="shared" si="26"/>
        <v>3</v>
      </c>
      <c r="BN27" s="119">
        <f t="shared" si="26"/>
        <v>3</v>
      </c>
      <c r="BO27" s="120">
        <f t="shared" si="27"/>
        <v>4</v>
      </c>
      <c r="BP27" s="68"/>
    </row>
    <row r="28" spans="1:68" ht="13.5" thickBot="1">
      <c r="A28" s="121"/>
      <c r="B28" s="130">
        <f t="shared" si="28"/>
        <v>17</v>
      </c>
      <c r="C28" s="109">
        <v>5</v>
      </c>
      <c r="D28" s="123">
        <v>5</v>
      </c>
      <c r="E28" s="123">
        <v>2</v>
      </c>
      <c r="F28" s="124">
        <v>5</v>
      </c>
      <c r="G28" s="109">
        <v>4</v>
      </c>
      <c r="H28" s="123">
        <v>4</v>
      </c>
      <c r="I28" s="123">
        <v>2</v>
      </c>
      <c r="J28" s="124">
        <v>2</v>
      </c>
      <c r="K28" s="109">
        <v>5</v>
      </c>
      <c r="L28" s="123">
        <v>5</v>
      </c>
      <c r="M28" s="124">
        <v>5</v>
      </c>
      <c r="N28" s="109">
        <v>4</v>
      </c>
      <c r="O28" s="123">
        <v>4</v>
      </c>
      <c r="P28" s="124">
        <v>4</v>
      </c>
      <c r="Q28" s="109">
        <v>5</v>
      </c>
      <c r="R28" s="123">
        <v>5</v>
      </c>
      <c r="S28" s="123">
        <v>5</v>
      </c>
      <c r="T28" s="124">
        <v>5</v>
      </c>
      <c r="U28" s="109">
        <v>5</v>
      </c>
      <c r="V28" s="123">
        <v>5</v>
      </c>
      <c r="W28" s="123">
        <v>5</v>
      </c>
      <c r="X28" s="124">
        <v>5</v>
      </c>
      <c r="Y28" s="125"/>
      <c r="Z28" s="123"/>
      <c r="AA28" s="123"/>
      <c r="AB28" s="124"/>
      <c r="AC28" s="132">
        <v>5</v>
      </c>
      <c r="AD28" s="109">
        <v>5</v>
      </c>
      <c r="AE28" s="123">
        <v>5</v>
      </c>
      <c r="AF28" s="110">
        <v>5</v>
      </c>
      <c r="AG28" s="107">
        <v>4</v>
      </c>
      <c r="AH28" s="132">
        <v>4</v>
      </c>
      <c r="AI28" s="109">
        <v>5</v>
      </c>
      <c r="AJ28" s="110">
        <v>5</v>
      </c>
      <c r="AK28" s="128"/>
      <c r="AL28" s="129">
        <f t="shared" si="29"/>
        <v>17</v>
      </c>
      <c r="AM28" s="112">
        <f t="shared" si="0"/>
        <v>1</v>
      </c>
      <c r="AN28" s="113">
        <f t="shared" si="1"/>
        <v>4.25</v>
      </c>
      <c r="AO28" s="114">
        <f t="shared" si="2"/>
        <v>5</v>
      </c>
      <c r="AP28" s="112">
        <f t="shared" si="3"/>
        <v>2</v>
      </c>
      <c r="AQ28" s="113">
        <f t="shared" si="4"/>
        <v>3</v>
      </c>
      <c r="AR28" s="114">
        <f t="shared" si="5"/>
        <v>3</v>
      </c>
      <c r="AS28" s="112">
        <f t="shared" si="6"/>
        <v>0</v>
      </c>
      <c r="AT28" s="113">
        <f t="shared" si="7"/>
        <v>5</v>
      </c>
      <c r="AU28" s="114">
        <f t="shared" si="8"/>
        <v>5</v>
      </c>
      <c r="AV28" s="112">
        <f t="shared" si="9"/>
        <v>0</v>
      </c>
      <c r="AW28" s="113">
        <f t="shared" si="10"/>
        <v>4</v>
      </c>
      <c r="AX28" s="114">
        <f t="shared" si="11"/>
        <v>4</v>
      </c>
      <c r="AY28" s="112">
        <f t="shared" si="12"/>
        <v>0</v>
      </c>
      <c r="AZ28" s="113">
        <f t="shared" si="13"/>
        <v>5</v>
      </c>
      <c r="BA28" s="115">
        <f t="shared" si="14"/>
        <v>5</v>
      </c>
      <c r="BB28" s="112">
        <f t="shared" si="15"/>
        <v>0</v>
      </c>
      <c r="BC28" s="113">
        <f t="shared" si="16"/>
        <v>5</v>
      </c>
      <c r="BD28" s="116">
        <f t="shared" si="17"/>
        <v>5</v>
      </c>
      <c r="BE28" s="112">
        <f t="shared" si="18"/>
        <v>0</v>
      </c>
      <c r="BF28" s="112">
        <f t="shared" si="19"/>
        <v>0</v>
      </c>
      <c r="BG28" s="113">
        <f t="shared" si="20"/>
        <v>0</v>
      </c>
      <c r="BH28" s="113">
        <f t="shared" si="21"/>
        <v>2</v>
      </c>
      <c r="BI28" s="117">
        <f t="shared" si="22"/>
        <v>5</v>
      </c>
      <c r="BJ28" s="112">
        <f t="shared" si="23"/>
        <v>0</v>
      </c>
      <c r="BK28" s="113">
        <f t="shared" si="24"/>
        <v>5</v>
      </c>
      <c r="BL28" s="113">
        <f t="shared" si="25"/>
        <v>5</v>
      </c>
      <c r="BM28" s="118">
        <f t="shared" si="26"/>
        <v>4</v>
      </c>
      <c r="BN28" s="119">
        <f t="shared" si="26"/>
        <v>4</v>
      </c>
      <c r="BO28" s="120">
        <f t="shared" si="27"/>
        <v>5</v>
      </c>
      <c r="BP28" s="68"/>
    </row>
    <row r="29" spans="1:68" ht="13.5" thickBot="1">
      <c r="A29" s="121"/>
      <c r="B29" s="130">
        <f t="shared" si="28"/>
        <v>18</v>
      </c>
      <c r="C29" s="109">
        <v>5</v>
      </c>
      <c r="D29" s="123">
        <v>5</v>
      </c>
      <c r="E29" s="123">
        <v>2</v>
      </c>
      <c r="F29" s="124">
        <v>5</v>
      </c>
      <c r="G29" s="109">
        <v>4</v>
      </c>
      <c r="H29" s="123">
        <v>2</v>
      </c>
      <c r="I29" s="123">
        <v>2</v>
      </c>
      <c r="J29" s="124">
        <v>2</v>
      </c>
      <c r="K29" s="109">
        <v>5</v>
      </c>
      <c r="L29" s="123">
        <v>5</v>
      </c>
      <c r="M29" s="124">
        <v>5</v>
      </c>
      <c r="N29" s="109">
        <v>4</v>
      </c>
      <c r="O29" s="123">
        <v>4</v>
      </c>
      <c r="P29" s="124">
        <v>4</v>
      </c>
      <c r="Q29" s="109">
        <v>5</v>
      </c>
      <c r="R29" s="123">
        <v>5</v>
      </c>
      <c r="S29" s="123">
        <v>5</v>
      </c>
      <c r="T29" s="124">
        <v>5</v>
      </c>
      <c r="U29" s="109">
        <v>4</v>
      </c>
      <c r="V29" s="123">
        <v>4</v>
      </c>
      <c r="W29" s="123">
        <v>4</v>
      </c>
      <c r="X29" s="124">
        <v>4</v>
      </c>
      <c r="Y29" s="125"/>
      <c r="Z29" s="123"/>
      <c r="AA29" s="123"/>
      <c r="AB29" s="124"/>
      <c r="AC29" s="126">
        <v>4</v>
      </c>
      <c r="AD29" s="109">
        <v>4</v>
      </c>
      <c r="AE29" s="123">
        <v>4</v>
      </c>
      <c r="AF29" s="110">
        <v>4</v>
      </c>
      <c r="AG29" s="127">
        <v>3</v>
      </c>
      <c r="AH29" s="126">
        <v>3</v>
      </c>
      <c r="AI29" s="109">
        <v>5</v>
      </c>
      <c r="AJ29" s="110">
        <v>4</v>
      </c>
      <c r="AK29" s="128"/>
      <c r="AL29" s="129">
        <f t="shared" si="29"/>
        <v>18</v>
      </c>
      <c r="AM29" s="112">
        <f t="shared" si="0"/>
        <v>1</v>
      </c>
      <c r="AN29" s="113">
        <f t="shared" si="1"/>
        <v>4.25</v>
      </c>
      <c r="AO29" s="114">
        <f t="shared" si="2"/>
        <v>5</v>
      </c>
      <c r="AP29" s="112">
        <f t="shared" si="3"/>
        <v>3</v>
      </c>
      <c r="AQ29" s="113">
        <f t="shared" si="4"/>
        <v>2.5</v>
      </c>
      <c r="AR29" s="114">
        <f t="shared" si="5"/>
        <v>2</v>
      </c>
      <c r="AS29" s="112">
        <f t="shared" si="6"/>
        <v>0</v>
      </c>
      <c r="AT29" s="113">
        <f t="shared" si="7"/>
        <v>5</v>
      </c>
      <c r="AU29" s="114">
        <f t="shared" si="8"/>
        <v>5</v>
      </c>
      <c r="AV29" s="112">
        <f t="shared" si="9"/>
        <v>0</v>
      </c>
      <c r="AW29" s="113">
        <f t="shared" si="10"/>
        <v>4</v>
      </c>
      <c r="AX29" s="114">
        <f t="shared" si="11"/>
        <v>4</v>
      </c>
      <c r="AY29" s="112">
        <f t="shared" si="12"/>
        <v>0</v>
      </c>
      <c r="AZ29" s="113">
        <f t="shared" si="13"/>
        <v>5</v>
      </c>
      <c r="BA29" s="115">
        <f t="shared" si="14"/>
        <v>5</v>
      </c>
      <c r="BB29" s="112">
        <f t="shared" si="15"/>
        <v>0</v>
      </c>
      <c r="BC29" s="113">
        <f t="shared" si="16"/>
        <v>4</v>
      </c>
      <c r="BD29" s="116">
        <f t="shared" si="17"/>
        <v>4</v>
      </c>
      <c r="BE29" s="112">
        <f t="shared" si="18"/>
        <v>0</v>
      </c>
      <c r="BF29" s="112">
        <f t="shared" si="19"/>
        <v>0</v>
      </c>
      <c r="BG29" s="113">
        <f t="shared" si="20"/>
        <v>0</v>
      </c>
      <c r="BH29" s="113">
        <f t="shared" si="21"/>
        <v>2</v>
      </c>
      <c r="BI29" s="117">
        <f t="shared" si="22"/>
        <v>4</v>
      </c>
      <c r="BJ29" s="112">
        <f t="shared" si="23"/>
        <v>0</v>
      </c>
      <c r="BK29" s="113">
        <f t="shared" si="24"/>
        <v>4</v>
      </c>
      <c r="BL29" s="113">
        <f t="shared" si="25"/>
        <v>4</v>
      </c>
      <c r="BM29" s="118">
        <f t="shared" si="26"/>
        <v>3</v>
      </c>
      <c r="BN29" s="119">
        <f t="shared" si="26"/>
        <v>3</v>
      </c>
      <c r="BO29" s="120">
        <f t="shared" si="27"/>
        <v>5</v>
      </c>
      <c r="BP29" s="68"/>
    </row>
    <row r="30" spans="1:68" ht="13.5" thickBot="1">
      <c r="A30" s="121"/>
      <c r="B30" s="130">
        <f t="shared" si="28"/>
        <v>19</v>
      </c>
      <c r="C30" s="109">
        <v>5</v>
      </c>
      <c r="D30" s="123">
        <v>5</v>
      </c>
      <c r="E30" s="123">
        <v>2</v>
      </c>
      <c r="F30" s="124">
        <v>5</v>
      </c>
      <c r="G30" s="109">
        <v>4</v>
      </c>
      <c r="H30" s="123">
        <v>3</v>
      </c>
      <c r="I30" s="123">
        <v>3</v>
      </c>
      <c r="J30" s="124">
        <v>3</v>
      </c>
      <c r="K30" s="109">
        <v>5</v>
      </c>
      <c r="L30" s="123">
        <v>5</v>
      </c>
      <c r="M30" s="124">
        <v>5</v>
      </c>
      <c r="N30" s="109">
        <v>4</v>
      </c>
      <c r="O30" s="123">
        <v>4</v>
      </c>
      <c r="P30" s="124">
        <v>4</v>
      </c>
      <c r="Q30" s="109">
        <v>5</v>
      </c>
      <c r="R30" s="123">
        <v>5</v>
      </c>
      <c r="S30" s="123">
        <v>5</v>
      </c>
      <c r="T30" s="124">
        <v>5</v>
      </c>
      <c r="U30" s="109">
        <v>5</v>
      </c>
      <c r="V30" s="123">
        <v>5</v>
      </c>
      <c r="W30" s="123">
        <v>5</v>
      </c>
      <c r="X30" s="124">
        <v>5</v>
      </c>
      <c r="Y30" s="125"/>
      <c r="Z30" s="123"/>
      <c r="AA30" s="123"/>
      <c r="AB30" s="124"/>
      <c r="AC30" s="126">
        <v>5</v>
      </c>
      <c r="AD30" s="109">
        <v>5</v>
      </c>
      <c r="AE30" s="123">
        <v>5</v>
      </c>
      <c r="AF30" s="110">
        <v>5</v>
      </c>
      <c r="AG30" s="127">
        <v>4</v>
      </c>
      <c r="AH30" s="126">
        <v>4</v>
      </c>
      <c r="AI30" s="109">
        <v>5</v>
      </c>
      <c r="AJ30" s="110">
        <v>5</v>
      </c>
      <c r="AK30" s="128"/>
      <c r="AL30" s="129">
        <f t="shared" si="29"/>
        <v>19</v>
      </c>
      <c r="AM30" s="112">
        <f t="shared" si="0"/>
        <v>1</v>
      </c>
      <c r="AN30" s="113">
        <f t="shared" si="1"/>
        <v>4.25</v>
      </c>
      <c r="AO30" s="114">
        <f t="shared" si="2"/>
        <v>5</v>
      </c>
      <c r="AP30" s="112">
        <f t="shared" si="3"/>
        <v>0</v>
      </c>
      <c r="AQ30" s="113">
        <f t="shared" si="4"/>
        <v>3.25</v>
      </c>
      <c r="AR30" s="114">
        <f t="shared" si="5"/>
        <v>4</v>
      </c>
      <c r="AS30" s="112">
        <f t="shared" si="6"/>
        <v>0</v>
      </c>
      <c r="AT30" s="113">
        <f t="shared" si="7"/>
        <v>5</v>
      </c>
      <c r="AU30" s="114">
        <f t="shared" si="8"/>
        <v>5</v>
      </c>
      <c r="AV30" s="112">
        <f t="shared" si="9"/>
        <v>0</v>
      </c>
      <c r="AW30" s="113">
        <f t="shared" si="10"/>
        <v>4</v>
      </c>
      <c r="AX30" s="114">
        <f t="shared" si="11"/>
        <v>4</v>
      </c>
      <c r="AY30" s="112">
        <f t="shared" si="12"/>
        <v>0</v>
      </c>
      <c r="AZ30" s="113">
        <f t="shared" si="13"/>
        <v>5</v>
      </c>
      <c r="BA30" s="115">
        <f t="shared" si="14"/>
        <v>5</v>
      </c>
      <c r="BB30" s="112">
        <f t="shared" si="15"/>
        <v>0</v>
      </c>
      <c r="BC30" s="113">
        <f t="shared" si="16"/>
        <v>5</v>
      </c>
      <c r="BD30" s="116">
        <f t="shared" si="17"/>
        <v>5</v>
      </c>
      <c r="BE30" s="112">
        <f t="shared" si="18"/>
        <v>0</v>
      </c>
      <c r="BF30" s="112">
        <f t="shared" si="19"/>
        <v>0</v>
      </c>
      <c r="BG30" s="113">
        <f t="shared" si="20"/>
        <v>0</v>
      </c>
      <c r="BH30" s="113">
        <f t="shared" si="21"/>
        <v>2</v>
      </c>
      <c r="BI30" s="117">
        <f t="shared" si="22"/>
        <v>5</v>
      </c>
      <c r="BJ30" s="112">
        <f t="shared" si="23"/>
        <v>0</v>
      </c>
      <c r="BK30" s="113">
        <f t="shared" si="24"/>
        <v>5</v>
      </c>
      <c r="BL30" s="113">
        <f t="shared" si="25"/>
        <v>5</v>
      </c>
      <c r="BM30" s="118">
        <f t="shared" si="26"/>
        <v>4</v>
      </c>
      <c r="BN30" s="119">
        <f t="shared" si="26"/>
        <v>4</v>
      </c>
      <c r="BO30" s="120">
        <f t="shared" si="27"/>
        <v>5</v>
      </c>
      <c r="BP30" s="68"/>
    </row>
    <row r="31" spans="1:68" ht="13.5" thickBot="1">
      <c r="A31" s="121"/>
      <c r="B31" s="130">
        <f t="shared" si="28"/>
        <v>20</v>
      </c>
      <c r="C31" s="109">
        <v>4</v>
      </c>
      <c r="D31" s="123">
        <v>4</v>
      </c>
      <c r="E31" s="123">
        <v>3</v>
      </c>
      <c r="F31" s="124">
        <v>4</v>
      </c>
      <c r="G31" s="109">
        <v>3</v>
      </c>
      <c r="H31" s="123">
        <v>3</v>
      </c>
      <c r="I31" s="123">
        <v>3</v>
      </c>
      <c r="J31" s="124">
        <v>3</v>
      </c>
      <c r="K31" s="109">
        <v>4</v>
      </c>
      <c r="L31" s="123">
        <v>4</v>
      </c>
      <c r="M31" s="124">
        <v>4</v>
      </c>
      <c r="N31" s="109">
        <v>3</v>
      </c>
      <c r="O31" s="123">
        <v>3</v>
      </c>
      <c r="P31" s="124">
        <v>3</v>
      </c>
      <c r="Q31" s="109">
        <v>5</v>
      </c>
      <c r="R31" s="123">
        <v>5</v>
      </c>
      <c r="S31" s="123">
        <v>5</v>
      </c>
      <c r="T31" s="124">
        <v>5</v>
      </c>
      <c r="U31" s="109">
        <v>4</v>
      </c>
      <c r="V31" s="123">
        <v>4</v>
      </c>
      <c r="W31" s="123">
        <v>4</v>
      </c>
      <c r="X31" s="124">
        <v>4</v>
      </c>
      <c r="Y31" s="133"/>
      <c r="Z31" s="123"/>
      <c r="AA31" s="123"/>
      <c r="AB31" s="124"/>
      <c r="AC31" s="126">
        <v>4</v>
      </c>
      <c r="AD31" s="109">
        <v>4</v>
      </c>
      <c r="AE31" s="123">
        <v>4</v>
      </c>
      <c r="AF31" s="110">
        <v>4</v>
      </c>
      <c r="AG31" s="127">
        <v>4</v>
      </c>
      <c r="AH31" s="126">
        <v>4</v>
      </c>
      <c r="AI31" s="109">
        <v>4</v>
      </c>
      <c r="AJ31" s="110">
        <v>2</v>
      </c>
      <c r="AK31" s="128"/>
      <c r="AL31" s="129">
        <f t="shared" si="29"/>
        <v>20</v>
      </c>
      <c r="AM31" s="112">
        <f t="shared" si="0"/>
        <v>0</v>
      </c>
      <c r="AN31" s="113">
        <f t="shared" si="1"/>
        <v>3.75</v>
      </c>
      <c r="AO31" s="114">
        <f t="shared" si="2"/>
        <v>4</v>
      </c>
      <c r="AP31" s="112">
        <f t="shared" si="3"/>
        <v>0</v>
      </c>
      <c r="AQ31" s="113">
        <f t="shared" si="4"/>
        <v>3</v>
      </c>
      <c r="AR31" s="114">
        <f t="shared" si="5"/>
        <v>3</v>
      </c>
      <c r="AS31" s="112">
        <f t="shared" si="6"/>
        <v>0</v>
      </c>
      <c r="AT31" s="113">
        <f t="shared" si="7"/>
        <v>4</v>
      </c>
      <c r="AU31" s="114">
        <f t="shared" si="8"/>
        <v>4</v>
      </c>
      <c r="AV31" s="112">
        <f t="shared" si="9"/>
        <v>0</v>
      </c>
      <c r="AW31" s="113">
        <f t="shared" si="10"/>
        <v>3</v>
      </c>
      <c r="AX31" s="114">
        <f t="shared" si="11"/>
        <v>3</v>
      </c>
      <c r="AY31" s="112">
        <f t="shared" si="12"/>
        <v>0</v>
      </c>
      <c r="AZ31" s="113">
        <f t="shared" si="13"/>
        <v>5</v>
      </c>
      <c r="BA31" s="115">
        <f t="shared" si="14"/>
        <v>5</v>
      </c>
      <c r="BB31" s="112">
        <f t="shared" si="15"/>
        <v>0</v>
      </c>
      <c r="BC31" s="113">
        <f t="shared" si="16"/>
        <v>4</v>
      </c>
      <c r="BD31" s="116">
        <f t="shared" si="17"/>
        <v>4</v>
      </c>
      <c r="BE31" s="112">
        <f t="shared" si="18"/>
        <v>0</v>
      </c>
      <c r="BF31" s="112">
        <f t="shared" si="19"/>
        <v>0</v>
      </c>
      <c r="BG31" s="113">
        <f t="shared" si="20"/>
        <v>0</v>
      </c>
      <c r="BH31" s="113">
        <f t="shared" si="21"/>
        <v>2</v>
      </c>
      <c r="BI31" s="117">
        <f t="shared" si="22"/>
        <v>4</v>
      </c>
      <c r="BJ31" s="112">
        <f t="shared" si="23"/>
        <v>0</v>
      </c>
      <c r="BK31" s="113">
        <f t="shared" si="24"/>
        <v>4</v>
      </c>
      <c r="BL31" s="113">
        <f t="shared" si="25"/>
        <v>4</v>
      </c>
      <c r="BM31" s="118">
        <f t="shared" si="26"/>
        <v>4</v>
      </c>
      <c r="BN31" s="119">
        <f t="shared" si="26"/>
        <v>4</v>
      </c>
      <c r="BO31" s="120">
        <f t="shared" si="27"/>
        <v>3</v>
      </c>
      <c r="BP31" s="68"/>
    </row>
    <row r="32" spans="1:68" ht="13.5" thickBot="1">
      <c r="A32" s="121"/>
      <c r="B32" s="130">
        <f t="shared" si="28"/>
        <v>21</v>
      </c>
      <c r="C32" s="109">
        <v>5</v>
      </c>
      <c r="D32" s="123">
        <v>4</v>
      </c>
      <c r="E32" s="123">
        <v>2</v>
      </c>
      <c r="F32" s="124">
        <v>5</v>
      </c>
      <c r="G32" s="109">
        <v>3</v>
      </c>
      <c r="H32" s="123">
        <v>3</v>
      </c>
      <c r="I32" s="123">
        <v>2</v>
      </c>
      <c r="J32" s="124">
        <v>2</v>
      </c>
      <c r="K32" s="109">
        <v>5</v>
      </c>
      <c r="L32" s="123">
        <v>5</v>
      </c>
      <c r="M32" s="124">
        <v>5</v>
      </c>
      <c r="N32" s="109">
        <v>4</v>
      </c>
      <c r="O32" s="123">
        <v>4</v>
      </c>
      <c r="P32" s="124">
        <v>4</v>
      </c>
      <c r="Q32" s="109">
        <v>5</v>
      </c>
      <c r="R32" s="123">
        <v>5</v>
      </c>
      <c r="S32" s="123">
        <v>5</v>
      </c>
      <c r="T32" s="124">
        <v>5</v>
      </c>
      <c r="U32" s="109">
        <v>4</v>
      </c>
      <c r="V32" s="123">
        <v>4</v>
      </c>
      <c r="W32" s="123">
        <v>4</v>
      </c>
      <c r="X32" s="124">
        <v>4</v>
      </c>
      <c r="Y32" s="134"/>
      <c r="Z32" s="123"/>
      <c r="AA32" s="123"/>
      <c r="AB32" s="124"/>
      <c r="AC32" s="132">
        <v>4</v>
      </c>
      <c r="AD32" s="109">
        <v>4</v>
      </c>
      <c r="AE32" s="123">
        <v>4</v>
      </c>
      <c r="AF32" s="110">
        <v>4</v>
      </c>
      <c r="AG32" s="107">
        <v>4</v>
      </c>
      <c r="AH32" s="132">
        <v>4</v>
      </c>
      <c r="AI32" s="109">
        <v>5</v>
      </c>
      <c r="AJ32" s="110">
        <v>2</v>
      </c>
      <c r="AK32" s="128"/>
      <c r="AL32" s="129">
        <f t="shared" si="29"/>
        <v>21</v>
      </c>
      <c r="AM32" s="112">
        <f t="shared" si="0"/>
        <v>1</v>
      </c>
      <c r="AN32" s="113">
        <f t="shared" si="1"/>
        <v>4</v>
      </c>
      <c r="AO32" s="114">
        <f t="shared" si="2"/>
        <v>4</v>
      </c>
      <c r="AP32" s="112">
        <f t="shared" si="3"/>
        <v>2</v>
      </c>
      <c r="AQ32" s="113">
        <f t="shared" si="4"/>
        <v>2.5</v>
      </c>
      <c r="AR32" s="114">
        <f t="shared" si="5"/>
        <v>3</v>
      </c>
      <c r="AS32" s="112">
        <f t="shared" si="6"/>
        <v>0</v>
      </c>
      <c r="AT32" s="113">
        <f t="shared" si="7"/>
        <v>5</v>
      </c>
      <c r="AU32" s="114">
        <f t="shared" si="8"/>
        <v>5</v>
      </c>
      <c r="AV32" s="112">
        <f t="shared" si="9"/>
        <v>0</v>
      </c>
      <c r="AW32" s="113">
        <f t="shared" si="10"/>
        <v>4</v>
      </c>
      <c r="AX32" s="114">
        <f t="shared" si="11"/>
        <v>4</v>
      </c>
      <c r="AY32" s="112">
        <f t="shared" si="12"/>
        <v>0</v>
      </c>
      <c r="AZ32" s="113">
        <f t="shared" si="13"/>
        <v>5</v>
      </c>
      <c r="BA32" s="115">
        <f t="shared" si="14"/>
        <v>5</v>
      </c>
      <c r="BB32" s="112">
        <f t="shared" si="15"/>
        <v>0</v>
      </c>
      <c r="BC32" s="113">
        <f t="shared" si="16"/>
        <v>4</v>
      </c>
      <c r="BD32" s="116">
        <f t="shared" si="17"/>
        <v>4</v>
      </c>
      <c r="BE32" s="112">
        <f t="shared" si="18"/>
        <v>0</v>
      </c>
      <c r="BF32" s="112">
        <f t="shared" si="19"/>
        <v>0</v>
      </c>
      <c r="BG32" s="113">
        <f t="shared" si="20"/>
        <v>0</v>
      </c>
      <c r="BH32" s="113">
        <f t="shared" si="21"/>
        <v>2</v>
      </c>
      <c r="BI32" s="117">
        <f t="shared" si="22"/>
        <v>4</v>
      </c>
      <c r="BJ32" s="112">
        <f t="shared" si="23"/>
        <v>0</v>
      </c>
      <c r="BK32" s="113">
        <f t="shared" si="24"/>
        <v>4</v>
      </c>
      <c r="BL32" s="113">
        <f t="shared" si="25"/>
        <v>4</v>
      </c>
      <c r="BM32" s="118">
        <f t="shared" si="26"/>
        <v>4</v>
      </c>
      <c r="BN32" s="119">
        <f t="shared" si="26"/>
        <v>4</v>
      </c>
      <c r="BO32" s="120">
        <f t="shared" si="27"/>
        <v>4</v>
      </c>
      <c r="BP32" s="68"/>
    </row>
    <row r="33" spans="1:68" ht="13.5" thickBot="1">
      <c r="A33" s="121"/>
      <c r="B33" s="130">
        <f t="shared" si="28"/>
        <v>22</v>
      </c>
      <c r="C33" s="109">
        <v>5</v>
      </c>
      <c r="D33" s="123">
        <v>3</v>
      </c>
      <c r="E33" s="123">
        <v>3</v>
      </c>
      <c r="F33" s="124">
        <v>3</v>
      </c>
      <c r="G33" s="109">
        <v>2</v>
      </c>
      <c r="H33" s="123">
        <v>2</v>
      </c>
      <c r="I33" s="123">
        <v>2</v>
      </c>
      <c r="J33" s="124">
        <v>2</v>
      </c>
      <c r="K33" s="109">
        <v>4</v>
      </c>
      <c r="L33" s="123">
        <v>4</v>
      </c>
      <c r="M33" s="124">
        <v>4</v>
      </c>
      <c r="N33" s="109">
        <v>3</v>
      </c>
      <c r="O33" s="123">
        <v>3</v>
      </c>
      <c r="P33" s="124">
        <v>3</v>
      </c>
      <c r="Q33" s="109">
        <v>5</v>
      </c>
      <c r="R33" s="123">
        <v>5</v>
      </c>
      <c r="S33" s="123">
        <v>5</v>
      </c>
      <c r="T33" s="124">
        <v>5</v>
      </c>
      <c r="U33" s="109">
        <v>4</v>
      </c>
      <c r="V33" s="123">
        <v>4</v>
      </c>
      <c r="W33" s="123">
        <v>4</v>
      </c>
      <c r="X33" s="124">
        <v>4</v>
      </c>
      <c r="Y33" s="134"/>
      <c r="Z33" s="123"/>
      <c r="AA33" s="123"/>
      <c r="AB33" s="124"/>
      <c r="AC33" s="126">
        <v>4</v>
      </c>
      <c r="AD33" s="109">
        <v>3</v>
      </c>
      <c r="AE33" s="123">
        <v>3</v>
      </c>
      <c r="AF33" s="110">
        <v>3</v>
      </c>
      <c r="AG33" s="127">
        <v>3</v>
      </c>
      <c r="AH33" s="126">
        <v>3</v>
      </c>
      <c r="AI33" s="109">
        <v>4</v>
      </c>
      <c r="AJ33" s="110">
        <v>3</v>
      </c>
      <c r="AK33" s="128"/>
      <c r="AL33" s="129">
        <f t="shared" si="29"/>
        <v>22</v>
      </c>
      <c r="AM33" s="112">
        <f t="shared" si="0"/>
        <v>0</v>
      </c>
      <c r="AN33" s="113">
        <f t="shared" si="1"/>
        <v>3.5</v>
      </c>
      <c r="AO33" s="114">
        <f t="shared" si="2"/>
        <v>4</v>
      </c>
      <c r="AP33" s="112">
        <f t="shared" si="3"/>
        <v>4</v>
      </c>
      <c r="AQ33" s="113">
        <f t="shared" si="4"/>
        <v>2</v>
      </c>
      <c r="AR33" s="114">
        <f t="shared" si="5"/>
        <v>2</v>
      </c>
      <c r="AS33" s="112">
        <f t="shared" si="6"/>
        <v>0</v>
      </c>
      <c r="AT33" s="113">
        <f t="shared" si="7"/>
        <v>4</v>
      </c>
      <c r="AU33" s="114">
        <f t="shared" si="8"/>
        <v>4</v>
      </c>
      <c r="AV33" s="112">
        <f t="shared" si="9"/>
        <v>0</v>
      </c>
      <c r="AW33" s="113">
        <f t="shared" si="10"/>
        <v>3</v>
      </c>
      <c r="AX33" s="114">
        <f t="shared" si="11"/>
        <v>3</v>
      </c>
      <c r="AY33" s="112">
        <f t="shared" si="12"/>
        <v>0</v>
      </c>
      <c r="AZ33" s="113">
        <f t="shared" si="13"/>
        <v>5</v>
      </c>
      <c r="BA33" s="115">
        <f t="shared" si="14"/>
        <v>5</v>
      </c>
      <c r="BB33" s="112">
        <f t="shared" si="15"/>
        <v>0</v>
      </c>
      <c r="BC33" s="113">
        <f t="shared" si="16"/>
        <v>4</v>
      </c>
      <c r="BD33" s="116">
        <f t="shared" si="17"/>
        <v>4</v>
      </c>
      <c r="BE33" s="112">
        <f t="shared" si="18"/>
        <v>0</v>
      </c>
      <c r="BF33" s="112">
        <f t="shared" si="19"/>
        <v>0</v>
      </c>
      <c r="BG33" s="113">
        <f t="shared" si="20"/>
        <v>0</v>
      </c>
      <c r="BH33" s="113">
        <f t="shared" si="21"/>
        <v>2</v>
      </c>
      <c r="BI33" s="117">
        <f t="shared" si="22"/>
        <v>4</v>
      </c>
      <c r="BJ33" s="112">
        <f t="shared" si="23"/>
        <v>0</v>
      </c>
      <c r="BK33" s="113">
        <f t="shared" si="24"/>
        <v>3</v>
      </c>
      <c r="BL33" s="113">
        <f t="shared" si="25"/>
        <v>3</v>
      </c>
      <c r="BM33" s="118">
        <f t="shared" si="26"/>
        <v>3</v>
      </c>
      <c r="BN33" s="119">
        <f t="shared" si="26"/>
        <v>3</v>
      </c>
      <c r="BO33" s="120">
        <f t="shared" si="27"/>
        <v>4</v>
      </c>
      <c r="BP33" s="68"/>
    </row>
    <row r="34" spans="1:68" ht="13.5" thickBot="1">
      <c r="A34" s="121"/>
      <c r="B34" s="130">
        <f t="shared" si="28"/>
        <v>23</v>
      </c>
      <c r="C34" s="109">
        <v>5</v>
      </c>
      <c r="D34" s="123">
        <v>3</v>
      </c>
      <c r="E34" s="123">
        <v>2</v>
      </c>
      <c r="F34" s="124">
        <v>3</v>
      </c>
      <c r="G34" s="109">
        <v>2</v>
      </c>
      <c r="H34" s="123">
        <v>2</v>
      </c>
      <c r="I34" s="123">
        <v>2</v>
      </c>
      <c r="J34" s="124">
        <v>2</v>
      </c>
      <c r="K34" s="109">
        <v>4</v>
      </c>
      <c r="L34" s="123">
        <v>3</v>
      </c>
      <c r="M34" s="124">
        <v>3</v>
      </c>
      <c r="N34" s="109">
        <v>2</v>
      </c>
      <c r="O34" s="123">
        <v>2</v>
      </c>
      <c r="P34" s="124">
        <v>2</v>
      </c>
      <c r="Q34" s="109">
        <v>5</v>
      </c>
      <c r="R34" s="123">
        <v>5</v>
      </c>
      <c r="S34" s="123">
        <v>5</v>
      </c>
      <c r="T34" s="124">
        <v>5</v>
      </c>
      <c r="U34" s="109">
        <v>3</v>
      </c>
      <c r="V34" s="123">
        <v>3</v>
      </c>
      <c r="W34" s="123">
        <v>3</v>
      </c>
      <c r="X34" s="124">
        <v>3</v>
      </c>
      <c r="Y34" s="125"/>
      <c r="Z34" s="123"/>
      <c r="AA34" s="123"/>
      <c r="AB34" s="124"/>
      <c r="AC34" s="126">
        <v>3</v>
      </c>
      <c r="AD34" s="109">
        <v>3</v>
      </c>
      <c r="AE34" s="123">
        <v>3</v>
      </c>
      <c r="AF34" s="110">
        <v>3</v>
      </c>
      <c r="AG34" s="127">
        <v>3</v>
      </c>
      <c r="AH34" s="126">
        <v>3</v>
      </c>
      <c r="AI34" s="109">
        <v>4</v>
      </c>
      <c r="AJ34" s="110">
        <v>2</v>
      </c>
      <c r="AK34" s="128"/>
      <c r="AL34" s="129">
        <f t="shared" si="29"/>
        <v>23</v>
      </c>
      <c r="AM34" s="112">
        <f t="shared" si="0"/>
        <v>1</v>
      </c>
      <c r="AN34" s="113">
        <f t="shared" si="1"/>
        <v>3.25</v>
      </c>
      <c r="AO34" s="114">
        <f t="shared" si="2"/>
        <v>4</v>
      </c>
      <c r="AP34" s="112">
        <f t="shared" si="3"/>
        <v>4</v>
      </c>
      <c r="AQ34" s="113">
        <f t="shared" si="4"/>
        <v>2</v>
      </c>
      <c r="AR34" s="114">
        <f t="shared" si="5"/>
        <v>2</v>
      </c>
      <c r="AS34" s="112">
        <f t="shared" si="6"/>
        <v>0</v>
      </c>
      <c r="AT34" s="113">
        <f t="shared" si="7"/>
        <v>3.3333333333333335</v>
      </c>
      <c r="AU34" s="114">
        <f t="shared" si="8"/>
        <v>4</v>
      </c>
      <c r="AV34" s="112">
        <f t="shared" si="9"/>
        <v>3</v>
      </c>
      <c r="AW34" s="113">
        <f t="shared" si="10"/>
        <v>2</v>
      </c>
      <c r="AX34" s="114">
        <f t="shared" si="11"/>
        <v>2</v>
      </c>
      <c r="AY34" s="112">
        <f t="shared" si="12"/>
        <v>0</v>
      </c>
      <c r="AZ34" s="113">
        <f t="shared" si="13"/>
        <v>5</v>
      </c>
      <c r="BA34" s="115">
        <f t="shared" si="14"/>
        <v>5</v>
      </c>
      <c r="BB34" s="112">
        <f t="shared" si="15"/>
        <v>0</v>
      </c>
      <c r="BC34" s="113">
        <f t="shared" si="16"/>
        <v>3</v>
      </c>
      <c r="BD34" s="116">
        <f t="shared" si="17"/>
        <v>3</v>
      </c>
      <c r="BE34" s="112">
        <f t="shared" si="18"/>
        <v>0</v>
      </c>
      <c r="BF34" s="112">
        <f t="shared" si="19"/>
        <v>0</v>
      </c>
      <c r="BG34" s="113">
        <f t="shared" si="20"/>
        <v>0</v>
      </c>
      <c r="BH34" s="113">
        <f t="shared" si="21"/>
        <v>2</v>
      </c>
      <c r="BI34" s="117">
        <f t="shared" si="22"/>
        <v>3</v>
      </c>
      <c r="BJ34" s="112">
        <f t="shared" si="23"/>
        <v>0</v>
      </c>
      <c r="BK34" s="113">
        <f t="shared" si="24"/>
        <v>3</v>
      </c>
      <c r="BL34" s="113">
        <f t="shared" si="25"/>
        <v>3</v>
      </c>
      <c r="BM34" s="118">
        <f t="shared" si="26"/>
        <v>3</v>
      </c>
      <c r="BN34" s="119">
        <f t="shared" si="26"/>
        <v>3</v>
      </c>
      <c r="BO34" s="120">
        <f t="shared" si="27"/>
        <v>3</v>
      </c>
      <c r="BP34" s="68"/>
    </row>
    <row r="35" spans="1:68" ht="13.5" thickBot="1">
      <c r="A35" s="121"/>
      <c r="B35" s="130">
        <f t="shared" si="28"/>
        <v>24</v>
      </c>
      <c r="C35" s="109">
        <v>5</v>
      </c>
      <c r="D35" s="123">
        <v>5</v>
      </c>
      <c r="E35" s="123">
        <v>3</v>
      </c>
      <c r="F35" s="124">
        <v>4</v>
      </c>
      <c r="G35" s="109">
        <v>4</v>
      </c>
      <c r="H35" s="123">
        <v>4</v>
      </c>
      <c r="I35" s="123">
        <v>2</v>
      </c>
      <c r="J35" s="124">
        <v>3</v>
      </c>
      <c r="K35" s="109">
        <v>3</v>
      </c>
      <c r="L35" s="123">
        <v>3</v>
      </c>
      <c r="M35" s="124">
        <v>3</v>
      </c>
      <c r="N35" s="109">
        <v>2</v>
      </c>
      <c r="O35" s="123">
        <v>2</v>
      </c>
      <c r="P35" s="124">
        <v>2</v>
      </c>
      <c r="Q35" s="109">
        <v>5</v>
      </c>
      <c r="R35" s="123">
        <v>5</v>
      </c>
      <c r="S35" s="123">
        <v>5</v>
      </c>
      <c r="T35" s="124">
        <v>5</v>
      </c>
      <c r="U35" s="109">
        <v>5</v>
      </c>
      <c r="V35" s="123">
        <v>3</v>
      </c>
      <c r="W35" s="123">
        <v>3</v>
      </c>
      <c r="X35" s="124">
        <v>3</v>
      </c>
      <c r="Y35" s="133"/>
      <c r="Z35" s="123"/>
      <c r="AA35" s="123"/>
      <c r="AB35" s="124"/>
      <c r="AC35" s="126">
        <v>5</v>
      </c>
      <c r="AD35" s="109">
        <v>4</v>
      </c>
      <c r="AE35" s="123">
        <v>4</v>
      </c>
      <c r="AF35" s="110">
        <v>5</v>
      </c>
      <c r="AG35" s="127">
        <v>3</v>
      </c>
      <c r="AH35" s="126">
        <v>5</v>
      </c>
      <c r="AI35" s="109">
        <v>5</v>
      </c>
      <c r="AJ35" s="110">
        <v>5</v>
      </c>
      <c r="AK35" s="128"/>
      <c r="AL35" s="129">
        <f t="shared" si="29"/>
        <v>24</v>
      </c>
      <c r="AM35" s="112">
        <f t="shared" si="0"/>
        <v>0</v>
      </c>
      <c r="AN35" s="113">
        <f t="shared" si="1"/>
        <v>4.25</v>
      </c>
      <c r="AO35" s="114">
        <f t="shared" si="2"/>
        <v>5</v>
      </c>
      <c r="AP35" s="112">
        <f t="shared" si="3"/>
        <v>1</v>
      </c>
      <c r="AQ35" s="113">
        <f t="shared" si="4"/>
        <v>3.25</v>
      </c>
      <c r="AR35" s="114">
        <f t="shared" si="5"/>
        <v>4</v>
      </c>
      <c r="AS35" s="112">
        <f t="shared" si="6"/>
        <v>0</v>
      </c>
      <c r="AT35" s="113">
        <f t="shared" si="7"/>
        <v>3</v>
      </c>
      <c r="AU35" s="114">
        <f t="shared" si="8"/>
        <v>3</v>
      </c>
      <c r="AV35" s="112">
        <f t="shared" si="9"/>
        <v>3</v>
      </c>
      <c r="AW35" s="113">
        <f t="shared" si="10"/>
        <v>2</v>
      </c>
      <c r="AX35" s="114">
        <f t="shared" si="11"/>
        <v>2</v>
      </c>
      <c r="AY35" s="112">
        <f t="shared" si="12"/>
        <v>0</v>
      </c>
      <c r="AZ35" s="113">
        <f t="shared" si="13"/>
        <v>5</v>
      </c>
      <c r="BA35" s="115">
        <f t="shared" si="14"/>
        <v>5</v>
      </c>
      <c r="BB35" s="112">
        <f t="shared" si="15"/>
        <v>0</v>
      </c>
      <c r="BC35" s="113">
        <f t="shared" si="16"/>
        <v>3.5</v>
      </c>
      <c r="BD35" s="116">
        <f t="shared" si="17"/>
        <v>4</v>
      </c>
      <c r="BE35" s="112">
        <f t="shared" si="18"/>
        <v>0</v>
      </c>
      <c r="BF35" s="112">
        <f t="shared" si="19"/>
        <v>0</v>
      </c>
      <c r="BG35" s="113">
        <f t="shared" si="20"/>
        <v>0</v>
      </c>
      <c r="BH35" s="113">
        <f t="shared" si="21"/>
        <v>2</v>
      </c>
      <c r="BI35" s="117">
        <f t="shared" si="22"/>
        <v>5</v>
      </c>
      <c r="BJ35" s="112">
        <f t="shared" si="23"/>
        <v>0</v>
      </c>
      <c r="BK35" s="113">
        <f t="shared" si="24"/>
        <v>4.333333333333333</v>
      </c>
      <c r="BL35" s="113">
        <f t="shared" si="25"/>
        <v>5</v>
      </c>
      <c r="BM35" s="118">
        <f t="shared" si="26"/>
        <v>3</v>
      </c>
      <c r="BN35" s="119">
        <f t="shared" si="26"/>
        <v>5</v>
      </c>
      <c r="BO35" s="120">
        <f t="shared" si="27"/>
        <v>5</v>
      </c>
      <c r="BP35" s="68"/>
    </row>
    <row r="36" spans="1:68" ht="13.5" thickBot="1">
      <c r="A36" s="121"/>
      <c r="B36" s="130">
        <f t="shared" si="28"/>
        <v>25</v>
      </c>
      <c r="C36" s="109">
        <v>5</v>
      </c>
      <c r="D36" s="123">
        <v>5</v>
      </c>
      <c r="E36" s="123">
        <v>3</v>
      </c>
      <c r="F36" s="124">
        <v>5</v>
      </c>
      <c r="G36" s="109">
        <v>5</v>
      </c>
      <c r="H36" s="123">
        <v>3</v>
      </c>
      <c r="I36" s="123">
        <v>2</v>
      </c>
      <c r="J36" s="124">
        <v>2</v>
      </c>
      <c r="K36" s="109">
        <v>4</v>
      </c>
      <c r="L36" s="123">
        <v>4</v>
      </c>
      <c r="M36" s="124">
        <v>4</v>
      </c>
      <c r="N36" s="109">
        <v>3</v>
      </c>
      <c r="O36" s="123">
        <v>3</v>
      </c>
      <c r="P36" s="124">
        <v>3</v>
      </c>
      <c r="Q36" s="109">
        <v>5</v>
      </c>
      <c r="R36" s="123">
        <v>5</v>
      </c>
      <c r="S36" s="123">
        <v>5</v>
      </c>
      <c r="T36" s="124">
        <v>5</v>
      </c>
      <c r="U36" s="109">
        <v>5</v>
      </c>
      <c r="V36" s="123">
        <v>5</v>
      </c>
      <c r="W36" s="123">
        <v>5</v>
      </c>
      <c r="X36" s="124">
        <v>5</v>
      </c>
      <c r="Y36" s="134"/>
      <c r="Z36" s="123"/>
      <c r="AA36" s="123"/>
      <c r="AB36" s="124"/>
      <c r="AC36" s="132">
        <v>5</v>
      </c>
      <c r="AD36" s="109">
        <v>3</v>
      </c>
      <c r="AE36" s="123">
        <v>3</v>
      </c>
      <c r="AF36" s="110">
        <v>4</v>
      </c>
      <c r="AG36" s="107">
        <v>5</v>
      </c>
      <c r="AH36" s="132">
        <v>5</v>
      </c>
      <c r="AI36" s="109">
        <v>5</v>
      </c>
      <c r="AJ36" s="110">
        <v>4</v>
      </c>
      <c r="AK36" s="128"/>
      <c r="AL36" s="129">
        <f t="shared" si="29"/>
        <v>25</v>
      </c>
      <c r="AM36" s="112">
        <f t="shared" si="0"/>
        <v>0</v>
      </c>
      <c r="AN36" s="113">
        <f t="shared" si="1"/>
        <v>4.5</v>
      </c>
      <c r="AO36" s="114">
        <f t="shared" si="2"/>
        <v>5</v>
      </c>
      <c r="AP36" s="112">
        <f t="shared" si="3"/>
        <v>2</v>
      </c>
      <c r="AQ36" s="113">
        <f t="shared" si="4"/>
        <v>3</v>
      </c>
      <c r="AR36" s="114">
        <f t="shared" si="5"/>
        <v>3</v>
      </c>
      <c r="AS36" s="112">
        <f t="shared" si="6"/>
        <v>0</v>
      </c>
      <c r="AT36" s="113">
        <f t="shared" si="7"/>
        <v>4</v>
      </c>
      <c r="AU36" s="114">
        <f t="shared" si="8"/>
        <v>4</v>
      </c>
      <c r="AV36" s="112">
        <f t="shared" si="9"/>
        <v>0</v>
      </c>
      <c r="AW36" s="113">
        <f t="shared" si="10"/>
        <v>3</v>
      </c>
      <c r="AX36" s="114">
        <f t="shared" si="11"/>
        <v>3</v>
      </c>
      <c r="AY36" s="112">
        <f t="shared" si="12"/>
        <v>0</v>
      </c>
      <c r="AZ36" s="113">
        <f t="shared" si="13"/>
        <v>5</v>
      </c>
      <c r="BA36" s="115">
        <f t="shared" si="14"/>
        <v>5</v>
      </c>
      <c r="BB36" s="112">
        <f t="shared" si="15"/>
        <v>0</v>
      </c>
      <c r="BC36" s="113">
        <f t="shared" si="16"/>
        <v>5</v>
      </c>
      <c r="BD36" s="116">
        <f t="shared" si="17"/>
        <v>5</v>
      </c>
      <c r="BE36" s="112">
        <f t="shared" si="18"/>
        <v>0</v>
      </c>
      <c r="BF36" s="112">
        <f t="shared" si="19"/>
        <v>0</v>
      </c>
      <c r="BG36" s="113">
        <f t="shared" si="20"/>
        <v>0</v>
      </c>
      <c r="BH36" s="113">
        <f t="shared" si="21"/>
        <v>2</v>
      </c>
      <c r="BI36" s="117">
        <f t="shared" si="22"/>
        <v>5</v>
      </c>
      <c r="BJ36" s="112">
        <f t="shared" si="23"/>
        <v>0</v>
      </c>
      <c r="BK36" s="113">
        <f t="shared" si="24"/>
        <v>3.3333333333333335</v>
      </c>
      <c r="BL36" s="113">
        <f t="shared" si="25"/>
        <v>4</v>
      </c>
      <c r="BM36" s="118">
        <f t="shared" si="26"/>
        <v>5</v>
      </c>
      <c r="BN36" s="119">
        <f t="shared" si="26"/>
        <v>5</v>
      </c>
      <c r="BO36" s="120">
        <f t="shared" si="27"/>
        <v>5</v>
      </c>
      <c r="BP36" s="68"/>
    </row>
    <row r="37" spans="1:68" ht="13.5" thickBot="1">
      <c r="A37" s="121"/>
      <c r="B37" s="130">
        <f t="shared" si="28"/>
        <v>26</v>
      </c>
      <c r="C37" s="109">
        <v>5</v>
      </c>
      <c r="D37" s="123">
        <v>5</v>
      </c>
      <c r="E37" s="123">
        <v>5</v>
      </c>
      <c r="F37" s="124">
        <v>5</v>
      </c>
      <c r="G37" s="109">
        <v>4</v>
      </c>
      <c r="H37" s="123">
        <v>5</v>
      </c>
      <c r="I37" s="123">
        <v>4</v>
      </c>
      <c r="J37" s="124">
        <v>5</v>
      </c>
      <c r="K37" s="109">
        <v>5</v>
      </c>
      <c r="L37" s="123">
        <v>5</v>
      </c>
      <c r="M37" s="124">
        <v>5</v>
      </c>
      <c r="N37" s="109">
        <v>3</v>
      </c>
      <c r="O37" s="123">
        <v>3</v>
      </c>
      <c r="P37" s="124">
        <v>3</v>
      </c>
      <c r="Q37" s="109">
        <v>5</v>
      </c>
      <c r="R37" s="123">
        <v>5</v>
      </c>
      <c r="S37" s="123">
        <v>5</v>
      </c>
      <c r="T37" s="124">
        <v>5</v>
      </c>
      <c r="U37" s="109">
        <v>5</v>
      </c>
      <c r="V37" s="123">
        <v>5</v>
      </c>
      <c r="W37" s="123">
        <v>5</v>
      </c>
      <c r="X37" s="124">
        <v>5</v>
      </c>
      <c r="Y37" s="125"/>
      <c r="Z37" s="123"/>
      <c r="AA37" s="123"/>
      <c r="AB37" s="124"/>
      <c r="AC37" s="126">
        <v>5</v>
      </c>
      <c r="AD37" s="109">
        <v>3</v>
      </c>
      <c r="AE37" s="123">
        <v>2</v>
      </c>
      <c r="AF37" s="110">
        <v>3</v>
      </c>
      <c r="AG37" s="127">
        <v>5</v>
      </c>
      <c r="AH37" s="126">
        <v>5</v>
      </c>
      <c r="AI37" s="109">
        <v>5</v>
      </c>
      <c r="AJ37" s="110">
        <v>5</v>
      </c>
      <c r="AK37" s="128"/>
      <c r="AL37" s="129">
        <f t="shared" si="29"/>
        <v>26</v>
      </c>
      <c r="AM37" s="112">
        <f t="shared" si="0"/>
        <v>0</v>
      </c>
      <c r="AN37" s="113">
        <f t="shared" si="1"/>
        <v>5</v>
      </c>
      <c r="AO37" s="114">
        <f t="shared" si="2"/>
        <v>5</v>
      </c>
      <c r="AP37" s="112">
        <f t="shared" si="3"/>
        <v>0</v>
      </c>
      <c r="AQ37" s="113">
        <f t="shared" si="4"/>
        <v>4.5</v>
      </c>
      <c r="AR37" s="114">
        <f t="shared" si="5"/>
        <v>5</v>
      </c>
      <c r="AS37" s="112">
        <f t="shared" si="6"/>
        <v>0</v>
      </c>
      <c r="AT37" s="113">
        <f t="shared" si="7"/>
        <v>5</v>
      </c>
      <c r="AU37" s="114">
        <f t="shared" si="8"/>
        <v>5</v>
      </c>
      <c r="AV37" s="112">
        <f t="shared" si="9"/>
        <v>0</v>
      </c>
      <c r="AW37" s="113">
        <f t="shared" si="10"/>
        <v>3</v>
      </c>
      <c r="AX37" s="114">
        <f t="shared" si="11"/>
        <v>3</v>
      </c>
      <c r="AY37" s="112">
        <f t="shared" si="12"/>
        <v>0</v>
      </c>
      <c r="AZ37" s="113">
        <f t="shared" si="13"/>
        <v>5</v>
      </c>
      <c r="BA37" s="115">
        <f t="shared" si="14"/>
        <v>5</v>
      </c>
      <c r="BB37" s="112">
        <f t="shared" si="15"/>
        <v>0</v>
      </c>
      <c r="BC37" s="113">
        <f t="shared" si="16"/>
        <v>5</v>
      </c>
      <c r="BD37" s="116">
        <f t="shared" si="17"/>
        <v>5</v>
      </c>
      <c r="BE37" s="112">
        <f t="shared" si="18"/>
        <v>0</v>
      </c>
      <c r="BF37" s="112">
        <f t="shared" si="19"/>
        <v>0</v>
      </c>
      <c r="BG37" s="113">
        <f t="shared" si="20"/>
        <v>0</v>
      </c>
      <c r="BH37" s="113">
        <f t="shared" si="21"/>
        <v>2</v>
      </c>
      <c r="BI37" s="117">
        <f t="shared" si="22"/>
        <v>5</v>
      </c>
      <c r="BJ37" s="112">
        <f t="shared" si="23"/>
        <v>1</v>
      </c>
      <c r="BK37" s="113">
        <f t="shared" si="24"/>
        <v>2.6666666666666665</v>
      </c>
      <c r="BL37" s="113">
        <f t="shared" si="25"/>
        <v>3</v>
      </c>
      <c r="BM37" s="118">
        <f t="shared" si="26"/>
        <v>5</v>
      </c>
      <c r="BN37" s="119">
        <f t="shared" si="26"/>
        <v>5</v>
      </c>
      <c r="BO37" s="120">
        <f t="shared" si="27"/>
        <v>5</v>
      </c>
      <c r="BP37" s="68"/>
    </row>
    <row r="38" spans="1:68" ht="13.5" thickBot="1">
      <c r="A38" s="121"/>
      <c r="B38" s="130">
        <f t="shared" si="28"/>
        <v>27</v>
      </c>
      <c r="C38" s="109">
        <v>4</v>
      </c>
      <c r="D38" s="123">
        <v>3</v>
      </c>
      <c r="E38" s="123">
        <v>3</v>
      </c>
      <c r="F38" s="124">
        <v>3</v>
      </c>
      <c r="G38" s="109">
        <v>2</v>
      </c>
      <c r="H38" s="123">
        <v>2</v>
      </c>
      <c r="I38" s="123">
        <v>2</v>
      </c>
      <c r="J38" s="124">
        <v>2</v>
      </c>
      <c r="K38" s="109">
        <v>5</v>
      </c>
      <c r="L38" s="123">
        <v>5</v>
      </c>
      <c r="M38" s="124">
        <v>4</v>
      </c>
      <c r="N38" s="109">
        <v>3</v>
      </c>
      <c r="O38" s="123">
        <v>2</v>
      </c>
      <c r="P38" s="124">
        <v>2</v>
      </c>
      <c r="Q38" s="109">
        <v>5</v>
      </c>
      <c r="R38" s="123">
        <v>5</v>
      </c>
      <c r="S38" s="123">
        <v>5</v>
      </c>
      <c r="T38" s="124">
        <v>5</v>
      </c>
      <c r="U38" s="109">
        <v>5</v>
      </c>
      <c r="V38" s="123">
        <v>4</v>
      </c>
      <c r="W38" s="123">
        <v>4</v>
      </c>
      <c r="X38" s="124">
        <v>4</v>
      </c>
      <c r="Y38" s="133"/>
      <c r="Z38" s="123"/>
      <c r="AA38" s="123"/>
      <c r="AB38" s="124"/>
      <c r="AC38" s="126">
        <v>4</v>
      </c>
      <c r="AD38" s="109">
        <v>2</v>
      </c>
      <c r="AE38" s="123">
        <v>2</v>
      </c>
      <c r="AF38" s="110">
        <v>2</v>
      </c>
      <c r="AG38" s="127">
        <v>3</v>
      </c>
      <c r="AH38" s="126">
        <v>3</v>
      </c>
      <c r="AI38" s="109">
        <v>5</v>
      </c>
      <c r="AJ38" s="110">
        <v>3</v>
      </c>
      <c r="AK38" s="128"/>
      <c r="AL38" s="129">
        <f t="shared" si="29"/>
        <v>27</v>
      </c>
      <c r="AM38" s="112">
        <f t="shared" si="0"/>
        <v>0</v>
      </c>
      <c r="AN38" s="113">
        <f t="shared" si="1"/>
        <v>3.25</v>
      </c>
      <c r="AO38" s="114">
        <f t="shared" si="2"/>
        <v>4</v>
      </c>
      <c r="AP38" s="112">
        <f t="shared" si="3"/>
        <v>4</v>
      </c>
      <c r="AQ38" s="113">
        <f t="shared" si="4"/>
        <v>2</v>
      </c>
      <c r="AR38" s="114">
        <f t="shared" si="5"/>
        <v>2</v>
      </c>
      <c r="AS38" s="112">
        <f t="shared" si="6"/>
        <v>0</v>
      </c>
      <c r="AT38" s="113">
        <f t="shared" si="7"/>
        <v>4.666666666666667</v>
      </c>
      <c r="AU38" s="114">
        <f t="shared" si="8"/>
        <v>5</v>
      </c>
      <c r="AV38" s="112">
        <f t="shared" si="9"/>
        <v>2</v>
      </c>
      <c r="AW38" s="113">
        <f t="shared" si="10"/>
        <v>2.3333333333333335</v>
      </c>
      <c r="AX38" s="114">
        <f t="shared" si="11"/>
        <v>3</v>
      </c>
      <c r="AY38" s="112">
        <f t="shared" si="12"/>
        <v>0</v>
      </c>
      <c r="AZ38" s="113">
        <f t="shared" si="13"/>
        <v>5</v>
      </c>
      <c r="BA38" s="115">
        <f t="shared" si="14"/>
        <v>5</v>
      </c>
      <c r="BB38" s="112">
        <f t="shared" si="15"/>
        <v>0</v>
      </c>
      <c r="BC38" s="113">
        <f t="shared" si="16"/>
        <v>4.25</v>
      </c>
      <c r="BD38" s="116">
        <f t="shared" si="17"/>
        <v>5</v>
      </c>
      <c r="BE38" s="112">
        <f t="shared" si="18"/>
        <v>0</v>
      </c>
      <c r="BF38" s="112">
        <f t="shared" si="19"/>
        <v>0</v>
      </c>
      <c r="BG38" s="113">
        <f t="shared" si="20"/>
        <v>0</v>
      </c>
      <c r="BH38" s="113">
        <f t="shared" si="21"/>
        <v>2</v>
      </c>
      <c r="BI38" s="117">
        <f t="shared" si="22"/>
        <v>4</v>
      </c>
      <c r="BJ38" s="112">
        <f t="shared" si="23"/>
        <v>3</v>
      </c>
      <c r="BK38" s="113">
        <f t="shared" si="24"/>
        <v>2</v>
      </c>
      <c r="BL38" s="113">
        <f t="shared" si="25"/>
        <v>2</v>
      </c>
      <c r="BM38" s="118">
        <f t="shared" si="26"/>
        <v>3</v>
      </c>
      <c r="BN38" s="119">
        <f t="shared" si="26"/>
        <v>3</v>
      </c>
      <c r="BO38" s="120">
        <f t="shared" si="27"/>
        <v>4</v>
      </c>
      <c r="BP38" s="68"/>
    </row>
    <row r="39" spans="1:68" ht="13.5" thickBot="1">
      <c r="A39" s="121"/>
      <c r="B39" s="130">
        <f t="shared" si="28"/>
        <v>28</v>
      </c>
      <c r="C39" s="109">
        <v>5</v>
      </c>
      <c r="D39" s="123">
        <v>5</v>
      </c>
      <c r="E39" s="123">
        <v>4</v>
      </c>
      <c r="F39" s="124">
        <v>5</v>
      </c>
      <c r="G39" s="109">
        <v>5</v>
      </c>
      <c r="H39" s="123">
        <v>5</v>
      </c>
      <c r="I39" s="123">
        <v>5</v>
      </c>
      <c r="J39" s="124">
        <v>5</v>
      </c>
      <c r="K39" s="109">
        <v>5</v>
      </c>
      <c r="L39" s="123">
        <v>5</v>
      </c>
      <c r="M39" s="124">
        <v>5</v>
      </c>
      <c r="N39" s="109">
        <v>4</v>
      </c>
      <c r="O39" s="123">
        <v>4</v>
      </c>
      <c r="P39" s="124">
        <v>4</v>
      </c>
      <c r="Q39" s="109">
        <v>5</v>
      </c>
      <c r="R39" s="123">
        <v>5</v>
      </c>
      <c r="S39" s="123">
        <v>5</v>
      </c>
      <c r="T39" s="124">
        <v>5</v>
      </c>
      <c r="U39" s="109">
        <v>5</v>
      </c>
      <c r="V39" s="123">
        <v>5</v>
      </c>
      <c r="W39" s="123">
        <v>5</v>
      </c>
      <c r="X39" s="124">
        <v>5</v>
      </c>
      <c r="Y39" s="125"/>
      <c r="Z39" s="123"/>
      <c r="AA39" s="123"/>
      <c r="AB39" s="124"/>
      <c r="AC39" s="126">
        <v>4</v>
      </c>
      <c r="AD39" s="109">
        <v>2</v>
      </c>
      <c r="AE39" s="123">
        <v>2</v>
      </c>
      <c r="AF39" s="110">
        <v>2</v>
      </c>
      <c r="AG39" s="127">
        <v>3</v>
      </c>
      <c r="AH39" s="126">
        <v>3</v>
      </c>
      <c r="AI39" s="109">
        <v>4</v>
      </c>
      <c r="AJ39" s="110">
        <v>3</v>
      </c>
      <c r="AK39" s="128"/>
      <c r="AL39" s="129">
        <f t="shared" si="29"/>
        <v>28</v>
      </c>
      <c r="AM39" s="112">
        <f t="shared" si="0"/>
        <v>0</v>
      </c>
      <c r="AN39" s="113">
        <f t="shared" si="1"/>
        <v>4.75</v>
      </c>
      <c r="AO39" s="114">
        <f t="shared" si="2"/>
        <v>5</v>
      </c>
      <c r="AP39" s="112">
        <f t="shared" si="3"/>
        <v>0</v>
      </c>
      <c r="AQ39" s="113">
        <f t="shared" si="4"/>
        <v>5</v>
      </c>
      <c r="AR39" s="114">
        <f t="shared" si="5"/>
        <v>5</v>
      </c>
      <c r="AS39" s="112">
        <f t="shared" si="6"/>
        <v>0</v>
      </c>
      <c r="AT39" s="113">
        <f t="shared" si="7"/>
        <v>5</v>
      </c>
      <c r="AU39" s="114">
        <f t="shared" si="8"/>
        <v>5</v>
      </c>
      <c r="AV39" s="112">
        <f t="shared" si="9"/>
        <v>0</v>
      </c>
      <c r="AW39" s="113">
        <f t="shared" si="10"/>
        <v>4</v>
      </c>
      <c r="AX39" s="114">
        <f t="shared" si="11"/>
        <v>4</v>
      </c>
      <c r="AY39" s="112">
        <f t="shared" si="12"/>
        <v>0</v>
      </c>
      <c r="AZ39" s="113">
        <f t="shared" si="13"/>
        <v>5</v>
      </c>
      <c r="BA39" s="115">
        <f t="shared" si="14"/>
        <v>5</v>
      </c>
      <c r="BB39" s="112">
        <f t="shared" si="15"/>
        <v>0</v>
      </c>
      <c r="BC39" s="113">
        <f t="shared" si="16"/>
        <v>5</v>
      </c>
      <c r="BD39" s="116">
        <f t="shared" si="17"/>
        <v>5</v>
      </c>
      <c r="BE39" s="112">
        <f t="shared" si="18"/>
        <v>0</v>
      </c>
      <c r="BF39" s="112">
        <f t="shared" si="19"/>
        <v>0</v>
      </c>
      <c r="BG39" s="113">
        <f t="shared" si="20"/>
        <v>0</v>
      </c>
      <c r="BH39" s="113">
        <f t="shared" si="21"/>
        <v>2</v>
      </c>
      <c r="BI39" s="117">
        <f t="shared" si="22"/>
        <v>4</v>
      </c>
      <c r="BJ39" s="112">
        <f t="shared" si="23"/>
        <v>3</v>
      </c>
      <c r="BK39" s="113">
        <f t="shared" si="24"/>
        <v>2</v>
      </c>
      <c r="BL39" s="113">
        <f t="shared" si="25"/>
        <v>2</v>
      </c>
      <c r="BM39" s="118">
        <f t="shared" si="26"/>
        <v>3</v>
      </c>
      <c r="BN39" s="119">
        <f t="shared" si="26"/>
        <v>3</v>
      </c>
      <c r="BO39" s="120">
        <f t="shared" si="27"/>
        <v>4</v>
      </c>
      <c r="BP39" s="68"/>
    </row>
    <row r="40" spans="1:68" ht="13.5" thickBot="1">
      <c r="A40" s="121"/>
      <c r="B40" s="130">
        <f t="shared" si="28"/>
        <v>29</v>
      </c>
      <c r="C40" s="109">
        <v>5</v>
      </c>
      <c r="D40" s="123">
        <v>4</v>
      </c>
      <c r="E40" s="123">
        <v>2</v>
      </c>
      <c r="F40" s="124">
        <v>5</v>
      </c>
      <c r="G40" s="109">
        <v>4</v>
      </c>
      <c r="H40" s="123">
        <v>4</v>
      </c>
      <c r="I40" s="123">
        <v>5</v>
      </c>
      <c r="J40" s="124">
        <v>4</v>
      </c>
      <c r="K40" s="109">
        <v>4</v>
      </c>
      <c r="L40" s="123">
        <v>5</v>
      </c>
      <c r="M40" s="124">
        <v>4</v>
      </c>
      <c r="N40" s="109">
        <v>3</v>
      </c>
      <c r="O40" s="123">
        <v>3</v>
      </c>
      <c r="P40" s="124">
        <v>3</v>
      </c>
      <c r="Q40" s="109">
        <v>5</v>
      </c>
      <c r="R40" s="123">
        <v>5</v>
      </c>
      <c r="S40" s="123">
        <v>5</v>
      </c>
      <c r="T40" s="124">
        <v>5</v>
      </c>
      <c r="U40" s="109">
        <v>5</v>
      </c>
      <c r="V40" s="123">
        <v>5</v>
      </c>
      <c r="W40" s="123">
        <v>5</v>
      </c>
      <c r="X40" s="124">
        <v>4</v>
      </c>
      <c r="Y40" s="133"/>
      <c r="Z40" s="123"/>
      <c r="AA40" s="123"/>
      <c r="AB40" s="124"/>
      <c r="AC40" s="132">
        <v>4</v>
      </c>
      <c r="AD40" s="109">
        <v>3</v>
      </c>
      <c r="AE40" s="123">
        <v>4</v>
      </c>
      <c r="AF40" s="110">
        <v>3</v>
      </c>
      <c r="AG40" s="107">
        <v>3</v>
      </c>
      <c r="AH40" s="132">
        <v>3</v>
      </c>
      <c r="AI40" s="109">
        <v>5</v>
      </c>
      <c r="AJ40" s="110">
        <v>3</v>
      </c>
      <c r="AK40" s="128"/>
      <c r="AL40" s="129">
        <f t="shared" si="29"/>
        <v>29</v>
      </c>
      <c r="AM40" s="112">
        <f t="shared" si="0"/>
        <v>1</v>
      </c>
      <c r="AN40" s="113">
        <f t="shared" si="1"/>
        <v>4</v>
      </c>
      <c r="AO40" s="114">
        <f t="shared" si="2"/>
        <v>4</v>
      </c>
      <c r="AP40" s="112">
        <f t="shared" si="3"/>
        <v>0</v>
      </c>
      <c r="AQ40" s="113">
        <f t="shared" si="4"/>
        <v>4.25</v>
      </c>
      <c r="AR40" s="114">
        <f t="shared" si="5"/>
        <v>5</v>
      </c>
      <c r="AS40" s="112">
        <f t="shared" si="6"/>
        <v>0</v>
      </c>
      <c r="AT40" s="113">
        <f t="shared" si="7"/>
        <v>4.333333333333333</v>
      </c>
      <c r="AU40" s="114">
        <f t="shared" si="8"/>
        <v>5</v>
      </c>
      <c r="AV40" s="112">
        <f t="shared" si="9"/>
        <v>0</v>
      </c>
      <c r="AW40" s="113">
        <f t="shared" si="10"/>
        <v>3</v>
      </c>
      <c r="AX40" s="114">
        <f t="shared" si="11"/>
        <v>3</v>
      </c>
      <c r="AY40" s="112">
        <f t="shared" si="12"/>
        <v>0</v>
      </c>
      <c r="AZ40" s="113">
        <f t="shared" si="13"/>
        <v>5</v>
      </c>
      <c r="BA40" s="115">
        <f t="shared" si="14"/>
        <v>5</v>
      </c>
      <c r="BB40" s="112">
        <f t="shared" si="15"/>
        <v>0</v>
      </c>
      <c r="BC40" s="113">
        <f t="shared" si="16"/>
        <v>4.75</v>
      </c>
      <c r="BD40" s="116">
        <f t="shared" si="17"/>
        <v>5</v>
      </c>
      <c r="BE40" s="112">
        <f t="shared" si="18"/>
        <v>0</v>
      </c>
      <c r="BF40" s="112">
        <f t="shared" si="19"/>
        <v>0</v>
      </c>
      <c r="BG40" s="113">
        <f t="shared" si="20"/>
        <v>0</v>
      </c>
      <c r="BH40" s="113">
        <f t="shared" si="21"/>
        <v>2</v>
      </c>
      <c r="BI40" s="117">
        <f t="shared" si="22"/>
        <v>4</v>
      </c>
      <c r="BJ40" s="112">
        <f t="shared" si="23"/>
        <v>0</v>
      </c>
      <c r="BK40" s="113">
        <f t="shared" si="24"/>
        <v>3.3333333333333335</v>
      </c>
      <c r="BL40" s="113">
        <f t="shared" si="25"/>
        <v>4</v>
      </c>
      <c r="BM40" s="118">
        <f t="shared" si="26"/>
        <v>3</v>
      </c>
      <c r="BN40" s="119">
        <f t="shared" si="26"/>
        <v>3</v>
      </c>
      <c r="BO40" s="120">
        <f t="shared" si="27"/>
        <v>4</v>
      </c>
      <c r="BP40" s="68"/>
    </row>
    <row r="41" spans="1:68" ht="13.5" thickBot="1">
      <c r="A41" s="121"/>
      <c r="B41" s="130">
        <f t="shared" si="28"/>
        <v>30</v>
      </c>
      <c r="C41" s="109">
        <v>5</v>
      </c>
      <c r="D41" s="123">
        <v>5</v>
      </c>
      <c r="E41" s="123">
        <v>3</v>
      </c>
      <c r="F41" s="124">
        <v>5</v>
      </c>
      <c r="G41" s="109">
        <v>5</v>
      </c>
      <c r="H41" s="123">
        <v>5</v>
      </c>
      <c r="I41" s="123">
        <v>5</v>
      </c>
      <c r="J41" s="124">
        <v>5</v>
      </c>
      <c r="K41" s="109">
        <v>5</v>
      </c>
      <c r="L41" s="123">
        <v>5</v>
      </c>
      <c r="M41" s="124">
        <v>3</v>
      </c>
      <c r="N41" s="109">
        <v>3</v>
      </c>
      <c r="O41" s="123">
        <v>3</v>
      </c>
      <c r="P41" s="124">
        <v>3</v>
      </c>
      <c r="Q41" s="109">
        <v>5</v>
      </c>
      <c r="R41" s="123">
        <v>5</v>
      </c>
      <c r="S41" s="123">
        <v>5</v>
      </c>
      <c r="T41" s="124">
        <v>5</v>
      </c>
      <c r="U41" s="109">
        <v>5</v>
      </c>
      <c r="V41" s="123">
        <v>5</v>
      </c>
      <c r="W41" s="123">
        <v>5</v>
      </c>
      <c r="X41" s="124">
        <v>4</v>
      </c>
      <c r="Y41" s="134"/>
      <c r="Z41" s="123"/>
      <c r="AA41" s="123"/>
      <c r="AB41" s="124"/>
      <c r="AC41" s="126">
        <v>5</v>
      </c>
      <c r="AD41" s="109">
        <v>3</v>
      </c>
      <c r="AE41" s="123">
        <v>4</v>
      </c>
      <c r="AF41" s="110">
        <v>3</v>
      </c>
      <c r="AG41" s="127">
        <v>4</v>
      </c>
      <c r="AH41" s="126">
        <v>4</v>
      </c>
      <c r="AI41" s="109">
        <v>4</v>
      </c>
      <c r="AJ41" s="110">
        <v>4</v>
      </c>
      <c r="AK41" s="128"/>
      <c r="AL41" s="129">
        <f t="shared" si="29"/>
        <v>30</v>
      </c>
      <c r="AM41" s="112">
        <f t="shared" si="0"/>
        <v>0</v>
      </c>
      <c r="AN41" s="113">
        <f t="shared" si="1"/>
        <v>4.5</v>
      </c>
      <c r="AO41" s="114">
        <f t="shared" si="2"/>
        <v>5</v>
      </c>
      <c r="AP41" s="112">
        <f t="shared" si="3"/>
        <v>0</v>
      </c>
      <c r="AQ41" s="113">
        <f t="shared" si="4"/>
        <v>5</v>
      </c>
      <c r="AR41" s="114">
        <f t="shared" si="5"/>
        <v>5</v>
      </c>
      <c r="AS41" s="112">
        <f t="shared" si="6"/>
        <v>0</v>
      </c>
      <c r="AT41" s="113">
        <f t="shared" si="7"/>
        <v>4.333333333333333</v>
      </c>
      <c r="AU41" s="114">
        <f t="shared" si="8"/>
        <v>5</v>
      </c>
      <c r="AV41" s="112">
        <f t="shared" si="9"/>
        <v>0</v>
      </c>
      <c r="AW41" s="113">
        <f t="shared" si="10"/>
        <v>3</v>
      </c>
      <c r="AX41" s="114">
        <f t="shared" si="11"/>
        <v>3</v>
      </c>
      <c r="AY41" s="112">
        <f t="shared" si="12"/>
        <v>0</v>
      </c>
      <c r="AZ41" s="113">
        <f t="shared" si="13"/>
        <v>5</v>
      </c>
      <c r="BA41" s="115">
        <f t="shared" si="14"/>
        <v>5</v>
      </c>
      <c r="BB41" s="112">
        <f t="shared" si="15"/>
        <v>0</v>
      </c>
      <c r="BC41" s="113">
        <f t="shared" si="16"/>
        <v>4.75</v>
      </c>
      <c r="BD41" s="116">
        <f t="shared" si="17"/>
        <v>5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>
        <f t="shared" si="21"/>
        <v>2</v>
      </c>
      <c r="BI41" s="117">
        <f t="shared" si="22"/>
        <v>5</v>
      </c>
      <c r="BJ41" s="112">
        <f t="shared" si="23"/>
        <v>0</v>
      </c>
      <c r="BK41" s="113">
        <f t="shared" si="24"/>
        <v>3.3333333333333335</v>
      </c>
      <c r="BL41" s="113">
        <f t="shared" si="25"/>
        <v>4</v>
      </c>
      <c r="BM41" s="118">
        <f t="shared" si="26"/>
        <v>4</v>
      </c>
      <c r="BN41" s="119">
        <f t="shared" si="26"/>
        <v>4</v>
      </c>
      <c r="BO41" s="120">
        <f t="shared" si="27"/>
        <v>4</v>
      </c>
      <c r="BP41" s="68"/>
    </row>
    <row r="42" spans="1:68" ht="13.5" thickBot="1">
      <c r="A42" s="121"/>
      <c r="B42" s="130">
        <f t="shared" si="28"/>
        <v>31</v>
      </c>
      <c r="C42" s="109">
        <v>4</v>
      </c>
      <c r="D42" s="123">
        <v>5</v>
      </c>
      <c r="E42" s="123">
        <v>3</v>
      </c>
      <c r="F42" s="124">
        <v>5</v>
      </c>
      <c r="G42" s="109">
        <v>5</v>
      </c>
      <c r="H42" s="123">
        <v>4</v>
      </c>
      <c r="I42" s="123">
        <v>4</v>
      </c>
      <c r="J42" s="124">
        <v>3</v>
      </c>
      <c r="K42" s="109">
        <v>5</v>
      </c>
      <c r="L42" s="123">
        <v>5</v>
      </c>
      <c r="M42" s="124">
        <v>4</v>
      </c>
      <c r="N42" s="109">
        <v>4</v>
      </c>
      <c r="O42" s="123">
        <v>4</v>
      </c>
      <c r="P42" s="124">
        <v>4</v>
      </c>
      <c r="Q42" s="109">
        <v>5</v>
      </c>
      <c r="R42" s="123">
        <v>5</v>
      </c>
      <c r="S42" s="123">
        <v>5</v>
      </c>
      <c r="T42" s="124">
        <v>5</v>
      </c>
      <c r="U42" s="109">
        <v>5</v>
      </c>
      <c r="V42" s="123">
        <v>5</v>
      </c>
      <c r="W42" s="123">
        <v>5</v>
      </c>
      <c r="X42" s="124">
        <v>4</v>
      </c>
      <c r="Y42" s="125"/>
      <c r="Z42" s="123"/>
      <c r="AA42" s="123"/>
      <c r="AB42" s="124"/>
      <c r="AC42" s="127">
        <v>5</v>
      </c>
      <c r="AD42" s="109">
        <v>3</v>
      </c>
      <c r="AE42" s="123">
        <v>3</v>
      </c>
      <c r="AF42" s="110">
        <v>3</v>
      </c>
      <c r="AG42" s="127">
        <v>3</v>
      </c>
      <c r="AH42" s="126">
        <v>3</v>
      </c>
      <c r="AI42" s="109">
        <v>5</v>
      </c>
      <c r="AJ42" s="110">
        <v>5</v>
      </c>
      <c r="AK42" s="128"/>
      <c r="AL42" s="129">
        <f t="shared" si="29"/>
        <v>31</v>
      </c>
      <c r="AM42" s="112">
        <f t="shared" si="0"/>
        <v>0</v>
      </c>
      <c r="AN42" s="113">
        <f t="shared" si="1"/>
        <v>4.25</v>
      </c>
      <c r="AO42" s="114">
        <f t="shared" si="2"/>
        <v>5</v>
      </c>
      <c r="AP42" s="112">
        <f t="shared" si="3"/>
        <v>0</v>
      </c>
      <c r="AQ42" s="113">
        <f t="shared" si="4"/>
        <v>4</v>
      </c>
      <c r="AR42" s="114">
        <f t="shared" si="5"/>
        <v>4</v>
      </c>
      <c r="AS42" s="112">
        <f t="shared" si="6"/>
        <v>0</v>
      </c>
      <c r="AT42" s="113">
        <f t="shared" si="7"/>
        <v>4.666666666666667</v>
      </c>
      <c r="AU42" s="114">
        <f t="shared" si="8"/>
        <v>5</v>
      </c>
      <c r="AV42" s="112">
        <f t="shared" si="9"/>
        <v>0</v>
      </c>
      <c r="AW42" s="113">
        <f t="shared" si="10"/>
        <v>4</v>
      </c>
      <c r="AX42" s="114">
        <f t="shared" si="11"/>
        <v>4</v>
      </c>
      <c r="AY42" s="112">
        <f t="shared" si="12"/>
        <v>0</v>
      </c>
      <c r="AZ42" s="113">
        <f t="shared" si="13"/>
        <v>5</v>
      </c>
      <c r="BA42" s="115">
        <f t="shared" si="14"/>
        <v>5</v>
      </c>
      <c r="BB42" s="112">
        <f t="shared" si="15"/>
        <v>0</v>
      </c>
      <c r="BC42" s="113">
        <f t="shared" si="16"/>
        <v>4.75</v>
      </c>
      <c r="BD42" s="116">
        <f t="shared" si="17"/>
        <v>5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>
        <f t="shared" si="21"/>
        <v>2</v>
      </c>
      <c r="BI42" s="117">
        <f t="shared" si="22"/>
        <v>5</v>
      </c>
      <c r="BJ42" s="112">
        <f t="shared" si="23"/>
        <v>0</v>
      </c>
      <c r="BK42" s="113">
        <f t="shared" si="24"/>
        <v>3</v>
      </c>
      <c r="BL42" s="113">
        <f t="shared" si="25"/>
        <v>3</v>
      </c>
      <c r="BM42" s="118">
        <f t="shared" si="26"/>
        <v>3</v>
      </c>
      <c r="BN42" s="119">
        <f t="shared" si="26"/>
        <v>3</v>
      </c>
      <c r="BO42" s="120">
        <f t="shared" si="27"/>
        <v>5</v>
      </c>
      <c r="BP42" s="68"/>
    </row>
    <row r="43" spans="1:68" ht="13.5" thickBot="1">
      <c r="A43" s="121"/>
      <c r="B43" s="130">
        <f t="shared" si="28"/>
        <v>32</v>
      </c>
      <c r="C43" s="109">
        <v>5</v>
      </c>
      <c r="D43" s="123">
        <v>5</v>
      </c>
      <c r="E43" s="123">
        <v>4</v>
      </c>
      <c r="F43" s="124">
        <v>5</v>
      </c>
      <c r="G43" s="109">
        <v>5</v>
      </c>
      <c r="H43" s="123">
        <v>5</v>
      </c>
      <c r="I43" s="123">
        <v>5</v>
      </c>
      <c r="J43" s="124">
        <v>5</v>
      </c>
      <c r="K43" s="109">
        <v>5</v>
      </c>
      <c r="L43" s="123">
        <v>5</v>
      </c>
      <c r="M43" s="124">
        <v>5</v>
      </c>
      <c r="N43" s="109">
        <v>5</v>
      </c>
      <c r="O43" s="123">
        <v>5</v>
      </c>
      <c r="P43" s="124">
        <v>5</v>
      </c>
      <c r="Q43" s="109">
        <v>5</v>
      </c>
      <c r="R43" s="123">
        <v>5</v>
      </c>
      <c r="S43" s="123">
        <v>5</v>
      </c>
      <c r="T43" s="124">
        <v>5</v>
      </c>
      <c r="U43" s="109">
        <v>5</v>
      </c>
      <c r="V43" s="123">
        <v>5</v>
      </c>
      <c r="W43" s="123">
        <v>5</v>
      </c>
      <c r="X43" s="124">
        <v>5</v>
      </c>
      <c r="Y43" s="125"/>
      <c r="Z43" s="123"/>
      <c r="AA43" s="123"/>
      <c r="AB43" s="124"/>
      <c r="AC43" s="127">
        <v>5</v>
      </c>
      <c r="AD43" s="109">
        <v>5</v>
      </c>
      <c r="AE43" s="123">
        <v>5</v>
      </c>
      <c r="AF43" s="110">
        <v>5</v>
      </c>
      <c r="AG43" s="127">
        <v>5</v>
      </c>
      <c r="AH43" s="126">
        <v>5</v>
      </c>
      <c r="AI43" s="109">
        <v>5</v>
      </c>
      <c r="AJ43" s="110">
        <v>5</v>
      </c>
      <c r="AK43" s="128"/>
      <c r="AL43" s="129">
        <f t="shared" si="29"/>
        <v>32</v>
      </c>
      <c r="AM43" s="112">
        <f t="shared" si="0"/>
        <v>0</v>
      </c>
      <c r="AN43" s="113">
        <f t="shared" si="1"/>
        <v>4.75</v>
      </c>
      <c r="AO43" s="114">
        <f t="shared" si="2"/>
        <v>5</v>
      </c>
      <c r="AP43" s="112">
        <f t="shared" si="3"/>
        <v>0</v>
      </c>
      <c r="AQ43" s="113">
        <f t="shared" si="4"/>
        <v>5</v>
      </c>
      <c r="AR43" s="114">
        <f t="shared" si="5"/>
        <v>5</v>
      </c>
      <c r="AS43" s="112">
        <f t="shared" si="6"/>
        <v>0</v>
      </c>
      <c r="AT43" s="113">
        <f t="shared" si="7"/>
        <v>5</v>
      </c>
      <c r="AU43" s="114">
        <f t="shared" si="8"/>
        <v>5</v>
      </c>
      <c r="AV43" s="112">
        <f t="shared" si="9"/>
        <v>0</v>
      </c>
      <c r="AW43" s="113">
        <f t="shared" si="10"/>
        <v>5</v>
      </c>
      <c r="AX43" s="114">
        <f t="shared" si="11"/>
        <v>5</v>
      </c>
      <c r="AY43" s="112">
        <f t="shared" si="12"/>
        <v>0</v>
      </c>
      <c r="AZ43" s="113">
        <f t="shared" si="13"/>
        <v>5</v>
      </c>
      <c r="BA43" s="115">
        <f t="shared" si="14"/>
        <v>5</v>
      </c>
      <c r="BB43" s="112">
        <f t="shared" si="15"/>
        <v>0</v>
      </c>
      <c r="BC43" s="113">
        <f t="shared" si="16"/>
        <v>5</v>
      </c>
      <c r="BD43" s="116">
        <f t="shared" si="17"/>
        <v>5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>
        <f t="shared" si="21"/>
        <v>2</v>
      </c>
      <c r="BI43" s="117">
        <f t="shared" si="22"/>
        <v>5</v>
      </c>
      <c r="BJ43" s="112">
        <f t="shared" si="23"/>
        <v>0</v>
      </c>
      <c r="BK43" s="113">
        <f t="shared" si="24"/>
        <v>5</v>
      </c>
      <c r="BL43" s="113">
        <f t="shared" si="25"/>
        <v>5</v>
      </c>
      <c r="BM43" s="118">
        <f t="shared" si="26"/>
        <v>5</v>
      </c>
      <c r="BN43" s="119">
        <f t="shared" si="26"/>
        <v>5</v>
      </c>
      <c r="BO43" s="120">
        <f t="shared" si="27"/>
        <v>5</v>
      </c>
      <c r="BP43" s="68"/>
    </row>
    <row r="44" spans="1:68" ht="13.5" thickBot="1">
      <c r="A44" s="121"/>
      <c r="B44" s="130">
        <f t="shared" si="28"/>
        <v>33</v>
      </c>
      <c r="C44" s="109">
        <v>4</v>
      </c>
      <c r="D44" s="123">
        <v>4</v>
      </c>
      <c r="E44" s="123">
        <v>3</v>
      </c>
      <c r="F44" s="124">
        <v>4</v>
      </c>
      <c r="G44" s="109">
        <v>3</v>
      </c>
      <c r="H44" s="123">
        <v>3</v>
      </c>
      <c r="I44" s="123">
        <v>3</v>
      </c>
      <c r="J44" s="124">
        <v>3</v>
      </c>
      <c r="K44" s="109">
        <v>4</v>
      </c>
      <c r="L44" s="123">
        <v>4</v>
      </c>
      <c r="M44" s="124">
        <v>4</v>
      </c>
      <c r="N44" s="109">
        <v>3</v>
      </c>
      <c r="O44" s="123">
        <v>3</v>
      </c>
      <c r="P44" s="124">
        <v>3</v>
      </c>
      <c r="Q44" s="109">
        <v>5</v>
      </c>
      <c r="R44" s="123">
        <v>5</v>
      </c>
      <c r="S44" s="123">
        <v>5</v>
      </c>
      <c r="T44" s="124">
        <v>5</v>
      </c>
      <c r="U44" s="109">
        <v>4</v>
      </c>
      <c r="V44" s="123">
        <v>4</v>
      </c>
      <c r="W44" s="123">
        <v>4</v>
      </c>
      <c r="X44" s="124">
        <v>4</v>
      </c>
      <c r="Y44" s="125"/>
      <c r="Z44" s="123"/>
      <c r="AA44" s="123"/>
      <c r="AB44" s="124"/>
      <c r="AC44" s="127">
        <v>4</v>
      </c>
      <c r="AD44" s="109">
        <v>4</v>
      </c>
      <c r="AE44" s="123">
        <v>4</v>
      </c>
      <c r="AF44" s="110">
        <v>4</v>
      </c>
      <c r="AG44" s="127">
        <v>4</v>
      </c>
      <c r="AH44" s="126">
        <v>4</v>
      </c>
      <c r="AI44" s="109">
        <v>4</v>
      </c>
      <c r="AJ44" s="110">
        <v>2</v>
      </c>
      <c r="AK44" s="128"/>
      <c r="AL44" s="129">
        <f t="shared" si="29"/>
        <v>33</v>
      </c>
      <c r="AM44" s="112">
        <f t="shared" si="0"/>
        <v>0</v>
      </c>
      <c r="AN44" s="113">
        <f t="shared" si="1"/>
        <v>3.75</v>
      </c>
      <c r="AO44" s="114">
        <f t="shared" si="2"/>
        <v>4</v>
      </c>
      <c r="AP44" s="112">
        <f t="shared" si="3"/>
        <v>0</v>
      </c>
      <c r="AQ44" s="113">
        <f t="shared" si="4"/>
        <v>3</v>
      </c>
      <c r="AR44" s="114">
        <f t="shared" si="5"/>
        <v>3</v>
      </c>
      <c r="AS44" s="112">
        <f t="shared" si="6"/>
        <v>0</v>
      </c>
      <c r="AT44" s="113">
        <f t="shared" si="7"/>
        <v>4</v>
      </c>
      <c r="AU44" s="114">
        <f t="shared" si="8"/>
        <v>4</v>
      </c>
      <c r="AV44" s="112">
        <f t="shared" si="9"/>
        <v>0</v>
      </c>
      <c r="AW44" s="113">
        <f t="shared" si="10"/>
        <v>3</v>
      </c>
      <c r="AX44" s="114">
        <f t="shared" si="11"/>
        <v>3</v>
      </c>
      <c r="AY44" s="112">
        <f t="shared" si="12"/>
        <v>0</v>
      </c>
      <c r="AZ44" s="113">
        <f t="shared" si="13"/>
        <v>5</v>
      </c>
      <c r="BA44" s="115">
        <f t="shared" si="14"/>
        <v>5</v>
      </c>
      <c r="BB44" s="112">
        <f t="shared" si="15"/>
        <v>0</v>
      </c>
      <c r="BC44" s="113">
        <f t="shared" si="16"/>
        <v>4</v>
      </c>
      <c r="BD44" s="116">
        <f t="shared" si="17"/>
        <v>4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>
        <f t="shared" si="21"/>
        <v>2</v>
      </c>
      <c r="BI44" s="117">
        <f t="shared" si="22"/>
        <v>4</v>
      </c>
      <c r="BJ44" s="112">
        <f t="shared" si="23"/>
        <v>0</v>
      </c>
      <c r="BK44" s="113">
        <f t="shared" si="24"/>
        <v>4</v>
      </c>
      <c r="BL44" s="113">
        <f t="shared" si="25"/>
        <v>4</v>
      </c>
      <c r="BM44" s="118">
        <f t="shared" si="26"/>
        <v>4</v>
      </c>
      <c r="BN44" s="119">
        <f t="shared" si="26"/>
        <v>4</v>
      </c>
      <c r="BO44" s="120">
        <f t="shared" si="27"/>
        <v>3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4</v>
      </c>
      <c r="D104" s="205">
        <f>AR12</f>
        <v>2</v>
      </c>
      <c r="E104" s="205">
        <f>AR12</f>
        <v>2</v>
      </c>
      <c r="F104" s="205">
        <f>AU12</f>
        <v>5</v>
      </c>
      <c r="G104" s="204">
        <f>BA12</f>
        <v>5</v>
      </c>
      <c r="H104" s="206">
        <f>BD12</f>
        <v>5</v>
      </c>
      <c r="I104" s="207" t="str">
        <f>IF(ISTEXT(C104),"NO",IF(AL104&gt;2,"D","A"))</f>
        <v>A</v>
      </c>
      <c r="J104" s="204">
        <f>BH12</f>
        <v>2</v>
      </c>
      <c r="K104" s="205">
        <f t="shared" ref="K104:K163" si="32">BI12</f>
        <v>4</v>
      </c>
      <c r="L104" s="206">
        <f>BL12</f>
        <v>2</v>
      </c>
      <c r="M104" s="207" t="str">
        <f>IF(ISTEXT(J104),"NO",IF(I104="D","D",IF(AM104&gt;2,"D","A")))</f>
        <v>A</v>
      </c>
      <c r="N104" s="208">
        <f>BM12</f>
        <v>2</v>
      </c>
      <c r="O104" s="209">
        <f t="shared" ref="O104:P119" si="33">BN12</f>
        <v>3</v>
      </c>
      <c r="P104" s="210">
        <f t="shared" si="33"/>
        <v>4</v>
      </c>
      <c r="Q104" s="207" t="str">
        <f>IF(ISTEXT(N104),"NO",IF(M104="D","D",IF(AN104&gt;2,"D","A")))</f>
        <v>A</v>
      </c>
      <c r="AL104" s="55">
        <f>COUNTIF(C104:H104,"=2")</f>
        <v>2</v>
      </c>
      <c r="AM104" s="55">
        <f>COUNTIF(J104:L104,"=2")</f>
        <v>2</v>
      </c>
      <c r="AN104" s="55">
        <f>COUNTIF(N104:P104,"=2")</f>
        <v>1</v>
      </c>
    </row>
    <row r="105" spans="2:40" ht="15">
      <c r="B105" s="211">
        <f>B104+1</f>
        <v>2</v>
      </c>
      <c r="C105" s="212">
        <f t="shared" ref="C105:C163" si="34">AO13</f>
        <v>5</v>
      </c>
      <c r="D105" s="213">
        <f t="shared" ref="D105:D163" si="35">AR13</f>
        <v>5</v>
      </c>
      <c r="E105" s="213">
        <f t="shared" ref="E105:E163" si="36">AR13</f>
        <v>5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5</v>
      </c>
      <c r="I105" s="207" t="str">
        <f t="shared" ref="I105:I163" si="40">IF(ISTEXT(C105),"NO",IF(AL105&gt;2,"D","A"))</f>
        <v>A</v>
      </c>
      <c r="J105" s="212">
        <f t="shared" ref="J105:J163" si="41">BH13</f>
        <v>2</v>
      </c>
      <c r="K105" s="213">
        <f t="shared" si="32"/>
        <v>5</v>
      </c>
      <c r="L105" s="214">
        <f t="shared" ref="L105:L163" si="42">BL13</f>
        <v>3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2</v>
      </c>
      <c r="O105" s="216">
        <f t="shared" si="33"/>
        <v>5</v>
      </c>
      <c r="P105" s="217">
        <f t="shared" si="33"/>
        <v>5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1</v>
      </c>
      <c r="AN105" s="55">
        <f t="shared" ref="AN105:AN163" si="48">COUNTIF(N105:P105,"=2")</f>
        <v>1</v>
      </c>
    </row>
    <row r="106" spans="2:40" ht="15">
      <c r="B106" s="218">
        <f t="shared" ref="B106:B163" si="49">B105+1</f>
        <v>3</v>
      </c>
      <c r="C106" s="212">
        <f t="shared" si="34"/>
        <v>5</v>
      </c>
      <c r="D106" s="213">
        <f t="shared" si="35"/>
        <v>4</v>
      </c>
      <c r="E106" s="213">
        <f t="shared" si="36"/>
        <v>4</v>
      </c>
      <c r="F106" s="213">
        <f t="shared" si="37"/>
        <v>5</v>
      </c>
      <c r="G106" s="213">
        <f t="shared" si="38"/>
        <v>5</v>
      </c>
      <c r="H106" s="214">
        <f t="shared" si="39"/>
        <v>5</v>
      </c>
      <c r="I106" s="207" t="str">
        <f t="shared" si="40"/>
        <v>A</v>
      </c>
      <c r="J106" s="212">
        <f t="shared" si="41"/>
        <v>2</v>
      </c>
      <c r="K106" s="213">
        <f t="shared" si="32"/>
        <v>5</v>
      </c>
      <c r="L106" s="214">
        <f t="shared" si="42"/>
        <v>3</v>
      </c>
      <c r="M106" s="207" t="str">
        <f t="shared" si="43"/>
        <v>A</v>
      </c>
      <c r="N106" s="215">
        <f t="shared" si="44"/>
        <v>3</v>
      </c>
      <c r="O106" s="216">
        <f t="shared" si="33"/>
        <v>3</v>
      </c>
      <c r="P106" s="217">
        <f t="shared" si="33"/>
        <v>5</v>
      </c>
      <c r="Q106" s="207" t="str">
        <f t="shared" si="45"/>
        <v>A</v>
      </c>
      <c r="AL106" s="55">
        <f t="shared" si="46"/>
        <v>0</v>
      </c>
      <c r="AM106" s="55">
        <f t="shared" si="47"/>
        <v>1</v>
      </c>
      <c r="AN106" s="55">
        <f t="shared" si="48"/>
        <v>0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5</v>
      </c>
      <c r="E107" s="213">
        <f t="shared" si="36"/>
        <v>5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2</v>
      </c>
      <c r="K107" s="213">
        <f t="shared" si="32"/>
        <v>5</v>
      </c>
      <c r="L107" s="214">
        <f t="shared" si="42"/>
        <v>4</v>
      </c>
      <c r="M107" s="207" t="str">
        <f t="shared" si="43"/>
        <v>A</v>
      </c>
      <c r="N107" s="215">
        <f t="shared" si="44"/>
        <v>4</v>
      </c>
      <c r="O107" s="216">
        <f t="shared" si="33"/>
        <v>4</v>
      </c>
      <c r="P107" s="217">
        <f t="shared" si="33"/>
        <v>4</v>
      </c>
      <c r="Q107" s="207" t="str">
        <f t="shared" si="45"/>
        <v>A</v>
      </c>
      <c r="AL107" s="55">
        <f t="shared" si="46"/>
        <v>0</v>
      </c>
      <c r="AM107" s="55">
        <f t="shared" si="47"/>
        <v>1</v>
      </c>
      <c r="AN107" s="55">
        <f t="shared" si="48"/>
        <v>0</v>
      </c>
    </row>
    <row r="108" spans="2:40" ht="15">
      <c r="B108" s="218">
        <f t="shared" si="49"/>
        <v>5</v>
      </c>
      <c r="C108" s="212">
        <f t="shared" si="34"/>
        <v>4</v>
      </c>
      <c r="D108" s="213">
        <f t="shared" si="35"/>
        <v>4</v>
      </c>
      <c r="E108" s="213">
        <f t="shared" si="36"/>
        <v>4</v>
      </c>
      <c r="F108" s="213">
        <f t="shared" si="37"/>
        <v>5</v>
      </c>
      <c r="G108" s="213">
        <f t="shared" si="38"/>
        <v>5</v>
      </c>
      <c r="H108" s="214">
        <f t="shared" si="39"/>
        <v>5</v>
      </c>
      <c r="I108" s="207" t="str">
        <f t="shared" si="40"/>
        <v>A</v>
      </c>
      <c r="J108" s="212">
        <f t="shared" si="41"/>
        <v>2</v>
      </c>
      <c r="K108" s="213">
        <f t="shared" si="32"/>
        <v>4</v>
      </c>
      <c r="L108" s="214">
        <f t="shared" si="42"/>
        <v>4</v>
      </c>
      <c r="M108" s="207" t="str">
        <f t="shared" si="43"/>
        <v>A</v>
      </c>
      <c r="N108" s="215">
        <f t="shared" si="44"/>
        <v>3</v>
      </c>
      <c r="O108" s="216">
        <f t="shared" si="33"/>
        <v>3</v>
      </c>
      <c r="P108" s="217">
        <f t="shared" si="33"/>
        <v>5</v>
      </c>
      <c r="Q108" s="207" t="str">
        <f t="shared" si="45"/>
        <v>A</v>
      </c>
      <c r="AL108" s="55">
        <f t="shared" si="46"/>
        <v>0</v>
      </c>
      <c r="AM108" s="55">
        <f t="shared" si="47"/>
        <v>1</v>
      </c>
      <c r="AN108" s="55">
        <f t="shared" si="48"/>
        <v>0</v>
      </c>
    </row>
    <row r="109" spans="2:40" ht="15">
      <c r="B109" s="218">
        <f t="shared" si="49"/>
        <v>6</v>
      </c>
      <c r="C109" s="212">
        <f t="shared" si="34"/>
        <v>5</v>
      </c>
      <c r="D109" s="213">
        <f t="shared" si="35"/>
        <v>5</v>
      </c>
      <c r="E109" s="213">
        <f t="shared" si="36"/>
        <v>5</v>
      </c>
      <c r="F109" s="213">
        <f t="shared" si="37"/>
        <v>5</v>
      </c>
      <c r="G109" s="213">
        <f t="shared" si="38"/>
        <v>5</v>
      </c>
      <c r="H109" s="214">
        <f t="shared" si="39"/>
        <v>5</v>
      </c>
      <c r="I109" s="207" t="str">
        <f t="shared" si="40"/>
        <v>A</v>
      </c>
      <c r="J109" s="212">
        <f t="shared" si="41"/>
        <v>2</v>
      </c>
      <c r="K109" s="213">
        <f t="shared" si="32"/>
        <v>4</v>
      </c>
      <c r="L109" s="214">
        <f t="shared" si="42"/>
        <v>2</v>
      </c>
      <c r="M109" s="207" t="str">
        <f t="shared" si="43"/>
        <v>A</v>
      </c>
      <c r="N109" s="215">
        <f t="shared" si="44"/>
        <v>3</v>
      </c>
      <c r="O109" s="216">
        <f t="shared" si="33"/>
        <v>3</v>
      </c>
      <c r="P109" s="217">
        <f t="shared" si="33"/>
        <v>4</v>
      </c>
      <c r="Q109" s="207" t="str">
        <f t="shared" si="45"/>
        <v>A</v>
      </c>
      <c r="AL109" s="55">
        <f t="shared" si="46"/>
        <v>0</v>
      </c>
      <c r="AM109" s="55">
        <f t="shared" si="47"/>
        <v>2</v>
      </c>
      <c r="AN109" s="55">
        <f t="shared" si="48"/>
        <v>0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3</v>
      </c>
      <c r="E110" s="213">
        <f t="shared" si="36"/>
        <v>3</v>
      </c>
      <c r="F110" s="213">
        <f t="shared" si="37"/>
        <v>4</v>
      </c>
      <c r="G110" s="213">
        <f t="shared" si="38"/>
        <v>5</v>
      </c>
      <c r="H110" s="214">
        <f t="shared" si="39"/>
        <v>5</v>
      </c>
      <c r="I110" s="207" t="str">
        <f t="shared" si="40"/>
        <v>A</v>
      </c>
      <c r="J110" s="212">
        <f t="shared" si="41"/>
        <v>2</v>
      </c>
      <c r="K110" s="213">
        <f t="shared" si="32"/>
        <v>5</v>
      </c>
      <c r="L110" s="214">
        <f t="shared" si="42"/>
        <v>4</v>
      </c>
      <c r="M110" s="207" t="str">
        <f t="shared" si="43"/>
        <v>A</v>
      </c>
      <c r="N110" s="215">
        <f t="shared" si="44"/>
        <v>5</v>
      </c>
      <c r="O110" s="216">
        <f t="shared" si="33"/>
        <v>5</v>
      </c>
      <c r="P110" s="217">
        <f t="shared" si="33"/>
        <v>5</v>
      </c>
      <c r="Q110" s="207" t="str">
        <f t="shared" si="45"/>
        <v>A</v>
      </c>
      <c r="AL110" s="55">
        <f t="shared" si="46"/>
        <v>0</v>
      </c>
      <c r="AM110" s="55">
        <f t="shared" si="47"/>
        <v>1</v>
      </c>
      <c r="AN110" s="55">
        <f t="shared" si="48"/>
        <v>0</v>
      </c>
    </row>
    <row r="111" spans="2:40" ht="15">
      <c r="B111" s="211">
        <f t="shared" si="49"/>
        <v>8</v>
      </c>
      <c r="C111" s="212">
        <f t="shared" si="34"/>
        <v>5</v>
      </c>
      <c r="D111" s="213">
        <f t="shared" si="35"/>
        <v>4</v>
      </c>
      <c r="E111" s="213">
        <f t="shared" si="36"/>
        <v>4</v>
      </c>
      <c r="F111" s="213">
        <f t="shared" si="37"/>
        <v>3</v>
      </c>
      <c r="G111" s="213">
        <f t="shared" si="38"/>
        <v>5</v>
      </c>
      <c r="H111" s="214">
        <f t="shared" si="39"/>
        <v>4</v>
      </c>
      <c r="I111" s="207" t="str">
        <f t="shared" si="40"/>
        <v>A</v>
      </c>
      <c r="J111" s="212">
        <f t="shared" si="41"/>
        <v>2</v>
      </c>
      <c r="K111" s="213">
        <f t="shared" si="32"/>
        <v>5</v>
      </c>
      <c r="L111" s="214">
        <f t="shared" si="42"/>
        <v>5</v>
      </c>
      <c r="M111" s="207" t="str">
        <f t="shared" si="43"/>
        <v>A</v>
      </c>
      <c r="N111" s="215">
        <f t="shared" si="44"/>
        <v>3</v>
      </c>
      <c r="O111" s="216">
        <f t="shared" si="33"/>
        <v>3</v>
      </c>
      <c r="P111" s="217">
        <f t="shared" si="33"/>
        <v>5</v>
      </c>
      <c r="Q111" s="207" t="str">
        <f t="shared" si="45"/>
        <v>A</v>
      </c>
      <c r="AL111" s="55">
        <f t="shared" si="46"/>
        <v>0</v>
      </c>
      <c r="AM111" s="55">
        <f t="shared" si="47"/>
        <v>1</v>
      </c>
      <c r="AN111" s="55">
        <f t="shared" si="48"/>
        <v>0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2</v>
      </c>
      <c r="E112" s="213">
        <f t="shared" si="36"/>
        <v>2</v>
      </c>
      <c r="F112" s="213">
        <f t="shared" si="37"/>
        <v>4</v>
      </c>
      <c r="G112" s="213">
        <f t="shared" si="38"/>
        <v>5</v>
      </c>
      <c r="H112" s="214">
        <f t="shared" si="39"/>
        <v>5</v>
      </c>
      <c r="I112" s="207" t="str">
        <f t="shared" si="40"/>
        <v>A</v>
      </c>
      <c r="J112" s="212">
        <f t="shared" si="41"/>
        <v>2</v>
      </c>
      <c r="K112" s="213">
        <f t="shared" si="32"/>
        <v>4</v>
      </c>
      <c r="L112" s="214">
        <f t="shared" si="42"/>
        <v>4</v>
      </c>
      <c r="M112" s="207" t="str">
        <f t="shared" si="43"/>
        <v>A</v>
      </c>
      <c r="N112" s="215">
        <f t="shared" si="44"/>
        <v>3</v>
      </c>
      <c r="O112" s="216">
        <f t="shared" si="33"/>
        <v>4</v>
      </c>
      <c r="P112" s="217">
        <f t="shared" si="33"/>
        <v>5</v>
      </c>
      <c r="Q112" s="207" t="str">
        <f t="shared" si="45"/>
        <v>A</v>
      </c>
      <c r="AL112" s="55">
        <f t="shared" si="46"/>
        <v>2</v>
      </c>
      <c r="AM112" s="55">
        <f t="shared" si="47"/>
        <v>1</v>
      </c>
      <c r="AN112" s="55">
        <f t="shared" si="48"/>
        <v>0</v>
      </c>
    </row>
    <row r="113" spans="2:40" ht="15">
      <c r="B113" s="218">
        <f t="shared" si="49"/>
        <v>10</v>
      </c>
      <c r="C113" s="212">
        <f t="shared" si="34"/>
        <v>5</v>
      </c>
      <c r="D113" s="213">
        <f t="shared" si="35"/>
        <v>4</v>
      </c>
      <c r="E113" s="213">
        <f t="shared" si="36"/>
        <v>4</v>
      </c>
      <c r="F113" s="213">
        <f t="shared" si="37"/>
        <v>5</v>
      </c>
      <c r="G113" s="213">
        <f t="shared" si="38"/>
        <v>5</v>
      </c>
      <c r="H113" s="214">
        <f t="shared" si="39"/>
        <v>4</v>
      </c>
      <c r="I113" s="207" t="str">
        <f t="shared" si="40"/>
        <v>A</v>
      </c>
      <c r="J113" s="212">
        <f t="shared" si="41"/>
        <v>2</v>
      </c>
      <c r="K113" s="213">
        <f t="shared" si="32"/>
        <v>4</v>
      </c>
      <c r="L113" s="214">
        <f t="shared" si="42"/>
        <v>3</v>
      </c>
      <c r="M113" s="207" t="str">
        <f t="shared" si="43"/>
        <v>A</v>
      </c>
      <c r="N113" s="215">
        <f t="shared" si="44"/>
        <v>2</v>
      </c>
      <c r="O113" s="216">
        <f t="shared" si="33"/>
        <v>4</v>
      </c>
      <c r="P113" s="217">
        <f t="shared" si="33"/>
        <v>4</v>
      </c>
      <c r="Q113" s="207" t="str">
        <f t="shared" si="45"/>
        <v>A</v>
      </c>
      <c r="AL113" s="55">
        <f t="shared" si="46"/>
        <v>0</v>
      </c>
      <c r="AM113" s="55">
        <f t="shared" si="47"/>
        <v>1</v>
      </c>
      <c r="AN113" s="55">
        <f t="shared" si="48"/>
        <v>1</v>
      </c>
    </row>
    <row r="114" spans="2:40" ht="15">
      <c r="B114" s="218">
        <f t="shared" si="49"/>
        <v>11</v>
      </c>
      <c r="C114" s="212">
        <f t="shared" si="34"/>
        <v>3</v>
      </c>
      <c r="D114" s="213">
        <f t="shared" si="35"/>
        <v>2</v>
      </c>
      <c r="E114" s="213">
        <f t="shared" si="36"/>
        <v>2</v>
      </c>
      <c r="F114" s="213">
        <f t="shared" si="37"/>
        <v>3</v>
      </c>
      <c r="G114" s="213">
        <f t="shared" si="38"/>
        <v>5</v>
      </c>
      <c r="H114" s="214">
        <f t="shared" si="39"/>
        <v>3</v>
      </c>
      <c r="I114" s="207" t="str">
        <f t="shared" si="40"/>
        <v>A</v>
      </c>
      <c r="J114" s="212">
        <f t="shared" si="41"/>
        <v>2</v>
      </c>
      <c r="K114" s="213">
        <f t="shared" si="32"/>
        <v>3</v>
      </c>
      <c r="L114" s="214">
        <f t="shared" si="42"/>
        <v>3</v>
      </c>
      <c r="M114" s="207" t="str">
        <f t="shared" si="43"/>
        <v>A</v>
      </c>
      <c r="N114" s="215">
        <f t="shared" si="44"/>
        <v>2</v>
      </c>
      <c r="O114" s="216">
        <f t="shared" si="33"/>
        <v>3</v>
      </c>
      <c r="P114" s="217">
        <f t="shared" si="33"/>
        <v>3</v>
      </c>
      <c r="Q114" s="207" t="str">
        <f t="shared" si="45"/>
        <v>A</v>
      </c>
      <c r="AL114" s="55">
        <f t="shared" si="46"/>
        <v>2</v>
      </c>
      <c r="AM114" s="55">
        <f t="shared" si="47"/>
        <v>1</v>
      </c>
      <c r="AN114" s="55">
        <f t="shared" si="48"/>
        <v>1</v>
      </c>
    </row>
    <row r="115" spans="2:40" ht="15">
      <c r="B115" s="218">
        <f t="shared" si="49"/>
        <v>12</v>
      </c>
      <c r="C115" s="212">
        <f t="shared" si="34"/>
        <v>5</v>
      </c>
      <c r="D115" s="213">
        <f t="shared" si="35"/>
        <v>4</v>
      </c>
      <c r="E115" s="213">
        <f t="shared" si="36"/>
        <v>4</v>
      </c>
      <c r="F115" s="213">
        <f t="shared" si="37"/>
        <v>5</v>
      </c>
      <c r="G115" s="213">
        <f t="shared" si="38"/>
        <v>5</v>
      </c>
      <c r="H115" s="214">
        <f t="shared" si="39"/>
        <v>4</v>
      </c>
      <c r="I115" s="207" t="str">
        <f t="shared" si="40"/>
        <v>A</v>
      </c>
      <c r="J115" s="212">
        <f t="shared" si="41"/>
        <v>2</v>
      </c>
      <c r="K115" s="213">
        <f t="shared" si="32"/>
        <v>4</v>
      </c>
      <c r="L115" s="214">
        <f t="shared" si="42"/>
        <v>4</v>
      </c>
      <c r="M115" s="207" t="str">
        <f t="shared" si="43"/>
        <v>A</v>
      </c>
      <c r="N115" s="215">
        <f t="shared" si="44"/>
        <v>4</v>
      </c>
      <c r="O115" s="216">
        <f t="shared" si="33"/>
        <v>4</v>
      </c>
      <c r="P115" s="217">
        <f t="shared" si="33"/>
        <v>4</v>
      </c>
      <c r="Q115" s="207" t="str">
        <f t="shared" si="45"/>
        <v>A</v>
      </c>
      <c r="AL115" s="55">
        <f t="shared" si="46"/>
        <v>0</v>
      </c>
      <c r="AM115" s="55">
        <f t="shared" si="47"/>
        <v>1</v>
      </c>
      <c r="AN115" s="55">
        <f t="shared" si="48"/>
        <v>0</v>
      </c>
    </row>
    <row r="116" spans="2:40" ht="15">
      <c r="B116" s="218">
        <f t="shared" si="49"/>
        <v>13</v>
      </c>
      <c r="C116" s="212">
        <f t="shared" si="34"/>
        <v>3</v>
      </c>
      <c r="D116" s="213">
        <f t="shared" si="35"/>
        <v>2</v>
      </c>
      <c r="E116" s="213">
        <f t="shared" si="36"/>
        <v>2</v>
      </c>
      <c r="F116" s="213">
        <f t="shared" si="37"/>
        <v>4</v>
      </c>
      <c r="G116" s="213">
        <f t="shared" si="38"/>
        <v>5</v>
      </c>
      <c r="H116" s="214">
        <f t="shared" si="39"/>
        <v>3</v>
      </c>
      <c r="I116" s="207" t="str">
        <f t="shared" si="40"/>
        <v>A</v>
      </c>
      <c r="J116" s="212">
        <f t="shared" si="41"/>
        <v>2</v>
      </c>
      <c r="K116" s="213">
        <f t="shared" si="32"/>
        <v>3</v>
      </c>
      <c r="L116" s="214">
        <f t="shared" si="42"/>
        <v>3</v>
      </c>
      <c r="M116" s="207" t="str">
        <f t="shared" si="43"/>
        <v>A</v>
      </c>
      <c r="N116" s="215">
        <f t="shared" si="44"/>
        <v>2</v>
      </c>
      <c r="O116" s="216">
        <f t="shared" si="33"/>
        <v>3</v>
      </c>
      <c r="P116" s="217">
        <f t="shared" si="33"/>
        <v>4</v>
      </c>
      <c r="Q116" s="207" t="str">
        <f t="shared" si="45"/>
        <v>A</v>
      </c>
      <c r="AL116" s="55">
        <f t="shared" si="46"/>
        <v>2</v>
      </c>
      <c r="AM116" s="55">
        <f t="shared" si="47"/>
        <v>1</v>
      </c>
      <c r="AN116" s="55">
        <f t="shared" si="48"/>
        <v>1</v>
      </c>
    </row>
    <row r="117" spans="2:40" ht="15">
      <c r="B117" s="218">
        <f t="shared" si="49"/>
        <v>14</v>
      </c>
      <c r="C117" s="212">
        <f t="shared" si="34"/>
        <v>4</v>
      </c>
      <c r="D117" s="213">
        <f t="shared" si="35"/>
        <v>2</v>
      </c>
      <c r="E117" s="213">
        <f t="shared" si="36"/>
        <v>2</v>
      </c>
      <c r="F117" s="213">
        <f t="shared" si="37"/>
        <v>5</v>
      </c>
      <c r="G117" s="213">
        <f t="shared" si="38"/>
        <v>5</v>
      </c>
      <c r="H117" s="214">
        <f t="shared" si="39"/>
        <v>5</v>
      </c>
      <c r="I117" s="207" t="str">
        <f t="shared" si="40"/>
        <v>A</v>
      </c>
      <c r="J117" s="212">
        <f t="shared" si="41"/>
        <v>2</v>
      </c>
      <c r="K117" s="213">
        <f t="shared" si="32"/>
        <v>4</v>
      </c>
      <c r="L117" s="214">
        <f t="shared" si="42"/>
        <v>3</v>
      </c>
      <c r="M117" s="207" t="str">
        <f t="shared" si="43"/>
        <v>A</v>
      </c>
      <c r="N117" s="215">
        <f t="shared" si="44"/>
        <v>3</v>
      </c>
      <c r="O117" s="216">
        <f t="shared" si="33"/>
        <v>3</v>
      </c>
      <c r="P117" s="217">
        <f t="shared" si="33"/>
        <v>4</v>
      </c>
      <c r="Q117" s="207" t="str">
        <f t="shared" si="45"/>
        <v>A</v>
      </c>
      <c r="AL117" s="55">
        <f t="shared" si="46"/>
        <v>2</v>
      </c>
      <c r="AM117" s="55">
        <f t="shared" si="47"/>
        <v>1</v>
      </c>
      <c r="AN117" s="55">
        <f t="shared" si="48"/>
        <v>0</v>
      </c>
    </row>
    <row r="118" spans="2:40" ht="15">
      <c r="B118" s="218">
        <f t="shared" si="49"/>
        <v>15</v>
      </c>
      <c r="C118" s="212">
        <f t="shared" si="34"/>
        <v>3</v>
      </c>
      <c r="D118" s="213">
        <f t="shared" si="35"/>
        <v>3</v>
      </c>
      <c r="E118" s="213">
        <f t="shared" si="36"/>
        <v>3</v>
      </c>
      <c r="F118" s="213">
        <f t="shared" si="37"/>
        <v>4</v>
      </c>
      <c r="G118" s="213">
        <f t="shared" si="38"/>
        <v>5</v>
      </c>
      <c r="H118" s="214">
        <f t="shared" si="39"/>
        <v>5</v>
      </c>
      <c r="I118" s="207" t="str">
        <f t="shared" si="40"/>
        <v>A</v>
      </c>
      <c r="J118" s="212">
        <f t="shared" si="41"/>
        <v>2</v>
      </c>
      <c r="K118" s="213">
        <f t="shared" si="32"/>
        <v>5</v>
      </c>
      <c r="L118" s="214">
        <f t="shared" si="42"/>
        <v>4</v>
      </c>
      <c r="M118" s="207" t="str">
        <f t="shared" si="43"/>
        <v>A</v>
      </c>
      <c r="N118" s="215">
        <f t="shared" si="44"/>
        <v>4</v>
      </c>
      <c r="O118" s="216">
        <f t="shared" si="33"/>
        <v>4</v>
      </c>
      <c r="P118" s="217">
        <f t="shared" si="33"/>
        <v>3</v>
      </c>
      <c r="Q118" s="207" t="str">
        <f t="shared" si="45"/>
        <v>A</v>
      </c>
      <c r="AL118" s="55">
        <f t="shared" si="46"/>
        <v>0</v>
      </c>
      <c r="AM118" s="55">
        <f t="shared" si="47"/>
        <v>1</v>
      </c>
      <c r="AN118" s="55">
        <f t="shared" si="48"/>
        <v>0</v>
      </c>
    </row>
    <row r="119" spans="2:40" ht="15">
      <c r="B119" s="218">
        <f t="shared" si="49"/>
        <v>16</v>
      </c>
      <c r="C119" s="212">
        <f t="shared" si="34"/>
        <v>4</v>
      </c>
      <c r="D119" s="213">
        <f t="shared" si="35"/>
        <v>3</v>
      </c>
      <c r="E119" s="213">
        <f t="shared" si="36"/>
        <v>3</v>
      </c>
      <c r="F119" s="213">
        <f t="shared" si="37"/>
        <v>4</v>
      </c>
      <c r="G119" s="213">
        <f t="shared" si="38"/>
        <v>5</v>
      </c>
      <c r="H119" s="214">
        <f t="shared" si="39"/>
        <v>4</v>
      </c>
      <c r="I119" s="207" t="str">
        <f t="shared" si="40"/>
        <v>A</v>
      </c>
      <c r="J119" s="212">
        <f t="shared" si="41"/>
        <v>2</v>
      </c>
      <c r="K119" s="213">
        <f t="shared" si="32"/>
        <v>4</v>
      </c>
      <c r="L119" s="214">
        <f t="shared" si="42"/>
        <v>4</v>
      </c>
      <c r="M119" s="207" t="str">
        <f t="shared" si="43"/>
        <v>A</v>
      </c>
      <c r="N119" s="215">
        <f t="shared" si="44"/>
        <v>3</v>
      </c>
      <c r="O119" s="216">
        <f t="shared" si="33"/>
        <v>3</v>
      </c>
      <c r="P119" s="217">
        <f t="shared" si="33"/>
        <v>4</v>
      </c>
      <c r="Q119" s="207" t="str">
        <f t="shared" si="45"/>
        <v>A</v>
      </c>
      <c r="AL119" s="55">
        <f t="shared" si="46"/>
        <v>0</v>
      </c>
      <c r="AM119" s="55">
        <f t="shared" si="47"/>
        <v>1</v>
      </c>
      <c r="AN119" s="55">
        <f t="shared" si="48"/>
        <v>0</v>
      </c>
    </row>
    <row r="120" spans="2:40" ht="15">
      <c r="B120" s="218">
        <f t="shared" si="49"/>
        <v>17</v>
      </c>
      <c r="C120" s="212">
        <f t="shared" si="34"/>
        <v>5</v>
      </c>
      <c r="D120" s="213">
        <f t="shared" si="35"/>
        <v>3</v>
      </c>
      <c r="E120" s="213">
        <f t="shared" si="36"/>
        <v>3</v>
      </c>
      <c r="F120" s="213">
        <f t="shared" si="37"/>
        <v>5</v>
      </c>
      <c r="G120" s="213">
        <f t="shared" si="38"/>
        <v>5</v>
      </c>
      <c r="H120" s="214">
        <f t="shared" si="39"/>
        <v>5</v>
      </c>
      <c r="I120" s="207" t="str">
        <f t="shared" si="40"/>
        <v>A</v>
      </c>
      <c r="J120" s="212">
        <f t="shared" si="41"/>
        <v>2</v>
      </c>
      <c r="K120" s="213">
        <f t="shared" si="32"/>
        <v>5</v>
      </c>
      <c r="L120" s="214">
        <f t="shared" si="42"/>
        <v>5</v>
      </c>
      <c r="M120" s="207" t="str">
        <f t="shared" si="43"/>
        <v>A</v>
      </c>
      <c r="N120" s="215">
        <f t="shared" si="44"/>
        <v>4</v>
      </c>
      <c r="O120" s="216">
        <f t="shared" si="44"/>
        <v>4</v>
      </c>
      <c r="P120" s="217">
        <f t="shared" si="44"/>
        <v>5</v>
      </c>
      <c r="Q120" s="207" t="str">
        <f t="shared" si="45"/>
        <v>A</v>
      </c>
      <c r="AL120" s="55">
        <f t="shared" si="46"/>
        <v>0</v>
      </c>
      <c r="AM120" s="55">
        <f t="shared" si="47"/>
        <v>1</v>
      </c>
      <c r="AN120" s="55">
        <f t="shared" si="48"/>
        <v>0</v>
      </c>
    </row>
    <row r="121" spans="2:40" ht="15">
      <c r="B121" s="218">
        <f t="shared" si="49"/>
        <v>18</v>
      </c>
      <c r="C121" s="212">
        <f t="shared" si="34"/>
        <v>5</v>
      </c>
      <c r="D121" s="213">
        <f t="shared" si="35"/>
        <v>2</v>
      </c>
      <c r="E121" s="213">
        <f t="shared" si="36"/>
        <v>2</v>
      </c>
      <c r="F121" s="213">
        <f t="shared" si="37"/>
        <v>5</v>
      </c>
      <c r="G121" s="213">
        <f t="shared" si="38"/>
        <v>5</v>
      </c>
      <c r="H121" s="214">
        <f t="shared" si="39"/>
        <v>4</v>
      </c>
      <c r="I121" s="207" t="str">
        <f t="shared" si="40"/>
        <v>A</v>
      </c>
      <c r="J121" s="212">
        <f t="shared" si="41"/>
        <v>2</v>
      </c>
      <c r="K121" s="213">
        <f t="shared" si="32"/>
        <v>4</v>
      </c>
      <c r="L121" s="214">
        <f t="shared" si="42"/>
        <v>4</v>
      </c>
      <c r="M121" s="207" t="str">
        <f t="shared" si="43"/>
        <v>A</v>
      </c>
      <c r="N121" s="215">
        <f t="shared" si="44"/>
        <v>3</v>
      </c>
      <c r="O121" s="216">
        <f t="shared" si="44"/>
        <v>3</v>
      </c>
      <c r="P121" s="217">
        <f t="shared" si="44"/>
        <v>5</v>
      </c>
      <c r="Q121" s="207" t="str">
        <f t="shared" si="45"/>
        <v>A</v>
      </c>
      <c r="AL121" s="55">
        <f t="shared" si="46"/>
        <v>2</v>
      </c>
      <c r="AM121" s="55">
        <f t="shared" si="47"/>
        <v>1</v>
      </c>
      <c r="AN121" s="55">
        <f t="shared" si="48"/>
        <v>0</v>
      </c>
    </row>
    <row r="122" spans="2:40" ht="15">
      <c r="B122" s="218">
        <f t="shared" si="49"/>
        <v>19</v>
      </c>
      <c r="C122" s="212">
        <f t="shared" si="34"/>
        <v>5</v>
      </c>
      <c r="D122" s="213">
        <f t="shared" si="35"/>
        <v>4</v>
      </c>
      <c r="E122" s="213">
        <f t="shared" si="36"/>
        <v>4</v>
      </c>
      <c r="F122" s="213">
        <f t="shared" si="37"/>
        <v>5</v>
      </c>
      <c r="G122" s="213">
        <f t="shared" si="38"/>
        <v>5</v>
      </c>
      <c r="H122" s="214">
        <f t="shared" si="39"/>
        <v>5</v>
      </c>
      <c r="I122" s="207" t="str">
        <f t="shared" si="40"/>
        <v>A</v>
      </c>
      <c r="J122" s="212">
        <f t="shared" si="41"/>
        <v>2</v>
      </c>
      <c r="K122" s="213">
        <f t="shared" si="32"/>
        <v>5</v>
      </c>
      <c r="L122" s="214">
        <f t="shared" si="42"/>
        <v>5</v>
      </c>
      <c r="M122" s="207" t="str">
        <f t="shared" si="43"/>
        <v>A</v>
      </c>
      <c r="N122" s="215">
        <f t="shared" si="44"/>
        <v>4</v>
      </c>
      <c r="O122" s="216">
        <f t="shared" si="44"/>
        <v>4</v>
      </c>
      <c r="P122" s="217">
        <f t="shared" si="44"/>
        <v>5</v>
      </c>
      <c r="Q122" s="207" t="str">
        <f t="shared" si="45"/>
        <v>A</v>
      </c>
      <c r="AL122" s="55">
        <f t="shared" si="46"/>
        <v>0</v>
      </c>
      <c r="AM122" s="55">
        <f t="shared" si="47"/>
        <v>1</v>
      </c>
      <c r="AN122" s="55">
        <f t="shared" si="48"/>
        <v>0</v>
      </c>
    </row>
    <row r="123" spans="2:40" ht="15">
      <c r="B123" s="218">
        <f t="shared" si="49"/>
        <v>20</v>
      </c>
      <c r="C123" s="212">
        <f t="shared" si="34"/>
        <v>4</v>
      </c>
      <c r="D123" s="213">
        <f t="shared" si="35"/>
        <v>3</v>
      </c>
      <c r="E123" s="213">
        <f t="shared" si="36"/>
        <v>3</v>
      </c>
      <c r="F123" s="213">
        <f t="shared" si="37"/>
        <v>4</v>
      </c>
      <c r="G123" s="213">
        <f t="shared" si="38"/>
        <v>5</v>
      </c>
      <c r="H123" s="214">
        <f t="shared" si="39"/>
        <v>4</v>
      </c>
      <c r="I123" s="207" t="str">
        <f t="shared" si="40"/>
        <v>A</v>
      </c>
      <c r="J123" s="212">
        <f t="shared" si="41"/>
        <v>2</v>
      </c>
      <c r="K123" s="213">
        <f t="shared" si="32"/>
        <v>4</v>
      </c>
      <c r="L123" s="214">
        <f t="shared" si="42"/>
        <v>4</v>
      </c>
      <c r="M123" s="207" t="str">
        <f t="shared" si="43"/>
        <v>A</v>
      </c>
      <c r="N123" s="215">
        <f t="shared" si="44"/>
        <v>4</v>
      </c>
      <c r="O123" s="216">
        <f t="shared" si="44"/>
        <v>4</v>
      </c>
      <c r="P123" s="217">
        <f t="shared" si="44"/>
        <v>3</v>
      </c>
      <c r="Q123" s="207" t="str">
        <f t="shared" si="45"/>
        <v>A</v>
      </c>
      <c r="AL123" s="55">
        <f t="shared" si="46"/>
        <v>0</v>
      </c>
      <c r="AM123" s="55">
        <f t="shared" si="47"/>
        <v>1</v>
      </c>
      <c r="AN123" s="55">
        <f t="shared" si="48"/>
        <v>0</v>
      </c>
    </row>
    <row r="124" spans="2:40" ht="15">
      <c r="B124" s="218">
        <f t="shared" si="49"/>
        <v>21</v>
      </c>
      <c r="C124" s="212">
        <f t="shared" si="34"/>
        <v>4</v>
      </c>
      <c r="D124" s="213">
        <f t="shared" si="35"/>
        <v>3</v>
      </c>
      <c r="E124" s="213">
        <f t="shared" si="36"/>
        <v>3</v>
      </c>
      <c r="F124" s="213">
        <f t="shared" si="37"/>
        <v>5</v>
      </c>
      <c r="G124" s="213">
        <f t="shared" si="38"/>
        <v>5</v>
      </c>
      <c r="H124" s="214">
        <f t="shared" si="39"/>
        <v>4</v>
      </c>
      <c r="I124" s="207" t="str">
        <f t="shared" si="40"/>
        <v>A</v>
      </c>
      <c r="J124" s="212">
        <f t="shared" si="41"/>
        <v>2</v>
      </c>
      <c r="K124" s="213">
        <f t="shared" si="32"/>
        <v>4</v>
      </c>
      <c r="L124" s="214">
        <f t="shared" si="42"/>
        <v>4</v>
      </c>
      <c r="M124" s="207" t="str">
        <f t="shared" si="43"/>
        <v>A</v>
      </c>
      <c r="N124" s="215">
        <f t="shared" si="44"/>
        <v>4</v>
      </c>
      <c r="O124" s="216">
        <f t="shared" si="44"/>
        <v>4</v>
      </c>
      <c r="P124" s="217">
        <f t="shared" si="44"/>
        <v>4</v>
      </c>
      <c r="Q124" s="207" t="str">
        <f t="shared" si="45"/>
        <v>A</v>
      </c>
      <c r="AL124" s="55">
        <f t="shared" si="46"/>
        <v>0</v>
      </c>
      <c r="AM124" s="55">
        <f t="shared" si="47"/>
        <v>1</v>
      </c>
      <c r="AN124" s="55">
        <f t="shared" si="48"/>
        <v>0</v>
      </c>
    </row>
    <row r="125" spans="2:40" ht="15">
      <c r="B125" s="218">
        <f t="shared" si="49"/>
        <v>22</v>
      </c>
      <c r="C125" s="212">
        <f t="shared" si="34"/>
        <v>4</v>
      </c>
      <c r="D125" s="213">
        <f t="shared" si="35"/>
        <v>2</v>
      </c>
      <c r="E125" s="213">
        <f t="shared" si="36"/>
        <v>2</v>
      </c>
      <c r="F125" s="213">
        <f t="shared" si="37"/>
        <v>4</v>
      </c>
      <c r="G125" s="213">
        <f t="shared" si="38"/>
        <v>5</v>
      </c>
      <c r="H125" s="214">
        <f t="shared" si="39"/>
        <v>4</v>
      </c>
      <c r="I125" s="207" t="str">
        <f t="shared" si="40"/>
        <v>A</v>
      </c>
      <c r="J125" s="212">
        <f t="shared" si="41"/>
        <v>2</v>
      </c>
      <c r="K125" s="213">
        <f t="shared" si="32"/>
        <v>4</v>
      </c>
      <c r="L125" s="214">
        <f t="shared" si="42"/>
        <v>3</v>
      </c>
      <c r="M125" s="207" t="str">
        <f t="shared" si="43"/>
        <v>A</v>
      </c>
      <c r="N125" s="215">
        <f t="shared" si="44"/>
        <v>3</v>
      </c>
      <c r="O125" s="216">
        <f t="shared" si="44"/>
        <v>3</v>
      </c>
      <c r="P125" s="217">
        <f t="shared" si="44"/>
        <v>4</v>
      </c>
      <c r="Q125" s="207" t="str">
        <f t="shared" si="45"/>
        <v>A</v>
      </c>
      <c r="AL125" s="55">
        <f t="shared" si="46"/>
        <v>2</v>
      </c>
      <c r="AM125" s="55">
        <f t="shared" si="47"/>
        <v>1</v>
      </c>
      <c r="AN125" s="55">
        <f t="shared" si="48"/>
        <v>0</v>
      </c>
    </row>
    <row r="126" spans="2:40" ht="15">
      <c r="B126" s="218">
        <f t="shared" si="49"/>
        <v>23</v>
      </c>
      <c r="C126" s="212">
        <f t="shared" si="34"/>
        <v>4</v>
      </c>
      <c r="D126" s="213">
        <f t="shared" si="35"/>
        <v>2</v>
      </c>
      <c r="E126" s="213">
        <f t="shared" si="36"/>
        <v>2</v>
      </c>
      <c r="F126" s="213">
        <f t="shared" si="37"/>
        <v>4</v>
      </c>
      <c r="G126" s="213">
        <f t="shared" si="38"/>
        <v>5</v>
      </c>
      <c r="H126" s="214">
        <f t="shared" si="39"/>
        <v>3</v>
      </c>
      <c r="I126" s="207" t="str">
        <f t="shared" si="40"/>
        <v>A</v>
      </c>
      <c r="J126" s="212">
        <f t="shared" si="41"/>
        <v>2</v>
      </c>
      <c r="K126" s="213">
        <f t="shared" si="32"/>
        <v>3</v>
      </c>
      <c r="L126" s="214">
        <f t="shared" si="42"/>
        <v>3</v>
      </c>
      <c r="M126" s="207" t="str">
        <f t="shared" si="43"/>
        <v>A</v>
      </c>
      <c r="N126" s="215">
        <f t="shared" si="44"/>
        <v>3</v>
      </c>
      <c r="O126" s="216">
        <f t="shared" si="44"/>
        <v>3</v>
      </c>
      <c r="P126" s="217">
        <f t="shared" si="44"/>
        <v>3</v>
      </c>
      <c r="Q126" s="207" t="str">
        <f t="shared" si="45"/>
        <v>A</v>
      </c>
      <c r="AL126" s="55">
        <f t="shared" si="46"/>
        <v>2</v>
      </c>
      <c r="AM126" s="55">
        <f t="shared" si="47"/>
        <v>1</v>
      </c>
      <c r="AN126" s="55">
        <f t="shared" si="48"/>
        <v>0</v>
      </c>
    </row>
    <row r="127" spans="2:40" ht="15">
      <c r="B127" s="218">
        <f t="shared" si="49"/>
        <v>24</v>
      </c>
      <c r="C127" s="212">
        <f t="shared" si="34"/>
        <v>5</v>
      </c>
      <c r="D127" s="213">
        <f t="shared" si="35"/>
        <v>4</v>
      </c>
      <c r="E127" s="213">
        <f t="shared" si="36"/>
        <v>4</v>
      </c>
      <c r="F127" s="213">
        <f t="shared" si="37"/>
        <v>3</v>
      </c>
      <c r="G127" s="213">
        <f t="shared" si="38"/>
        <v>5</v>
      </c>
      <c r="H127" s="214">
        <f t="shared" si="39"/>
        <v>4</v>
      </c>
      <c r="I127" s="207" t="str">
        <f t="shared" si="40"/>
        <v>A</v>
      </c>
      <c r="J127" s="212">
        <f t="shared" si="41"/>
        <v>2</v>
      </c>
      <c r="K127" s="213">
        <f t="shared" si="32"/>
        <v>5</v>
      </c>
      <c r="L127" s="214">
        <f t="shared" si="42"/>
        <v>5</v>
      </c>
      <c r="M127" s="207" t="str">
        <f t="shared" si="43"/>
        <v>A</v>
      </c>
      <c r="N127" s="215">
        <f t="shared" si="44"/>
        <v>3</v>
      </c>
      <c r="O127" s="216">
        <f t="shared" si="44"/>
        <v>5</v>
      </c>
      <c r="P127" s="217">
        <f t="shared" si="44"/>
        <v>5</v>
      </c>
      <c r="Q127" s="207" t="str">
        <f t="shared" si="45"/>
        <v>A</v>
      </c>
      <c r="AL127" s="55">
        <f t="shared" si="46"/>
        <v>0</v>
      </c>
      <c r="AM127" s="55">
        <f t="shared" si="47"/>
        <v>1</v>
      </c>
      <c r="AN127" s="55">
        <f t="shared" si="48"/>
        <v>0</v>
      </c>
    </row>
    <row r="128" spans="2:40" ht="15">
      <c r="B128" s="218">
        <f t="shared" si="49"/>
        <v>25</v>
      </c>
      <c r="C128" s="212">
        <f t="shared" si="34"/>
        <v>5</v>
      </c>
      <c r="D128" s="213">
        <f t="shared" si="35"/>
        <v>3</v>
      </c>
      <c r="E128" s="213">
        <f t="shared" si="36"/>
        <v>3</v>
      </c>
      <c r="F128" s="213">
        <f t="shared" si="37"/>
        <v>4</v>
      </c>
      <c r="G128" s="213">
        <f t="shared" si="38"/>
        <v>5</v>
      </c>
      <c r="H128" s="214">
        <f t="shared" si="39"/>
        <v>5</v>
      </c>
      <c r="I128" s="207" t="str">
        <f t="shared" si="40"/>
        <v>A</v>
      </c>
      <c r="J128" s="212">
        <f t="shared" si="41"/>
        <v>2</v>
      </c>
      <c r="K128" s="213">
        <f t="shared" si="32"/>
        <v>5</v>
      </c>
      <c r="L128" s="214">
        <f t="shared" si="42"/>
        <v>4</v>
      </c>
      <c r="M128" s="207" t="str">
        <f t="shared" si="43"/>
        <v>A</v>
      </c>
      <c r="N128" s="215">
        <f t="shared" si="44"/>
        <v>5</v>
      </c>
      <c r="O128" s="216">
        <f t="shared" si="44"/>
        <v>5</v>
      </c>
      <c r="P128" s="217">
        <f t="shared" si="44"/>
        <v>5</v>
      </c>
      <c r="Q128" s="207" t="str">
        <f t="shared" si="45"/>
        <v>A</v>
      </c>
      <c r="AL128" s="55">
        <f t="shared" si="46"/>
        <v>0</v>
      </c>
      <c r="AM128" s="55">
        <f t="shared" si="47"/>
        <v>1</v>
      </c>
      <c r="AN128" s="55">
        <f t="shared" si="48"/>
        <v>0</v>
      </c>
    </row>
    <row r="129" spans="1:40" ht="15">
      <c r="B129" s="211">
        <f t="shared" si="49"/>
        <v>26</v>
      </c>
      <c r="C129" s="212">
        <f t="shared" si="34"/>
        <v>5</v>
      </c>
      <c r="D129" s="213">
        <f t="shared" si="35"/>
        <v>5</v>
      </c>
      <c r="E129" s="213">
        <f t="shared" si="36"/>
        <v>5</v>
      </c>
      <c r="F129" s="213">
        <f t="shared" si="37"/>
        <v>5</v>
      </c>
      <c r="G129" s="213">
        <f t="shared" si="38"/>
        <v>5</v>
      </c>
      <c r="H129" s="214">
        <f t="shared" si="39"/>
        <v>5</v>
      </c>
      <c r="I129" s="207" t="str">
        <f t="shared" si="40"/>
        <v>A</v>
      </c>
      <c r="J129" s="212">
        <f t="shared" si="41"/>
        <v>2</v>
      </c>
      <c r="K129" s="213">
        <f t="shared" si="32"/>
        <v>5</v>
      </c>
      <c r="L129" s="214">
        <f t="shared" si="42"/>
        <v>3</v>
      </c>
      <c r="M129" s="207" t="str">
        <f t="shared" si="43"/>
        <v>A</v>
      </c>
      <c r="N129" s="215">
        <f t="shared" si="44"/>
        <v>5</v>
      </c>
      <c r="O129" s="216">
        <f t="shared" si="44"/>
        <v>5</v>
      </c>
      <c r="P129" s="217">
        <f t="shared" si="44"/>
        <v>5</v>
      </c>
      <c r="Q129" s="207" t="str">
        <f t="shared" si="45"/>
        <v>A</v>
      </c>
      <c r="AL129" s="55">
        <f t="shared" si="46"/>
        <v>0</v>
      </c>
      <c r="AM129" s="55">
        <f t="shared" si="47"/>
        <v>1</v>
      </c>
      <c r="AN129" s="55">
        <f t="shared" si="48"/>
        <v>0</v>
      </c>
    </row>
    <row r="130" spans="1:40" ht="15">
      <c r="B130" s="218">
        <f t="shared" si="49"/>
        <v>27</v>
      </c>
      <c r="C130" s="212">
        <f t="shared" si="34"/>
        <v>4</v>
      </c>
      <c r="D130" s="213">
        <f t="shared" si="35"/>
        <v>2</v>
      </c>
      <c r="E130" s="213">
        <f t="shared" si="36"/>
        <v>2</v>
      </c>
      <c r="F130" s="213">
        <f t="shared" si="37"/>
        <v>5</v>
      </c>
      <c r="G130" s="213">
        <f t="shared" si="38"/>
        <v>5</v>
      </c>
      <c r="H130" s="214">
        <f t="shared" si="39"/>
        <v>5</v>
      </c>
      <c r="I130" s="207" t="str">
        <f t="shared" si="40"/>
        <v>A</v>
      </c>
      <c r="J130" s="212">
        <f t="shared" si="41"/>
        <v>2</v>
      </c>
      <c r="K130" s="213">
        <f t="shared" si="32"/>
        <v>4</v>
      </c>
      <c r="L130" s="214">
        <f t="shared" si="42"/>
        <v>2</v>
      </c>
      <c r="M130" s="207" t="str">
        <f t="shared" si="43"/>
        <v>A</v>
      </c>
      <c r="N130" s="215">
        <f t="shared" si="44"/>
        <v>3</v>
      </c>
      <c r="O130" s="216">
        <f t="shared" si="44"/>
        <v>3</v>
      </c>
      <c r="P130" s="217">
        <f t="shared" si="44"/>
        <v>4</v>
      </c>
      <c r="Q130" s="207" t="str">
        <f t="shared" si="45"/>
        <v>A</v>
      </c>
      <c r="AL130" s="55">
        <f t="shared" si="46"/>
        <v>2</v>
      </c>
      <c r="AM130" s="55">
        <f t="shared" si="47"/>
        <v>2</v>
      </c>
      <c r="AN130" s="55">
        <f t="shared" si="48"/>
        <v>0</v>
      </c>
    </row>
    <row r="131" spans="1:40" ht="15">
      <c r="B131" s="218">
        <f t="shared" si="49"/>
        <v>28</v>
      </c>
      <c r="C131" s="212">
        <f t="shared" si="34"/>
        <v>5</v>
      </c>
      <c r="D131" s="213">
        <f t="shared" si="35"/>
        <v>5</v>
      </c>
      <c r="E131" s="213">
        <f t="shared" si="36"/>
        <v>5</v>
      </c>
      <c r="F131" s="213">
        <f t="shared" si="37"/>
        <v>5</v>
      </c>
      <c r="G131" s="213">
        <f t="shared" si="38"/>
        <v>5</v>
      </c>
      <c r="H131" s="214">
        <f t="shared" si="39"/>
        <v>5</v>
      </c>
      <c r="I131" s="207" t="str">
        <f t="shared" si="40"/>
        <v>A</v>
      </c>
      <c r="J131" s="212">
        <f t="shared" si="41"/>
        <v>2</v>
      </c>
      <c r="K131" s="213">
        <f t="shared" si="32"/>
        <v>4</v>
      </c>
      <c r="L131" s="214">
        <f t="shared" si="42"/>
        <v>2</v>
      </c>
      <c r="M131" s="207" t="str">
        <f t="shared" si="43"/>
        <v>A</v>
      </c>
      <c r="N131" s="215">
        <f t="shared" si="44"/>
        <v>3</v>
      </c>
      <c r="O131" s="216">
        <f t="shared" si="44"/>
        <v>3</v>
      </c>
      <c r="P131" s="217">
        <f t="shared" si="44"/>
        <v>4</v>
      </c>
      <c r="Q131" s="207" t="str">
        <f t="shared" si="45"/>
        <v>A</v>
      </c>
      <c r="AL131" s="55">
        <f t="shared" si="46"/>
        <v>0</v>
      </c>
      <c r="AM131" s="55">
        <f t="shared" si="47"/>
        <v>2</v>
      </c>
      <c r="AN131" s="55">
        <f t="shared" si="48"/>
        <v>0</v>
      </c>
    </row>
    <row r="132" spans="1:40" ht="15">
      <c r="B132" s="218">
        <f t="shared" si="49"/>
        <v>29</v>
      </c>
      <c r="C132" s="212">
        <f t="shared" si="34"/>
        <v>4</v>
      </c>
      <c r="D132" s="213">
        <f t="shared" si="35"/>
        <v>5</v>
      </c>
      <c r="E132" s="213">
        <f t="shared" si="36"/>
        <v>5</v>
      </c>
      <c r="F132" s="213">
        <f t="shared" si="37"/>
        <v>5</v>
      </c>
      <c r="G132" s="213">
        <f t="shared" si="38"/>
        <v>5</v>
      </c>
      <c r="H132" s="214">
        <f t="shared" si="39"/>
        <v>5</v>
      </c>
      <c r="I132" s="207" t="str">
        <f t="shared" si="40"/>
        <v>A</v>
      </c>
      <c r="J132" s="212">
        <f t="shared" si="41"/>
        <v>2</v>
      </c>
      <c r="K132" s="213">
        <f t="shared" si="32"/>
        <v>4</v>
      </c>
      <c r="L132" s="214">
        <f t="shared" si="42"/>
        <v>4</v>
      </c>
      <c r="M132" s="207" t="str">
        <f t="shared" si="43"/>
        <v>A</v>
      </c>
      <c r="N132" s="215">
        <f t="shared" si="44"/>
        <v>3</v>
      </c>
      <c r="O132" s="216">
        <f t="shared" si="44"/>
        <v>3</v>
      </c>
      <c r="P132" s="217">
        <f t="shared" si="44"/>
        <v>4</v>
      </c>
      <c r="Q132" s="207" t="str">
        <f t="shared" si="45"/>
        <v>A</v>
      </c>
      <c r="AL132" s="55">
        <f t="shared" si="46"/>
        <v>0</v>
      </c>
      <c r="AM132" s="55">
        <f t="shared" si="47"/>
        <v>1</v>
      </c>
      <c r="AN132" s="55">
        <f t="shared" si="48"/>
        <v>0</v>
      </c>
    </row>
    <row r="133" spans="1:40" ht="15">
      <c r="B133" s="218">
        <f t="shared" si="49"/>
        <v>30</v>
      </c>
      <c r="C133" s="212">
        <f t="shared" si="34"/>
        <v>5</v>
      </c>
      <c r="D133" s="213">
        <f t="shared" si="35"/>
        <v>5</v>
      </c>
      <c r="E133" s="213">
        <f t="shared" si="36"/>
        <v>5</v>
      </c>
      <c r="F133" s="213">
        <f t="shared" si="37"/>
        <v>5</v>
      </c>
      <c r="G133" s="213">
        <f t="shared" si="38"/>
        <v>5</v>
      </c>
      <c r="H133" s="214">
        <f t="shared" si="39"/>
        <v>5</v>
      </c>
      <c r="I133" s="207" t="str">
        <f t="shared" si="40"/>
        <v>A</v>
      </c>
      <c r="J133" s="212">
        <f t="shared" si="41"/>
        <v>2</v>
      </c>
      <c r="K133" s="213">
        <f t="shared" si="32"/>
        <v>5</v>
      </c>
      <c r="L133" s="214">
        <f t="shared" si="42"/>
        <v>4</v>
      </c>
      <c r="M133" s="207" t="str">
        <f t="shared" si="43"/>
        <v>A</v>
      </c>
      <c r="N133" s="215">
        <f t="shared" si="44"/>
        <v>4</v>
      </c>
      <c r="O133" s="216">
        <f t="shared" si="44"/>
        <v>4</v>
      </c>
      <c r="P133" s="217">
        <f t="shared" si="44"/>
        <v>4</v>
      </c>
      <c r="Q133" s="207" t="str">
        <f t="shared" si="45"/>
        <v>A</v>
      </c>
      <c r="AL133" s="55">
        <f t="shared" si="46"/>
        <v>0</v>
      </c>
      <c r="AM133" s="55">
        <f t="shared" si="47"/>
        <v>1</v>
      </c>
      <c r="AN133" s="55">
        <f t="shared" si="48"/>
        <v>0</v>
      </c>
    </row>
    <row r="134" spans="1:40" ht="15">
      <c r="B134" s="218">
        <f t="shared" si="49"/>
        <v>31</v>
      </c>
      <c r="C134" s="212">
        <f t="shared" si="34"/>
        <v>5</v>
      </c>
      <c r="D134" s="213">
        <f t="shared" si="35"/>
        <v>4</v>
      </c>
      <c r="E134" s="213">
        <f t="shared" si="36"/>
        <v>4</v>
      </c>
      <c r="F134" s="213">
        <f t="shared" si="37"/>
        <v>5</v>
      </c>
      <c r="G134" s="213">
        <f t="shared" si="38"/>
        <v>5</v>
      </c>
      <c r="H134" s="214">
        <f t="shared" si="39"/>
        <v>5</v>
      </c>
      <c r="I134" s="207" t="str">
        <f t="shared" si="40"/>
        <v>A</v>
      </c>
      <c r="J134" s="212">
        <f t="shared" si="41"/>
        <v>2</v>
      </c>
      <c r="K134" s="213">
        <f t="shared" si="32"/>
        <v>5</v>
      </c>
      <c r="L134" s="214">
        <f t="shared" si="42"/>
        <v>3</v>
      </c>
      <c r="M134" s="207" t="str">
        <f t="shared" si="43"/>
        <v>A</v>
      </c>
      <c r="N134" s="215">
        <f t="shared" si="44"/>
        <v>3</v>
      </c>
      <c r="O134" s="216">
        <f t="shared" si="44"/>
        <v>3</v>
      </c>
      <c r="P134" s="217">
        <f t="shared" si="44"/>
        <v>5</v>
      </c>
      <c r="Q134" s="207" t="str">
        <f t="shared" si="45"/>
        <v>A</v>
      </c>
      <c r="AL134" s="55">
        <f t="shared" si="46"/>
        <v>0</v>
      </c>
      <c r="AM134" s="55">
        <f t="shared" si="47"/>
        <v>1</v>
      </c>
      <c r="AN134" s="55">
        <f t="shared" si="48"/>
        <v>0</v>
      </c>
    </row>
    <row r="135" spans="1:40" ht="15">
      <c r="B135" s="218">
        <f t="shared" si="49"/>
        <v>32</v>
      </c>
      <c r="C135" s="212">
        <f t="shared" si="34"/>
        <v>5</v>
      </c>
      <c r="D135" s="213">
        <f t="shared" si="35"/>
        <v>5</v>
      </c>
      <c r="E135" s="213">
        <f t="shared" si="36"/>
        <v>5</v>
      </c>
      <c r="F135" s="213">
        <f t="shared" si="37"/>
        <v>5</v>
      </c>
      <c r="G135" s="213">
        <f t="shared" si="38"/>
        <v>5</v>
      </c>
      <c r="H135" s="214">
        <f t="shared" si="39"/>
        <v>5</v>
      </c>
      <c r="I135" s="207" t="str">
        <f t="shared" si="40"/>
        <v>A</v>
      </c>
      <c r="J135" s="212">
        <f t="shared" si="41"/>
        <v>2</v>
      </c>
      <c r="K135" s="213">
        <f t="shared" si="32"/>
        <v>5</v>
      </c>
      <c r="L135" s="214">
        <f t="shared" si="42"/>
        <v>5</v>
      </c>
      <c r="M135" s="207" t="str">
        <f t="shared" si="43"/>
        <v>A</v>
      </c>
      <c r="N135" s="215">
        <f t="shared" si="44"/>
        <v>5</v>
      </c>
      <c r="O135" s="216">
        <f t="shared" si="44"/>
        <v>5</v>
      </c>
      <c r="P135" s="217">
        <f t="shared" si="44"/>
        <v>5</v>
      </c>
      <c r="Q135" s="207" t="str">
        <f t="shared" si="45"/>
        <v>A</v>
      </c>
      <c r="AL135" s="55">
        <f t="shared" si="46"/>
        <v>0</v>
      </c>
      <c r="AM135" s="55">
        <f t="shared" si="47"/>
        <v>1</v>
      </c>
      <c r="AN135" s="55">
        <f t="shared" si="48"/>
        <v>0</v>
      </c>
    </row>
    <row r="136" spans="1:40" ht="15">
      <c r="B136" s="218">
        <f t="shared" si="49"/>
        <v>33</v>
      </c>
      <c r="C136" s="212">
        <f t="shared" si="34"/>
        <v>4</v>
      </c>
      <c r="D136" s="213">
        <f t="shared" si="35"/>
        <v>3</v>
      </c>
      <c r="E136" s="213">
        <f t="shared" si="36"/>
        <v>3</v>
      </c>
      <c r="F136" s="213">
        <f t="shared" si="37"/>
        <v>4</v>
      </c>
      <c r="G136" s="213">
        <f t="shared" si="38"/>
        <v>5</v>
      </c>
      <c r="H136" s="214">
        <f t="shared" si="39"/>
        <v>4</v>
      </c>
      <c r="I136" s="207" t="str">
        <f t="shared" si="40"/>
        <v>A</v>
      </c>
      <c r="J136" s="212">
        <f t="shared" si="41"/>
        <v>2</v>
      </c>
      <c r="K136" s="213">
        <f t="shared" si="32"/>
        <v>4</v>
      </c>
      <c r="L136" s="214">
        <f t="shared" si="42"/>
        <v>4</v>
      </c>
      <c r="M136" s="207" t="str">
        <f t="shared" si="43"/>
        <v>A</v>
      </c>
      <c r="N136" s="215">
        <f t="shared" si="44"/>
        <v>4</v>
      </c>
      <c r="O136" s="216">
        <f t="shared" si="44"/>
        <v>4</v>
      </c>
      <c r="P136" s="217">
        <f t="shared" si="44"/>
        <v>3</v>
      </c>
      <c r="Q136" s="207" t="str">
        <f t="shared" si="45"/>
        <v>A</v>
      </c>
      <c r="AL136" s="55">
        <f t="shared" si="46"/>
        <v>0</v>
      </c>
      <c r="AM136" s="55">
        <f t="shared" si="47"/>
        <v>1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33</v>
      </c>
      <c r="D164" s="232">
        <f t="shared" ref="D164:P164" si="50">COUNTIF(D104:D163,"&gt;2")</f>
        <v>24</v>
      </c>
      <c r="E164" s="232">
        <f t="shared" si="50"/>
        <v>24</v>
      </c>
      <c r="F164" s="232">
        <f t="shared" si="50"/>
        <v>33</v>
      </c>
      <c r="G164" s="232">
        <f t="shared" si="50"/>
        <v>33</v>
      </c>
      <c r="H164" s="233">
        <f t="shared" si="50"/>
        <v>33</v>
      </c>
      <c r="I164" s="234">
        <f>COUNTIF(I104:I163,"=A")</f>
        <v>33</v>
      </c>
      <c r="J164" s="231">
        <f t="shared" si="50"/>
        <v>0</v>
      </c>
      <c r="K164" s="232">
        <f t="shared" si="50"/>
        <v>33</v>
      </c>
      <c r="L164" s="233">
        <f t="shared" si="50"/>
        <v>29</v>
      </c>
      <c r="M164" s="234">
        <f>COUNTIF(M104:M163,"=A")</f>
        <v>33</v>
      </c>
      <c r="N164" s="231">
        <f t="shared" si="50"/>
        <v>28</v>
      </c>
      <c r="O164" s="232">
        <f t="shared" si="50"/>
        <v>33</v>
      </c>
      <c r="P164" s="233">
        <f t="shared" si="50"/>
        <v>33</v>
      </c>
      <c r="Q164" s="235">
        <f>COUNTIF(Q104:Q163,"=A")</f>
        <v>33</v>
      </c>
    </row>
    <row r="165" spans="2:40" ht="15.75" thickBot="1">
      <c r="B165" s="236" t="s">
        <v>87</v>
      </c>
      <c r="C165" s="237">
        <f>AVERAGEIF(C104:C163,"&gt;0",C104:C163)</f>
        <v>4.4848484848484844</v>
      </c>
      <c r="D165" s="238">
        <f t="shared" ref="D165:P165" si="51">AVERAGEIF(D104:D163,"&gt;0",D104:D163)</f>
        <v>3.4545454545454546</v>
      </c>
      <c r="E165" s="238">
        <f t="shared" si="51"/>
        <v>3.4545454545454546</v>
      </c>
      <c r="F165" s="238">
        <f t="shared" si="51"/>
        <v>4.5151515151515156</v>
      </c>
      <c r="G165" s="238">
        <f t="shared" si="51"/>
        <v>5</v>
      </c>
      <c r="H165" s="239">
        <f t="shared" si="51"/>
        <v>4.5151515151515156</v>
      </c>
      <c r="I165" s="240"/>
      <c r="J165" s="237">
        <f t="shared" si="51"/>
        <v>2</v>
      </c>
      <c r="K165" s="238">
        <f t="shared" si="51"/>
        <v>4.333333333333333</v>
      </c>
      <c r="L165" s="239">
        <f t="shared" si="51"/>
        <v>3.606060606060606</v>
      </c>
      <c r="M165" s="240"/>
      <c r="N165" s="237">
        <f t="shared" si="51"/>
        <v>3.3636363636363638</v>
      </c>
      <c r="O165" s="238">
        <f t="shared" si="51"/>
        <v>3.6969696969696968</v>
      </c>
      <c r="P165" s="239">
        <f t="shared" si="51"/>
        <v>4.2727272727272725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3</v>
      </c>
      <c r="E166" s="242">
        <f t="shared" si="52"/>
        <v>3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2</v>
      </c>
      <c r="K166" s="244">
        <f t="shared" si="52"/>
        <v>4</v>
      </c>
      <c r="L166" s="245">
        <f t="shared" si="52"/>
        <v>4</v>
      </c>
      <c r="M166" s="246" t="e">
        <f t="shared" si="52"/>
        <v>#NUM!</v>
      </c>
      <c r="N166" s="237">
        <f t="shared" si="52"/>
        <v>3</v>
      </c>
      <c r="O166" s="242">
        <f t="shared" si="52"/>
        <v>4</v>
      </c>
      <c r="P166" s="239">
        <f t="shared" si="52"/>
        <v>4</v>
      </c>
      <c r="Q166" s="243"/>
    </row>
    <row r="167" spans="2:40" ht="15.75" thickBot="1">
      <c r="B167" s="247" t="s">
        <v>89</v>
      </c>
      <c r="C167" s="248">
        <f>QUARTILE(C104:C163,1)</f>
        <v>4</v>
      </c>
      <c r="D167" s="249">
        <f t="shared" ref="D167:P167" si="53">QUARTILE(D104:D163,1)</f>
        <v>2</v>
      </c>
      <c r="E167" s="250">
        <f t="shared" si="53"/>
        <v>2</v>
      </c>
      <c r="F167" s="248">
        <f t="shared" si="53"/>
        <v>4</v>
      </c>
      <c r="G167" s="248">
        <f t="shared" si="53"/>
        <v>5</v>
      </c>
      <c r="H167" s="249">
        <f t="shared" si="53"/>
        <v>4</v>
      </c>
      <c r="I167" s="251"/>
      <c r="J167" s="252">
        <f t="shared" si="53"/>
        <v>2</v>
      </c>
      <c r="K167" s="250">
        <f t="shared" si="53"/>
        <v>4</v>
      </c>
      <c r="L167" s="253">
        <f t="shared" si="53"/>
        <v>3</v>
      </c>
      <c r="M167" s="248" t="e">
        <f t="shared" si="53"/>
        <v>#NUM!</v>
      </c>
      <c r="N167" s="254">
        <f t="shared" si="53"/>
        <v>3</v>
      </c>
      <c r="O167" s="248">
        <f t="shared" si="53"/>
        <v>3</v>
      </c>
      <c r="P167" s="255">
        <f t="shared" si="53"/>
        <v>4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19</v>
      </c>
      <c r="D170" s="258">
        <f t="shared" ref="D170:Q170" si="54">COUNTIF(D104:D163,"=5")</f>
        <v>8</v>
      </c>
      <c r="E170" s="258">
        <f t="shared" si="54"/>
        <v>8</v>
      </c>
      <c r="F170" s="258">
        <f t="shared" si="54"/>
        <v>20</v>
      </c>
      <c r="G170" s="258">
        <f t="shared" si="54"/>
        <v>33</v>
      </c>
      <c r="H170" s="259">
        <f t="shared" si="54"/>
        <v>20</v>
      </c>
      <c r="I170" s="260"/>
      <c r="J170" s="257">
        <f t="shared" si="54"/>
        <v>0</v>
      </c>
      <c r="K170" s="258">
        <f t="shared" si="54"/>
        <v>14</v>
      </c>
      <c r="L170" s="259">
        <f t="shared" si="54"/>
        <v>5</v>
      </c>
      <c r="M170" s="260"/>
      <c r="N170" s="257">
        <f t="shared" si="54"/>
        <v>4</v>
      </c>
      <c r="O170" s="258">
        <f t="shared" si="54"/>
        <v>6</v>
      </c>
      <c r="P170" s="258">
        <f t="shared" si="54"/>
        <v>14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11</v>
      </c>
      <c r="D171" s="263">
        <f t="shared" ref="D171:Q171" si="55">COUNTIF(D104:D163,"=4")</f>
        <v>8</v>
      </c>
      <c r="E171" s="263">
        <f t="shared" si="55"/>
        <v>8</v>
      </c>
      <c r="F171" s="263">
        <f t="shared" si="55"/>
        <v>10</v>
      </c>
      <c r="G171" s="263">
        <f t="shared" si="55"/>
        <v>0</v>
      </c>
      <c r="H171" s="264">
        <f t="shared" si="55"/>
        <v>10</v>
      </c>
      <c r="I171" s="260"/>
      <c r="J171" s="262">
        <f t="shared" si="55"/>
        <v>0</v>
      </c>
      <c r="K171" s="263">
        <f t="shared" si="55"/>
        <v>16</v>
      </c>
      <c r="L171" s="264">
        <f t="shared" si="55"/>
        <v>14</v>
      </c>
      <c r="M171" s="260"/>
      <c r="N171" s="262">
        <f t="shared" si="55"/>
        <v>9</v>
      </c>
      <c r="O171" s="263">
        <f t="shared" si="55"/>
        <v>11</v>
      </c>
      <c r="P171" s="263">
        <f t="shared" si="55"/>
        <v>14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3</v>
      </c>
      <c r="D172" s="263">
        <f t="shared" ref="D172:Q172" si="56">COUNTIF(D104:D163,"=3")</f>
        <v>8</v>
      </c>
      <c r="E172" s="263">
        <f t="shared" si="56"/>
        <v>8</v>
      </c>
      <c r="F172" s="263">
        <f t="shared" si="56"/>
        <v>3</v>
      </c>
      <c r="G172" s="263">
        <f t="shared" si="56"/>
        <v>0</v>
      </c>
      <c r="H172" s="264">
        <f t="shared" si="56"/>
        <v>3</v>
      </c>
      <c r="I172" s="260"/>
      <c r="J172" s="262">
        <f t="shared" si="56"/>
        <v>0</v>
      </c>
      <c r="K172" s="263">
        <f t="shared" si="56"/>
        <v>3</v>
      </c>
      <c r="L172" s="264">
        <f t="shared" si="56"/>
        <v>10</v>
      </c>
      <c r="M172" s="260"/>
      <c r="N172" s="262">
        <f t="shared" si="56"/>
        <v>15</v>
      </c>
      <c r="O172" s="263">
        <f t="shared" si="56"/>
        <v>16</v>
      </c>
      <c r="P172" s="263">
        <f t="shared" si="56"/>
        <v>5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9</v>
      </c>
      <c r="E173" s="267">
        <f t="shared" si="57"/>
        <v>9</v>
      </c>
      <c r="F173" s="267">
        <f t="shared" si="57"/>
        <v>0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33</v>
      </c>
      <c r="K173" s="267">
        <f t="shared" si="57"/>
        <v>0</v>
      </c>
      <c r="L173" s="268">
        <f t="shared" si="57"/>
        <v>4</v>
      </c>
      <c r="M173" s="260"/>
      <c r="N173" s="266">
        <f t="shared" si="57"/>
        <v>5</v>
      </c>
      <c r="O173" s="267">
        <f t="shared" si="57"/>
        <v>0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33</v>
      </c>
    </row>
    <row r="177" spans="13:13" ht="13.5" thickTop="1">
      <c r="M177" s="68"/>
    </row>
  </sheetData>
  <protectedRanges>
    <protectedRange sqref="C12:AJ71" name="Rango2_1"/>
    <protectedRange sqref="C3:X3 Z3" name="Rango4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P177"/>
  <sheetViews>
    <sheetView topLeftCell="M115" zoomScale="70" zoomScaleNormal="70" workbookViewId="0">
      <selection activeCell="C104" sqref="C104:Q127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5</v>
      </c>
      <c r="D12" s="99">
        <v>5</v>
      </c>
      <c r="E12" s="99">
        <v>3</v>
      </c>
      <c r="F12" s="100">
        <v>5</v>
      </c>
      <c r="G12" s="98">
        <v>3</v>
      </c>
      <c r="H12" s="99">
        <v>3</v>
      </c>
      <c r="I12" s="99">
        <v>2</v>
      </c>
      <c r="J12" s="100">
        <v>2</v>
      </c>
      <c r="K12" s="101">
        <v>5</v>
      </c>
      <c r="L12" s="99">
        <v>5</v>
      </c>
      <c r="M12" s="102">
        <v>5</v>
      </c>
      <c r="N12" s="101">
        <v>5</v>
      </c>
      <c r="O12" s="99">
        <v>5</v>
      </c>
      <c r="P12" s="102">
        <v>5</v>
      </c>
      <c r="Q12" s="103">
        <v>5</v>
      </c>
      <c r="R12" s="99">
        <v>5</v>
      </c>
      <c r="S12" s="99">
        <v>5</v>
      </c>
      <c r="T12" s="100">
        <v>5</v>
      </c>
      <c r="U12" s="98">
        <v>4</v>
      </c>
      <c r="V12" s="99">
        <v>5</v>
      </c>
      <c r="W12" s="99">
        <v>5</v>
      </c>
      <c r="X12" s="100">
        <v>4</v>
      </c>
      <c r="Y12" s="104"/>
      <c r="Z12" s="99">
        <v>2</v>
      </c>
      <c r="AA12" s="99">
        <v>2</v>
      </c>
      <c r="AB12" s="102">
        <v>2</v>
      </c>
      <c r="AC12" s="105">
        <v>2</v>
      </c>
      <c r="AD12" s="101">
        <v>2</v>
      </c>
      <c r="AE12" s="99">
        <v>2</v>
      </c>
      <c r="AF12" s="106">
        <v>2</v>
      </c>
      <c r="AG12" s="107">
        <v>2</v>
      </c>
      <c r="AH12" s="108">
        <v>4</v>
      </c>
      <c r="AI12" s="109">
        <v>4</v>
      </c>
      <c r="AJ12" s="110">
        <v>3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4.5</v>
      </c>
      <c r="AO12" s="114">
        <f>IF(AN12&gt;0,IF(AM12&gt;2,2,IF(AN12&gt;4,5,IF(AN12&gt;3,4,3))),"NO")</f>
        <v>5</v>
      </c>
      <c r="AP12" s="112">
        <f>COUNTIF(G12:J12,"2")</f>
        <v>2</v>
      </c>
      <c r="AQ12" s="113">
        <f>IF(G12&gt;0,AVERAGE(G12:J12),0)</f>
        <v>2.5</v>
      </c>
      <c r="AR12" s="114">
        <f>IF(AQ12&gt;0,IF(AP12&gt;2,2,IF(AQ12&gt;4,5,IF(AQ12&gt;3,4,3))),"NO")</f>
        <v>3</v>
      </c>
      <c r="AS12" s="112">
        <f>COUNTIF(K12:M12,"2")</f>
        <v>0</v>
      </c>
      <c r="AT12" s="113">
        <f>IF(K12&gt;0,AVERAGE(K12:M12),0)</f>
        <v>5</v>
      </c>
      <c r="AU12" s="114">
        <f>IF(AT12&gt;0,IF(AS12&gt;2,2,IF(AT12&gt;4,5,IF(AT12&gt;3,4,3))),"NO")</f>
        <v>5</v>
      </c>
      <c r="AV12" s="112">
        <f>COUNTIF(N12:P12,"2")</f>
        <v>0</v>
      </c>
      <c r="AW12" s="113">
        <f>IF(N12&gt;0,AVERAGE(N12:P12),0)</f>
        <v>5</v>
      </c>
      <c r="AX12" s="114">
        <f>IF(AW12&gt;0,IF(AV12&gt;2,2,IF(AW12&gt;4,5,IF(AW12&gt;3,4,3))),"NO")</f>
        <v>5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4.5</v>
      </c>
      <c r="BD12" s="116">
        <f>IF(BC12&gt;0,IF(BB12&gt;2,2,IF(BC12&gt;4,5,IF(BC12&gt;3,4,3))),"NO")</f>
        <v>5</v>
      </c>
      <c r="BE12" s="112">
        <f>IF(Y12=0,0,1)</f>
        <v>0</v>
      </c>
      <c r="BF12" s="112">
        <f>COUNTIF(Z12:AB12,"2")</f>
        <v>3</v>
      </c>
      <c r="BG12" s="113">
        <f>IF(Z12&gt;0,AVERAGE(Z12:AB12),0)</f>
        <v>2</v>
      </c>
      <c r="BH12" s="113">
        <f>IF(ISTEXT(BD12),"NO",IF(BE12=0,2,IF(BF12&gt;2,2,IF(BG12&gt;4,5,IF(BG12&gt;3,4,3)))))</f>
        <v>2</v>
      </c>
      <c r="BI12" s="117">
        <f>IF(AC12&gt;0,AC12,"NO")</f>
        <v>2</v>
      </c>
      <c r="BJ12" s="112">
        <f>COUNTIF(AD12:AF12,"2")</f>
        <v>3</v>
      </c>
      <c r="BK12" s="113">
        <f>IF(AD12&gt;0,AVERAGE(AD12:AF12),0)</f>
        <v>2</v>
      </c>
      <c r="BL12" s="113">
        <f>IF(BK12&gt;0,IF(BJ12&gt;2,2,IF(BK12&gt;4,5,IF(BK12&gt;3,4,3))),"NO")</f>
        <v>2</v>
      </c>
      <c r="BM12" s="118">
        <f>IF(AG12&gt;0,AG12,"NO")</f>
        <v>2</v>
      </c>
      <c r="BN12" s="119">
        <f>IF(AH12&gt;0,AH12,"NO")</f>
        <v>4</v>
      </c>
      <c r="BO12" s="120">
        <f>IF(AI12=0,"NO",IF(AI12+AJ12&lt;4,2,IF(AI12+AJ12&lt;7,3,IF(AI12+AJ12&lt;9,4,5))))</f>
        <v>4</v>
      </c>
      <c r="BP12" s="68"/>
    </row>
    <row r="13" spans="1:68" ht="13.5" thickBot="1">
      <c r="A13" s="121"/>
      <c r="B13" s="122">
        <f>B12+1</f>
        <v>2</v>
      </c>
      <c r="C13" s="109">
        <v>5</v>
      </c>
      <c r="D13" s="123">
        <v>5</v>
      </c>
      <c r="E13" s="123">
        <v>5</v>
      </c>
      <c r="F13" s="124">
        <v>5</v>
      </c>
      <c r="G13" s="109">
        <v>5</v>
      </c>
      <c r="H13" s="123">
        <v>5</v>
      </c>
      <c r="I13" s="123">
        <v>3</v>
      </c>
      <c r="J13" s="124">
        <v>2</v>
      </c>
      <c r="K13" s="109">
        <v>5</v>
      </c>
      <c r="L13" s="123">
        <v>5</v>
      </c>
      <c r="M13" s="124">
        <v>5</v>
      </c>
      <c r="N13" s="109">
        <v>5</v>
      </c>
      <c r="O13" s="123">
        <v>5</v>
      </c>
      <c r="P13" s="124">
        <v>5</v>
      </c>
      <c r="Q13" s="109">
        <v>5</v>
      </c>
      <c r="R13" s="123">
        <v>5</v>
      </c>
      <c r="S13" s="123">
        <v>5</v>
      </c>
      <c r="T13" s="124">
        <v>5</v>
      </c>
      <c r="U13" s="109">
        <v>5</v>
      </c>
      <c r="V13" s="123">
        <v>5</v>
      </c>
      <c r="W13" s="123">
        <v>5</v>
      </c>
      <c r="X13" s="124">
        <v>5</v>
      </c>
      <c r="Y13" s="125" t="s">
        <v>167</v>
      </c>
      <c r="Z13" s="123">
        <v>5</v>
      </c>
      <c r="AA13" s="123">
        <v>5</v>
      </c>
      <c r="AB13" s="124">
        <v>5</v>
      </c>
      <c r="AC13" s="126">
        <v>5</v>
      </c>
      <c r="AD13" s="109">
        <v>5</v>
      </c>
      <c r="AE13" s="123">
        <v>5</v>
      </c>
      <c r="AF13" s="110">
        <v>5</v>
      </c>
      <c r="AG13" s="127">
        <v>5</v>
      </c>
      <c r="AH13" s="126">
        <v>5</v>
      </c>
      <c r="AI13" s="109">
        <v>5</v>
      </c>
      <c r="AJ13" s="110">
        <v>5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5</v>
      </c>
      <c r="AO13" s="114">
        <f t="shared" ref="AO13:AO71" si="2">IF(AN13&gt;0,IF(AM13&gt;2,2,IF(AN13&gt;4,5,IF(AN13&gt;3,4,3))),"NO")</f>
        <v>5</v>
      </c>
      <c r="AP13" s="112">
        <f t="shared" ref="AP13:AP71" si="3">COUNTIF(G13:J13,"2")</f>
        <v>1</v>
      </c>
      <c r="AQ13" s="113">
        <f t="shared" ref="AQ13:AQ71" si="4">IF(G13&gt;0,AVERAGE(G13:J13),0)</f>
        <v>3.75</v>
      </c>
      <c r="AR13" s="114">
        <f t="shared" ref="AR13:AR71" si="5">IF(AQ13&gt;0,IF(AP13&gt;2,2,IF(AQ13&gt;4,5,IF(AQ13&gt;3,4,3))),"NO")</f>
        <v>4</v>
      </c>
      <c r="AS13" s="112">
        <f t="shared" ref="AS13:AS71" si="6">COUNTIF(K13:M13,"2")</f>
        <v>0</v>
      </c>
      <c r="AT13" s="113">
        <f t="shared" ref="AT13:AT71" si="7">IF(K13&gt;0,AVERAGE(K13:M13),0)</f>
        <v>5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0</v>
      </c>
      <c r="AW13" s="113">
        <f t="shared" ref="AW13:AW71" si="10">IF(N13&gt;0,AVERAGE(N13:P13),0)</f>
        <v>5</v>
      </c>
      <c r="AX13" s="114">
        <f t="shared" ref="AX13:AX71" si="11">IF(AW13&gt;0,IF(AV13&gt;2,2,IF(AW13&gt;4,5,IF(AW13&gt;3,4,3))),"NO")</f>
        <v>5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0</v>
      </c>
      <c r="BC13" s="113">
        <f t="shared" ref="BC13:BC71" si="16">IF(U13&gt;0,AVERAGE(U13:X13),0)</f>
        <v>5</v>
      </c>
      <c r="BD13" s="116">
        <f t="shared" ref="BD13:BD71" si="17">IF(BC13&gt;0,IF(BB13&gt;2,2,IF(BC13&gt;4,5,IF(BC13&gt;3,4,3))),"NO")</f>
        <v>5</v>
      </c>
      <c r="BE13" s="112">
        <f t="shared" ref="BE13:BE45" si="18">IF(Y13=0,0,1)</f>
        <v>1</v>
      </c>
      <c r="BF13" s="112">
        <f t="shared" ref="BF13:BF71" si="19">COUNTIF(Z13:AB13,"2")</f>
        <v>0</v>
      </c>
      <c r="BG13" s="113">
        <f t="shared" ref="BG13:BG71" si="20">IF(Z13&gt;0,AVERAGE(Z13:AB13),0)</f>
        <v>5</v>
      </c>
      <c r="BH13" s="113">
        <f t="shared" ref="BH13:BH71" si="21">IF(ISTEXT(BD13),"NO",IF(BE13=0,2,IF(BF13&gt;2,2,IF(BG13&gt;4,5,IF(BG13&gt;3,4,3)))))</f>
        <v>5</v>
      </c>
      <c r="BI13" s="117">
        <f t="shared" ref="BI13:BI71" si="22">IF(AC13&gt;0,AC13,"NO")</f>
        <v>5</v>
      </c>
      <c r="BJ13" s="112">
        <f t="shared" ref="BJ13:BJ71" si="23">COUNTIF(AD13:AF13,"2")</f>
        <v>0</v>
      </c>
      <c r="BK13" s="113">
        <f t="shared" ref="BK13:BK71" si="24">IF(AD13&gt;0,AVERAGE(AD13:AF13),0)</f>
        <v>5</v>
      </c>
      <c r="BL13" s="113">
        <f t="shared" ref="BL13:BL71" si="25">IF(BK13&gt;0,IF(BJ13&gt;2,2,IF(BK13&gt;4,5,IF(BK13&gt;3,4,3))),"NO")</f>
        <v>5</v>
      </c>
      <c r="BM13" s="118">
        <f t="shared" ref="BM13:BN70" si="26">IF(AG13&gt;0,AG13,"NO")</f>
        <v>5</v>
      </c>
      <c r="BN13" s="119">
        <f t="shared" si="26"/>
        <v>5</v>
      </c>
      <c r="BO13" s="120">
        <f t="shared" ref="BO13:BO71" si="27">IF(AI13=0,"NO",IF(AI13+AJ13&lt;4,2,IF(AI13+AJ13&lt;7,3,IF(AI13+AJ13&lt;9,4,5))))</f>
        <v>5</v>
      </c>
      <c r="BP13" s="68"/>
    </row>
    <row r="14" spans="1:68" ht="13.5" thickBot="1">
      <c r="A14" s="121"/>
      <c r="B14" s="130">
        <f t="shared" ref="B14:B71" si="28">B13+1</f>
        <v>3</v>
      </c>
      <c r="C14" s="109">
        <v>5</v>
      </c>
      <c r="D14" s="123">
        <v>5</v>
      </c>
      <c r="E14" s="123">
        <v>4</v>
      </c>
      <c r="F14" s="124">
        <v>5</v>
      </c>
      <c r="G14" s="109">
        <v>4</v>
      </c>
      <c r="H14" s="123">
        <v>4</v>
      </c>
      <c r="I14" s="123">
        <v>3</v>
      </c>
      <c r="J14" s="124">
        <v>3</v>
      </c>
      <c r="K14" s="109">
        <v>5</v>
      </c>
      <c r="L14" s="123">
        <v>5</v>
      </c>
      <c r="M14" s="124">
        <v>5</v>
      </c>
      <c r="N14" s="109">
        <v>5</v>
      </c>
      <c r="O14" s="123">
        <v>5</v>
      </c>
      <c r="P14" s="124">
        <v>5</v>
      </c>
      <c r="Q14" s="109">
        <v>5</v>
      </c>
      <c r="R14" s="123">
        <v>5</v>
      </c>
      <c r="S14" s="123">
        <v>5</v>
      </c>
      <c r="T14" s="124">
        <v>5</v>
      </c>
      <c r="U14" s="109">
        <v>5</v>
      </c>
      <c r="V14" s="123">
        <v>5</v>
      </c>
      <c r="W14" s="123">
        <v>5</v>
      </c>
      <c r="X14" s="124">
        <v>5</v>
      </c>
      <c r="Y14" s="125"/>
      <c r="Z14" s="123">
        <v>3</v>
      </c>
      <c r="AA14" s="123">
        <v>3</v>
      </c>
      <c r="AB14" s="124">
        <v>3</v>
      </c>
      <c r="AC14" s="126">
        <v>4</v>
      </c>
      <c r="AD14" s="109">
        <v>3</v>
      </c>
      <c r="AE14" s="123">
        <v>3</v>
      </c>
      <c r="AF14" s="110">
        <v>3</v>
      </c>
      <c r="AG14" s="127">
        <v>3</v>
      </c>
      <c r="AH14" s="126">
        <v>2</v>
      </c>
      <c r="AI14" s="109">
        <v>5</v>
      </c>
      <c r="AJ14" s="110">
        <v>3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4.75</v>
      </c>
      <c r="AO14" s="114">
        <f t="shared" si="2"/>
        <v>5</v>
      </c>
      <c r="AP14" s="112">
        <f t="shared" si="3"/>
        <v>0</v>
      </c>
      <c r="AQ14" s="113">
        <f t="shared" si="4"/>
        <v>3.5</v>
      </c>
      <c r="AR14" s="114">
        <f t="shared" si="5"/>
        <v>4</v>
      </c>
      <c r="AS14" s="112">
        <f t="shared" si="6"/>
        <v>0</v>
      </c>
      <c r="AT14" s="113">
        <f t="shared" si="7"/>
        <v>5</v>
      </c>
      <c r="AU14" s="114">
        <f t="shared" si="8"/>
        <v>5</v>
      </c>
      <c r="AV14" s="112">
        <f t="shared" si="9"/>
        <v>0</v>
      </c>
      <c r="AW14" s="113">
        <f t="shared" si="10"/>
        <v>5</v>
      </c>
      <c r="AX14" s="114">
        <f t="shared" si="11"/>
        <v>5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5</v>
      </c>
      <c r="BD14" s="116">
        <f t="shared" si="17"/>
        <v>5</v>
      </c>
      <c r="BE14" s="112">
        <f t="shared" si="18"/>
        <v>0</v>
      </c>
      <c r="BF14" s="112">
        <f t="shared" si="19"/>
        <v>0</v>
      </c>
      <c r="BG14" s="113">
        <f t="shared" si="20"/>
        <v>3</v>
      </c>
      <c r="BH14" s="113">
        <f t="shared" si="21"/>
        <v>2</v>
      </c>
      <c r="BI14" s="117">
        <f t="shared" si="22"/>
        <v>4</v>
      </c>
      <c r="BJ14" s="112">
        <f t="shared" si="23"/>
        <v>0</v>
      </c>
      <c r="BK14" s="113">
        <f t="shared" si="24"/>
        <v>3</v>
      </c>
      <c r="BL14" s="113">
        <f t="shared" si="25"/>
        <v>3</v>
      </c>
      <c r="BM14" s="118">
        <f t="shared" si="26"/>
        <v>3</v>
      </c>
      <c r="BN14" s="119">
        <f t="shared" si="26"/>
        <v>2</v>
      </c>
      <c r="BO14" s="120">
        <f t="shared" si="27"/>
        <v>4</v>
      </c>
      <c r="BP14" s="68"/>
    </row>
    <row r="15" spans="1:68" ht="13.5" thickBot="1">
      <c r="A15" s="121"/>
      <c r="B15" s="122">
        <f t="shared" si="28"/>
        <v>4</v>
      </c>
      <c r="C15" s="109">
        <v>5</v>
      </c>
      <c r="D15" s="123">
        <v>5</v>
      </c>
      <c r="E15" s="123">
        <v>5</v>
      </c>
      <c r="F15" s="124">
        <v>5</v>
      </c>
      <c r="G15" s="109">
        <v>5</v>
      </c>
      <c r="H15" s="123">
        <v>5</v>
      </c>
      <c r="I15" s="123">
        <v>3</v>
      </c>
      <c r="J15" s="124">
        <v>2</v>
      </c>
      <c r="K15" s="109">
        <v>5</v>
      </c>
      <c r="L15" s="123">
        <v>5</v>
      </c>
      <c r="M15" s="124">
        <v>5</v>
      </c>
      <c r="N15" s="109">
        <v>5</v>
      </c>
      <c r="O15" s="123">
        <v>5</v>
      </c>
      <c r="P15" s="124">
        <v>5</v>
      </c>
      <c r="Q15" s="109">
        <v>5</v>
      </c>
      <c r="R15" s="123">
        <v>5</v>
      </c>
      <c r="S15" s="123">
        <v>5</v>
      </c>
      <c r="T15" s="124">
        <v>5</v>
      </c>
      <c r="U15" s="109">
        <v>5</v>
      </c>
      <c r="V15" s="123">
        <v>5</v>
      </c>
      <c r="W15" s="123">
        <v>5</v>
      </c>
      <c r="X15" s="124">
        <v>5</v>
      </c>
      <c r="Y15" s="125" t="s">
        <v>167</v>
      </c>
      <c r="Z15" s="123">
        <v>5</v>
      </c>
      <c r="AA15" s="123">
        <v>5</v>
      </c>
      <c r="AB15" s="124">
        <v>5</v>
      </c>
      <c r="AC15" s="126">
        <v>5</v>
      </c>
      <c r="AD15" s="109">
        <v>5</v>
      </c>
      <c r="AE15" s="123">
        <v>5</v>
      </c>
      <c r="AF15" s="110">
        <v>5</v>
      </c>
      <c r="AG15" s="127">
        <v>5</v>
      </c>
      <c r="AH15" s="126">
        <v>5</v>
      </c>
      <c r="AI15" s="109">
        <v>5</v>
      </c>
      <c r="AJ15" s="110">
        <v>5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5</v>
      </c>
      <c r="AO15" s="114">
        <f t="shared" si="2"/>
        <v>5</v>
      </c>
      <c r="AP15" s="112">
        <f t="shared" si="3"/>
        <v>1</v>
      </c>
      <c r="AQ15" s="113">
        <f t="shared" si="4"/>
        <v>3.75</v>
      </c>
      <c r="AR15" s="114">
        <f t="shared" si="5"/>
        <v>4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5</v>
      </c>
      <c r="AX15" s="114">
        <f t="shared" si="11"/>
        <v>5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5</v>
      </c>
      <c r="BD15" s="116">
        <f t="shared" si="17"/>
        <v>5</v>
      </c>
      <c r="BE15" s="112">
        <f t="shared" si="18"/>
        <v>1</v>
      </c>
      <c r="BF15" s="112">
        <f t="shared" si="19"/>
        <v>0</v>
      </c>
      <c r="BG15" s="113">
        <f t="shared" si="20"/>
        <v>5</v>
      </c>
      <c r="BH15" s="113">
        <f t="shared" si="21"/>
        <v>5</v>
      </c>
      <c r="BI15" s="117">
        <f t="shared" si="22"/>
        <v>5</v>
      </c>
      <c r="BJ15" s="112">
        <f t="shared" si="23"/>
        <v>0</v>
      </c>
      <c r="BK15" s="113">
        <f t="shared" si="24"/>
        <v>5</v>
      </c>
      <c r="BL15" s="113">
        <f t="shared" si="25"/>
        <v>5</v>
      </c>
      <c r="BM15" s="118">
        <f t="shared" si="26"/>
        <v>5</v>
      </c>
      <c r="BN15" s="119">
        <f t="shared" si="26"/>
        <v>5</v>
      </c>
      <c r="BO15" s="120">
        <f t="shared" si="27"/>
        <v>5</v>
      </c>
      <c r="BP15" s="68"/>
    </row>
    <row r="16" spans="1:68" ht="13.5" thickBot="1">
      <c r="A16" s="121"/>
      <c r="B16" s="130">
        <f t="shared" si="28"/>
        <v>5</v>
      </c>
      <c r="C16" s="109">
        <v>5</v>
      </c>
      <c r="D16" s="123">
        <v>5</v>
      </c>
      <c r="E16" s="123">
        <v>5</v>
      </c>
      <c r="F16" s="124">
        <v>5</v>
      </c>
      <c r="G16" s="109">
        <v>4</v>
      </c>
      <c r="H16" s="123">
        <v>4</v>
      </c>
      <c r="I16" s="123">
        <v>4</v>
      </c>
      <c r="J16" s="124">
        <v>4</v>
      </c>
      <c r="K16" s="109">
        <v>5</v>
      </c>
      <c r="L16" s="123">
        <v>5</v>
      </c>
      <c r="M16" s="124">
        <v>5</v>
      </c>
      <c r="N16" s="109">
        <v>4</v>
      </c>
      <c r="O16" s="123">
        <v>4</v>
      </c>
      <c r="P16" s="124">
        <v>4</v>
      </c>
      <c r="Q16" s="109">
        <v>5</v>
      </c>
      <c r="R16" s="123">
        <v>5</v>
      </c>
      <c r="S16" s="123">
        <v>5</v>
      </c>
      <c r="T16" s="124">
        <v>5</v>
      </c>
      <c r="U16" s="109">
        <v>5</v>
      </c>
      <c r="V16" s="123">
        <v>5</v>
      </c>
      <c r="W16" s="123">
        <v>4</v>
      </c>
      <c r="X16" s="124">
        <v>4</v>
      </c>
      <c r="Y16" s="125" t="s">
        <v>168</v>
      </c>
      <c r="Z16" s="123">
        <v>5</v>
      </c>
      <c r="AA16" s="123">
        <v>5</v>
      </c>
      <c r="AB16" s="124">
        <v>5</v>
      </c>
      <c r="AC16" s="132">
        <v>4</v>
      </c>
      <c r="AD16" s="109">
        <v>4</v>
      </c>
      <c r="AE16" s="123">
        <v>4</v>
      </c>
      <c r="AF16" s="110">
        <v>4</v>
      </c>
      <c r="AG16" s="107">
        <v>4</v>
      </c>
      <c r="AH16" s="132">
        <v>5</v>
      </c>
      <c r="AI16" s="109">
        <v>5</v>
      </c>
      <c r="AJ16" s="110">
        <v>5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5</v>
      </c>
      <c r="AO16" s="114">
        <f t="shared" si="2"/>
        <v>5</v>
      </c>
      <c r="AP16" s="112">
        <f t="shared" si="3"/>
        <v>0</v>
      </c>
      <c r="AQ16" s="113">
        <f t="shared" si="4"/>
        <v>4</v>
      </c>
      <c r="AR16" s="114">
        <f t="shared" si="5"/>
        <v>4</v>
      </c>
      <c r="AS16" s="112">
        <f t="shared" si="6"/>
        <v>0</v>
      </c>
      <c r="AT16" s="113">
        <f t="shared" si="7"/>
        <v>5</v>
      </c>
      <c r="AU16" s="114">
        <f t="shared" si="8"/>
        <v>5</v>
      </c>
      <c r="AV16" s="112">
        <f t="shared" si="9"/>
        <v>0</v>
      </c>
      <c r="AW16" s="113">
        <f t="shared" si="10"/>
        <v>4</v>
      </c>
      <c r="AX16" s="114">
        <f t="shared" si="11"/>
        <v>4</v>
      </c>
      <c r="AY16" s="112">
        <f t="shared" si="12"/>
        <v>0</v>
      </c>
      <c r="AZ16" s="113">
        <f t="shared" si="13"/>
        <v>5</v>
      </c>
      <c r="BA16" s="115">
        <f t="shared" si="14"/>
        <v>5</v>
      </c>
      <c r="BB16" s="112">
        <f t="shared" si="15"/>
        <v>0</v>
      </c>
      <c r="BC16" s="113">
        <f t="shared" si="16"/>
        <v>4.5</v>
      </c>
      <c r="BD16" s="116">
        <f t="shared" si="17"/>
        <v>5</v>
      </c>
      <c r="BE16" s="112">
        <f t="shared" si="18"/>
        <v>1</v>
      </c>
      <c r="BF16" s="112">
        <f t="shared" si="19"/>
        <v>0</v>
      </c>
      <c r="BG16" s="113">
        <f t="shared" si="20"/>
        <v>5</v>
      </c>
      <c r="BH16" s="113">
        <f t="shared" si="21"/>
        <v>5</v>
      </c>
      <c r="BI16" s="117">
        <f t="shared" si="22"/>
        <v>4</v>
      </c>
      <c r="BJ16" s="112">
        <f t="shared" si="23"/>
        <v>0</v>
      </c>
      <c r="BK16" s="113">
        <f t="shared" si="24"/>
        <v>4</v>
      </c>
      <c r="BL16" s="113">
        <f t="shared" si="25"/>
        <v>4</v>
      </c>
      <c r="BM16" s="118">
        <f t="shared" si="26"/>
        <v>4</v>
      </c>
      <c r="BN16" s="119">
        <f t="shared" si="26"/>
        <v>5</v>
      </c>
      <c r="BO16" s="120">
        <f t="shared" si="27"/>
        <v>5</v>
      </c>
      <c r="BP16" s="68"/>
    </row>
    <row r="17" spans="1:68" ht="13.5" thickBot="1">
      <c r="A17" s="121"/>
      <c r="B17" s="130">
        <f t="shared" si="28"/>
        <v>6</v>
      </c>
      <c r="C17" s="109">
        <v>5</v>
      </c>
      <c r="D17" s="123">
        <v>5</v>
      </c>
      <c r="E17" s="123">
        <v>5</v>
      </c>
      <c r="F17" s="124">
        <v>5</v>
      </c>
      <c r="G17" s="109">
        <v>5</v>
      </c>
      <c r="H17" s="123">
        <v>4</v>
      </c>
      <c r="I17" s="123">
        <v>4</v>
      </c>
      <c r="J17" s="124">
        <v>4</v>
      </c>
      <c r="K17" s="109">
        <v>5</v>
      </c>
      <c r="L17" s="123">
        <v>5</v>
      </c>
      <c r="M17" s="124">
        <v>5</v>
      </c>
      <c r="N17" s="109">
        <v>4</v>
      </c>
      <c r="O17" s="123">
        <v>4</v>
      </c>
      <c r="P17" s="124">
        <v>4</v>
      </c>
      <c r="Q17" s="109">
        <v>5</v>
      </c>
      <c r="R17" s="123">
        <v>5</v>
      </c>
      <c r="S17" s="123">
        <v>5</v>
      </c>
      <c r="T17" s="124">
        <v>5</v>
      </c>
      <c r="U17" s="109">
        <v>5</v>
      </c>
      <c r="V17" s="123">
        <v>5</v>
      </c>
      <c r="W17" s="123">
        <v>4</v>
      </c>
      <c r="X17" s="124">
        <v>4</v>
      </c>
      <c r="Y17" s="133" t="s">
        <v>168</v>
      </c>
      <c r="Z17" s="123">
        <v>5</v>
      </c>
      <c r="AA17" s="123">
        <v>5</v>
      </c>
      <c r="AB17" s="124">
        <v>5</v>
      </c>
      <c r="AC17" s="126">
        <v>4</v>
      </c>
      <c r="AD17" s="109">
        <v>4</v>
      </c>
      <c r="AE17" s="123">
        <v>4</v>
      </c>
      <c r="AF17" s="110">
        <v>4</v>
      </c>
      <c r="AG17" s="127">
        <v>4</v>
      </c>
      <c r="AH17" s="126">
        <v>5</v>
      </c>
      <c r="AI17" s="109">
        <v>5</v>
      </c>
      <c r="AJ17" s="110">
        <v>5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5</v>
      </c>
      <c r="AO17" s="114">
        <f t="shared" si="2"/>
        <v>5</v>
      </c>
      <c r="AP17" s="112">
        <f t="shared" si="3"/>
        <v>0</v>
      </c>
      <c r="AQ17" s="113">
        <f t="shared" si="4"/>
        <v>4.25</v>
      </c>
      <c r="AR17" s="114">
        <f t="shared" si="5"/>
        <v>5</v>
      </c>
      <c r="AS17" s="112">
        <f t="shared" si="6"/>
        <v>0</v>
      </c>
      <c r="AT17" s="113">
        <f t="shared" si="7"/>
        <v>5</v>
      </c>
      <c r="AU17" s="114">
        <f t="shared" si="8"/>
        <v>5</v>
      </c>
      <c r="AV17" s="112">
        <f t="shared" si="9"/>
        <v>0</v>
      </c>
      <c r="AW17" s="113">
        <f t="shared" si="10"/>
        <v>4</v>
      </c>
      <c r="AX17" s="114">
        <f t="shared" si="11"/>
        <v>4</v>
      </c>
      <c r="AY17" s="112">
        <f t="shared" si="12"/>
        <v>0</v>
      </c>
      <c r="AZ17" s="113">
        <f t="shared" si="13"/>
        <v>5</v>
      </c>
      <c r="BA17" s="115">
        <f t="shared" si="14"/>
        <v>5</v>
      </c>
      <c r="BB17" s="112">
        <f t="shared" si="15"/>
        <v>0</v>
      </c>
      <c r="BC17" s="113">
        <f t="shared" si="16"/>
        <v>4.5</v>
      </c>
      <c r="BD17" s="116">
        <f t="shared" si="17"/>
        <v>5</v>
      </c>
      <c r="BE17" s="112">
        <f t="shared" si="18"/>
        <v>1</v>
      </c>
      <c r="BF17" s="112">
        <f t="shared" si="19"/>
        <v>0</v>
      </c>
      <c r="BG17" s="113">
        <f t="shared" si="20"/>
        <v>5</v>
      </c>
      <c r="BH17" s="113">
        <f t="shared" si="21"/>
        <v>5</v>
      </c>
      <c r="BI17" s="117">
        <f t="shared" si="22"/>
        <v>4</v>
      </c>
      <c r="BJ17" s="112">
        <f t="shared" si="23"/>
        <v>0</v>
      </c>
      <c r="BK17" s="113">
        <f t="shared" si="24"/>
        <v>4</v>
      </c>
      <c r="BL17" s="113">
        <f t="shared" si="25"/>
        <v>4</v>
      </c>
      <c r="BM17" s="118">
        <f t="shared" si="26"/>
        <v>4</v>
      </c>
      <c r="BN17" s="119">
        <f t="shared" si="26"/>
        <v>5</v>
      </c>
      <c r="BO17" s="120">
        <f t="shared" si="27"/>
        <v>5</v>
      </c>
      <c r="BP17" s="68"/>
    </row>
    <row r="18" spans="1:68" ht="13.5" thickBot="1">
      <c r="A18" s="121"/>
      <c r="B18" s="130">
        <f t="shared" si="28"/>
        <v>7</v>
      </c>
      <c r="C18" s="109">
        <v>5</v>
      </c>
      <c r="D18" s="123">
        <v>5</v>
      </c>
      <c r="E18" s="123">
        <v>5</v>
      </c>
      <c r="F18" s="124">
        <v>5</v>
      </c>
      <c r="G18" s="109">
        <v>4</v>
      </c>
      <c r="H18" s="123">
        <v>4</v>
      </c>
      <c r="I18" s="123">
        <v>4</v>
      </c>
      <c r="J18" s="124">
        <v>4</v>
      </c>
      <c r="K18" s="109">
        <v>5</v>
      </c>
      <c r="L18" s="123">
        <v>5</v>
      </c>
      <c r="M18" s="124">
        <v>5</v>
      </c>
      <c r="N18" s="109">
        <v>5</v>
      </c>
      <c r="O18" s="123">
        <v>5</v>
      </c>
      <c r="P18" s="124">
        <v>5</v>
      </c>
      <c r="Q18" s="109">
        <v>5</v>
      </c>
      <c r="R18" s="123">
        <v>5</v>
      </c>
      <c r="S18" s="123">
        <v>5</v>
      </c>
      <c r="T18" s="124">
        <v>5</v>
      </c>
      <c r="U18" s="109">
        <v>5</v>
      </c>
      <c r="V18" s="123">
        <v>5</v>
      </c>
      <c r="W18" s="123">
        <v>5</v>
      </c>
      <c r="X18" s="124">
        <v>4</v>
      </c>
      <c r="Y18" s="125" t="s">
        <v>168</v>
      </c>
      <c r="Z18" s="123">
        <v>5</v>
      </c>
      <c r="AA18" s="123">
        <v>5</v>
      </c>
      <c r="AB18" s="124">
        <v>5</v>
      </c>
      <c r="AC18" s="126">
        <v>5</v>
      </c>
      <c r="AD18" s="109">
        <v>5</v>
      </c>
      <c r="AE18" s="123">
        <v>4</v>
      </c>
      <c r="AF18" s="110">
        <v>5</v>
      </c>
      <c r="AG18" s="127">
        <v>4</v>
      </c>
      <c r="AH18" s="126">
        <v>5</v>
      </c>
      <c r="AI18" s="109">
        <v>5</v>
      </c>
      <c r="AJ18" s="110">
        <v>5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5</v>
      </c>
      <c r="AO18" s="114">
        <f t="shared" si="2"/>
        <v>5</v>
      </c>
      <c r="AP18" s="112">
        <f t="shared" si="3"/>
        <v>0</v>
      </c>
      <c r="AQ18" s="113">
        <f t="shared" si="4"/>
        <v>4</v>
      </c>
      <c r="AR18" s="114">
        <f t="shared" si="5"/>
        <v>4</v>
      </c>
      <c r="AS18" s="112">
        <f t="shared" si="6"/>
        <v>0</v>
      </c>
      <c r="AT18" s="113">
        <f t="shared" si="7"/>
        <v>5</v>
      </c>
      <c r="AU18" s="114">
        <f t="shared" si="8"/>
        <v>5</v>
      </c>
      <c r="AV18" s="112">
        <f t="shared" si="9"/>
        <v>0</v>
      </c>
      <c r="AW18" s="113">
        <f t="shared" si="10"/>
        <v>5</v>
      </c>
      <c r="AX18" s="114">
        <f t="shared" si="11"/>
        <v>5</v>
      </c>
      <c r="AY18" s="112">
        <f t="shared" si="12"/>
        <v>0</v>
      </c>
      <c r="AZ18" s="113">
        <f t="shared" si="13"/>
        <v>5</v>
      </c>
      <c r="BA18" s="115">
        <f t="shared" si="14"/>
        <v>5</v>
      </c>
      <c r="BB18" s="112">
        <f t="shared" si="15"/>
        <v>0</v>
      </c>
      <c r="BC18" s="113">
        <f t="shared" si="16"/>
        <v>4.75</v>
      </c>
      <c r="BD18" s="116">
        <f t="shared" si="17"/>
        <v>5</v>
      </c>
      <c r="BE18" s="112">
        <f t="shared" si="18"/>
        <v>1</v>
      </c>
      <c r="BF18" s="112">
        <f t="shared" si="19"/>
        <v>0</v>
      </c>
      <c r="BG18" s="113">
        <f t="shared" si="20"/>
        <v>5</v>
      </c>
      <c r="BH18" s="113">
        <f t="shared" si="21"/>
        <v>5</v>
      </c>
      <c r="BI18" s="117">
        <f t="shared" si="22"/>
        <v>5</v>
      </c>
      <c r="BJ18" s="112">
        <f t="shared" si="23"/>
        <v>0</v>
      </c>
      <c r="BK18" s="113">
        <f t="shared" si="24"/>
        <v>4.666666666666667</v>
      </c>
      <c r="BL18" s="113">
        <f t="shared" si="25"/>
        <v>5</v>
      </c>
      <c r="BM18" s="118">
        <f t="shared" si="26"/>
        <v>4</v>
      </c>
      <c r="BN18" s="119">
        <f t="shared" si="26"/>
        <v>5</v>
      </c>
      <c r="BO18" s="120">
        <f t="shared" si="27"/>
        <v>5</v>
      </c>
      <c r="BP18" s="68"/>
    </row>
    <row r="19" spans="1:68" ht="13.5" thickBot="1">
      <c r="A19" s="121"/>
      <c r="B19" s="122">
        <f t="shared" si="28"/>
        <v>8</v>
      </c>
      <c r="C19" s="109">
        <v>4</v>
      </c>
      <c r="D19" s="123">
        <v>4</v>
      </c>
      <c r="E19" s="123">
        <v>2</v>
      </c>
      <c r="F19" s="124">
        <v>4</v>
      </c>
      <c r="G19" s="109">
        <v>4</v>
      </c>
      <c r="H19" s="123">
        <v>2</v>
      </c>
      <c r="I19" s="123">
        <v>3</v>
      </c>
      <c r="J19" s="124">
        <v>2</v>
      </c>
      <c r="K19" s="109">
        <v>4</v>
      </c>
      <c r="L19" s="123">
        <v>3</v>
      </c>
      <c r="M19" s="124">
        <v>3</v>
      </c>
      <c r="N19" s="109">
        <v>3</v>
      </c>
      <c r="O19" s="123">
        <v>3</v>
      </c>
      <c r="P19" s="124">
        <v>3</v>
      </c>
      <c r="Q19" s="109">
        <v>5</v>
      </c>
      <c r="R19" s="123">
        <v>5</v>
      </c>
      <c r="S19" s="123">
        <v>5</v>
      </c>
      <c r="T19" s="124">
        <v>5</v>
      </c>
      <c r="U19" s="109">
        <v>4</v>
      </c>
      <c r="V19" s="123">
        <v>5</v>
      </c>
      <c r="W19" s="123">
        <v>5</v>
      </c>
      <c r="X19" s="124">
        <v>4</v>
      </c>
      <c r="Y19" s="125"/>
      <c r="Z19" s="123">
        <v>2</v>
      </c>
      <c r="AA19" s="123">
        <v>2</v>
      </c>
      <c r="AB19" s="124">
        <v>2</v>
      </c>
      <c r="AC19" s="126">
        <v>2</v>
      </c>
      <c r="AD19" s="109">
        <v>2</v>
      </c>
      <c r="AE19" s="123">
        <v>2</v>
      </c>
      <c r="AF19" s="110">
        <v>2</v>
      </c>
      <c r="AG19" s="127">
        <v>2</v>
      </c>
      <c r="AH19" s="126">
        <v>2</v>
      </c>
      <c r="AI19" s="109">
        <v>4</v>
      </c>
      <c r="AJ19" s="110">
        <v>3</v>
      </c>
      <c r="AK19" s="128"/>
      <c r="AL19" s="129">
        <f t="shared" si="29"/>
        <v>8</v>
      </c>
      <c r="AM19" s="112">
        <f t="shared" si="0"/>
        <v>1</v>
      </c>
      <c r="AN19" s="113">
        <f t="shared" si="1"/>
        <v>3.5</v>
      </c>
      <c r="AO19" s="114">
        <f t="shared" si="2"/>
        <v>4</v>
      </c>
      <c r="AP19" s="112">
        <f t="shared" si="3"/>
        <v>2</v>
      </c>
      <c r="AQ19" s="113">
        <f t="shared" si="4"/>
        <v>2.75</v>
      </c>
      <c r="AR19" s="114">
        <f t="shared" si="5"/>
        <v>3</v>
      </c>
      <c r="AS19" s="112">
        <f t="shared" si="6"/>
        <v>0</v>
      </c>
      <c r="AT19" s="113">
        <f t="shared" si="7"/>
        <v>3.3333333333333335</v>
      </c>
      <c r="AU19" s="114">
        <f t="shared" si="8"/>
        <v>4</v>
      </c>
      <c r="AV19" s="112">
        <f t="shared" si="9"/>
        <v>0</v>
      </c>
      <c r="AW19" s="113">
        <f t="shared" si="10"/>
        <v>3</v>
      </c>
      <c r="AX19" s="114">
        <f t="shared" si="11"/>
        <v>3</v>
      </c>
      <c r="AY19" s="112">
        <f t="shared" si="12"/>
        <v>0</v>
      </c>
      <c r="AZ19" s="113">
        <f t="shared" si="13"/>
        <v>5</v>
      </c>
      <c r="BA19" s="115">
        <f t="shared" si="14"/>
        <v>5</v>
      </c>
      <c r="BB19" s="112">
        <f t="shared" si="15"/>
        <v>0</v>
      </c>
      <c r="BC19" s="113">
        <f t="shared" si="16"/>
        <v>4.5</v>
      </c>
      <c r="BD19" s="116">
        <f t="shared" si="17"/>
        <v>5</v>
      </c>
      <c r="BE19" s="112">
        <f t="shared" si="18"/>
        <v>0</v>
      </c>
      <c r="BF19" s="112">
        <f t="shared" si="19"/>
        <v>3</v>
      </c>
      <c r="BG19" s="113">
        <f t="shared" si="20"/>
        <v>2</v>
      </c>
      <c r="BH19" s="113">
        <f t="shared" si="21"/>
        <v>2</v>
      </c>
      <c r="BI19" s="117">
        <f t="shared" si="22"/>
        <v>2</v>
      </c>
      <c r="BJ19" s="112">
        <f t="shared" si="23"/>
        <v>3</v>
      </c>
      <c r="BK19" s="113">
        <f t="shared" si="24"/>
        <v>2</v>
      </c>
      <c r="BL19" s="113">
        <f t="shared" si="25"/>
        <v>2</v>
      </c>
      <c r="BM19" s="118">
        <f t="shared" si="26"/>
        <v>2</v>
      </c>
      <c r="BN19" s="119">
        <f t="shared" si="26"/>
        <v>2</v>
      </c>
      <c r="BO19" s="120">
        <f t="shared" si="27"/>
        <v>4</v>
      </c>
      <c r="BP19" s="68"/>
    </row>
    <row r="20" spans="1:68" ht="13.5" thickBot="1">
      <c r="A20" s="121"/>
      <c r="B20" s="130">
        <f t="shared" si="28"/>
        <v>9</v>
      </c>
      <c r="C20" s="109">
        <v>5</v>
      </c>
      <c r="D20" s="123">
        <v>5</v>
      </c>
      <c r="E20" s="123">
        <v>2</v>
      </c>
      <c r="F20" s="124">
        <v>5</v>
      </c>
      <c r="G20" s="109">
        <v>2</v>
      </c>
      <c r="H20" s="123">
        <v>2</v>
      </c>
      <c r="I20" s="123">
        <v>2</v>
      </c>
      <c r="J20" s="124">
        <v>2</v>
      </c>
      <c r="K20" s="109">
        <v>5</v>
      </c>
      <c r="L20" s="123">
        <v>5</v>
      </c>
      <c r="M20" s="124">
        <v>5</v>
      </c>
      <c r="N20" s="109">
        <v>5</v>
      </c>
      <c r="O20" s="123">
        <v>5</v>
      </c>
      <c r="P20" s="124">
        <v>5</v>
      </c>
      <c r="Q20" s="109">
        <v>5</v>
      </c>
      <c r="R20" s="123">
        <v>5</v>
      </c>
      <c r="S20" s="123">
        <v>5</v>
      </c>
      <c r="T20" s="124">
        <v>5</v>
      </c>
      <c r="U20" s="109">
        <v>5</v>
      </c>
      <c r="V20" s="123">
        <v>5</v>
      </c>
      <c r="W20" s="123">
        <v>4</v>
      </c>
      <c r="X20" s="124">
        <v>4</v>
      </c>
      <c r="Y20" s="125"/>
      <c r="Z20" s="123">
        <v>2</v>
      </c>
      <c r="AA20" s="123">
        <v>2</v>
      </c>
      <c r="AB20" s="124">
        <v>2</v>
      </c>
      <c r="AC20" s="132">
        <v>2</v>
      </c>
      <c r="AD20" s="109">
        <v>2</v>
      </c>
      <c r="AE20" s="123">
        <v>2</v>
      </c>
      <c r="AF20" s="110">
        <v>2</v>
      </c>
      <c r="AG20" s="107">
        <v>3</v>
      </c>
      <c r="AH20" s="132">
        <v>3</v>
      </c>
      <c r="AI20" s="109">
        <v>5</v>
      </c>
      <c r="AJ20" s="110">
        <v>3</v>
      </c>
      <c r="AK20" s="128"/>
      <c r="AL20" s="129">
        <f t="shared" si="29"/>
        <v>9</v>
      </c>
      <c r="AM20" s="112">
        <f t="shared" si="0"/>
        <v>1</v>
      </c>
      <c r="AN20" s="113">
        <f t="shared" si="1"/>
        <v>4.25</v>
      </c>
      <c r="AO20" s="114">
        <f t="shared" si="2"/>
        <v>5</v>
      </c>
      <c r="AP20" s="112">
        <f t="shared" si="3"/>
        <v>4</v>
      </c>
      <c r="AQ20" s="113">
        <f t="shared" si="4"/>
        <v>2</v>
      </c>
      <c r="AR20" s="114">
        <f t="shared" si="5"/>
        <v>2</v>
      </c>
      <c r="AS20" s="112">
        <f t="shared" si="6"/>
        <v>0</v>
      </c>
      <c r="AT20" s="113">
        <f t="shared" si="7"/>
        <v>5</v>
      </c>
      <c r="AU20" s="114">
        <f t="shared" si="8"/>
        <v>5</v>
      </c>
      <c r="AV20" s="112">
        <f t="shared" si="9"/>
        <v>0</v>
      </c>
      <c r="AW20" s="113">
        <f t="shared" si="10"/>
        <v>5</v>
      </c>
      <c r="AX20" s="114">
        <f t="shared" si="11"/>
        <v>5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0</v>
      </c>
      <c r="BC20" s="113">
        <f t="shared" si="16"/>
        <v>4.5</v>
      </c>
      <c r="BD20" s="116">
        <f t="shared" si="17"/>
        <v>5</v>
      </c>
      <c r="BE20" s="112">
        <f t="shared" si="18"/>
        <v>0</v>
      </c>
      <c r="BF20" s="112">
        <f t="shared" si="19"/>
        <v>3</v>
      </c>
      <c r="BG20" s="113">
        <f t="shared" si="20"/>
        <v>2</v>
      </c>
      <c r="BH20" s="113">
        <f t="shared" si="21"/>
        <v>2</v>
      </c>
      <c r="BI20" s="117">
        <f t="shared" si="22"/>
        <v>2</v>
      </c>
      <c r="BJ20" s="112">
        <f t="shared" si="23"/>
        <v>3</v>
      </c>
      <c r="BK20" s="113">
        <f t="shared" si="24"/>
        <v>2</v>
      </c>
      <c r="BL20" s="113">
        <f t="shared" si="25"/>
        <v>2</v>
      </c>
      <c r="BM20" s="118">
        <f t="shared" si="26"/>
        <v>3</v>
      </c>
      <c r="BN20" s="119">
        <f t="shared" si="26"/>
        <v>3</v>
      </c>
      <c r="BO20" s="120">
        <f t="shared" si="27"/>
        <v>4</v>
      </c>
      <c r="BP20" s="68"/>
    </row>
    <row r="21" spans="1:68" ht="13.5" thickBot="1">
      <c r="A21" s="121"/>
      <c r="B21" s="130">
        <f t="shared" si="28"/>
        <v>10</v>
      </c>
      <c r="C21" s="109">
        <v>5</v>
      </c>
      <c r="D21" s="123">
        <v>5</v>
      </c>
      <c r="E21" s="123">
        <v>3</v>
      </c>
      <c r="F21" s="124">
        <v>5</v>
      </c>
      <c r="G21" s="109">
        <v>4</v>
      </c>
      <c r="H21" s="123">
        <v>5</v>
      </c>
      <c r="I21" s="123">
        <v>3</v>
      </c>
      <c r="J21" s="124">
        <v>4</v>
      </c>
      <c r="K21" s="109">
        <v>5</v>
      </c>
      <c r="L21" s="123">
        <v>5</v>
      </c>
      <c r="M21" s="124">
        <v>5</v>
      </c>
      <c r="N21" s="109">
        <v>5</v>
      </c>
      <c r="O21" s="123">
        <v>5</v>
      </c>
      <c r="P21" s="124">
        <v>5</v>
      </c>
      <c r="Q21" s="109">
        <v>5</v>
      </c>
      <c r="R21" s="123">
        <v>5</v>
      </c>
      <c r="S21" s="123">
        <v>5</v>
      </c>
      <c r="T21" s="124">
        <v>5</v>
      </c>
      <c r="U21" s="109">
        <v>4</v>
      </c>
      <c r="V21" s="123">
        <v>4</v>
      </c>
      <c r="W21" s="123">
        <v>5</v>
      </c>
      <c r="X21" s="124">
        <v>3</v>
      </c>
      <c r="Y21" s="133" t="s">
        <v>169</v>
      </c>
      <c r="Z21" s="123">
        <v>5</v>
      </c>
      <c r="AA21" s="123">
        <v>3</v>
      </c>
      <c r="AB21" s="124">
        <v>3</v>
      </c>
      <c r="AC21" s="126">
        <v>5</v>
      </c>
      <c r="AD21" s="109">
        <v>5</v>
      </c>
      <c r="AE21" s="123">
        <v>3</v>
      </c>
      <c r="AF21" s="110">
        <v>5</v>
      </c>
      <c r="AG21" s="127">
        <v>4</v>
      </c>
      <c r="AH21" s="126">
        <v>5</v>
      </c>
      <c r="AI21" s="109">
        <v>5</v>
      </c>
      <c r="AJ21" s="110">
        <v>5</v>
      </c>
      <c r="AK21" s="128"/>
      <c r="AL21" s="129">
        <f t="shared" si="29"/>
        <v>10</v>
      </c>
      <c r="AM21" s="112">
        <f t="shared" si="0"/>
        <v>0</v>
      </c>
      <c r="AN21" s="113">
        <f t="shared" si="1"/>
        <v>4.5</v>
      </c>
      <c r="AO21" s="114">
        <f t="shared" si="2"/>
        <v>5</v>
      </c>
      <c r="AP21" s="112">
        <f t="shared" si="3"/>
        <v>0</v>
      </c>
      <c r="AQ21" s="113">
        <f t="shared" si="4"/>
        <v>4</v>
      </c>
      <c r="AR21" s="114">
        <f t="shared" si="5"/>
        <v>4</v>
      </c>
      <c r="AS21" s="112">
        <f t="shared" si="6"/>
        <v>0</v>
      </c>
      <c r="AT21" s="113">
        <f t="shared" si="7"/>
        <v>5</v>
      </c>
      <c r="AU21" s="114">
        <f t="shared" si="8"/>
        <v>5</v>
      </c>
      <c r="AV21" s="112">
        <f t="shared" si="9"/>
        <v>0</v>
      </c>
      <c r="AW21" s="113">
        <f t="shared" si="10"/>
        <v>5</v>
      </c>
      <c r="AX21" s="114">
        <f t="shared" si="11"/>
        <v>5</v>
      </c>
      <c r="AY21" s="112">
        <f t="shared" si="12"/>
        <v>0</v>
      </c>
      <c r="AZ21" s="113">
        <f t="shared" si="13"/>
        <v>5</v>
      </c>
      <c r="BA21" s="115">
        <f t="shared" si="14"/>
        <v>5</v>
      </c>
      <c r="BB21" s="112">
        <f t="shared" si="15"/>
        <v>0</v>
      </c>
      <c r="BC21" s="113">
        <f t="shared" si="16"/>
        <v>4</v>
      </c>
      <c r="BD21" s="116">
        <f t="shared" si="17"/>
        <v>4</v>
      </c>
      <c r="BE21" s="112">
        <f t="shared" si="18"/>
        <v>1</v>
      </c>
      <c r="BF21" s="112">
        <f t="shared" si="19"/>
        <v>0</v>
      </c>
      <c r="BG21" s="113">
        <f t="shared" si="20"/>
        <v>3.6666666666666665</v>
      </c>
      <c r="BH21" s="113">
        <f t="shared" si="21"/>
        <v>4</v>
      </c>
      <c r="BI21" s="117">
        <f t="shared" si="22"/>
        <v>5</v>
      </c>
      <c r="BJ21" s="112">
        <f t="shared" si="23"/>
        <v>0</v>
      </c>
      <c r="BK21" s="113">
        <f t="shared" si="24"/>
        <v>4.333333333333333</v>
      </c>
      <c r="BL21" s="113">
        <f t="shared" si="25"/>
        <v>5</v>
      </c>
      <c r="BM21" s="118">
        <f t="shared" si="26"/>
        <v>4</v>
      </c>
      <c r="BN21" s="119">
        <f t="shared" si="26"/>
        <v>5</v>
      </c>
      <c r="BO21" s="120">
        <f t="shared" si="27"/>
        <v>5</v>
      </c>
      <c r="BP21" s="68"/>
    </row>
    <row r="22" spans="1:68" ht="13.5" thickBot="1">
      <c r="A22" s="121"/>
      <c r="B22" s="130">
        <f t="shared" si="28"/>
        <v>11</v>
      </c>
      <c r="C22" s="109">
        <v>5</v>
      </c>
      <c r="D22" s="123">
        <v>5</v>
      </c>
      <c r="E22" s="123">
        <v>3</v>
      </c>
      <c r="F22" s="124">
        <v>5</v>
      </c>
      <c r="G22" s="109">
        <v>5</v>
      </c>
      <c r="H22" s="123">
        <v>5</v>
      </c>
      <c r="I22" s="123">
        <v>4</v>
      </c>
      <c r="J22" s="124">
        <v>4</v>
      </c>
      <c r="K22" s="109">
        <v>5</v>
      </c>
      <c r="L22" s="123">
        <v>5</v>
      </c>
      <c r="M22" s="124">
        <v>5</v>
      </c>
      <c r="N22" s="109">
        <v>5</v>
      </c>
      <c r="O22" s="123">
        <v>5</v>
      </c>
      <c r="P22" s="124">
        <v>4</v>
      </c>
      <c r="Q22" s="109">
        <v>5</v>
      </c>
      <c r="R22" s="123">
        <v>5</v>
      </c>
      <c r="S22" s="123">
        <v>5</v>
      </c>
      <c r="T22" s="124">
        <v>5</v>
      </c>
      <c r="U22" s="109">
        <v>5</v>
      </c>
      <c r="V22" s="123">
        <v>5</v>
      </c>
      <c r="W22" s="123">
        <v>5</v>
      </c>
      <c r="X22" s="124">
        <v>5</v>
      </c>
      <c r="Y22" s="134"/>
      <c r="Z22" s="123">
        <v>5</v>
      </c>
      <c r="AA22" s="123">
        <v>2</v>
      </c>
      <c r="AB22" s="124">
        <v>2</v>
      </c>
      <c r="AC22" s="126">
        <v>4</v>
      </c>
      <c r="AD22" s="109">
        <v>3</v>
      </c>
      <c r="AE22" s="123">
        <v>2</v>
      </c>
      <c r="AF22" s="110">
        <v>3</v>
      </c>
      <c r="AG22" s="127">
        <v>3</v>
      </c>
      <c r="AH22" s="126">
        <v>4</v>
      </c>
      <c r="AI22" s="109">
        <v>5</v>
      </c>
      <c r="AJ22" s="110">
        <v>2</v>
      </c>
      <c r="AK22" s="128"/>
      <c r="AL22" s="129">
        <f t="shared" si="29"/>
        <v>11</v>
      </c>
      <c r="AM22" s="112">
        <f t="shared" si="0"/>
        <v>0</v>
      </c>
      <c r="AN22" s="113">
        <f t="shared" si="1"/>
        <v>4.5</v>
      </c>
      <c r="AO22" s="114">
        <f t="shared" si="2"/>
        <v>5</v>
      </c>
      <c r="AP22" s="112">
        <f t="shared" si="3"/>
        <v>0</v>
      </c>
      <c r="AQ22" s="113">
        <f t="shared" si="4"/>
        <v>4.5</v>
      </c>
      <c r="AR22" s="114">
        <f t="shared" si="5"/>
        <v>5</v>
      </c>
      <c r="AS22" s="112">
        <f t="shared" si="6"/>
        <v>0</v>
      </c>
      <c r="AT22" s="113">
        <f t="shared" si="7"/>
        <v>5</v>
      </c>
      <c r="AU22" s="114">
        <f t="shared" si="8"/>
        <v>5</v>
      </c>
      <c r="AV22" s="112">
        <f t="shared" si="9"/>
        <v>0</v>
      </c>
      <c r="AW22" s="113">
        <f t="shared" si="10"/>
        <v>4.666666666666667</v>
      </c>
      <c r="AX22" s="114">
        <f t="shared" si="11"/>
        <v>5</v>
      </c>
      <c r="AY22" s="112">
        <f t="shared" si="12"/>
        <v>0</v>
      </c>
      <c r="AZ22" s="113">
        <f t="shared" si="13"/>
        <v>5</v>
      </c>
      <c r="BA22" s="115">
        <f t="shared" si="14"/>
        <v>5</v>
      </c>
      <c r="BB22" s="112">
        <f t="shared" si="15"/>
        <v>0</v>
      </c>
      <c r="BC22" s="113">
        <f t="shared" si="16"/>
        <v>5</v>
      </c>
      <c r="BD22" s="116">
        <f t="shared" si="17"/>
        <v>5</v>
      </c>
      <c r="BE22" s="112">
        <f t="shared" si="18"/>
        <v>0</v>
      </c>
      <c r="BF22" s="112">
        <f t="shared" si="19"/>
        <v>2</v>
      </c>
      <c r="BG22" s="113">
        <f t="shared" si="20"/>
        <v>3</v>
      </c>
      <c r="BH22" s="113">
        <f t="shared" si="21"/>
        <v>2</v>
      </c>
      <c r="BI22" s="117">
        <f t="shared" si="22"/>
        <v>4</v>
      </c>
      <c r="BJ22" s="112">
        <f t="shared" si="23"/>
        <v>1</v>
      </c>
      <c r="BK22" s="113">
        <f t="shared" si="24"/>
        <v>2.6666666666666665</v>
      </c>
      <c r="BL22" s="113">
        <f t="shared" si="25"/>
        <v>3</v>
      </c>
      <c r="BM22" s="118">
        <f t="shared" si="26"/>
        <v>3</v>
      </c>
      <c r="BN22" s="119">
        <f t="shared" si="26"/>
        <v>4</v>
      </c>
      <c r="BO22" s="120">
        <f t="shared" si="27"/>
        <v>4</v>
      </c>
      <c r="BP22" s="68"/>
    </row>
    <row r="23" spans="1:68" ht="13.5" thickBot="1">
      <c r="A23" s="121"/>
      <c r="B23" s="130">
        <f t="shared" si="28"/>
        <v>12</v>
      </c>
      <c r="C23" s="109">
        <v>5</v>
      </c>
      <c r="D23" s="123">
        <v>5</v>
      </c>
      <c r="E23" s="123">
        <v>4</v>
      </c>
      <c r="F23" s="124">
        <v>4</v>
      </c>
      <c r="G23" s="109">
        <v>3</v>
      </c>
      <c r="H23" s="123">
        <v>3</v>
      </c>
      <c r="I23" s="123">
        <v>4</v>
      </c>
      <c r="J23" s="124">
        <v>4</v>
      </c>
      <c r="K23" s="109">
        <v>5</v>
      </c>
      <c r="L23" s="123">
        <v>5</v>
      </c>
      <c r="M23" s="124">
        <v>5</v>
      </c>
      <c r="N23" s="109">
        <v>4</v>
      </c>
      <c r="O23" s="123">
        <v>4</v>
      </c>
      <c r="P23" s="124">
        <v>5</v>
      </c>
      <c r="Q23" s="109">
        <v>5</v>
      </c>
      <c r="R23" s="123">
        <v>5</v>
      </c>
      <c r="S23" s="123">
        <v>5</v>
      </c>
      <c r="T23" s="124">
        <v>5</v>
      </c>
      <c r="U23" s="109">
        <v>5</v>
      </c>
      <c r="V23" s="123">
        <v>5</v>
      </c>
      <c r="W23" s="123">
        <v>5</v>
      </c>
      <c r="X23" s="124">
        <v>5</v>
      </c>
      <c r="Y23" s="134" t="s">
        <v>168</v>
      </c>
      <c r="Z23" s="123">
        <v>4</v>
      </c>
      <c r="AA23" s="123">
        <v>5</v>
      </c>
      <c r="AB23" s="124">
        <v>4</v>
      </c>
      <c r="AC23" s="126">
        <v>5</v>
      </c>
      <c r="AD23" s="109">
        <v>5</v>
      </c>
      <c r="AE23" s="123">
        <v>5</v>
      </c>
      <c r="AF23" s="110">
        <v>5</v>
      </c>
      <c r="AG23" s="127">
        <v>3</v>
      </c>
      <c r="AH23" s="126">
        <v>5</v>
      </c>
      <c r="AI23" s="109">
        <v>5</v>
      </c>
      <c r="AJ23" s="110">
        <v>5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4.5</v>
      </c>
      <c r="AO23" s="114">
        <f t="shared" si="2"/>
        <v>5</v>
      </c>
      <c r="AP23" s="112">
        <f t="shared" si="3"/>
        <v>0</v>
      </c>
      <c r="AQ23" s="113">
        <f t="shared" si="4"/>
        <v>3.5</v>
      </c>
      <c r="AR23" s="114">
        <f t="shared" si="5"/>
        <v>4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0</v>
      </c>
      <c r="AW23" s="113">
        <f t="shared" si="10"/>
        <v>4.333333333333333</v>
      </c>
      <c r="AX23" s="114">
        <f t="shared" si="11"/>
        <v>5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0</v>
      </c>
      <c r="BC23" s="113">
        <f t="shared" si="16"/>
        <v>5</v>
      </c>
      <c r="BD23" s="116">
        <f t="shared" si="17"/>
        <v>5</v>
      </c>
      <c r="BE23" s="112">
        <f t="shared" si="18"/>
        <v>1</v>
      </c>
      <c r="BF23" s="112">
        <f t="shared" si="19"/>
        <v>0</v>
      </c>
      <c r="BG23" s="113">
        <f t="shared" si="20"/>
        <v>4.333333333333333</v>
      </c>
      <c r="BH23" s="113">
        <f t="shared" si="21"/>
        <v>5</v>
      </c>
      <c r="BI23" s="117">
        <f t="shared" si="22"/>
        <v>5</v>
      </c>
      <c r="BJ23" s="112">
        <f t="shared" si="23"/>
        <v>0</v>
      </c>
      <c r="BK23" s="113">
        <f t="shared" si="24"/>
        <v>5</v>
      </c>
      <c r="BL23" s="113">
        <f t="shared" si="25"/>
        <v>5</v>
      </c>
      <c r="BM23" s="118">
        <f t="shared" si="26"/>
        <v>3</v>
      </c>
      <c r="BN23" s="119">
        <f t="shared" si="26"/>
        <v>5</v>
      </c>
      <c r="BO23" s="120">
        <f t="shared" si="27"/>
        <v>5</v>
      </c>
      <c r="BP23" s="68"/>
    </row>
    <row r="24" spans="1:68" ht="13.5" thickBot="1">
      <c r="A24" s="121"/>
      <c r="B24" s="130">
        <f t="shared" si="28"/>
        <v>13</v>
      </c>
      <c r="C24" s="109">
        <v>5</v>
      </c>
      <c r="D24" s="123">
        <v>5</v>
      </c>
      <c r="E24" s="123">
        <v>5</v>
      </c>
      <c r="F24" s="124">
        <v>5</v>
      </c>
      <c r="G24" s="109">
        <v>4</v>
      </c>
      <c r="H24" s="123">
        <v>4</v>
      </c>
      <c r="I24" s="123">
        <v>4</v>
      </c>
      <c r="J24" s="124">
        <v>3</v>
      </c>
      <c r="K24" s="109">
        <v>5</v>
      </c>
      <c r="L24" s="123">
        <v>5</v>
      </c>
      <c r="M24" s="124">
        <v>5</v>
      </c>
      <c r="N24" s="109">
        <v>3</v>
      </c>
      <c r="O24" s="123">
        <v>3</v>
      </c>
      <c r="P24" s="124">
        <v>4</v>
      </c>
      <c r="Q24" s="109">
        <v>5</v>
      </c>
      <c r="R24" s="123">
        <v>5</v>
      </c>
      <c r="S24" s="123">
        <v>5</v>
      </c>
      <c r="T24" s="124">
        <v>5</v>
      </c>
      <c r="U24" s="109">
        <v>3</v>
      </c>
      <c r="V24" s="123">
        <v>5</v>
      </c>
      <c r="W24" s="123">
        <v>5</v>
      </c>
      <c r="X24" s="124">
        <v>4</v>
      </c>
      <c r="Y24" s="125"/>
      <c r="Z24" s="123">
        <v>4</v>
      </c>
      <c r="AA24" s="123">
        <v>3</v>
      </c>
      <c r="AB24" s="124">
        <v>4</v>
      </c>
      <c r="AC24" s="132">
        <v>4</v>
      </c>
      <c r="AD24" s="109">
        <v>3</v>
      </c>
      <c r="AE24" s="123">
        <v>3</v>
      </c>
      <c r="AF24" s="110">
        <v>3</v>
      </c>
      <c r="AG24" s="107">
        <v>4</v>
      </c>
      <c r="AH24" s="126">
        <v>4</v>
      </c>
      <c r="AI24" s="109">
        <v>5</v>
      </c>
      <c r="AJ24" s="110">
        <v>5</v>
      </c>
      <c r="AK24" s="128"/>
      <c r="AL24" s="129">
        <f t="shared" si="29"/>
        <v>13</v>
      </c>
      <c r="AM24" s="112">
        <f t="shared" si="0"/>
        <v>0</v>
      </c>
      <c r="AN24" s="113">
        <f t="shared" si="1"/>
        <v>5</v>
      </c>
      <c r="AO24" s="114">
        <f t="shared" si="2"/>
        <v>5</v>
      </c>
      <c r="AP24" s="112">
        <f t="shared" si="3"/>
        <v>0</v>
      </c>
      <c r="AQ24" s="113">
        <f t="shared" si="4"/>
        <v>3.75</v>
      </c>
      <c r="AR24" s="114">
        <f t="shared" si="5"/>
        <v>4</v>
      </c>
      <c r="AS24" s="112">
        <f t="shared" si="6"/>
        <v>0</v>
      </c>
      <c r="AT24" s="113">
        <f t="shared" si="7"/>
        <v>5</v>
      </c>
      <c r="AU24" s="114">
        <f t="shared" si="8"/>
        <v>5</v>
      </c>
      <c r="AV24" s="112">
        <f t="shared" si="9"/>
        <v>0</v>
      </c>
      <c r="AW24" s="113">
        <f t="shared" si="10"/>
        <v>3.3333333333333335</v>
      </c>
      <c r="AX24" s="114">
        <f t="shared" si="11"/>
        <v>4</v>
      </c>
      <c r="AY24" s="112">
        <f t="shared" si="12"/>
        <v>0</v>
      </c>
      <c r="AZ24" s="113">
        <f t="shared" si="13"/>
        <v>5</v>
      </c>
      <c r="BA24" s="115">
        <f t="shared" si="14"/>
        <v>5</v>
      </c>
      <c r="BB24" s="112">
        <f t="shared" si="15"/>
        <v>0</v>
      </c>
      <c r="BC24" s="113">
        <f t="shared" si="16"/>
        <v>4.25</v>
      </c>
      <c r="BD24" s="116">
        <f t="shared" si="17"/>
        <v>5</v>
      </c>
      <c r="BE24" s="112">
        <f t="shared" si="18"/>
        <v>0</v>
      </c>
      <c r="BF24" s="112">
        <f t="shared" si="19"/>
        <v>0</v>
      </c>
      <c r="BG24" s="113">
        <f t="shared" si="20"/>
        <v>3.6666666666666665</v>
      </c>
      <c r="BH24" s="113">
        <f t="shared" si="21"/>
        <v>2</v>
      </c>
      <c r="BI24" s="117">
        <f t="shared" si="22"/>
        <v>4</v>
      </c>
      <c r="BJ24" s="112">
        <f t="shared" si="23"/>
        <v>0</v>
      </c>
      <c r="BK24" s="113">
        <f t="shared" si="24"/>
        <v>3</v>
      </c>
      <c r="BL24" s="113">
        <f t="shared" si="25"/>
        <v>3</v>
      </c>
      <c r="BM24" s="118">
        <f t="shared" si="26"/>
        <v>4</v>
      </c>
      <c r="BN24" s="119">
        <f t="shared" si="26"/>
        <v>4</v>
      </c>
      <c r="BO24" s="120">
        <f t="shared" si="27"/>
        <v>5</v>
      </c>
      <c r="BP24" s="68"/>
    </row>
    <row r="25" spans="1:68" ht="13.5" thickBot="1">
      <c r="A25" s="121"/>
      <c r="B25" s="130">
        <f t="shared" si="28"/>
        <v>14</v>
      </c>
      <c r="C25" s="109">
        <v>4</v>
      </c>
      <c r="D25" s="123">
        <v>4</v>
      </c>
      <c r="E25" s="123">
        <v>4</v>
      </c>
      <c r="F25" s="124">
        <v>4</v>
      </c>
      <c r="G25" s="109">
        <v>4</v>
      </c>
      <c r="H25" s="123">
        <v>4</v>
      </c>
      <c r="I25" s="123">
        <v>4</v>
      </c>
      <c r="J25" s="124">
        <v>4</v>
      </c>
      <c r="K25" s="109">
        <v>5</v>
      </c>
      <c r="L25" s="123">
        <v>5</v>
      </c>
      <c r="M25" s="124">
        <v>5</v>
      </c>
      <c r="N25" s="109">
        <v>5</v>
      </c>
      <c r="O25" s="123">
        <v>5</v>
      </c>
      <c r="P25" s="124">
        <v>5</v>
      </c>
      <c r="Q25" s="109">
        <v>4</v>
      </c>
      <c r="R25" s="123">
        <v>4</v>
      </c>
      <c r="S25" s="123">
        <v>4</v>
      </c>
      <c r="T25" s="124">
        <v>4</v>
      </c>
      <c r="U25" s="109">
        <v>5</v>
      </c>
      <c r="V25" s="123">
        <v>5</v>
      </c>
      <c r="W25" s="123">
        <v>3</v>
      </c>
      <c r="X25" s="124">
        <v>3</v>
      </c>
      <c r="Y25" s="125" t="s">
        <v>168</v>
      </c>
      <c r="Z25" s="123">
        <v>3</v>
      </c>
      <c r="AA25" s="123">
        <v>3</v>
      </c>
      <c r="AB25" s="124">
        <v>3</v>
      </c>
      <c r="AC25" s="126">
        <v>4</v>
      </c>
      <c r="AD25" s="109">
        <v>4</v>
      </c>
      <c r="AE25" s="123">
        <v>4</v>
      </c>
      <c r="AF25" s="110">
        <v>4</v>
      </c>
      <c r="AG25" s="127">
        <v>4</v>
      </c>
      <c r="AH25" s="126">
        <v>4</v>
      </c>
      <c r="AI25" s="109">
        <v>4</v>
      </c>
      <c r="AJ25" s="110">
        <v>4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4</v>
      </c>
      <c r="AO25" s="114">
        <f t="shared" si="2"/>
        <v>4</v>
      </c>
      <c r="AP25" s="112">
        <f t="shared" si="3"/>
        <v>0</v>
      </c>
      <c r="AQ25" s="113">
        <f t="shared" si="4"/>
        <v>4</v>
      </c>
      <c r="AR25" s="114">
        <f t="shared" si="5"/>
        <v>4</v>
      </c>
      <c r="AS25" s="112">
        <f t="shared" si="6"/>
        <v>0</v>
      </c>
      <c r="AT25" s="113">
        <f t="shared" si="7"/>
        <v>5</v>
      </c>
      <c r="AU25" s="114">
        <f t="shared" si="8"/>
        <v>5</v>
      </c>
      <c r="AV25" s="112">
        <f t="shared" si="9"/>
        <v>0</v>
      </c>
      <c r="AW25" s="113">
        <f t="shared" si="10"/>
        <v>5</v>
      </c>
      <c r="AX25" s="114">
        <f t="shared" si="11"/>
        <v>5</v>
      </c>
      <c r="AY25" s="112">
        <f t="shared" si="12"/>
        <v>0</v>
      </c>
      <c r="AZ25" s="113">
        <f t="shared" si="13"/>
        <v>4</v>
      </c>
      <c r="BA25" s="115">
        <f t="shared" si="14"/>
        <v>4</v>
      </c>
      <c r="BB25" s="112">
        <f t="shared" si="15"/>
        <v>0</v>
      </c>
      <c r="BC25" s="113">
        <f t="shared" si="16"/>
        <v>4</v>
      </c>
      <c r="BD25" s="116">
        <f t="shared" si="17"/>
        <v>4</v>
      </c>
      <c r="BE25" s="112">
        <f t="shared" si="18"/>
        <v>1</v>
      </c>
      <c r="BF25" s="112">
        <f t="shared" si="19"/>
        <v>0</v>
      </c>
      <c r="BG25" s="113">
        <f t="shared" si="20"/>
        <v>3</v>
      </c>
      <c r="BH25" s="113">
        <f t="shared" si="21"/>
        <v>3</v>
      </c>
      <c r="BI25" s="117">
        <f t="shared" si="22"/>
        <v>4</v>
      </c>
      <c r="BJ25" s="112">
        <f t="shared" si="23"/>
        <v>0</v>
      </c>
      <c r="BK25" s="113">
        <f t="shared" si="24"/>
        <v>4</v>
      </c>
      <c r="BL25" s="113">
        <f t="shared" si="25"/>
        <v>4</v>
      </c>
      <c r="BM25" s="118">
        <f t="shared" si="26"/>
        <v>4</v>
      </c>
      <c r="BN25" s="119">
        <f t="shared" si="26"/>
        <v>4</v>
      </c>
      <c r="BO25" s="120">
        <f t="shared" si="27"/>
        <v>4</v>
      </c>
      <c r="BP25" s="68"/>
    </row>
    <row r="26" spans="1:68" ht="13.5" thickBot="1">
      <c r="A26" s="121"/>
      <c r="B26" s="130">
        <f t="shared" si="28"/>
        <v>15</v>
      </c>
      <c r="C26" s="109">
        <v>5</v>
      </c>
      <c r="D26" s="123">
        <v>5</v>
      </c>
      <c r="E26" s="123">
        <v>5</v>
      </c>
      <c r="F26" s="124">
        <v>5</v>
      </c>
      <c r="G26" s="109">
        <v>5</v>
      </c>
      <c r="H26" s="123">
        <v>5</v>
      </c>
      <c r="I26" s="123">
        <v>5</v>
      </c>
      <c r="J26" s="124">
        <v>5</v>
      </c>
      <c r="K26" s="109">
        <v>5</v>
      </c>
      <c r="L26" s="123">
        <v>5</v>
      </c>
      <c r="M26" s="124">
        <v>5</v>
      </c>
      <c r="N26" s="109">
        <v>5</v>
      </c>
      <c r="O26" s="123">
        <v>5</v>
      </c>
      <c r="P26" s="124">
        <v>5</v>
      </c>
      <c r="Q26" s="109">
        <v>5</v>
      </c>
      <c r="R26" s="123">
        <v>5</v>
      </c>
      <c r="S26" s="123">
        <v>5</v>
      </c>
      <c r="T26" s="124">
        <v>5</v>
      </c>
      <c r="U26" s="109">
        <v>5</v>
      </c>
      <c r="V26" s="123">
        <v>5</v>
      </c>
      <c r="W26" s="123">
        <v>5</v>
      </c>
      <c r="X26" s="124">
        <v>5</v>
      </c>
      <c r="Y26" s="125" t="s">
        <v>169</v>
      </c>
      <c r="Z26" s="123">
        <v>5</v>
      </c>
      <c r="AA26" s="123">
        <v>5</v>
      </c>
      <c r="AB26" s="124">
        <v>4</v>
      </c>
      <c r="AC26" s="126">
        <v>4</v>
      </c>
      <c r="AD26" s="109">
        <v>4</v>
      </c>
      <c r="AE26" s="123">
        <v>4</v>
      </c>
      <c r="AF26" s="110">
        <v>4</v>
      </c>
      <c r="AG26" s="127">
        <v>4</v>
      </c>
      <c r="AH26" s="126">
        <v>5</v>
      </c>
      <c r="AI26" s="109">
        <v>5</v>
      </c>
      <c r="AJ26" s="110">
        <v>5</v>
      </c>
      <c r="AK26" s="128"/>
      <c r="AL26" s="129">
        <f t="shared" si="29"/>
        <v>15</v>
      </c>
      <c r="AM26" s="112">
        <f t="shared" si="0"/>
        <v>0</v>
      </c>
      <c r="AN26" s="113">
        <f t="shared" si="1"/>
        <v>5</v>
      </c>
      <c r="AO26" s="114">
        <f t="shared" si="2"/>
        <v>5</v>
      </c>
      <c r="AP26" s="112">
        <f t="shared" si="3"/>
        <v>0</v>
      </c>
      <c r="AQ26" s="113">
        <f t="shared" si="4"/>
        <v>5</v>
      </c>
      <c r="AR26" s="114">
        <f t="shared" si="5"/>
        <v>5</v>
      </c>
      <c r="AS26" s="112">
        <f t="shared" si="6"/>
        <v>0</v>
      </c>
      <c r="AT26" s="113">
        <f t="shared" si="7"/>
        <v>5</v>
      </c>
      <c r="AU26" s="114">
        <f t="shared" si="8"/>
        <v>5</v>
      </c>
      <c r="AV26" s="112">
        <f t="shared" si="9"/>
        <v>0</v>
      </c>
      <c r="AW26" s="113">
        <f t="shared" si="10"/>
        <v>5</v>
      </c>
      <c r="AX26" s="114">
        <f t="shared" si="11"/>
        <v>5</v>
      </c>
      <c r="AY26" s="112">
        <f t="shared" si="12"/>
        <v>0</v>
      </c>
      <c r="AZ26" s="113">
        <f t="shared" si="13"/>
        <v>5</v>
      </c>
      <c r="BA26" s="115">
        <f t="shared" si="14"/>
        <v>5</v>
      </c>
      <c r="BB26" s="112">
        <f t="shared" si="15"/>
        <v>0</v>
      </c>
      <c r="BC26" s="113">
        <f t="shared" si="16"/>
        <v>5</v>
      </c>
      <c r="BD26" s="116">
        <f t="shared" si="17"/>
        <v>5</v>
      </c>
      <c r="BE26" s="112">
        <f t="shared" si="18"/>
        <v>1</v>
      </c>
      <c r="BF26" s="112">
        <f t="shared" si="19"/>
        <v>0</v>
      </c>
      <c r="BG26" s="113">
        <f t="shared" si="20"/>
        <v>4.666666666666667</v>
      </c>
      <c r="BH26" s="113">
        <f t="shared" si="21"/>
        <v>5</v>
      </c>
      <c r="BI26" s="117">
        <f t="shared" si="22"/>
        <v>4</v>
      </c>
      <c r="BJ26" s="112">
        <f t="shared" si="23"/>
        <v>0</v>
      </c>
      <c r="BK26" s="113">
        <f t="shared" si="24"/>
        <v>4</v>
      </c>
      <c r="BL26" s="113">
        <f t="shared" si="25"/>
        <v>4</v>
      </c>
      <c r="BM26" s="118">
        <f t="shared" si="26"/>
        <v>4</v>
      </c>
      <c r="BN26" s="119">
        <f t="shared" si="26"/>
        <v>5</v>
      </c>
      <c r="BO26" s="120">
        <f t="shared" si="27"/>
        <v>5</v>
      </c>
      <c r="BP26" s="68"/>
    </row>
    <row r="27" spans="1:68" ht="13.5" thickBot="1">
      <c r="A27" s="121"/>
      <c r="B27" s="130">
        <f t="shared" si="28"/>
        <v>16</v>
      </c>
      <c r="C27" s="109">
        <v>5</v>
      </c>
      <c r="D27" s="123">
        <v>5</v>
      </c>
      <c r="E27" s="123">
        <v>2</v>
      </c>
      <c r="F27" s="124">
        <v>5</v>
      </c>
      <c r="G27" s="109">
        <v>2</v>
      </c>
      <c r="H27" s="123">
        <v>2</v>
      </c>
      <c r="I27" s="123">
        <v>2</v>
      </c>
      <c r="J27" s="124">
        <v>2</v>
      </c>
      <c r="K27" s="109">
        <v>5</v>
      </c>
      <c r="L27" s="123">
        <v>5</v>
      </c>
      <c r="M27" s="124">
        <v>5</v>
      </c>
      <c r="N27" s="109">
        <v>5</v>
      </c>
      <c r="O27" s="123">
        <v>4</v>
      </c>
      <c r="P27" s="124">
        <v>4</v>
      </c>
      <c r="Q27" s="109">
        <v>5</v>
      </c>
      <c r="R27" s="123">
        <v>5</v>
      </c>
      <c r="S27" s="123">
        <v>5</v>
      </c>
      <c r="T27" s="124">
        <v>5</v>
      </c>
      <c r="U27" s="109">
        <v>5</v>
      </c>
      <c r="V27" s="123">
        <v>5</v>
      </c>
      <c r="W27" s="123">
        <v>3</v>
      </c>
      <c r="X27" s="124">
        <v>2</v>
      </c>
      <c r="Y27" s="125" t="s">
        <v>169</v>
      </c>
      <c r="Z27" s="123">
        <v>5</v>
      </c>
      <c r="AA27" s="123">
        <v>4</v>
      </c>
      <c r="AB27" s="124">
        <v>4</v>
      </c>
      <c r="AC27" s="126">
        <v>5</v>
      </c>
      <c r="AD27" s="109">
        <v>5</v>
      </c>
      <c r="AE27" s="123">
        <v>2</v>
      </c>
      <c r="AF27" s="110">
        <v>4</v>
      </c>
      <c r="AG27" s="127">
        <v>2</v>
      </c>
      <c r="AH27" s="126">
        <v>5</v>
      </c>
      <c r="AI27" s="109">
        <v>5</v>
      </c>
      <c r="AJ27" s="110">
        <v>5</v>
      </c>
      <c r="AK27" s="128"/>
      <c r="AL27" s="129">
        <f t="shared" si="29"/>
        <v>16</v>
      </c>
      <c r="AM27" s="112">
        <f t="shared" si="0"/>
        <v>1</v>
      </c>
      <c r="AN27" s="113">
        <f t="shared" si="1"/>
        <v>4.25</v>
      </c>
      <c r="AO27" s="114">
        <f t="shared" si="2"/>
        <v>5</v>
      </c>
      <c r="AP27" s="112">
        <f t="shared" si="3"/>
        <v>4</v>
      </c>
      <c r="AQ27" s="113">
        <f t="shared" si="4"/>
        <v>2</v>
      </c>
      <c r="AR27" s="114">
        <f t="shared" si="5"/>
        <v>2</v>
      </c>
      <c r="AS27" s="112">
        <f t="shared" si="6"/>
        <v>0</v>
      </c>
      <c r="AT27" s="113">
        <f t="shared" si="7"/>
        <v>5</v>
      </c>
      <c r="AU27" s="114">
        <f t="shared" si="8"/>
        <v>5</v>
      </c>
      <c r="AV27" s="112">
        <f t="shared" si="9"/>
        <v>0</v>
      </c>
      <c r="AW27" s="113">
        <f t="shared" si="10"/>
        <v>4.333333333333333</v>
      </c>
      <c r="AX27" s="114">
        <f t="shared" si="11"/>
        <v>5</v>
      </c>
      <c r="AY27" s="112">
        <f t="shared" si="12"/>
        <v>0</v>
      </c>
      <c r="AZ27" s="113">
        <f t="shared" si="13"/>
        <v>5</v>
      </c>
      <c r="BA27" s="115">
        <f t="shared" si="14"/>
        <v>5</v>
      </c>
      <c r="BB27" s="112">
        <f t="shared" si="15"/>
        <v>1</v>
      </c>
      <c r="BC27" s="113">
        <f t="shared" si="16"/>
        <v>3.75</v>
      </c>
      <c r="BD27" s="116">
        <f t="shared" si="17"/>
        <v>4</v>
      </c>
      <c r="BE27" s="112">
        <f t="shared" si="18"/>
        <v>1</v>
      </c>
      <c r="BF27" s="112">
        <f t="shared" si="19"/>
        <v>0</v>
      </c>
      <c r="BG27" s="113">
        <f t="shared" si="20"/>
        <v>4.333333333333333</v>
      </c>
      <c r="BH27" s="113">
        <f t="shared" si="21"/>
        <v>5</v>
      </c>
      <c r="BI27" s="117">
        <f t="shared" si="22"/>
        <v>5</v>
      </c>
      <c r="BJ27" s="112">
        <f t="shared" si="23"/>
        <v>1</v>
      </c>
      <c r="BK27" s="113">
        <f t="shared" si="24"/>
        <v>3.6666666666666665</v>
      </c>
      <c r="BL27" s="113">
        <f t="shared" si="25"/>
        <v>4</v>
      </c>
      <c r="BM27" s="118">
        <f t="shared" si="26"/>
        <v>2</v>
      </c>
      <c r="BN27" s="119">
        <f t="shared" si="26"/>
        <v>5</v>
      </c>
      <c r="BO27" s="120">
        <f t="shared" si="27"/>
        <v>5</v>
      </c>
      <c r="BP27" s="68"/>
    </row>
    <row r="28" spans="1:68" ht="13.5" thickBot="1">
      <c r="A28" s="121"/>
      <c r="B28" s="130">
        <f t="shared" si="28"/>
        <v>17</v>
      </c>
      <c r="C28" s="109">
        <v>5</v>
      </c>
      <c r="D28" s="123">
        <v>5</v>
      </c>
      <c r="E28" s="123">
        <v>3</v>
      </c>
      <c r="F28" s="124">
        <v>5</v>
      </c>
      <c r="G28" s="109">
        <v>5</v>
      </c>
      <c r="H28" s="123">
        <v>5</v>
      </c>
      <c r="I28" s="123">
        <v>3</v>
      </c>
      <c r="J28" s="124">
        <v>4</v>
      </c>
      <c r="K28" s="109">
        <v>5</v>
      </c>
      <c r="L28" s="123">
        <v>5</v>
      </c>
      <c r="M28" s="124">
        <v>5</v>
      </c>
      <c r="N28" s="109">
        <v>5</v>
      </c>
      <c r="O28" s="123">
        <v>5</v>
      </c>
      <c r="P28" s="124">
        <v>5</v>
      </c>
      <c r="Q28" s="109">
        <v>5</v>
      </c>
      <c r="R28" s="123">
        <v>5</v>
      </c>
      <c r="S28" s="123">
        <v>5</v>
      </c>
      <c r="T28" s="124">
        <v>5</v>
      </c>
      <c r="U28" s="109">
        <v>4</v>
      </c>
      <c r="V28" s="123">
        <v>4</v>
      </c>
      <c r="W28" s="123">
        <v>4</v>
      </c>
      <c r="X28" s="124">
        <v>4</v>
      </c>
      <c r="Y28" s="125" t="s">
        <v>168</v>
      </c>
      <c r="Z28" s="123">
        <v>4</v>
      </c>
      <c r="AA28" s="123">
        <v>4</v>
      </c>
      <c r="AB28" s="124">
        <v>4</v>
      </c>
      <c r="AC28" s="132">
        <v>4</v>
      </c>
      <c r="AD28" s="109">
        <v>4</v>
      </c>
      <c r="AE28" s="123">
        <v>4</v>
      </c>
      <c r="AF28" s="110">
        <v>4</v>
      </c>
      <c r="AG28" s="107">
        <v>4</v>
      </c>
      <c r="AH28" s="132">
        <v>5</v>
      </c>
      <c r="AI28" s="109">
        <v>5</v>
      </c>
      <c r="AJ28" s="110">
        <v>5</v>
      </c>
      <c r="AK28" s="128"/>
      <c r="AL28" s="129">
        <f t="shared" si="29"/>
        <v>17</v>
      </c>
      <c r="AM28" s="112">
        <f t="shared" si="0"/>
        <v>0</v>
      </c>
      <c r="AN28" s="113">
        <f t="shared" si="1"/>
        <v>4.5</v>
      </c>
      <c r="AO28" s="114">
        <f t="shared" si="2"/>
        <v>5</v>
      </c>
      <c r="AP28" s="112">
        <f t="shared" si="3"/>
        <v>0</v>
      </c>
      <c r="AQ28" s="113">
        <f t="shared" si="4"/>
        <v>4.25</v>
      </c>
      <c r="AR28" s="114">
        <f t="shared" si="5"/>
        <v>5</v>
      </c>
      <c r="AS28" s="112">
        <f t="shared" si="6"/>
        <v>0</v>
      </c>
      <c r="AT28" s="113">
        <f t="shared" si="7"/>
        <v>5</v>
      </c>
      <c r="AU28" s="114">
        <f t="shared" si="8"/>
        <v>5</v>
      </c>
      <c r="AV28" s="112">
        <f t="shared" si="9"/>
        <v>0</v>
      </c>
      <c r="AW28" s="113">
        <f t="shared" si="10"/>
        <v>5</v>
      </c>
      <c r="AX28" s="114">
        <f t="shared" si="11"/>
        <v>5</v>
      </c>
      <c r="AY28" s="112">
        <f t="shared" si="12"/>
        <v>0</v>
      </c>
      <c r="AZ28" s="113">
        <f t="shared" si="13"/>
        <v>5</v>
      </c>
      <c r="BA28" s="115">
        <f t="shared" si="14"/>
        <v>5</v>
      </c>
      <c r="BB28" s="112">
        <f t="shared" si="15"/>
        <v>0</v>
      </c>
      <c r="BC28" s="113">
        <f t="shared" si="16"/>
        <v>4</v>
      </c>
      <c r="BD28" s="116">
        <f t="shared" si="17"/>
        <v>4</v>
      </c>
      <c r="BE28" s="112">
        <f t="shared" si="18"/>
        <v>1</v>
      </c>
      <c r="BF28" s="112">
        <f t="shared" si="19"/>
        <v>0</v>
      </c>
      <c r="BG28" s="113">
        <f t="shared" si="20"/>
        <v>4</v>
      </c>
      <c r="BH28" s="113">
        <f t="shared" si="21"/>
        <v>4</v>
      </c>
      <c r="BI28" s="117">
        <f t="shared" si="22"/>
        <v>4</v>
      </c>
      <c r="BJ28" s="112">
        <f t="shared" si="23"/>
        <v>0</v>
      </c>
      <c r="BK28" s="113">
        <f t="shared" si="24"/>
        <v>4</v>
      </c>
      <c r="BL28" s="113">
        <f t="shared" si="25"/>
        <v>4</v>
      </c>
      <c r="BM28" s="118">
        <f t="shared" si="26"/>
        <v>4</v>
      </c>
      <c r="BN28" s="119">
        <f t="shared" si="26"/>
        <v>5</v>
      </c>
      <c r="BO28" s="120">
        <f t="shared" si="27"/>
        <v>5</v>
      </c>
      <c r="BP28" s="68"/>
    </row>
    <row r="29" spans="1:68" ht="13.5" thickBot="1">
      <c r="A29" s="121"/>
      <c r="B29" s="130">
        <f t="shared" si="28"/>
        <v>18</v>
      </c>
      <c r="C29" s="109">
        <v>5</v>
      </c>
      <c r="D29" s="123">
        <v>5</v>
      </c>
      <c r="E29" s="123">
        <v>2</v>
      </c>
      <c r="F29" s="124">
        <v>3</v>
      </c>
      <c r="G29" s="109">
        <v>2</v>
      </c>
      <c r="H29" s="123">
        <v>2</v>
      </c>
      <c r="I29" s="123">
        <v>2</v>
      </c>
      <c r="J29" s="124">
        <v>2</v>
      </c>
      <c r="K29" s="109">
        <v>5</v>
      </c>
      <c r="L29" s="123">
        <v>5</v>
      </c>
      <c r="M29" s="124">
        <v>5</v>
      </c>
      <c r="N29" s="109">
        <v>3</v>
      </c>
      <c r="O29" s="123">
        <v>4</v>
      </c>
      <c r="P29" s="124">
        <v>4</v>
      </c>
      <c r="Q29" s="109">
        <v>5</v>
      </c>
      <c r="R29" s="123">
        <v>5</v>
      </c>
      <c r="S29" s="123">
        <v>5</v>
      </c>
      <c r="T29" s="124">
        <v>5</v>
      </c>
      <c r="U29" s="109">
        <v>4</v>
      </c>
      <c r="V29" s="123">
        <v>4</v>
      </c>
      <c r="W29" s="123">
        <v>3</v>
      </c>
      <c r="X29" s="124">
        <v>3</v>
      </c>
      <c r="Y29" s="125"/>
      <c r="Z29" s="123">
        <v>2</v>
      </c>
      <c r="AA29" s="123">
        <v>2</v>
      </c>
      <c r="AB29" s="124">
        <v>2</v>
      </c>
      <c r="AC29" s="126">
        <v>5</v>
      </c>
      <c r="AD29" s="109">
        <v>2</v>
      </c>
      <c r="AE29" s="123">
        <v>2</v>
      </c>
      <c r="AF29" s="110">
        <v>2</v>
      </c>
      <c r="AG29" s="127">
        <v>2</v>
      </c>
      <c r="AH29" s="126">
        <v>2</v>
      </c>
      <c r="AI29" s="109">
        <v>5</v>
      </c>
      <c r="AJ29" s="110">
        <v>5</v>
      </c>
      <c r="AK29" s="128"/>
      <c r="AL29" s="129">
        <f t="shared" si="29"/>
        <v>18</v>
      </c>
      <c r="AM29" s="112">
        <f t="shared" si="0"/>
        <v>1</v>
      </c>
      <c r="AN29" s="113">
        <f t="shared" si="1"/>
        <v>3.75</v>
      </c>
      <c r="AO29" s="114">
        <f t="shared" si="2"/>
        <v>4</v>
      </c>
      <c r="AP29" s="112">
        <f t="shared" si="3"/>
        <v>4</v>
      </c>
      <c r="AQ29" s="113">
        <f t="shared" si="4"/>
        <v>2</v>
      </c>
      <c r="AR29" s="114">
        <f t="shared" si="5"/>
        <v>2</v>
      </c>
      <c r="AS29" s="112">
        <f t="shared" si="6"/>
        <v>0</v>
      </c>
      <c r="AT29" s="113">
        <f t="shared" si="7"/>
        <v>5</v>
      </c>
      <c r="AU29" s="114">
        <f t="shared" si="8"/>
        <v>5</v>
      </c>
      <c r="AV29" s="112">
        <f t="shared" si="9"/>
        <v>0</v>
      </c>
      <c r="AW29" s="113">
        <f t="shared" si="10"/>
        <v>3.6666666666666665</v>
      </c>
      <c r="AX29" s="114">
        <f t="shared" si="11"/>
        <v>4</v>
      </c>
      <c r="AY29" s="112">
        <f t="shared" si="12"/>
        <v>0</v>
      </c>
      <c r="AZ29" s="113">
        <f t="shared" si="13"/>
        <v>5</v>
      </c>
      <c r="BA29" s="115">
        <f t="shared" si="14"/>
        <v>5</v>
      </c>
      <c r="BB29" s="112">
        <f t="shared" si="15"/>
        <v>0</v>
      </c>
      <c r="BC29" s="113">
        <f t="shared" si="16"/>
        <v>3.5</v>
      </c>
      <c r="BD29" s="116">
        <f t="shared" si="17"/>
        <v>4</v>
      </c>
      <c r="BE29" s="112">
        <f t="shared" si="18"/>
        <v>0</v>
      </c>
      <c r="BF29" s="112">
        <f t="shared" si="19"/>
        <v>3</v>
      </c>
      <c r="BG29" s="113">
        <f t="shared" si="20"/>
        <v>2</v>
      </c>
      <c r="BH29" s="113">
        <f t="shared" si="21"/>
        <v>2</v>
      </c>
      <c r="BI29" s="117">
        <f t="shared" si="22"/>
        <v>5</v>
      </c>
      <c r="BJ29" s="112">
        <f t="shared" si="23"/>
        <v>3</v>
      </c>
      <c r="BK29" s="113">
        <f t="shared" si="24"/>
        <v>2</v>
      </c>
      <c r="BL29" s="113">
        <f t="shared" si="25"/>
        <v>2</v>
      </c>
      <c r="BM29" s="118">
        <f t="shared" si="26"/>
        <v>2</v>
      </c>
      <c r="BN29" s="119">
        <f t="shared" si="26"/>
        <v>2</v>
      </c>
      <c r="BO29" s="120">
        <f t="shared" si="27"/>
        <v>5</v>
      </c>
      <c r="BP29" s="68"/>
    </row>
    <row r="30" spans="1:68" ht="13.5" thickBot="1">
      <c r="A30" s="121"/>
      <c r="B30" s="130">
        <f t="shared" si="28"/>
        <v>19</v>
      </c>
      <c r="C30" s="109">
        <v>5</v>
      </c>
      <c r="D30" s="123">
        <v>5</v>
      </c>
      <c r="E30" s="123">
        <v>3</v>
      </c>
      <c r="F30" s="124">
        <v>3</v>
      </c>
      <c r="G30" s="109">
        <v>4</v>
      </c>
      <c r="H30" s="123">
        <v>2</v>
      </c>
      <c r="I30" s="123">
        <v>4</v>
      </c>
      <c r="J30" s="124">
        <v>3</v>
      </c>
      <c r="K30" s="109">
        <v>5</v>
      </c>
      <c r="L30" s="123">
        <v>5</v>
      </c>
      <c r="M30" s="124">
        <v>5</v>
      </c>
      <c r="N30" s="109">
        <v>2</v>
      </c>
      <c r="O30" s="123">
        <v>3</v>
      </c>
      <c r="P30" s="124">
        <v>3</v>
      </c>
      <c r="Q30" s="109">
        <v>5</v>
      </c>
      <c r="R30" s="123">
        <v>5</v>
      </c>
      <c r="S30" s="123">
        <v>5</v>
      </c>
      <c r="T30" s="124">
        <v>5</v>
      </c>
      <c r="U30" s="109">
        <v>4</v>
      </c>
      <c r="V30" s="123">
        <v>5</v>
      </c>
      <c r="W30" s="123">
        <v>5</v>
      </c>
      <c r="X30" s="124">
        <v>3</v>
      </c>
      <c r="Y30" s="125"/>
      <c r="Z30" s="123">
        <v>2</v>
      </c>
      <c r="AA30" s="123">
        <v>2</v>
      </c>
      <c r="AB30" s="124">
        <v>2</v>
      </c>
      <c r="AC30" s="126">
        <v>5</v>
      </c>
      <c r="AD30" s="109">
        <v>5</v>
      </c>
      <c r="AE30" s="123">
        <v>4</v>
      </c>
      <c r="AF30" s="110">
        <v>5</v>
      </c>
      <c r="AG30" s="127">
        <v>2</v>
      </c>
      <c r="AH30" s="126">
        <v>5</v>
      </c>
      <c r="AI30" s="109">
        <v>5</v>
      </c>
      <c r="AJ30" s="110">
        <v>5</v>
      </c>
      <c r="AK30" s="128"/>
      <c r="AL30" s="129">
        <f t="shared" si="29"/>
        <v>19</v>
      </c>
      <c r="AM30" s="112">
        <f t="shared" si="0"/>
        <v>0</v>
      </c>
      <c r="AN30" s="113">
        <f t="shared" si="1"/>
        <v>4</v>
      </c>
      <c r="AO30" s="114">
        <f t="shared" si="2"/>
        <v>4</v>
      </c>
      <c r="AP30" s="112">
        <f t="shared" si="3"/>
        <v>1</v>
      </c>
      <c r="AQ30" s="113">
        <f t="shared" si="4"/>
        <v>3.25</v>
      </c>
      <c r="AR30" s="114">
        <f t="shared" si="5"/>
        <v>4</v>
      </c>
      <c r="AS30" s="112">
        <f t="shared" si="6"/>
        <v>0</v>
      </c>
      <c r="AT30" s="113">
        <f t="shared" si="7"/>
        <v>5</v>
      </c>
      <c r="AU30" s="114">
        <f t="shared" si="8"/>
        <v>5</v>
      </c>
      <c r="AV30" s="112">
        <f t="shared" si="9"/>
        <v>1</v>
      </c>
      <c r="AW30" s="113">
        <f t="shared" si="10"/>
        <v>2.6666666666666665</v>
      </c>
      <c r="AX30" s="114">
        <f t="shared" si="11"/>
        <v>3</v>
      </c>
      <c r="AY30" s="112">
        <f t="shared" si="12"/>
        <v>0</v>
      </c>
      <c r="AZ30" s="113">
        <f t="shared" si="13"/>
        <v>5</v>
      </c>
      <c r="BA30" s="115">
        <f t="shared" si="14"/>
        <v>5</v>
      </c>
      <c r="BB30" s="112">
        <f t="shared" si="15"/>
        <v>0</v>
      </c>
      <c r="BC30" s="113">
        <f t="shared" si="16"/>
        <v>4.25</v>
      </c>
      <c r="BD30" s="116">
        <f t="shared" si="17"/>
        <v>5</v>
      </c>
      <c r="BE30" s="112">
        <f t="shared" si="18"/>
        <v>0</v>
      </c>
      <c r="BF30" s="112">
        <f t="shared" si="19"/>
        <v>3</v>
      </c>
      <c r="BG30" s="113">
        <f t="shared" si="20"/>
        <v>2</v>
      </c>
      <c r="BH30" s="113">
        <f t="shared" si="21"/>
        <v>2</v>
      </c>
      <c r="BI30" s="117">
        <f t="shared" si="22"/>
        <v>5</v>
      </c>
      <c r="BJ30" s="112">
        <f t="shared" si="23"/>
        <v>0</v>
      </c>
      <c r="BK30" s="113">
        <f t="shared" si="24"/>
        <v>4.666666666666667</v>
      </c>
      <c r="BL30" s="113">
        <f t="shared" si="25"/>
        <v>5</v>
      </c>
      <c r="BM30" s="118">
        <f t="shared" si="26"/>
        <v>2</v>
      </c>
      <c r="BN30" s="119">
        <f t="shared" si="26"/>
        <v>5</v>
      </c>
      <c r="BO30" s="120">
        <f t="shared" si="27"/>
        <v>5</v>
      </c>
      <c r="BP30" s="68"/>
    </row>
    <row r="31" spans="1:68" ht="13.5" thickBot="1">
      <c r="A31" s="121"/>
      <c r="B31" s="130">
        <f t="shared" si="28"/>
        <v>20</v>
      </c>
      <c r="C31" s="109">
        <v>4</v>
      </c>
      <c r="D31" s="123">
        <v>4</v>
      </c>
      <c r="E31" s="123">
        <v>2</v>
      </c>
      <c r="F31" s="124">
        <v>5</v>
      </c>
      <c r="G31" s="109">
        <v>2</v>
      </c>
      <c r="H31" s="123">
        <v>2</v>
      </c>
      <c r="I31" s="123">
        <v>2</v>
      </c>
      <c r="J31" s="124">
        <v>2</v>
      </c>
      <c r="K31" s="109">
        <v>5</v>
      </c>
      <c r="L31" s="123">
        <v>5</v>
      </c>
      <c r="M31" s="124">
        <v>5</v>
      </c>
      <c r="N31" s="109">
        <v>3</v>
      </c>
      <c r="O31" s="123">
        <v>3</v>
      </c>
      <c r="P31" s="124">
        <v>3</v>
      </c>
      <c r="Q31" s="109">
        <v>5</v>
      </c>
      <c r="R31" s="123">
        <v>5</v>
      </c>
      <c r="S31" s="123">
        <v>5</v>
      </c>
      <c r="T31" s="124">
        <v>5</v>
      </c>
      <c r="U31" s="109">
        <v>5</v>
      </c>
      <c r="V31" s="123">
        <v>5</v>
      </c>
      <c r="W31" s="123">
        <v>4</v>
      </c>
      <c r="X31" s="124">
        <v>4</v>
      </c>
      <c r="Y31" s="133"/>
      <c r="Z31" s="123">
        <v>2</v>
      </c>
      <c r="AA31" s="123">
        <v>2</v>
      </c>
      <c r="AB31" s="124">
        <v>2</v>
      </c>
      <c r="AC31" s="126">
        <v>2</v>
      </c>
      <c r="AD31" s="109">
        <v>2</v>
      </c>
      <c r="AE31" s="123">
        <v>2</v>
      </c>
      <c r="AF31" s="110">
        <v>2</v>
      </c>
      <c r="AG31" s="127">
        <v>2</v>
      </c>
      <c r="AH31" s="126">
        <v>5</v>
      </c>
      <c r="AI31" s="109">
        <v>5</v>
      </c>
      <c r="AJ31" s="110">
        <v>5</v>
      </c>
      <c r="AK31" s="128"/>
      <c r="AL31" s="129">
        <f t="shared" si="29"/>
        <v>20</v>
      </c>
      <c r="AM31" s="112">
        <f t="shared" si="0"/>
        <v>1</v>
      </c>
      <c r="AN31" s="113">
        <f t="shared" si="1"/>
        <v>3.75</v>
      </c>
      <c r="AO31" s="114">
        <f t="shared" si="2"/>
        <v>4</v>
      </c>
      <c r="AP31" s="112">
        <f t="shared" si="3"/>
        <v>4</v>
      </c>
      <c r="AQ31" s="113">
        <f t="shared" si="4"/>
        <v>2</v>
      </c>
      <c r="AR31" s="114">
        <f t="shared" si="5"/>
        <v>2</v>
      </c>
      <c r="AS31" s="112">
        <f t="shared" si="6"/>
        <v>0</v>
      </c>
      <c r="AT31" s="113">
        <f t="shared" si="7"/>
        <v>5</v>
      </c>
      <c r="AU31" s="114">
        <f t="shared" si="8"/>
        <v>5</v>
      </c>
      <c r="AV31" s="112">
        <f t="shared" si="9"/>
        <v>0</v>
      </c>
      <c r="AW31" s="113">
        <f t="shared" si="10"/>
        <v>3</v>
      </c>
      <c r="AX31" s="114">
        <f t="shared" si="11"/>
        <v>3</v>
      </c>
      <c r="AY31" s="112">
        <f t="shared" si="12"/>
        <v>0</v>
      </c>
      <c r="AZ31" s="113">
        <f t="shared" si="13"/>
        <v>5</v>
      </c>
      <c r="BA31" s="115">
        <f t="shared" si="14"/>
        <v>5</v>
      </c>
      <c r="BB31" s="112">
        <f t="shared" si="15"/>
        <v>0</v>
      </c>
      <c r="BC31" s="113">
        <f t="shared" si="16"/>
        <v>4.5</v>
      </c>
      <c r="BD31" s="116">
        <f t="shared" si="17"/>
        <v>5</v>
      </c>
      <c r="BE31" s="112">
        <f t="shared" si="18"/>
        <v>0</v>
      </c>
      <c r="BF31" s="112">
        <f t="shared" si="19"/>
        <v>3</v>
      </c>
      <c r="BG31" s="113">
        <f t="shared" si="20"/>
        <v>2</v>
      </c>
      <c r="BH31" s="113">
        <f t="shared" si="21"/>
        <v>2</v>
      </c>
      <c r="BI31" s="117">
        <f t="shared" si="22"/>
        <v>2</v>
      </c>
      <c r="BJ31" s="112">
        <f t="shared" si="23"/>
        <v>3</v>
      </c>
      <c r="BK31" s="113">
        <f t="shared" si="24"/>
        <v>2</v>
      </c>
      <c r="BL31" s="113">
        <f t="shared" si="25"/>
        <v>2</v>
      </c>
      <c r="BM31" s="118">
        <f t="shared" si="26"/>
        <v>2</v>
      </c>
      <c r="BN31" s="119">
        <f t="shared" si="26"/>
        <v>5</v>
      </c>
      <c r="BO31" s="120">
        <f t="shared" si="27"/>
        <v>5</v>
      </c>
      <c r="BP31" s="68"/>
    </row>
    <row r="32" spans="1:68" ht="13.5" thickBot="1">
      <c r="A32" s="121"/>
      <c r="B32" s="130">
        <f t="shared" si="28"/>
        <v>21</v>
      </c>
      <c r="C32" s="109">
        <v>5</v>
      </c>
      <c r="D32" s="123">
        <v>5</v>
      </c>
      <c r="E32" s="123">
        <v>3</v>
      </c>
      <c r="F32" s="124">
        <v>5</v>
      </c>
      <c r="G32" s="109">
        <v>4</v>
      </c>
      <c r="H32" s="123">
        <v>3</v>
      </c>
      <c r="I32" s="123">
        <v>4</v>
      </c>
      <c r="J32" s="124">
        <v>2</v>
      </c>
      <c r="K32" s="109">
        <v>5</v>
      </c>
      <c r="L32" s="123">
        <v>5</v>
      </c>
      <c r="M32" s="124">
        <v>5</v>
      </c>
      <c r="N32" s="109">
        <v>4</v>
      </c>
      <c r="O32" s="123">
        <v>4</v>
      </c>
      <c r="P32" s="124">
        <v>5</v>
      </c>
      <c r="Q32" s="109">
        <v>5</v>
      </c>
      <c r="R32" s="123">
        <v>5</v>
      </c>
      <c r="S32" s="123">
        <v>5</v>
      </c>
      <c r="T32" s="124">
        <v>5</v>
      </c>
      <c r="U32" s="109">
        <v>5</v>
      </c>
      <c r="V32" s="123">
        <v>5</v>
      </c>
      <c r="W32" s="123">
        <v>3</v>
      </c>
      <c r="X32" s="124">
        <v>5</v>
      </c>
      <c r="Y32" s="134" t="s">
        <v>168</v>
      </c>
      <c r="Z32" s="123">
        <v>3</v>
      </c>
      <c r="AA32" s="123">
        <v>3</v>
      </c>
      <c r="AB32" s="124">
        <v>3</v>
      </c>
      <c r="AC32" s="132">
        <v>2</v>
      </c>
      <c r="AD32" s="109">
        <v>2</v>
      </c>
      <c r="AE32" s="123">
        <v>2</v>
      </c>
      <c r="AF32" s="110">
        <v>2</v>
      </c>
      <c r="AG32" s="107">
        <v>2</v>
      </c>
      <c r="AH32" s="132">
        <v>5</v>
      </c>
      <c r="AI32" s="109">
        <v>5</v>
      </c>
      <c r="AJ32" s="110">
        <v>4</v>
      </c>
      <c r="AK32" s="128"/>
      <c r="AL32" s="129">
        <f t="shared" si="29"/>
        <v>21</v>
      </c>
      <c r="AM32" s="112">
        <f t="shared" si="0"/>
        <v>0</v>
      </c>
      <c r="AN32" s="113">
        <f t="shared" si="1"/>
        <v>4.5</v>
      </c>
      <c r="AO32" s="114">
        <f t="shared" si="2"/>
        <v>5</v>
      </c>
      <c r="AP32" s="112">
        <f t="shared" si="3"/>
        <v>1</v>
      </c>
      <c r="AQ32" s="113">
        <f t="shared" si="4"/>
        <v>3.25</v>
      </c>
      <c r="AR32" s="114">
        <f t="shared" si="5"/>
        <v>4</v>
      </c>
      <c r="AS32" s="112">
        <f t="shared" si="6"/>
        <v>0</v>
      </c>
      <c r="AT32" s="113">
        <f t="shared" si="7"/>
        <v>5</v>
      </c>
      <c r="AU32" s="114">
        <f t="shared" si="8"/>
        <v>5</v>
      </c>
      <c r="AV32" s="112">
        <f t="shared" si="9"/>
        <v>0</v>
      </c>
      <c r="AW32" s="113">
        <f t="shared" si="10"/>
        <v>4.333333333333333</v>
      </c>
      <c r="AX32" s="114">
        <f t="shared" si="11"/>
        <v>5</v>
      </c>
      <c r="AY32" s="112">
        <f t="shared" si="12"/>
        <v>0</v>
      </c>
      <c r="AZ32" s="113">
        <f t="shared" si="13"/>
        <v>5</v>
      </c>
      <c r="BA32" s="115">
        <f t="shared" si="14"/>
        <v>5</v>
      </c>
      <c r="BB32" s="112">
        <f t="shared" si="15"/>
        <v>0</v>
      </c>
      <c r="BC32" s="113">
        <f t="shared" si="16"/>
        <v>4.5</v>
      </c>
      <c r="BD32" s="116">
        <f t="shared" si="17"/>
        <v>5</v>
      </c>
      <c r="BE32" s="112">
        <f t="shared" si="18"/>
        <v>1</v>
      </c>
      <c r="BF32" s="112">
        <f t="shared" si="19"/>
        <v>0</v>
      </c>
      <c r="BG32" s="113">
        <f t="shared" si="20"/>
        <v>3</v>
      </c>
      <c r="BH32" s="113">
        <f t="shared" si="21"/>
        <v>3</v>
      </c>
      <c r="BI32" s="117">
        <f t="shared" si="22"/>
        <v>2</v>
      </c>
      <c r="BJ32" s="112">
        <f t="shared" si="23"/>
        <v>3</v>
      </c>
      <c r="BK32" s="113">
        <f t="shared" si="24"/>
        <v>2</v>
      </c>
      <c r="BL32" s="113">
        <f t="shared" si="25"/>
        <v>2</v>
      </c>
      <c r="BM32" s="118">
        <f t="shared" si="26"/>
        <v>2</v>
      </c>
      <c r="BN32" s="119">
        <f t="shared" si="26"/>
        <v>5</v>
      </c>
      <c r="BO32" s="120">
        <f t="shared" si="27"/>
        <v>5</v>
      </c>
      <c r="BP32" s="68"/>
    </row>
    <row r="33" spans="1:68" ht="13.5" thickBot="1">
      <c r="A33" s="121"/>
      <c r="B33" s="130">
        <f t="shared" si="28"/>
        <v>22</v>
      </c>
      <c r="C33" s="109">
        <v>5</v>
      </c>
      <c r="D33" s="123">
        <v>5</v>
      </c>
      <c r="E33" s="123">
        <v>4</v>
      </c>
      <c r="F33" s="124">
        <v>5</v>
      </c>
      <c r="G33" s="109">
        <v>3</v>
      </c>
      <c r="H33" s="123">
        <v>3</v>
      </c>
      <c r="I33" s="123">
        <v>3</v>
      </c>
      <c r="J33" s="124">
        <v>3</v>
      </c>
      <c r="K33" s="109">
        <v>5</v>
      </c>
      <c r="L33" s="123">
        <v>5</v>
      </c>
      <c r="M33" s="124">
        <v>5</v>
      </c>
      <c r="N33" s="109">
        <v>3</v>
      </c>
      <c r="O33" s="123">
        <v>3</v>
      </c>
      <c r="P33" s="124">
        <v>3</v>
      </c>
      <c r="Q33" s="109">
        <v>5</v>
      </c>
      <c r="R33" s="123">
        <v>5</v>
      </c>
      <c r="S33" s="123">
        <v>5</v>
      </c>
      <c r="T33" s="124">
        <v>5</v>
      </c>
      <c r="U33" s="109">
        <v>5</v>
      </c>
      <c r="V33" s="123">
        <v>5</v>
      </c>
      <c r="W33" s="123">
        <v>5</v>
      </c>
      <c r="X33" s="124">
        <v>4</v>
      </c>
      <c r="Y33" s="134"/>
      <c r="Z33" s="123">
        <v>5</v>
      </c>
      <c r="AA33" s="123">
        <v>3</v>
      </c>
      <c r="AB33" s="124">
        <v>3</v>
      </c>
      <c r="AC33" s="126">
        <v>4</v>
      </c>
      <c r="AD33" s="109">
        <v>3</v>
      </c>
      <c r="AE33" s="123">
        <v>3</v>
      </c>
      <c r="AF33" s="110">
        <v>3</v>
      </c>
      <c r="AG33" s="127">
        <v>3</v>
      </c>
      <c r="AH33" s="126">
        <v>4</v>
      </c>
      <c r="AI33" s="109">
        <v>5</v>
      </c>
      <c r="AJ33" s="110">
        <v>5</v>
      </c>
      <c r="AK33" s="128"/>
      <c r="AL33" s="129">
        <f t="shared" si="29"/>
        <v>22</v>
      </c>
      <c r="AM33" s="112">
        <f t="shared" si="0"/>
        <v>0</v>
      </c>
      <c r="AN33" s="113">
        <f t="shared" si="1"/>
        <v>4.75</v>
      </c>
      <c r="AO33" s="114">
        <f t="shared" si="2"/>
        <v>5</v>
      </c>
      <c r="AP33" s="112">
        <f t="shared" si="3"/>
        <v>0</v>
      </c>
      <c r="AQ33" s="113">
        <f t="shared" si="4"/>
        <v>3</v>
      </c>
      <c r="AR33" s="114">
        <f t="shared" si="5"/>
        <v>3</v>
      </c>
      <c r="AS33" s="112">
        <f t="shared" si="6"/>
        <v>0</v>
      </c>
      <c r="AT33" s="113">
        <f t="shared" si="7"/>
        <v>5</v>
      </c>
      <c r="AU33" s="114">
        <f t="shared" si="8"/>
        <v>5</v>
      </c>
      <c r="AV33" s="112">
        <f t="shared" si="9"/>
        <v>0</v>
      </c>
      <c r="AW33" s="113">
        <f t="shared" si="10"/>
        <v>3</v>
      </c>
      <c r="AX33" s="114">
        <f t="shared" si="11"/>
        <v>3</v>
      </c>
      <c r="AY33" s="112">
        <f t="shared" si="12"/>
        <v>0</v>
      </c>
      <c r="AZ33" s="113">
        <f t="shared" si="13"/>
        <v>5</v>
      </c>
      <c r="BA33" s="115">
        <f t="shared" si="14"/>
        <v>5</v>
      </c>
      <c r="BB33" s="112">
        <f t="shared" si="15"/>
        <v>0</v>
      </c>
      <c r="BC33" s="113">
        <f t="shared" si="16"/>
        <v>4.75</v>
      </c>
      <c r="BD33" s="116">
        <f t="shared" si="17"/>
        <v>5</v>
      </c>
      <c r="BE33" s="112">
        <f t="shared" si="18"/>
        <v>0</v>
      </c>
      <c r="BF33" s="112">
        <f t="shared" si="19"/>
        <v>0</v>
      </c>
      <c r="BG33" s="113">
        <f t="shared" si="20"/>
        <v>3.6666666666666665</v>
      </c>
      <c r="BH33" s="113">
        <f t="shared" si="21"/>
        <v>2</v>
      </c>
      <c r="BI33" s="117">
        <f t="shared" si="22"/>
        <v>4</v>
      </c>
      <c r="BJ33" s="112">
        <f t="shared" si="23"/>
        <v>0</v>
      </c>
      <c r="BK33" s="113">
        <f t="shared" si="24"/>
        <v>3</v>
      </c>
      <c r="BL33" s="113">
        <f t="shared" si="25"/>
        <v>3</v>
      </c>
      <c r="BM33" s="118">
        <f t="shared" si="26"/>
        <v>3</v>
      </c>
      <c r="BN33" s="119">
        <f t="shared" si="26"/>
        <v>4</v>
      </c>
      <c r="BO33" s="120">
        <f t="shared" si="27"/>
        <v>5</v>
      </c>
      <c r="BP33" s="68"/>
    </row>
    <row r="34" spans="1:68" ht="13.5" thickBot="1">
      <c r="A34" s="121"/>
      <c r="B34" s="130">
        <f t="shared" si="28"/>
        <v>23</v>
      </c>
      <c r="C34" s="109">
        <v>5</v>
      </c>
      <c r="D34" s="123">
        <v>5</v>
      </c>
      <c r="E34" s="123">
        <v>2</v>
      </c>
      <c r="F34" s="124">
        <v>5</v>
      </c>
      <c r="G34" s="109">
        <v>4</v>
      </c>
      <c r="H34" s="123">
        <v>5</v>
      </c>
      <c r="I34" s="123">
        <v>4</v>
      </c>
      <c r="J34" s="124">
        <v>4</v>
      </c>
      <c r="K34" s="109">
        <v>5</v>
      </c>
      <c r="L34" s="123">
        <v>5</v>
      </c>
      <c r="M34" s="124">
        <v>4</v>
      </c>
      <c r="N34" s="109">
        <v>4</v>
      </c>
      <c r="O34" s="123">
        <v>4</v>
      </c>
      <c r="P34" s="124">
        <v>3</v>
      </c>
      <c r="Q34" s="109">
        <v>5</v>
      </c>
      <c r="R34" s="123">
        <v>5</v>
      </c>
      <c r="S34" s="123">
        <v>5</v>
      </c>
      <c r="T34" s="124">
        <v>5</v>
      </c>
      <c r="U34" s="109">
        <v>4</v>
      </c>
      <c r="V34" s="123">
        <v>4</v>
      </c>
      <c r="W34" s="123">
        <v>2</v>
      </c>
      <c r="X34" s="124">
        <v>2</v>
      </c>
      <c r="Y34" s="125" t="s">
        <v>168</v>
      </c>
      <c r="Z34" s="123">
        <v>5</v>
      </c>
      <c r="AA34" s="123">
        <v>3</v>
      </c>
      <c r="AB34" s="124">
        <v>3</v>
      </c>
      <c r="AC34" s="126">
        <v>3</v>
      </c>
      <c r="AD34" s="109">
        <v>2</v>
      </c>
      <c r="AE34" s="123">
        <v>2</v>
      </c>
      <c r="AF34" s="110">
        <v>2</v>
      </c>
      <c r="AG34" s="127">
        <v>4</v>
      </c>
      <c r="AH34" s="126">
        <v>3</v>
      </c>
      <c r="AI34" s="109">
        <v>5</v>
      </c>
      <c r="AJ34" s="110">
        <v>4</v>
      </c>
      <c r="AK34" s="128"/>
      <c r="AL34" s="129">
        <f t="shared" si="29"/>
        <v>23</v>
      </c>
      <c r="AM34" s="112">
        <f t="shared" si="0"/>
        <v>1</v>
      </c>
      <c r="AN34" s="113">
        <f t="shared" si="1"/>
        <v>4.25</v>
      </c>
      <c r="AO34" s="114">
        <f t="shared" si="2"/>
        <v>5</v>
      </c>
      <c r="AP34" s="112">
        <f t="shared" si="3"/>
        <v>0</v>
      </c>
      <c r="AQ34" s="113">
        <f t="shared" si="4"/>
        <v>4.25</v>
      </c>
      <c r="AR34" s="114">
        <f t="shared" si="5"/>
        <v>5</v>
      </c>
      <c r="AS34" s="112">
        <f t="shared" si="6"/>
        <v>0</v>
      </c>
      <c r="AT34" s="113">
        <f t="shared" si="7"/>
        <v>4.666666666666667</v>
      </c>
      <c r="AU34" s="114">
        <f t="shared" si="8"/>
        <v>5</v>
      </c>
      <c r="AV34" s="112">
        <f t="shared" si="9"/>
        <v>0</v>
      </c>
      <c r="AW34" s="113">
        <f t="shared" si="10"/>
        <v>3.6666666666666665</v>
      </c>
      <c r="AX34" s="114">
        <f t="shared" si="11"/>
        <v>4</v>
      </c>
      <c r="AY34" s="112">
        <f t="shared" si="12"/>
        <v>0</v>
      </c>
      <c r="AZ34" s="113">
        <f t="shared" si="13"/>
        <v>5</v>
      </c>
      <c r="BA34" s="115">
        <f t="shared" si="14"/>
        <v>5</v>
      </c>
      <c r="BB34" s="112">
        <f t="shared" si="15"/>
        <v>2</v>
      </c>
      <c r="BC34" s="113">
        <f t="shared" si="16"/>
        <v>3</v>
      </c>
      <c r="BD34" s="116">
        <f t="shared" si="17"/>
        <v>3</v>
      </c>
      <c r="BE34" s="112">
        <f t="shared" si="18"/>
        <v>1</v>
      </c>
      <c r="BF34" s="112">
        <f t="shared" si="19"/>
        <v>0</v>
      </c>
      <c r="BG34" s="113">
        <f t="shared" si="20"/>
        <v>3.6666666666666665</v>
      </c>
      <c r="BH34" s="113">
        <f t="shared" si="21"/>
        <v>4</v>
      </c>
      <c r="BI34" s="117">
        <f t="shared" si="22"/>
        <v>3</v>
      </c>
      <c r="BJ34" s="112">
        <f t="shared" si="23"/>
        <v>3</v>
      </c>
      <c r="BK34" s="113">
        <f t="shared" si="24"/>
        <v>2</v>
      </c>
      <c r="BL34" s="113">
        <f t="shared" si="25"/>
        <v>2</v>
      </c>
      <c r="BM34" s="118">
        <f t="shared" si="26"/>
        <v>4</v>
      </c>
      <c r="BN34" s="119">
        <f t="shared" si="26"/>
        <v>3</v>
      </c>
      <c r="BO34" s="120">
        <f t="shared" si="27"/>
        <v>5</v>
      </c>
      <c r="BP34" s="68"/>
    </row>
    <row r="35" spans="1:68" ht="13.5" thickBot="1">
      <c r="A35" s="121"/>
      <c r="B35" s="130">
        <f t="shared" si="28"/>
        <v>24</v>
      </c>
      <c r="C35" s="109">
        <v>5</v>
      </c>
      <c r="D35" s="123">
        <v>5</v>
      </c>
      <c r="E35" s="123">
        <v>3</v>
      </c>
      <c r="F35" s="124">
        <v>5</v>
      </c>
      <c r="G35" s="109">
        <v>5</v>
      </c>
      <c r="H35" s="123">
        <v>5</v>
      </c>
      <c r="I35" s="123">
        <v>3</v>
      </c>
      <c r="J35" s="124">
        <v>4</v>
      </c>
      <c r="K35" s="109">
        <v>5</v>
      </c>
      <c r="L35" s="123">
        <v>5</v>
      </c>
      <c r="M35" s="124">
        <v>5</v>
      </c>
      <c r="N35" s="109">
        <v>4</v>
      </c>
      <c r="O35" s="123">
        <v>3</v>
      </c>
      <c r="P35" s="124">
        <v>4</v>
      </c>
      <c r="Q35" s="109">
        <v>5</v>
      </c>
      <c r="R35" s="123">
        <v>5</v>
      </c>
      <c r="S35" s="123">
        <v>5</v>
      </c>
      <c r="T35" s="124">
        <v>5</v>
      </c>
      <c r="U35" s="109">
        <v>5</v>
      </c>
      <c r="V35" s="123">
        <v>5</v>
      </c>
      <c r="W35" s="123">
        <v>4</v>
      </c>
      <c r="X35" s="124">
        <v>4</v>
      </c>
      <c r="Y35" s="133"/>
      <c r="Z35" s="123">
        <v>5</v>
      </c>
      <c r="AA35" s="123">
        <v>3</v>
      </c>
      <c r="AB35" s="124">
        <v>3</v>
      </c>
      <c r="AC35" s="126">
        <v>5</v>
      </c>
      <c r="AD35" s="109">
        <v>5</v>
      </c>
      <c r="AE35" s="123">
        <v>4</v>
      </c>
      <c r="AF35" s="110">
        <v>5</v>
      </c>
      <c r="AG35" s="127">
        <v>4</v>
      </c>
      <c r="AH35" s="126">
        <v>4</v>
      </c>
      <c r="AI35" s="109">
        <v>5</v>
      </c>
      <c r="AJ35" s="110">
        <v>5</v>
      </c>
      <c r="AK35" s="128"/>
      <c r="AL35" s="129">
        <f t="shared" si="29"/>
        <v>24</v>
      </c>
      <c r="AM35" s="112">
        <f t="shared" si="0"/>
        <v>0</v>
      </c>
      <c r="AN35" s="113">
        <f t="shared" si="1"/>
        <v>4.5</v>
      </c>
      <c r="AO35" s="114">
        <f t="shared" si="2"/>
        <v>5</v>
      </c>
      <c r="AP35" s="112">
        <f t="shared" si="3"/>
        <v>0</v>
      </c>
      <c r="AQ35" s="113">
        <f t="shared" si="4"/>
        <v>4.25</v>
      </c>
      <c r="AR35" s="114">
        <f t="shared" si="5"/>
        <v>5</v>
      </c>
      <c r="AS35" s="112">
        <f t="shared" si="6"/>
        <v>0</v>
      </c>
      <c r="AT35" s="113">
        <f t="shared" si="7"/>
        <v>5</v>
      </c>
      <c r="AU35" s="114">
        <f t="shared" si="8"/>
        <v>5</v>
      </c>
      <c r="AV35" s="112">
        <f t="shared" si="9"/>
        <v>0</v>
      </c>
      <c r="AW35" s="113">
        <f t="shared" si="10"/>
        <v>3.6666666666666665</v>
      </c>
      <c r="AX35" s="114">
        <f t="shared" si="11"/>
        <v>4</v>
      </c>
      <c r="AY35" s="112">
        <f t="shared" si="12"/>
        <v>0</v>
      </c>
      <c r="AZ35" s="113">
        <f t="shared" si="13"/>
        <v>5</v>
      </c>
      <c r="BA35" s="115">
        <f t="shared" si="14"/>
        <v>5</v>
      </c>
      <c r="BB35" s="112">
        <f t="shared" si="15"/>
        <v>0</v>
      </c>
      <c r="BC35" s="113">
        <f t="shared" si="16"/>
        <v>4.5</v>
      </c>
      <c r="BD35" s="116">
        <f t="shared" si="17"/>
        <v>5</v>
      </c>
      <c r="BE35" s="112">
        <f t="shared" si="18"/>
        <v>0</v>
      </c>
      <c r="BF35" s="112">
        <f t="shared" si="19"/>
        <v>0</v>
      </c>
      <c r="BG35" s="113">
        <f t="shared" si="20"/>
        <v>3.6666666666666665</v>
      </c>
      <c r="BH35" s="113">
        <f t="shared" si="21"/>
        <v>2</v>
      </c>
      <c r="BI35" s="117">
        <f t="shared" si="22"/>
        <v>5</v>
      </c>
      <c r="BJ35" s="112">
        <f t="shared" si="23"/>
        <v>0</v>
      </c>
      <c r="BK35" s="113">
        <f t="shared" si="24"/>
        <v>4.666666666666667</v>
      </c>
      <c r="BL35" s="113">
        <f t="shared" si="25"/>
        <v>5</v>
      </c>
      <c r="BM35" s="118">
        <f t="shared" si="26"/>
        <v>4</v>
      </c>
      <c r="BN35" s="119">
        <f t="shared" si="26"/>
        <v>4</v>
      </c>
      <c r="BO35" s="120">
        <f t="shared" si="27"/>
        <v>5</v>
      </c>
      <c r="BP35" s="68"/>
    </row>
    <row r="36" spans="1:68" ht="13.5" thickBot="1">
      <c r="A36" s="121"/>
      <c r="B36" s="130">
        <f t="shared" si="28"/>
        <v>25</v>
      </c>
      <c r="C36" s="109"/>
      <c r="D36" s="123"/>
      <c r="E36" s="123"/>
      <c r="F36" s="124"/>
      <c r="G36" s="109"/>
      <c r="H36" s="123"/>
      <c r="I36" s="123"/>
      <c r="J36" s="124"/>
      <c r="K36" s="109"/>
      <c r="L36" s="123"/>
      <c r="M36" s="124"/>
      <c r="N36" s="109"/>
      <c r="O36" s="123"/>
      <c r="P36" s="124"/>
      <c r="Q36" s="109"/>
      <c r="R36" s="123"/>
      <c r="S36" s="123"/>
      <c r="T36" s="124"/>
      <c r="U36" s="109"/>
      <c r="V36" s="123"/>
      <c r="W36" s="123"/>
      <c r="X36" s="124"/>
      <c r="Y36" s="134"/>
      <c r="Z36" s="123"/>
      <c r="AA36" s="123"/>
      <c r="AB36" s="124"/>
      <c r="AC36" s="132"/>
      <c r="AD36" s="109"/>
      <c r="AE36" s="123"/>
      <c r="AF36" s="110"/>
      <c r="AG36" s="107"/>
      <c r="AH36" s="132"/>
      <c r="AI36" s="109"/>
      <c r="AJ36" s="110"/>
      <c r="AK36" s="128"/>
      <c r="AL36" s="129">
        <f t="shared" si="29"/>
        <v>25</v>
      </c>
      <c r="AM36" s="112">
        <f t="shared" si="0"/>
        <v>0</v>
      </c>
      <c r="AN36" s="113">
        <f t="shared" si="1"/>
        <v>0</v>
      </c>
      <c r="AO36" s="114" t="str">
        <f t="shared" si="2"/>
        <v>NO</v>
      </c>
      <c r="AP36" s="112">
        <f t="shared" si="3"/>
        <v>0</v>
      </c>
      <c r="AQ36" s="113">
        <f t="shared" si="4"/>
        <v>0</v>
      </c>
      <c r="AR36" s="114" t="str">
        <f t="shared" si="5"/>
        <v>NO</v>
      </c>
      <c r="AS36" s="112">
        <f t="shared" si="6"/>
        <v>0</v>
      </c>
      <c r="AT36" s="113">
        <f t="shared" si="7"/>
        <v>0</v>
      </c>
      <c r="AU36" s="114" t="str">
        <f t="shared" si="8"/>
        <v>NO</v>
      </c>
      <c r="AV36" s="112">
        <f t="shared" si="9"/>
        <v>0</v>
      </c>
      <c r="AW36" s="113">
        <f t="shared" si="10"/>
        <v>0</v>
      </c>
      <c r="AX36" s="114" t="str">
        <f t="shared" si="11"/>
        <v>NO</v>
      </c>
      <c r="AY36" s="112">
        <f t="shared" si="12"/>
        <v>0</v>
      </c>
      <c r="AZ36" s="113">
        <f t="shared" si="13"/>
        <v>0</v>
      </c>
      <c r="BA36" s="115" t="str">
        <f t="shared" si="14"/>
        <v>NO</v>
      </c>
      <c r="BB36" s="112">
        <f t="shared" si="15"/>
        <v>0</v>
      </c>
      <c r="BC36" s="113">
        <f t="shared" si="16"/>
        <v>0</v>
      </c>
      <c r="BD36" s="116" t="str">
        <f t="shared" si="17"/>
        <v>NO</v>
      </c>
      <c r="BE36" s="112">
        <f t="shared" si="18"/>
        <v>0</v>
      </c>
      <c r="BF36" s="112">
        <f t="shared" si="19"/>
        <v>0</v>
      </c>
      <c r="BG36" s="113">
        <f t="shared" si="20"/>
        <v>0</v>
      </c>
      <c r="BH36" s="113" t="str">
        <f t="shared" si="21"/>
        <v>NO</v>
      </c>
      <c r="BI36" s="117" t="str">
        <f t="shared" si="22"/>
        <v>NO</v>
      </c>
      <c r="BJ36" s="112">
        <f t="shared" si="23"/>
        <v>0</v>
      </c>
      <c r="BK36" s="113">
        <f t="shared" si="24"/>
        <v>0</v>
      </c>
      <c r="BL36" s="113" t="str">
        <f t="shared" si="25"/>
        <v>NO</v>
      </c>
      <c r="BM36" s="118" t="str">
        <f t="shared" si="26"/>
        <v>NO</v>
      </c>
      <c r="BN36" s="119" t="str">
        <f t="shared" si="26"/>
        <v>NO</v>
      </c>
      <c r="BO36" s="120" t="str">
        <f t="shared" si="27"/>
        <v>NO</v>
      </c>
      <c r="BP36" s="68"/>
    </row>
    <row r="37" spans="1:68" ht="13.5" thickBot="1">
      <c r="A37" s="121"/>
      <c r="B37" s="130">
        <f t="shared" si="28"/>
        <v>26</v>
      </c>
      <c r="C37" s="109"/>
      <c r="D37" s="123"/>
      <c r="E37" s="123"/>
      <c r="F37" s="124"/>
      <c r="G37" s="109"/>
      <c r="H37" s="123"/>
      <c r="I37" s="123"/>
      <c r="J37" s="124"/>
      <c r="K37" s="109"/>
      <c r="L37" s="123"/>
      <c r="M37" s="124"/>
      <c r="N37" s="109"/>
      <c r="O37" s="123"/>
      <c r="P37" s="124"/>
      <c r="Q37" s="109"/>
      <c r="R37" s="123"/>
      <c r="S37" s="123"/>
      <c r="T37" s="124"/>
      <c r="U37" s="109"/>
      <c r="V37" s="123"/>
      <c r="W37" s="123"/>
      <c r="X37" s="124"/>
      <c r="Y37" s="125"/>
      <c r="Z37" s="123"/>
      <c r="AA37" s="123"/>
      <c r="AB37" s="124"/>
      <c r="AC37" s="126"/>
      <c r="AD37" s="109"/>
      <c r="AE37" s="123"/>
      <c r="AF37" s="110"/>
      <c r="AG37" s="127"/>
      <c r="AH37" s="126"/>
      <c r="AI37" s="109"/>
      <c r="AJ37" s="110"/>
      <c r="AK37" s="128"/>
      <c r="AL37" s="129">
        <f t="shared" si="29"/>
        <v>26</v>
      </c>
      <c r="AM37" s="112">
        <f t="shared" si="0"/>
        <v>0</v>
      </c>
      <c r="AN37" s="113">
        <f t="shared" si="1"/>
        <v>0</v>
      </c>
      <c r="AO37" s="114" t="str">
        <f t="shared" si="2"/>
        <v>NO</v>
      </c>
      <c r="AP37" s="112">
        <f t="shared" si="3"/>
        <v>0</v>
      </c>
      <c r="AQ37" s="113">
        <f t="shared" si="4"/>
        <v>0</v>
      </c>
      <c r="AR37" s="114" t="str">
        <f t="shared" si="5"/>
        <v>NO</v>
      </c>
      <c r="AS37" s="112">
        <f t="shared" si="6"/>
        <v>0</v>
      </c>
      <c r="AT37" s="113">
        <f t="shared" si="7"/>
        <v>0</v>
      </c>
      <c r="AU37" s="114" t="str">
        <f t="shared" si="8"/>
        <v>NO</v>
      </c>
      <c r="AV37" s="112">
        <f t="shared" si="9"/>
        <v>0</v>
      </c>
      <c r="AW37" s="113">
        <f t="shared" si="10"/>
        <v>0</v>
      </c>
      <c r="AX37" s="114" t="str">
        <f t="shared" si="11"/>
        <v>NO</v>
      </c>
      <c r="AY37" s="112">
        <f t="shared" si="12"/>
        <v>0</v>
      </c>
      <c r="AZ37" s="113">
        <f t="shared" si="13"/>
        <v>0</v>
      </c>
      <c r="BA37" s="115" t="str">
        <f t="shared" si="14"/>
        <v>NO</v>
      </c>
      <c r="BB37" s="112">
        <f t="shared" si="15"/>
        <v>0</v>
      </c>
      <c r="BC37" s="113">
        <f t="shared" si="16"/>
        <v>0</v>
      </c>
      <c r="BD37" s="116" t="str">
        <f t="shared" si="17"/>
        <v>NO</v>
      </c>
      <c r="BE37" s="112">
        <f t="shared" si="18"/>
        <v>0</v>
      </c>
      <c r="BF37" s="112">
        <f t="shared" si="19"/>
        <v>0</v>
      </c>
      <c r="BG37" s="113">
        <f t="shared" si="20"/>
        <v>0</v>
      </c>
      <c r="BH37" s="113" t="str">
        <f t="shared" si="21"/>
        <v>NO</v>
      </c>
      <c r="BI37" s="117" t="str">
        <f t="shared" si="22"/>
        <v>NO</v>
      </c>
      <c r="BJ37" s="112">
        <f t="shared" si="23"/>
        <v>0</v>
      </c>
      <c r="BK37" s="113">
        <f t="shared" si="24"/>
        <v>0</v>
      </c>
      <c r="BL37" s="113" t="str">
        <f t="shared" si="25"/>
        <v>NO</v>
      </c>
      <c r="BM37" s="118" t="str">
        <f t="shared" si="26"/>
        <v>NO</v>
      </c>
      <c r="BN37" s="119" t="str">
        <f t="shared" si="26"/>
        <v>NO</v>
      </c>
      <c r="BO37" s="120" t="str">
        <f t="shared" si="27"/>
        <v>NO</v>
      </c>
      <c r="BP37" s="68"/>
    </row>
    <row r="38" spans="1:68" ht="13.5" thickBot="1">
      <c r="A38" s="121"/>
      <c r="B38" s="130">
        <f t="shared" si="28"/>
        <v>27</v>
      </c>
      <c r="C38" s="109"/>
      <c r="D38" s="123"/>
      <c r="E38" s="123"/>
      <c r="F38" s="124"/>
      <c r="G38" s="109"/>
      <c r="H38" s="123"/>
      <c r="I38" s="123"/>
      <c r="J38" s="124"/>
      <c r="K38" s="109"/>
      <c r="L38" s="123"/>
      <c r="M38" s="124"/>
      <c r="N38" s="109"/>
      <c r="O38" s="123"/>
      <c r="P38" s="124"/>
      <c r="Q38" s="109"/>
      <c r="R38" s="123"/>
      <c r="S38" s="123"/>
      <c r="T38" s="124"/>
      <c r="U38" s="109"/>
      <c r="V38" s="123"/>
      <c r="W38" s="123"/>
      <c r="X38" s="124"/>
      <c r="Y38" s="133"/>
      <c r="Z38" s="123"/>
      <c r="AA38" s="123"/>
      <c r="AB38" s="124"/>
      <c r="AC38" s="126"/>
      <c r="AD38" s="109"/>
      <c r="AE38" s="123"/>
      <c r="AF38" s="110"/>
      <c r="AG38" s="127"/>
      <c r="AH38" s="126"/>
      <c r="AI38" s="109"/>
      <c r="AJ38" s="110"/>
      <c r="AK38" s="128"/>
      <c r="AL38" s="129">
        <f t="shared" si="29"/>
        <v>27</v>
      </c>
      <c r="AM38" s="112">
        <f t="shared" si="0"/>
        <v>0</v>
      </c>
      <c r="AN38" s="113">
        <f t="shared" si="1"/>
        <v>0</v>
      </c>
      <c r="AO38" s="114" t="str">
        <f t="shared" si="2"/>
        <v>NO</v>
      </c>
      <c r="AP38" s="112">
        <f t="shared" si="3"/>
        <v>0</v>
      </c>
      <c r="AQ38" s="113">
        <f t="shared" si="4"/>
        <v>0</v>
      </c>
      <c r="AR38" s="114" t="str">
        <f t="shared" si="5"/>
        <v>NO</v>
      </c>
      <c r="AS38" s="112">
        <f t="shared" si="6"/>
        <v>0</v>
      </c>
      <c r="AT38" s="113">
        <f t="shared" si="7"/>
        <v>0</v>
      </c>
      <c r="AU38" s="114" t="str">
        <f t="shared" si="8"/>
        <v>NO</v>
      </c>
      <c r="AV38" s="112">
        <f t="shared" si="9"/>
        <v>0</v>
      </c>
      <c r="AW38" s="113">
        <f t="shared" si="10"/>
        <v>0</v>
      </c>
      <c r="AX38" s="114" t="str">
        <f t="shared" si="11"/>
        <v>NO</v>
      </c>
      <c r="AY38" s="112">
        <f t="shared" si="12"/>
        <v>0</v>
      </c>
      <c r="AZ38" s="113">
        <f t="shared" si="13"/>
        <v>0</v>
      </c>
      <c r="BA38" s="115" t="str">
        <f t="shared" si="14"/>
        <v>NO</v>
      </c>
      <c r="BB38" s="112">
        <f t="shared" si="15"/>
        <v>0</v>
      </c>
      <c r="BC38" s="113">
        <f t="shared" si="16"/>
        <v>0</v>
      </c>
      <c r="BD38" s="116" t="str">
        <f t="shared" si="17"/>
        <v>NO</v>
      </c>
      <c r="BE38" s="112">
        <f t="shared" si="18"/>
        <v>0</v>
      </c>
      <c r="BF38" s="112">
        <f t="shared" si="19"/>
        <v>0</v>
      </c>
      <c r="BG38" s="113">
        <f t="shared" si="20"/>
        <v>0</v>
      </c>
      <c r="BH38" s="113" t="str">
        <f t="shared" si="21"/>
        <v>NO</v>
      </c>
      <c r="BI38" s="117" t="str">
        <f t="shared" si="22"/>
        <v>NO</v>
      </c>
      <c r="BJ38" s="112">
        <f t="shared" si="23"/>
        <v>0</v>
      </c>
      <c r="BK38" s="113">
        <f t="shared" si="24"/>
        <v>0</v>
      </c>
      <c r="BL38" s="113" t="str">
        <f t="shared" si="25"/>
        <v>NO</v>
      </c>
      <c r="BM38" s="118" t="str">
        <f t="shared" si="26"/>
        <v>NO</v>
      </c>
      <c r="BN38" s="119" t="str">
        <f t="shared" si="26"/>
        <v>NO</v>
      </c>
      <c r="BO38" s="120" t="str">
        <f t="shared" si="27"/>
        <v>NO</v>
      </c>
      <c r="BP38" s="68"/>
    </row>
    <row r="39" spans="1:68" ht="13.5" thickBot="1">
      <c r="A39" s="121"/>
      <c r="B39" s="130">
        <f t="shared" si="28"/>
        <v>28</v>
      </c>
      <c r="C39" s="109"/>
      <c r="D39" s="123"/>
      <c r="E39" s="123"/>
      <c r="F39" s="124"/>
      <c r="G39" s="109"/>
      <c r="H39" s="123"/>
      <c r="I39" s="123"/>
      <c r="J39" s="124"/>
      <c r="K39" s="109"/>
      <c r="L39" s="123"/>
      <c r="M39" s="124"/>
      <c r="N39" s="109"/>
      <c r="O39" s="123"/>
      <c r="P39" s="124"/>
      <c r="Q39" s="109"/>
      <c r="R39" s="123"/>
      <c r="S39" s="123"/>
      <c r="T39" s="124"/>
      <c r="U39" s="109"/>
      <c r="V39" s="123"/>
      <c r="W39" s="123"/>
      <c r="X39" s="124"/>
      <c r="Y39" s="125"/>
      <c r="Z39" s="123"/>
      <c r="AA39" s="123"/>
      <c r="AB39" s="124"/>
      <c r="AC39" s="126"/>
      <c r="AD39" s="109"/>
      <c r="AE39" s="123"/>
      <c r="AF39" s="110"/>
      <c r="AG39" s="127"/>
      <c r="AH39" s="126"/>
      <c r="AI39" s="109"/>
      <c r="AJ39" s="110"/>
      <c r="AK39" s="128"/>
      <c r="AL39" s="129">
        <f t="shared" si="29"/>
        <v>28</v>
      </c>
      <c r="AM39" s="112">
        <f t="shared" si="0"/>
        <v>0</v>
      </c>
      <c r="AN39" s="113">
        <f t="shared" si="1"/>
        <v>0</v>
      </c>
      <c r="AO39" s="114" t="str">
        <f t="shared" si="2"/>
        <v>NO</v>
      </c>
      <c r="AP39" s="112">
        <f t="shared" si="3"/>
        <v>0</v>
      </c>
      <c r="AQ39" s="113">
        <f t="shared" si="4"/>
        <v>0</v>
      </c>
      <c r="AR39" s="114" t="str">
        <f t="shared" si="5"/>
        <v>NO</v>
      </c>
      <c r="AS39" s="112">
        <f t="shared" si="6"/>
        <v>0</v>
      </c>
      <c r="AT39" s="113">
        <f t="shared" si="7"/>
        <v>0</v>
      </c>
      <c r="AU39" s="114" t="str">
        <f t="shared" si="8"/>
        <v>NO</v>
      </c>
      <c r="AV39" s="112">
        <f t="shared" si="9"/>
        <v>0</v>
      </c>
      <c r="AW39" s="113">
        <f t="shared" si="10"/>
        <v>0</v>
      </c>
      <c r="AX39" s="114" t="str">
        <f t="shared" si="11"/>
        <v>NO</v>
      </c>
      <c r="AY39" s="112">
        <f t="shared" si="12"/>
        <v>0</v>
      </c>
      <c r="AZ39" s="113">
        <f t="shared" si="13"/>
        <v>0</v>
      </c>
      <c r="BA39" s="115" t="str">
        <f t="shared" si="14"/>
        <v>NO</v>
      </c>
      <c r="BB39" s="112">
        <f t="shared" si="15"/>
        <v>0</v>
      </c>
      <c r="BC39" s="113">
        <f t="shared" si="16"/>
        <v>0</v>
      </c>
      <c r="BD39" s="116" t="str">
        <f t="shared" si="17"/>
        <v>NO</v>
      </c>
      <c r="BE39" s="112">
        <f t="shared" si="18"/>
        <v>0</v>
      </c>
      <c r="BF39" s="112">
        <f t="shared" si="19"/>
        <v>0</v>
      </c>
      <c r="BG39" s="113">
        <f t="shared" si="20"/>
        <v>0</v>
      </c>
      <c r="BH39" s="113" t="str">
        <f t="shared" si="21"/>
        <v>NO</v>
      </c>
      <c r="BI39" s="117" t="str">
        <f t="shared" si="22"/>
        <v>NO</v>
      </c>
      <c r="BJ39" s="112">
        <f t="shared" si="23"/>
        <v>0</v>
      </c>
      <c r="BK39" s="113">
        <f t="shared" si="24"/>
        <v>0</v>
      </c>
      <c r="BL39" s="113" t="str">
        <f t="shared" si="25"/>
        <v>NO</v>
      </c>
      <c r="BM39" s="118" t="str">
        <f t="shared" si="26"/>
        <v>NO</v>
      </c>
      <c r="BN39" s="119" t="str">
        <f t="shared" si="26"/>
        <v>NO</v>
      </c>
      <c r="BO39" s="120" t="str">
        <f t="shared" si="27"/>
        <v>NO</v>
      </c>
      <c r="BP39" s="68"/>
    </row>
    <row r="40" spans="1:68" ht="13.5" thickBot="1">
      <c r="A40" s="121"/>
      <c r="B40" s="130">
        <f t="shared" si="28"/>
        <v>29</v>
      </c>
      <c r="C40" s="109"/>
      <c r="D40" s="123"/>
      <c r="E40" s="123"/>
      <c r="F40" s="124"/>
      <c r="G40" s="109"/>
      <c r="H40" s="123"/>
      <c r="I40" s="123"/>
      <c r="J40" s="124"/>
      <c r="K40" s="109"/>
      <c r="L40" s="123"/>
      <c r="M40" s="124"/>
      <c r="N40" s="109"/>
      <c r="O40" s="123"/>
      <c r="P40" s="124"/>
      <c r="Q40" s="109"/>
      <c r="R40" s="123"/>
      <c r="S40" s="123"/>
      <c r="T40" s="124"/>
      <c r="U40" s="109"/>
      <c r="V40" s="123"/>
      <c r="W40" s="123"/>
      <c r="X40" s="124"/>
      <c r="Y40" s="133"/>
      <c r="Z40" s="123"/>
      <c r="AA40" s="123"/>
      <c r="AB40" s="124"/>
      <c r="AC40" s="132"/>
      <c r="AD40" s="109"/>
      <c r="AE40" s="123"/>
      <c r="AF40" s="110"/>
      <c r="AG40" s="107"/>
      <c r="AH40" s="132"/>
      <c r="AI40" s="109"/>
      <c r="AJ40" s="110"/>
      <c r="AK40" s="128"/>
      <c r="AL40" s="129">
        <f t="shared" si="29"/>
        <v>29</v>
      </c>
      <c r="AM40" s="112">
        <f t="shared" si="0"/>
        <v>0</v>
      </c>
      <c r="AN40" s="113">
        <f t="shared" si="1"/>
        <v>0</v>
      </c>
      <c r="AO40" s="114" t="str">
        <f t="shared" si="2"/>
        <v>NO</v>
      </c>
      <c r="AP40" s="112">
        <f t="shared" si="3"/>
        <v>0</v>
      </c>
      <c r="AQ40" s="113">
        <f t="shared" si="4"/>
        <v>0</v>
      </c>
      <c r="AR40" s="114" t="str">
        <f t="shared" si="5"/>
        <v>NO</v>
      </c>
      <c r="AS40" s="112">
        <f t="shared" si="6"/>
        <v>0</v>
      </c>
      <c r="AT40" s="113">
        <f t="shared" si="7"/>
        <v>0</v>
      </c>
      <c r="AU40" s="114" t="str">
        <f t="shared" si="8"/>
        <v>NO</v>
      </c>
      <c r="AV40" s="112">
        <f t="shared" si="9"/>
        <v>0</v>
      </c>
      <c r="AW40" s="113">
        <f t="shared" si="10"/>
        <v>0</v>
      </c>
      <c r="AX40" s="114" t="str">
        <f t="shared" si="11"/>
        <v>NO</v>
      </c>
      <c r="AY40" s="112">
        <f t="shared" si="12"/>
        <v>0</v>
      </c>
      <c r="AZ40" s="113">
        <f t="shared" si="13"/>
        <v>0</v>
      </c>
      <c r="BA40" s="115" t="str">
        <f t="shared" si="14"/>
        <v>NO</v>
      </c>
      <c r="BB40" s="112">
        <f t="shared" si="15"/>
        <v>0</v>
      </c>
      <c r="BC40" s="113">
        <f t="shared" si="16"/>
        <v>0</v>
      </c>
      <c r="BD40" s="116" t="str">
        <f t="shared" si="17"/>
        <v>NO</v>
      </c>
      <c r="BE40" s="112">
        <f t="shared" si="18"/>
        <v>0</v>
      </c>
      <c r="BF40" s="112">
        <f t="shared" si="19"/>
        <v>0</v>
      </c>
      <c r="BG40" s="113">
        <f t="shared" si="20"/>
        <v>0</v>
      </c>
      <c r="BH40" s="113" t="str">
        <f t="shared" si="21"/>
        <v>NO</v>
      </c>
      <c r="BI40" s="117" t="str">
        <f t="shared" si="22"/>
        <v>NO</v>
      </c>
      <c r="BJ40" s="112">
        <f t="shared" si="23"/>
        <v>0</v>
      </c>
      <c r="BK40" s="113">
        <f t="shared" si="24"/>
        <v>0</v>
      </c>
      <c r="BL40" s="113" t="str">
        <f t="shared" si="25"/>
        <v>NO</v>
      </c>
      <c r="BM40" s="118" t="str">
        <f t="shared" si="26"/>
        <v>NO</v>
      </c>
      <c r="BN40" s="119" t="str">
        <f t="shared" si="26"/>
        <v>NO</v>
      </c>
      <c r="BO40" s="120" t="str">
        <f t="shared" si="27"/>
        <v>NO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74" spans="1:67" ht="16.5" customHeight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5</v>
      </c>
      <c r="D104" s="205">
        <f>AR12</f>
        <v>3</v>
      </c>
      <c r="E104" s="205">
        <f>AR12</f>
        <v>3</v>
      </c>
      <c r="F104" s="205">
        <f>AU12</f>
        <v>5</v>
      </c>
      <c r="G104" s="204">
        <f>BA12</f>
        <v>5</v>
      </c>
      <c r="H104" s="206">
        <f>BD12</f>
        <v>5</v>
      </c>
      <c r="I104" s="207" t="str">
        <f>IF(ISTEXT(C104),"NO",IF(AL104&gt;2,"D","A"))</f>
        <v>A</v>
      </c>
      <c r="J104" s="204">
        <f>BH12</f>
        <v>2</v>
      </c>
      <c r="K104" s="205">
        <f t="shared" ref="K104:K163" si="32">BI12</f>
        <v>2</v>
      </c>
      <c r="L104" s="206">
        <f>BL12</f>
        <v>2</v>
      </c>
      <c r="M104" s="207" t="str">
        <f>IF(ISTEXT(J104),"NO",IF(I104="D","D",IF(AM104&gt;2,"D","A")))</f>
        <v>D</v>
      </c>
      <c r="N104" s="208">
        <f>BM12</f>
        <v>2</v>
      </c>
      <c r="O104" s="209">
        <f t="shared" ref="O104:P119" si="33">BN12</f>
        <v>4</v>
      </c>
      <c r="P104" s="210">
        <f t="shared" si="33"/>
        <v>4</v>
      </c>
      <c r="Q104" s="207" t="str">
        <f>IF(ISTEXT(N104),"NO",IF(M104="D","D",IF(AN104&gt;2,"D","A")))</f>
        <v>D</v>
      </c>
      <c r="AL104" s="55">
        <f>COUNTIF(C104:H104,"=2")</f>
        <v>0</v>
      </c>
      <c r="AM104" s="55">
        <f>COUNTIF(J104:L104,"=2")</f>
        <v>3</v>
      </c>
      <c r="AN104" s="55">
        <f>COUNTIF(N104:P104,"=2")</f>
        <v>1</v>
      </c>
    </row>
    <row r="105" spans="2:40" ht="15">
      <c r="B105" s="211">
        <f>B104+1</f>
        <v>2</v>
      </c>
      <c r="C105" s="212">
        <f t="shared" ref="C105:C163" si="34">AO13</f>
        <v>5</v>
      </c>
      <c r="D105" s="213">
        <f t="shared" ref="D105:D163" si="35">AR13</f>
        <v>4</v>
      </c>
      <c r="E105" s="213">
        <f t="shared" ref="E105:E163" si="36">AR13</f>
        <v>4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5</v>
      </c>
      <c r="I105" s="207" t="str">
        <f t="shared" ref="I105:I163" si="40">IF(ISTEXT(C105),"NO",IF(AL105&gt;2,"D","A"))</f>
        <v>A</v>
      </c>
      <c r="J105" s="212">
        <f t="shared" ref="J105:J163" si="41">BH13</f>
        <v>5</v>
      </c>
      <c r="K105" s="213">
        <f t="shared" si="32"/>
        <v>5</v>
      </c>
      <c r="L105" s="214">
        <f t="shared" ref="L105:L163" si="42">BL13</f>
        <v>5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5</v>
      </c>
      <c r="O105" s="216">
        <f t="shared" si="33"/>
        <v>5</v>
      </c>
      <c r="P105" s="217">
        <f t="shared" si="33"/>
        <v>5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0</v>
      </c>
      <c r="AN105" s="55">
        <f t="shared" ref="AN105:AN163" si="48">COUNTIF(N105:P105,"=2")</f>
        <v>0</v>
      </c>
    </row>
    <row r="106" spans="2:40" ht="15">
      <c r="B106" s="218">
        <f t="shared" ref="B106:B163" si="49">B105+1</f>
        <v>3</v>
      </c>
      <c r="C106" s="212">
        <f t="shared" si="34"/>
        <v>5</v>
      </c>
      <c r="D106" s="213">
        <f t="shared" si="35"/>
        <v>4</v>
      </c>
      <c r="E106" s="213">
        <f t="shared" si="36"/>
        <v>4</v>
      </c>
      <c r="F106" s="213">
        <f t="shared" si="37"/>
        <v>5</v>
      </c>
      <c r="G106" s="213">
        <f t="shared" si="38"/>
        <v>5</v>
      </c>
      <c r="H106" s="214">
        <f t="shared" si="39"/>
        <v>5</v>
      </c>
      <c r="I106" s="207" t="str">
        <f t="shared" si="40"/>
        <v>A</v>
      </c>
      <c r="J106" s="212">
        <f t="shared" si="41"/>
        <v>2</v>
      </c>
      <c r="K106" s="213">
        <f t="shared" si="32"/>
        <v>4</v>
      </c>
      <c r="L106" s="214">
        <f t="shared" si="42"/>
        <v>3</v>
      </c>
      <c r="M106" s="207" t="str">
        <f t="shared" si="43"/>
        <v>A</v>
      </c>
      <c r="N106" s="215">
        <f t="shared" si="44"/>
        <v>3</v>
      </c>
      <c r="O106" s="216">
        <f t="shared" si="33"/>
        <v>2</v>
      </c>
      <c r="P106" s="217">
        <f t="shared" si="33"/>
        <v>4</v>
      </c>
      <c r="Q106" s="207" t="str">
        <f t="shared" si="45"/>
        <v>A</v>
      </c>
      <c r="AL106" s="55">
        <f t="shared" si="46"/>
        <v>0</v>
      </c>
      <c r="AM106" s="55">
        <f t="shared" si="47"/>
        <v>1</v>
      </c>
      <c r="AN106" s="55">
        <f t="shared" si="48"/>
        <v>1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4</v>
      </c>
      <c r="E107" s="213">
        <f t="shared" si="36"/>
        <v>4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5</v>
      </c>
      <c r="K107" s="213">
        <f t="shared" si="32"/>
        <v>5</v>
      </c>
      <c r="L107" s="214">
        <f t="shared" si="42"/>
        <v>5</v>
      </c>
      <c r="M107" s="207" t="str">
        <f t="shared" si="43"/>
        <v>A</v>
      </c>
      <c r="N107" s="215">
        <f t="shared" si="44"/>
        <v>5</v>
      </c>
      <c r="O107" s="216">
        <f t="shared" si="33"/>
        <v>5</v>
      </c>
      <c r="P107" s="217">
        <f t="shared" si="33"/>
        <v>5</v>
      </c>
      <c r="Q107" s="207" t="str">
        <f t="shared" si="45"/>
        <v>A</v>
      </c>
      <c r="AL107" s="55">
        <f t="shared" si="46"/>
        <v>0</v>
      </c>
      <c r="AM107" s="55">
        <f t="shared" si="47"/>
        <v>0</v>
      </c>
      <c r="AN107" s="55">
        <f t="shared" si="48"/>
        <v>0</v>
      </c>
    </row>
    <row r="108" spans="2:40" ht="15">
      <c r="B108" s="218">
        <f t="shared" si="49"/>
        <v>5</v>
      </c>
      <c r="C108" s="212">
        <f t="shared" si="34"/>
        <v>5</v>
      </c>
      <c r="D108" s="213">
        <f t="shared" si="35"/>
        <v>4</v>
      </c>
      <c r="E108" s="213">
        <f t="shared" si="36"/>
        <v>4</v>
      </c>
      <c r="F108" s="213">
        <f t="shared" si="37"/>
        <v>5</v>
      </c>
      <c r="G108" s="213">
        <f t="shared" si="38"/>
        <v>5</v>
      </c>
      <c r="H108" s="214">
        <f t="shared" si="39"/>
        <v>5</v>
      </c>
      <c r="I108" s="207" t="str">
        <f t="shared" si="40"/>
        <v>A</v>
      </c>
      <c r="J108" s="212">
        <f t="shared" si="41"/>
        <v>5</v>
      </c>
      <c r="K108" s="213">
        <f t="shared" si="32"/>
        <v>4</v>
      </c>
      <c r="L108" s="214">
        <f t="shared" si="42"/>
        <v>4</v>
      </c>
      <c r="M108" s="207" t="str">
        <f t="shared" si="43"/>
        <v>A</v>
      </c>
      <c r="N108" s="215">
        <f t="shared" si="44"/>
        <v>4</v>
      </c>
      <c r="O108" s="216">
        <f t="shared" si="33"/>
        <v>5</v>
      </c>
      <c r="P108" s="217">
        <f t="shared" si="33"/>
        <v>5</v>
      </c>
      <c r="Q108" s="207" t="str">
        <f t="shared" si="45"/>
        <v>A</v>
      </c>
      <c r="AL108" s="55">
        <f t="shared" si="46"/>
        <v>0</v>
      </c>
      <c r="AM108" s="55">
        <f t="shared" si="47"/>
        <v>0</v>
      </c>
      <c r="AN108" s="55">
        <f t="shared" si="48"/>
        <v>0</v>
      </c>
    </row>
    <row r="109" spans="2:40" ht="15">
      <c r="B109" s="218">
        <f t="shared" si="49"/>
        <v>6</v>
      </c>
      <c r="C109" s="212">
        <f t="shared" si="34"/>
        <v>5</v>
      </c>
      <c r="D109" s="213">
        <f t="shared" si="35"/>
        <v>5</v>
      </c>
      <c r="E109" s="213">
        <f t="shared" si="36"/>
        <v>5</v>
      </c>
      <c r="F109" s="213">
        <f t="shared" si="37"/>
        <v>5</v>
      </c>
      <c r="G109" s="213">
        <f t="shared" si="38"/>
        <v>5</v>
      </c>
      <c r="H109" s="214">
        <f t="shared" si="39"/>
        <v>5</v>
      </c>
      <c r="I109" s="207" t="str">
        <f t="shared" si="40"/>
        <v>A</v>
      </c>
      <c r="J109" s="212">
        <f t="shared" si="41"/>
        <v>5</v>
      </c>
      <c r="K109" s="213">
        <f t="shared" si="32"/>
        <v>4</v>
      </c>
      <c r="L109" s="214">
        <f t="shared" si="42"/>
        <v>4</v>
      </c>
      <c r="M109" s="207" t="str">
        <f t="shared" si="43"/>
        <v>A</v>
      </c>
      <c r="N109" s="215">
        <f t="shared" si="44"/>
        <v>4</v>
      </c>
      <c r="O109" s="216">
        <f t="shared" si="33"/>
        <v>5</v>
      </c>
      <c r="P109" s="217">
        <f t="shared" si="33"/>
        <v>5</v>
      </c>
      <c r="Q109" s="207" t="str">
        <f t="shared" si="45"/>
        <v>A</v>
      </c>
      <c r="AL109" s="55">
        <f t="shared" si="46"/>
        <v>0</v>
      </c>
      <c r="AM109" s="55">
        <f t="shared" si="47"/>
        <v>0</v>
      </c>
      <c r="AN109" s="55">
        <f t="shared" si="48"/>
        <v>0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4</v>
      </c>
      <c r="E110" s="213">
        <f t="shared" si="36"/>
        <v>4</v>
      </c>
      <c r="F110" s="213">
        <f t="shared" si="37"/>
        <v>5</v>
      </c>
      <c r="G110" s="213">
        <f t="shared" si="38"/>
        <v>5</v>
      </c>
      <c r="H110" s="214">
        <f t="shared" si="39"/>
        <v>5</v>
      </c>
      <c r="I110" s="207" t="str">
        <f t="shared" si="40"/>
        <v>A</v>
      </c>
      <c r="J110" s="212">
        <f t="shared" si="41"/>
        <v>5</v>
      </c>
      <c r="K110" s="213">
        <f t="shared" si="32"/>
        <v>5</v>
      </c>
      <c r="L110" s="214">
        <f t="shared" si="42"/>
        <v>5</v>
      </c>
      <c r="M110" s="207" t="str">
        <f t="shared" si="43"/>
        <v>A</v>
      </c>
      <c r="N110" s="215">
        <f t="shared" si="44"/>
        <v>4</v>
      </c>
      <c r="O110" s="216">
        <f t="shared" si="33"/>
        <v>5</v>
      </c>
      <c r="P110" s="217">
        <f t="shared" si="33"/>
        <v>5</v>
      </c>
      <c r="Q110" s="207" t="str">
        <f t="shared" si="45"/>
        <v>A</v>
      </c>
      <c r="AL110" s="55">
        <f t="shared" si="46"/>
        <v>0</v>
      </c>
      <c r="AM110" s="55">
        <f t="shared" si="47"/>
        <v>0</v>
      </c>
      <c r="AN110" s="55">
        <f t="shared" si="48"/>
        <v>0</v>
      </c>
    </row>
    <row r="111" spans="2:40" ht="15">
      <c r="B111" s="211">
        <f t="shared" si="49"/>
        <v>8</v>
      </c>
      <c r="C111" s="212">
        <f t="shared" si="34"/>
        <v>4</v>
      </c>
      <c r="D111" s="213">
        <f t="shared" si="35"/>
        <v>3</v>
      </c>
      <c r="E111" s="213">
        <f t="shared" si="36"/>
        <v>3</v>
      </c>
      <c r="F111" s="213">
        <f t="shared" si="37"/>
        <v>4</v>
      </c>
      <c r="G111" s="213">
        <f t="shared" si="38"/>
        <v>5</v>
      </c>
      <c r="H111" s="214">
        <f t="shared" si="39"/>
        <v>5</v>
      </c>
      <c r="I111" s="207" t="str">
        <f t="shared" si="40"/>
        <v>A</v>
      </c>
      <c r="J111" s="212">
        <f t="shared" si="41"/>
        <v>2</v>
      </c>
      <c r="K111" s="213">
        <f t="shared" si="32"/>
        <v>2</v>
      </c>
      <c r="L111" s="214">
        <f t="shared" si="42"/>
        <v>2</v>
      </c>
      <c r="M111" s="207" t="str">
        <f t="shared" si="43"/>
        <v>D</v>
      </c>
      <c r="N111" s="215">
        <f t="shared" si="44"/>
        <v>2</v>
      </c>
      <c r="O111" s="216">
        <f t="shared" si="33"/>
        <v>2</v>
      </c>
      <c r="P111" s="217">
        <f t="shared" si="33"/>
        <v>4</v>
      </c>
      <c r="Q111" s="207" t="str">
        <f t="shared" si="45"/>
        <v>D</v>
      </c>
      <c r="AL111" s="55">
        <f t="shared" si="46"/>
        <v>0</v>
      </c>
      <c r="AM111" s="55">
        <f t="shared" si="47"/>
        <v>3</v>
      </c>
      <c r="AN111" s="55">
        <f t="shared" si="48"/>
        <v>2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2</v>
      </c>
      <c r="E112" s="213">
        <f t="shared" si="36"/>
        <v>2</v>
      </c>
      <c r="F112" s="213">
        <f t="shared" si="37"/>
        <v>5</v>
      </c>
      <c r="G112" s="213">
        <f t="shared" si="38"/>
        <v>5</v>
      </c>
      <c r="H112" s="214">
        <f t="shared" si="39"/>
        <v>5</v>
      </c>
      <c r="I112" s="207" t="str">
        <f t="shared" si="40"/>
        <v>A</v>
      </c>
      <c r="J112" s="212">
        <f t="shared" si="41"/>
        <v>2</v>
      </c>
      <c r="K112" s="213">
        <f t="shared" si="32"/>
        <v>2</v>
      </c>
      <c r="L112" s="214">
        <f t="shared" si="42"/>
        <v>2</v>
      </c>
      <c r="M112" s="207" t="str">
        <f t="shared" si="43"/>
        <v>D</v>
      </c>
      <c r="N112" s="215">
        <f t="shared" si="44"/>
        <v>3</v>
      </c>
      <c r="O112" s="216">
        <f t="shared" si="33"/>
        <v>3</v>
      </c>
      <c r="P112" s="217">
        <f t="shared" si="33"/>
        <v>4</v>
      </c>
      <c r="Q112" s="207" t="str">
        <f t="shared" si="45"/>
        <v>D</v>
      </c>
      <c r="AL112" s="55">
        <f t="shared" si="46"/>
        <v>2</v>
      </c>
      <c r="AM112" s="55">
        <f t="shared" si="47"/>
        <v>3</v>
      </c>
      <c r="AN112" s="55">
        <f t="shared" si="48"/>
        <v>0</v>
      </c>
    </row>
    <row r="113" spans="2:40" ht="15">
      <c r="B113" s="218">
        <f t="shared" si="49"/>
        <v>10</v>
      </c>
      <c r="C113" s="212">
        <f t="shared" si="34"/>
        <v>5</v>
      </c>
      <c r="D113" s="213">
        <f t="shared" si="35"/>
        <v>4</v>
      </c>
      <c r="E113" s="213">
        <f t="shared" si="36"/>
        <v>4</v>
      </c>
      <c r="F113" s="213">
        <f t="shared" si="37"/>
        <v>5</v>
      </c>
      <c r="G113" s="213">
        <f t="shared" si="38"/>
        <v>5</v>
      </c>
      <c r="H113" s="214">
        <f t="shared" si="39"/>
        <v>4</v>
      </c>
      <c r="I113" s="207" t="str">
        <f t="shared" si="40"/>
        <v>A</v>
      </c>
      <c r="J113" s="212">
        <f t="shared" si="41"/>
        <v>4</v>
      </c>
      <c r="K113" s="213">
        <f t="shared" si="32"/>
        <v>5</v>
      </c>
      <c r="L113" s="214">
        <f t="shared" si="42"/>
        <v>5</v>
      </c>
      <c r="M113" s="207" t="str">
        <f t="shared" si="43"/>
        <v>A</v>
      </c>
      <c r="N113" s="215">
        <f t="shared" si="44"/>
        <v>4</v>
      </c>
      <c r="O113" s="216">
        <f t="shared" si="33"/>
        <v>5</v>
      </c>
      <c r="P113" s="217">
        <f t="shared" si="33"/>
        <v>5</v>
      </c>
      <c r="Q113" s="207" t="str">
        <f t="shared" si="45"/>
        <v>A</v>
      </c>
      <c r="AL113" s="55">
        <f t="shared" si="46"/>
        <v>0</v>
      </c>
      <c r="AM113" s="55">
        <f t="shared" si="47"/>
        <v>0</v>
      </c>
      <c r="AN113" s="55">
        <f t="shared" si="48"/>
        <v>0</v>
      </c>
    </row>
    <row r="114" spans="2:40" ht="15">
      <c r="B114" s="218">
        <f t="shared" si="49"/>
        <v>11</v>
      </c>
      <c r="C114" s="212">
        <f t="shared" si="34"/>
        <v>5</v>
      </c>
      <c r="D114" s="213">
        <f t="shared" si="35"/>
        <v>5</v>
      </c>
      <c r="E114" s="213">
        <f t="shared" si="36"/>
        <v>5</v>
      </c>
      <c r="F114" s="213">
        <f t="shared" si="37"/>
        <v>5</v>
      </c>
      <c r="G114" s="213">
        <f t="shared" si="38"/>
        <v>5</v>
      </c>
      <c r="H114" s="214">
        <f t="shared" si="39"/>
        <v>5</v>
      </c>
      <c r="I114" s="207" t="str">
        <f t="shared" si="40"/>
        <v>A</v>
      </c>
      <c r="J114" s="212">
        <f t="shared" si="41"/>
        <v>2</v>
      </c>
      <c r="K114" s="213">
        <f t="shared" si="32"/>
        <v>4</v>
      </c>
      <c r="L114" s="214">
        <f t="shared" si="42"/>
        <v>3</v>
      </c>
      <c r="M114" s="207" t="str">
        <f t="shared" si="43"/>
        <v>A</v>
      </c>
      <c r="N114" s="215">
        <f t="shared" si="44"/>
        <v>3</v>
      </c>
      <c r="O114" s="216">
        <f t="shared" si="33"/>
        <v>4</v>
      </c>
      <c r="P114" s="217">
        <f t="shared" si="33"/>
        <v>4</v>
      </c>
      <c r="Q114" s="207" t="str">
        <f t="shared" si="45"/>
        <v>A</v>
      </c>
      <c r="AL114" s="55">
        <f t="shared" si="46"/>
        <v>0</v>
      </c>
      <c r="AM114" s="55">
        <f t="shared" si="47"/>
        <v>1</v>
      </c>
      <c r="AN114" s="55">
        <f t="shared" si="48"/>
        <v>0</v>
      </c>
    </row>
    <row r="115" spans="2:40" ht="15">
      <c r="B115" s="218">
        <f t="shared" si="49"/>
        <v>12</v>
      </c>
      <c r="C115" s="212">
        <f t="shared" si="34"/>
        <v>5</v>
      </c>
      <c r="D115" s="213">
        <f t="shared" si="35"/>
        <v>4</v>
      </c>
      <c r="E115" s="213">
        <f t="shared" si="36"/>
        <v>4</v>
      </c>
      <c r="F115" s="213">
        <f t="shared" si="37"/>
        <v>5</v>
      </c>
      <c r="G115" s="213">
        <f t="shared" si="38"/>
        <v>5</v>
      </c>
      <c r="H115" s="214">
        <f t="shared" si="39"/>
        <v>5</v>
      </c>
      <c r="I115" s="207" t="str">
        <f t="shared" si="40"/>
        <v>A</v>
      </c>
      <c r="J115" s="212">
        <f t="shared" si="41"/>
        <v>5</v>
      </c>
      <c r="K115" s="213">
        <f t="shared" si="32"/>
        <v>5</v>
      </c>
      <c r="L115" s="214">
        <f t="shared" si="42"/>
        <v>5</v>
      </c>
      <c r="M115" s="207" t="str">
        <f t="shared" si="43"/>
        <v>A</v>
      </c>
      <c r="N115" s="215">
        <f t="shared" si="44"/>
        <v>3</v>
      </c>
      <c r="O115" s="216">
        <f t="shared" si="33"/>
        <v>5</v>
      </c>
      <c r="P115" s="217">
        <f t="shared" si="33"/>
        <v>5</v>
      </c>
      <c r="Q115" s="207" t="str">
        <f t="shared" si="45"/>
        <v>A</v>
      </c>
      <c r="AL115" s="55">
        <f t="shared" si="46"/>
        <v>0</v>
      </c>
      <c r="AM115" s="55">
        <f t="shared" si="47"/>
        <v>0</v>
      </c>
      <c r="AN115" s="55">
        <f t="shared" si="48"/>
        <v>0</v>
      </c>
    </row>
    <row r="116" spans="2:40" ht="15">
      <c r="B116" s="218">
        <f t="shared" si="49"/>
        <v>13</v>
      </c>
      <c r="C116" s="212">
        <f t="shared" si="34"/>
        <v>5</v>
      </c>
      <c r="D116" s="213">
        <f t="shared" si="35"/>
        <v>4</v>
      </c>
      <c r="E116" s="213">
        <f t="shared" si="36"/>
        <v>4</v>
      </c>
      <c r="F116" s="213">
        <f t="shared" si="37"/>
        <v>5</v>
      </c>
      <c r="G116" s="213">
        <f t="shared" si="38"/>
        <v>5</v>
      </c>
      <c r="H116" s="214">
        <f t="shared" si="39"/>
        <v>5</v>
      </c>
      <c r="I116" s="207" t="str">
        <f t="shared" si="40"/>
        <v>A</v>
      </c>
      <c r="J116" s="212">
        <f t="shared" si="41"/>
        <v>2</v>
      </c>
      <c r="K116" s="213">
        <f t="shared" si="32"/>
        <v>4</v>
      </c>
      <c r="L116" s="214">
        <f t="shared" si="42"/>
        <v>3</v>
      </c>
      <c r="M116" s="207" t="str">
        <f t="shared" si="43"/>
        <v>A</v>
      </c>
      <c r="N116" s="215">
        <f t="shared" si="44"/>
        <v>4</v>
      </c>
      <c r="O116" s="216">
        <f t="shared" si="33"/>
        <v>4</v>
      </c>
      <c r="P116" s="217">
        <f t="shared" si="33"/>
        <v>5</v>
      </c>
      <c r="Q116" s="207" t="str">
        <f t="shared" si="45"/>
        <v>A</v>
      </c>
      <c r="AL116" s="55">
        <f t="shared" si="46"/>
        <v>0</v>
      </c>
      <c r="AM116" s="55">
        <f t="shared" si="47"/>
        <v>1</v>
      </c>
      <c r="AN116" s="55">
        <f t="shared" si="48"/>
        <v>0</v>
      </c>
    </row>
    <row r="117" spans="2:40" ht="15">
      <c r="B117" s="218">
        <f t="shared" si="49"/>
        <v>14</v>
      </c>
      <c r="C117" s="212">
        <f t="shared" si="34"/>
        <v>4</v>
      </c>
      <c r="D117" s="213">
        <f t="shared" si="35"/>
        <v>4</v>
      </c>
      <c r="E117" s="213">
        <f t="shared" si="36"/>
        <v>4</v>
      </c>
      <c r="F117" s="213">
        <f t="shared" si="37"/>
        <v>5</v>
      </c>
      <c r="G117" s="213">
        <f t="shared" si="38"/>
        <v>4</v>
      </c>
      <c r="H117" s="214">
        <f t="shared" si="39"/>
        <v>4</v>
      </c>
      <c r="I117" s="207" t="str">
        <f t="shared" si="40"/>
        <v>A</v>
      </c>
      <c r="J117" s="212">
        <f t="shared" si="41"/>
        <v>3</v>
      </c>
      <c r="K117" s="213">
        <f t="shared" si="32"/>
        <v>4</v>
      </c>
      <c r="L117" s="214">
        <f t="shared" si="42"/>
        <v>4</v>
      </c>
      <c r="M117" s="207" t="str">
        <f t="shared" si="43"/>
        <v>A</v>
      </c>
      <c r="N117" s="215">
        <f t="shared" si="44"/>
        <v>4</v>
      </c>
      <c r="O117" s="216">
        <f t="shared" si="33"/>
        <v>4</v>
      </c>
      <c r="P117" s="217">
        <f t="shared" si="33"/>
        <v>4</v>
      </c>
      <c r="Q117" s="207" t="str">
        <f t="shared" si="45"/>
        <v>A</v>
      </c>
      <c r="AL117" s="55">
        <f t="shared" si="46"/>
        <v>0</v>
      </c>
      <c r="AM117" s="55">
        <f t="shared" si="47"/>
        <v>0</v>
      </c>
      <c r="AN117" s="55">
        <f t="shared" si="48"/>
        <v>0</v>
      </c>
    </row>
    <row r="118" spans="2:40" ht="15">
      <c r="B118" s="218">
        <f t="shared" si="49"/>
        <v>15</v>
      </c>
      <c r="C118" s="212">
        <f t="shared" si="34"/>
        <v>5</v>
      </c>
      <c r="D118" s="213">
        <f t="shared" si="35"/>
        <v>5</v>
      </c>
      <c r="E118" s="213">
        <f t="shared" si="36"/>
        <v>5</v>
      </c>
      <c r="F118" s="213">
        <f t="shared" si="37"/>
        <v>5</v>
      </c>
      <c r="G118" s="213">
        <f t="shared" si="38"/>
        <v>5</v>
      </c>
      <c r="H118" s="214">
        <f t="shared" si="39"/>
        <v>5</v>
      </c>
      <c r="I118" s="207" t="str">
        <f t="shared" si="40"/>
        <v>A</v>
      </c>
      <c r="J118" s="212">
        <f t="shared" si="41"/>
        <v>5</v>
      </c>
      <c r="K118" s="213">
        <f t="shared" si="32"/>
        <v>4</v>
      </c>
      <c r="L118" s="214">
        <f t="shared" si="42"/>
        <v>4</v>
      </c>
      <c r="M118" s="207" t="str">
        <f t="shared" si="43"/>
        <v>A</v>
      </c>
      <c r="N118" s="215">
        <f t="shared" si="44"/>
        <v>4</v>
      </c>
      <c r="O118" s="216">
        <f t="shared" si="33"/>
        <v>5</v>
      </c>
      <c r="P118" s="217">
        <f t="shared" si="33"/>
        <v>5</v>
      </c>
      <c r="Q118" s="207" t="str">
        <f t="shared" si="45"/>
        <v>A</v>
      </c>
      <c r="AL118" s="55">
        <f t="shared" si="46"/>
        <v>0</v>
      </c>
      <c r="AM118" s="55">
        <f t="shared" si="47"/>
        <v>0</v>
      </c>
      <c r="AN118" s="55">
        <f t="shared" si="48"/>
        <v>0</v>
      </c>
    </row>
    <row r="119" spans="2:40" ht="15">
      <c r="B119" s="218">
        <f t="shared" si="49"/>
        <v>16</v>
      </c>
      <c r="C119" s="212">
        <f t="shared" si="34"/>
        <v>5</v>
      </c>
      <c r="D119" s="213">
        <f t="shared" si="35"/>
        <v>2</v>
      </c>
      <c r="E119" s="213">
        <f t="shared" si="36"/>
        <v>2</v>
      </c>
      <c r="F119" s="213">
        <f t="shared" si="37"/>
        <v>5</v>
      </c>
      <c r="G119" s="213">
        <f t="shared" si="38"/>
        <v>5</v>
      </c>
      <c r="H119" s="214">
        <f t="shared" si="39"/>
        <v>4</v>
      </c>
      <c r="I119" s="207" t="str">
        <f t="shared" si="40"/>
        <v>A</v>
      </c>
      <c r="J119" s="212">
        <f t="shared" si="41"/>
        <v>5</v>
      </c>
      <c r="K119" s="213">
        <f t="shared" si="32"/>
        <v>5</v>
      </c>
      <c r="L119" s="214">
        <f t="shared" si="42"/>
        <v>4</v>
      </c>
      <c r="M119" s="207" t="str">
        <f t="shared" si="43"/>
        <v>A</v>
      </c>
      <c r="N119" s="215">
        <f t="shared" si="44"/>
        <v>2</v>
      </c>
      <c r="O119" s="216">
        <f t="shared" si="33"/>
        <v>5</v>
      </c>
      <c r="P119" s="217">
        <f t="shared" si="33"/>
        <v>5</v>
      </c>
      <c r="Q119" s="207" t="str">
        <f t="shared" si="45"/>
        <v>A</v>
      </c>
      <c r="AL119" s="55">
        <f t="shared" si="46"/>
        <v>2</v>
      </c>
      <c r="AM119" s="55">
        <f t="shared" si="47"/>
        <v>0</v>
      </c>
      <c r="AN119" s="55">
        <f t="shared" si="48"/>
        <v>1</v>
      </c>
    </row>
    <row r="120" spans="2:40" ht="15">
      <c r="B120" s="218">
        <f t="shared" si="49"/>
        <v>17</v>
      </c>
      <c r="C120" s="212">
        <f t="shared" si="34"/>
        <v>5</v>
      </c>
      <c r="D120" s="213">
        <f t="shared" si="35"/>
        <v>5</v>
      </c>
      <c r="E120" s="213">
        <f t="shared" si="36"/>
        <v>5</v>
      </c>
      <c r="F120" s="213">
        <f t="shared" si="37"/>
        <v>5</v>
      </c>
      <c r="G120" s="213">
        <f t="shared" si="38"/>
        <v>5</v>
      </c>
      <c r="H120" s="214">
        <f t="shared" si="39"/>
        <v>4</v>
      </c>
      <c r="I120" s="207" t="str">
        <f t="shared" si="40"/>
        <v>A</v>
      </c>
      <c r="J120" s="212">
        <f t="shared" si="41"/>
        <v>4</v>
      </c>
      <c r="K120" s="213">
        <f t="shared" si="32"/>
        <v>4</v>
      </c>
      <c r="L120" s="214">
        <f t="shared" si="42"/>
        <v>4</v>
      </c>
      <c r="M120" s="207" t="str">
        <f t="shared" si="43"/>
        <v>A</v>
      </c>
      <c r="N120" s="215">
        <f t="shared" si="44"/>
        <v>4</v>
      </c>
      <c r="O120" s="216">
        <f t="shared" si="44"/>
        <v>5</v>
      </c>
      <c r="P120" s="217">
        <f t="shared" si="44"/>
        <v>5</v>
      </c>
      <c r="Q120" s="207" t="str">
        <f t="shared" si="45"/>
        <v>A</v>
      </c>
      <c r="AL120" s="55">
        <f t="shared" si="46"/>
        <v>0</v>
      </c>
      <c r="AM120" s="55">
        <f t="shared" si="47"/>
        <v>0</v>
      </c>
      <c r="AN120" s="55">
        <f t="shared" si="48"/>
        <v>0</v>
      </c>
    </row>
    <row r="121" spans="2:40" ht="15">
      <c r="B121" s="218">
        <f t="shared" si="49"/>
        <v>18</v>
      </c>
      <c r="C121" s="212">
        <f t="shared" si="34"/>
        <v>4</v>
      </c>
      <c r="D121" s="213">
        <f t="shared" si="35"/>
        <v>2</v>
      </c>
      <c r="E121" s="213">
        <f t="shared" si="36"/>
        <v>2</v>
      </c>
      <c r="F121" s="213">
        <f t="shared" si="37"/>
        <v>5</v>
      </c>
      <c r="G121" s="213">
        <f t="shared" si="38"/>
        <v>5</v>
      </c>
      <c r="H121" s="214">
        <f t="shared" si="39"/>
        <v>4</v>
      </c>
      <c r="I121" s="207" t="str">
        <f t="shared" si="40"/>
        <v>A</v>
      </c>
      <c r="J121" s="212">
        <f t="shared" si="41"/>
        <v>2</v>
      </c>
      <c r="K121" s="213">
        <f t="shared" si="32"/>
        <v>5</v>
      </c>
      <c r="L121" s="214">
        <f t="shared" si="42"/>
        <v>2</v>
      </c>
      <c r="M121" s="207" t="str">
        <f t="shared" si="43"/>
        <v>A</v>
      </c>
      <c r="N121" s="215">
        <f t="shared" si="44"/>
        <v>2</v>
      </c>
      <c r="O121" s="216">
        <f t="shared" si="44"/>
        <v>2</v>
      </c>
      <c r="P121" s="217">
        <f t="shared" si="44"/>
        <v>5</v>
      </c>
      <c r="Q121" s="207" t="str">
        <f t="shared" si="45"/>
        <v>A</v>
      </c>
      <c r="AL121" s="55">
        <f t="shared" si="46"/>
        <v>2</v>
      </c>
      <c r="AM121" s="55">
        <f t="shared" si="47"/>
        <v>2</v>
      </c>
      <c r="AN121" s="55">
        <f t="shared" si="48"/>
        <v>2</v>
      </c>
    </row>
    <row r="122" spans="2:40" ht="15">
      <c r="B122" s="218">
        <f t="shared" si="49"/>
        <v>19</v>
      </c>
      <c r="C122" s="212">
        <f t="shared" si="34"/>
        <v>4</v>
      </c>
      <c r="D122" s="213">
        <f t="shared" si="35"/>
        <v>4</v>
      </c>
      <c r="E122" s="213">
        <f t="shared" si="36"/>
        <v>4</v>
      </c>
      <c r="F122" s="213">
        <f t="shared" si="37"/>
        <v>5</v>
      </c>
      <c r="G122" s="213">
        <f t="shared" si="38"/>
        <v>5</v>
      </c>
      <c r="H122" s="214">
        <f t="shared" si="39"/>
        <v>5</v>
      </c>
      <c r="I122" s="207" t="str">
        <f t="shared" si="40"/>
        <v>A</v>
      </c>
      <c r="J122" s="212">
        <f t="shared" si="41"/>
        <v>2</v>
      </c>
      <c r="K122" s="213">
        <f t="shared" si="32"/>
        <v>5</v>
      </c>
      <c r="L122" s="214">
        <f t="shared" si="42"/>
        <v>5</v>
      </c>
      <c r="M122" s="207" t="str">
        <f t="shared" si="43"/>
        <v>A</v>
      </c>
      <c r="N122" s="215">
        <f t="shared" si="44"/>
        <v>2</v>
      </c>
      <c r="O122" s="216">
        <f t="shared" si="44"/>
        <v>5</v>
      </c>
      <c r="P122" s="217">
        <f t="shared" si="44"/>
        <v>5</v>
      </c>
      <c r="Q122" s="207" t="str">
        <f t="shared" si="45"/>
        <v>A</v>
      </c>
      <c r="AL122" s="55">
        <f t="shared" si="46"/>
        <v>0</v>
      </c>
      <c r="AM122" s="55">
        <f t="shared" si="47"/>
        <v>1</v>
      </c>
      <c r="AN122" s="55">
        <f t="shared" si="48"/>
        <v>1</v>
      </c>
    </row>
    <row r="123" spans="2:40" ht="15">
      <c r="B123" s="218">
        <f t="shared" si="49"/>
        <v>20</v>
      </c>
      <c r="C123" s="212">
        <f t="shared" si="34"/>
        <v>4</v>
      </c>
      <c r="D123" s="213">
        <f t="shared" si="35"/>
        <v>2</v>
      </c>
      <c r="E123" s="213">
        <f t="shared" si="36"/>
        <v>2</v>
      </c>
      <c r="F123" s="213">
        <f t="shared" si="37"/>
        <v>5</v>
      </c>
      <c r="G123" s="213">
        <f t="shared" si="38"/>
        <v>5</v>
      </c>
      <c r="H123" s="214">
        <f t="shared" si="39"/>
        <v>5</v>
      </c>
      <c r="I123" s="207" t="str">
        <f t="shared" si="40"/>
        <v>A</v>
      </c>
      <c r="J123" s="212">
        <f t="shared" si="41"/>
        <v>2</v>
      </c>
      <c r="K123" s="213">
        <f t="shared" si="32"/>
        <v>2</v>
      </c>
      <c r="L123" s="214">
        <f t="shared" si="42"/>
        <v>2</v>
      </c>
      <c r="M123" s="207" t="str">
        <f t="shared" si="43"/>
        <v>D</v>
      </c>
      <c r="N123" s="215">
        <f t="shared" si="44"/>
        <v>2</v>
      </c>
      <c r="O123" s="216">
        <f t="shared" si="44"/>
        <v>5</v>
      </c>
      <c r="P123" s="217">
        <f t="shared" si="44"/>
        <v>5</v>
      </c>
      <c r="Q123" s="207" t="str">
        <f t="shared" si="45"/>
        <v>D</v>
      </c>
      <c r="AL123" s="55">
        <f t="shared" si="46"/>
        <v>2</v>
      </c>
      <c r="AM123" s="55">
        <f t="shared" si="47"/>
        <v>3</v>
      </c>
      <c r="AN123" s="55">
        <f t="shared" si="48"/>
        <v>1</v>
      </c>
    </row>
    <row r="124" spans="2:40" ht="15">
      <c r="B124" s="218">
        <f t="shared" si="49"/>
        <v>21</v>
      </c>
      <c r="C124" s="212">
        <f t="shared" si="34"/>
        <v>5</v>
      </c>
      <c r="D124" s="213">
        <f t="shared" si="35"/>
        <v>4</v>
      </c>
      <c r="E124" s="213">
        <f t="shared" si="36"/>
        <v>4</v>
      </c>
      <c r="F124" s="213">
        <f t="shared" si="37"/>
        <v>5</v>
      </c>
      <c r="G124" s="213">
        <f t="shared" si="38"/>
        <v>5</v>
      </c>
      <c r="H124" s="214">
        <f t="shared" si="39"/>
        <v>5</v>
      </c>
      <c r="I124" s="207" t="str">
        <f t="shared" si="40"/>
        <v>A</v>
      </c>
      <c r="J124" s="212">
        <f t="shared" si="41"/>
        <v>3</v>
      </c>
      <c r="K124" s="213">
        <f t="shared" si="32"/>
        <v>2</v>
      </c>
      <c r="L124" s="214">
        <f t="shared" si="42"/>
        <v>2</v>
      </c>
      <c r="M124" s="207" t="str">
        <f t="shared" si="43"/>
        <v>A</v>
      </c>
      <c r="N124" s="215">
        <f t="shared" si="44"/>
        <v>2</v>
      </c>
      <c r="O124" s="216">
        <f t="shared" si="44"/>
        <v>5</v>
      </c>
      <c r="P124" s="217">
        <f t="shared" si="44"/>
        <v>5</v>
      </c>
      <c r="Q124" s="207" t="str">
        <f t="shared" si="45"/>
        <v>A</v>
      </c>
      <c r="AL124" s="55">
        <f t="shared" si="46"/>
        <v>0</v>
      </c>
      <c r="AM124" s="55">
        <f t="shared" si="47"/>
        <v>2</v>
      </c>
      <c r="AN124" s="55">
        <f t="shared" si="48"/>
        <v>1</v>
      </c>
    </row>
    <row r="125" spans="2:40" ht="15">
      <c r="B125" s="218">
        <f t="shared" si="49"/>
        <v>22</v>
      </c>
      <c r="C125" s="212">
        <f t="shared" si="34"/>
        <v>5</v>
      </c>
      <c r="D125" s="213">
        <f t="shared" si="35"/>
        <v>3</v>
      </c>
      <c r="E125" s="213">
        <f t="shared" si="36"/>
        <v>3</v>
      </c>
      <c r="F125" s="213">
        <f t="shared" si="37"/>
        <v>5</v>
      </c>
      <c r="G125" s="213">
        <f t="shared" si="38"/>
        <v>5</v>
      </c>
      <c r="H125" s="214">
        <f t="shared" si="39"/>
        <v>5</v>
      </c>
      <c r="I125" s="207" t="str">
        <f t="shared" si="40"/>
        <v>A</v>
      </c>
      <c r="J125" s="212">
        <f t="shared" si="41"/>
        <v>2</v>
      </c>
      <c r="K125" s="213">
        <f t="shared" si="32"/>
        <v>4</v>
      </c>
      <c r="L125" s="214">
        <f t="shared" si="42"/>
        <v>3</v>
      </c>
      <c r="M125" s="207" t="str">
        <f t="shared" si="43"/>
        <v>A</v>
      </c>
      <c r="N125" s="215">
        <f t="shared" si="44"/>
        <v>3</v>
      </c>
      <c r="O125" s="216">
        <f t="shared" si="44"/>
        <v>4</v>
      </c>
      <c r="P125" s="217">
        <f t="shared" si="44"/>
        <v>5</v>
      </c>
      <c r="Q125" s="207" t="str">
        <f t="shared" si="45"/>
        <v>A</v>
      </c>
      <c r="AL125" s="55">
        <f t="shared" si="46"/>
        <v>0</v>
      </c>
      <c r="AM125" s="55">
        <f t="shared" si="47"/>
        <v>1</v>
      </c>
      <c r="AN125" s="55">
        <f t="shared" si="48"/>
        <v>0</v>
      </c>
    </row>
    <row r="126" spans="2:40" ht="15">
      <c r="B126" s="218">
        <f t="shared" si="49"/>
        <v>23</v>
      </c>
      <c r="C126" s="212">
        <f t="shared" si="34"/>
        <v>5</v>
      </c>
      <c r="D126" s="213">
        <f t="shared" si="35"/>
        <v>5</v>
      </c>
      <c r="E126" s="213">
        <f t="shared" si="36"/>
        <v>5</v>
      </c>
      <c r="F126" s="213">
        <f t="shared" si="37"/>
        <v>5</v>
      </c>
      <c r="G126" s="213">
        <f t="shared" si="38"/>
        <v>5</v>
      </c>
      <c r="H126" s="214">
        <f t="shared" si="39"/>
        <v>3</v>
      </c>
      <c r="I126" s="207" t="str">
        <f t="shared" si="40"/>
        <v>A</v>
      </c>
      <c r="J126" s="212">
        <f t="shared" si="41"/>
        <v>4</v>
      </c>
      <c r="K126" s="213">
        <f t="shared" si="32"/>
        <v>3</v>
      </c>
      <c r="L126" s="214">
        <f t="shared" si="42"/>
        <v>2</v>
      </c>
      <c r="M126" s="207" t="str">
        <f t="shared" si="43"/>
        <v>A</v>
      </c>
      <c r="N126" s="215">
        <f t="shared" si="44"/>
        <v>4</v>
      </c>
      <c r="O126" s="216">
        <f t="shared" si="44"/>
        <v>3</v>
      </c>
      <c r="P126" s="217">
        <f t="shared" si="44"/>
        <v>5</v>
      </c>
      <c r="Q126" s="207" t="str">
        <f t="shared" si="45"/>
        <v>A</v>
      </c>
      <c r="AL126" s="55">
        <f t="shared" si="46"/>
        <v>0</v>
      </c>
      <c r="AM126" s="55">
        <f t="shared" si="47"/>
        <v>1</v>
      </c>
      <c r="AN126" s="55">
        <f t="shared" si="48"/>
        <v>0</v>
      </c>
    </row>
    <row r="127" spans="2:40" ht="15">
      <c r="B127" s="218">
        <f t="shared" si="49"/>
        <v>24</v>
      </c>
      <c r="C127" s="212">
        <f t="shared" si="34"/>
        <v>5</v>
      </c>
      <c r="D127" s="213">
        <f t="shared" si="35"/>
        <v>5</v>
      </c>
      <c r="E127" s="213">
        <f t="shared" si="36"/>
        <v>5</v>
      </c>
      <c r="F127" s="213">
        <f t="shared" si="37"/>
        <v>5</v>
      </c>
      <c r="G127" s="213">
        <f t="shared" si="38"/>
        <v>5</v>
      </c>
      <c r="H127" s="214">
        <f t="shared" si="39"/>
        <v>5</v>
      </c>
      <c r="I127" s="207" t="str">
        <f t="shared" si="40"/>
        <v>A</v>
      </c>
      <c r="J127" s="212">
        <f t="shared" si="41"/>
        <v>2</v>
      </c>
      <c r="K127" s="213">
        <f t="shared" si="32"/>
        <v>5</v>
      </c>
      <c r="L127" s="214">
        <f t="shared" si="42"/>
        <v>5</v>
      </c>
      <c r="M127" s="207" t="str">
        <f t="shared" si="43"/>
        <v>A</v>
      </c>
      <c r="N127" s="215">
        <f t="shared" si="44"/>
        <v>4</v>
      </c>
      <c r="O127" s="216">
        <f t="shared" si="44"/>
        <v>4</v>
      </c>
      <c r="P127" s="217">
        <f t="shared" si="44"/>
        <v>5</v>
      </c>
      <c r="Q127" s="207" t="str">
        <f t="shared" si="45"/>
        <v>A</v>
      </c>
      <c r="AL127" s="55">
        <f t="shared" si="46"/>
        <v>0</v>
      </c>
      <c r="AM127" s="55">
        <f t="shared" si="47"/>
        <v>1</v>
      </c>
      <c r="AN127" s="55">
        <f t="shared" si="48"/>
        <v>0</v>
      </c>
    </row>
    <row r="128" spans="2:40" ht="15">
      <c r="B128" s="218">
        <f t="shared" si="49"/>
        <v>25</v>
      </c>
      <c r="C128" s="212" t="str">
        <f t="shared" si="34"/>
        <v>NO</v>
      </c>
      <c r="D128" s="213" t="str">
        <f t="shared" si="35"/>
        <v>NO</v>
      </c>
      <c r="E128" s="213" t="str">
        <f t="shared" si="36"/>
        <v>NO</v>
      </c>
      <c r="F128" s="213" t="str">
        <f t="shared" si="37"/>
        <v>NO</v>
      </c>
      <c r="G128" s="213" t="str">
        <f t="shared" si="38"/>
        <v>NO</v>
      </c>
      <c r="H128" s="214" t="str">
        <f t="shared" si="39"/>
        <v>NO</v>
      </c>
      <c r="I128" s="207" t="str">
        <f t="shared" si="40"/>
        <v>NO</v>
      </c>
      <c r="J128" s="212" t="str">
        <f t="shared" si="41"/>
        <v>NO</v>
      </c>
      <c r="K128" s="213" t="str">
        <f t="shared" si="32"/>
        <v>NO</v>
      </c>
      <c r="L128" s="214" t="str">
        <f t="shared" si="42"/>
        <v>NO</v>
      </c>
      <c r="M128" s="207" t="str">
        <f t="shared" si="43"/>
        <v>NO</v>
      </c>
      <c r="N128" s="215" t="str">
        <f t="shared" si="44"/>
        <v>NO</v>
      </c>
      <c r="O128" s="216" t="str">
        <f t="shared" si="44"/>
        <v>NO</v>
      </c>
      <c r="P128" s="217" t="str">
        <f t="shared" si="44"/>
        <v>NO</v>
      </c>
      <c r="Q128" s="207" t="str">
        <f t="shared" si="45"/>
        <v>NO</v>
      </c>
      <c r="AL128" s="55">
        <f t="shared" si="46"/>
        <v>0</v>
      </c>
      <c r="AM128" s="55">
        <f t="shared" si="47"/>
        <v>0</v>
      </c>
      <c r="AN128" s="55">
        <f t="shared" si="48"/>
        <v>0</v>
      </c>
    </row>
    <row r="129" spans="1:40" ht="15">
      <c r="B129" s="211">
        <f t="shared" si="49"/>
        <v>26</v>
      </c>
      <c r="C129" s="212" t="str">
        <f t="shared" si="34"/>
        <v>NO</v>
      </c>
      <c r="D129" s="213" t="str">
        <f t="shared" si="35"/>
        <v>NO</v>
      </c>
      <c r="E129" s="213" t="str">
        <f t="shared" si="36"/>
        <v>NO</v>
      </c>
      <c r="F129" s="213" t="str">
        <f t="shared" si="37"/>
        <v>NO</v>
      </c>
      <c r="G129" s="213" t="str">
        <f t="shared" si="38"/>
        <v>NO</v>
      </c>
      <c r="H129" s="214" t="str">
        <f t="shared" si="39"/>
        <v>NO</v>
      </c>
      <c r="I129" s="207" t="str">
        <f t="shared" si="40"/>
        <v>NO</v>
      </c>
      <c r="J129" s="212" t="str">
        <f t="shared" si="41"/>
        <v>NO</v>
      </c>
      <c r="K129" s="213" t="str">
        <f t="shared" si="32"/>
        <v>NO</v>
      </c>
      <c r="L129" s="214" t="str">
        <f t="shared" si="42"/>
        <v>NO</v>
      </c>
      <c r="M129" s="207" t="str">
        <f t="shared" si="43"/>
        <v>NO</v>
      </c>
      <c r="N129" s="215" t="str">
        <f t="shared" si="44"/>
        <v>NO</v>
      </c>
      <c r="O129" s="216" t="str">
        <f t="shared" si="44"/>
        <v>NO</v>
      </c>
      <c r="P129" s="217" t="str">
        <f t="shared" si="44"/>
        <v>NO</v>
      </c>
      <c r="Q129" s="207" t="str">
        <f t="shared" si="45"/>
        <v>NO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 t="str">
        <f t="shared" si="34"/>
        <v>NO</v>
      </c>
      <c r="D130" s="213" t="str">
        <f t="shared" si="35"/>
        <v>NO</v>
      </c>
      <c r="E130" s="213" t="str">
        <f t="shared" si="36"/>
        <v>NO</v>
      </c>
      <c r="F130" s="213" t="str">
        <f t="shared" si="37"/>
        <v>NO</v>
      </c>
      <c r="G130" s="213" t="str">
        <f t="shared" si="38"/>
        <v>NO</v>
      </c>
      <c r="H130" s="214" t="str">
        <f t="shared" si="39"/>
        <v>NO</v>
      </c>
      <c r="I130" s="207" t="str">
        <f t="shared" si="40"/>
        <v>NO</v>
      </c>
      <c r="J130" s="212" t="str">
        <f t="shared" si="41"/>
        <v>NO</v>
      </c>
      <c r="K130" s="213" t="str">
        <f t="shared" si="32"/>
        <v>NO</v>
      </c>
      <c r="L130" s="214" t="str">
        <f t="shared" si="42"/>
        <v>NO</v>
      </c>
      <c r="M130" s="207" t="str">
        <f t="shared" si="43"/>
        <v>NO</v>
      </c>
      <c r="N130" s="215" t="str">
        <f t="shared" si="44"/>
        <v>NO</v>
      </c>
      <c r="O130" s="216" t="str">
        <f t="shared" si="44"/>
        <v>NO</v>
      </c>
      <c r="P130" s="217" t="str">
        <f t="shared" si="44"/>
        <v>NO</v>
      </c>
      <c r="Q130" s="207" t="str">
        <f t="shared" si="45"/>
        <v>NO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 t="str">
        <f t="shared" si="34"/>
        <v>NO</v>
      </c>
      <c r="D131" s="213" t="str">
        <f t="shared" si="35"/>
        <v>NO</v>
      </c>
      <c r="E131" s="213" t="str">
        <f t="shared" si="36"/>
        <v>NO</v>
      </c>
      <c r="F131" s="213" t="str">
        <f t="shared" si="37"/>
        <v>NO</v>
      </c>
      <c r="G131" s="213" t="str">
        <f t="shared" si="38"/>
        <v>NO</v>
      </c>
      <c r="H131" s="214" t="str">
        <f t="shared" si="39"/>
        <v>NO</v>
      </c>
      <c r="I131" s="207" t="str">
        <f t="shared" si="40"/>
        <v>NO</v>
      </c>
      <c r="J131" s="212" t="str">
        <f t="shared" si="41"/>
        <v>NO</v>
      </c>
      <c r="K131" s="213" t="str">
        <f t="shared" si="32"/>
        <v>NO</v>
      </c>
      <c r="L131" s="214" t="str">
        <f t="shared" si="42"/>
        <v>NO</v>
      </c>
      <c r="M131" s="207" t="str">
        <f t="shared" si="43"/>
        <v>NO</v>
      </c>
      <c r="N131" s="215" t="str">
        <f t="shared" si="44"/>
        <v>NO</v>
      </c>
      <c r="O131" s="216" t="str">
        <f t="shared" si="44"/>
        <v>NO</v>
      </c>
      <c r="P131" s="217" t="str">
        <f t="shared" si="44"/>
        <v>NO</v>
      </c>
      <c r="Q131" s="207" t="str">
        <f t="shared" si="45"/>
        <v>NO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 t="str">
        <f t="shared" si="34"/>
        <v>NO</v>
      </c>
      <c r="D132" s="213" t="str">
        <f t="shared" si="35"/>
        <v>NO</v>
      </c>
      <c r="E132" s="213" t="str">
        <f t="shared" si="36"/>
        <v>NO</v>
      </c>
      <c r="F132" s="213" t="str">
        <f t="shared" si="37"/>
        <v>NO</v>
      </c>
      <c r="G132" s="213" t="str">
        <f t="shared" si="38"/>
        <v>NO</v>
      </c>
      <c r="H132" s="214" t="str">
        <f t="shared" si="39"/>
        <v>NO</v>
      </c>
      <c r="I132" s="207" t="str">
        <f t="shared" si="40"/>
        <v>NO</v>
      </c>
      <c r="J132" s="212" t="str">
        <f t="shared" si="41"/>
        <v>NO</v>
      </c>
      <c r="K132" s="213" t="str">
        <f t="shared" si="32"/>
        <v>NO</v>
      </c>
      <c r="L132" s="214" t="str">
        <f t="shared" si="42"/>
        <v>NO</v>
      </c>
      <c r="M132" s="207" t="str">
        <f t="shared" si="43"/>
        <v>NO</v>
      </c>
      <c r="N132" s="215" t="str">
        <f t="shared" si="44"/>
        <v>NO</v>
      </c>
      <c r="O132" s="216" t="str">
        <f t="shared" si="44"/>
        <v>NO</v>
      </c>
      <c r="P132" s="217" t="str">
        <f t="shared" si="44"/>
        <v>NO</v>
      </c>
      <c r="Q132" s="207" t="str">
        <f t="shared" si="45"/>
        <v>NO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24</v>
      </c>
      <c r="D164" s="232">
        <f t="shared" ref="D164:P164" si="50">COUNTIF(D104:D163,"&gt;2")</f>
        <v>20</v>
      </c>
      <c r="E164" s="232">
        <f t="shared" si="50"/>
        <v>20</v>
      </c>
      <c r="F164" s="232">
        <f t="shared" si="50"/>
        <v>24</v>
      </c>
      <c r="G164" s="232">
        <f t="shared" si="50"/>
        <v>24</v>
      </c>
      <c r="H164" s="233">
        <f t="shared" si="50"/>
        <v>24</v>
      </c>
      <c r="I164" s="234">
        <f>COUNTIF(I104:I163,"=A")</f>
        <v>24</v>
      </c>
      <c r="J164" s="231">
        <f t="shared" si="50"/>
        <v>13</v>
      </c>
      <c r="K164" s="232">
        <f t="shared" si="50"/>
        <v>19</v>
      </c>
      <c r="L164" s="233">
        <f t="shared" si="50"/>
        <v>17</v>
      </c>
      <c r="M164" s="234">
        <f>COUNTIF(M104:M163,"=A")</f>
        <v>20</v>
      </c>
      <c r="N164" s="231">
        <f t="shared" si="50"/>
        <v>17</v>
      </c>
      <c r="O164" s="232">
        <f t="shared" si="50"/>
        <v>21</v>
      </c>
      <c r="P164" s="233">
        <f t="shared" si="50"/>
        <v>24</v>
      </c>
      <c r="Q164" s="235">
        <f>COUNTIF(Q104:Q163,"=A")</f>
        <v>20</v>
      </c>
    </row>
    <row r="165" spans="2:40" ht="15.75" thickBot="1">
      <c r="B165" s="236" t="s">
        <v>87</v>
      </c>
      <c r="C165" s="237">
        <f>AVERAGEIF(C104:C163,"&gt;0",C104:C163)</f>
        <v>4.791666666666667</v>
      </c>
      <c r="D165" s="238">
        <f t="shared" ref="D165:P165" si="51">AVERAGEIF(D104:D163,"&gt;0",D104:D163)</f>
        <v>3.7916666666666665</v>
      </c>
      <c r="E165" s="238">
        <f t="shared" si="51"/>
        <v>3.7916666666666665</v>
      </c>
      <c r="F165" s="238">
        <f t="shared" si="51"/>
        <v>4.958333333333333</v>
      </c>
      <c r="G165" s="238">
        <f t="shared" si="51"/>
        <v>4.958333333333333</v>
      </c>
      <c r="H165" s="239">
        <f t="shared" si="51"/>
        <v>4.708333333333333</v>
      </c>
      <c r="I165" s="240"/>
      <c r="J165" s="237">
        <f t="shared" si="51"/>
        <v>3.3333333333333335</v>
      </c>
      <c r="K165" s="238">
        <f t="shared" si="51"/>
        <v>3.9166666666666665</v>
      </c>
      <c r="L165" s="239">
        <f t="shared" si="51"/>
        <v>3.5416666666666665</v>
      </c>
      <c r="M165" s="240"/>
      <c r="N165" s="237">
        <f t="shared" si="51"/>
        <v>3.2916666666666665</v>
      </c>
      <c r="O165" s="238">
        <f t="shared" si="51"/>
        <v>4.208333333333333</v>
      </c>
      <c r="P165" s="239">
        <f t="shared" si="51"/>
        <v>4.75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4</v>
      </c>
      <c r="E166" s="242">
        <f t="shared" si="52"/>
        <v>4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3</v>
      </c>
      <c r="K166" s="244">
        <f t="shared" si="52"/>
        <v>4</v>
      </c>
      <c r="L166" s="245">
        <f t="shared" si="52"/>
        <v>4</v>
      </c>
      <c r="M166" s="246" t="e">
        <f t="shared" si="52"/>
        <v>#NUM!</v>
      </c>
      <c r="N166" s="237">
        <f t="shared" si="52"/>
        <v>3.5</v>
      </c>
      <c r="O166" s="242">
        <f t="shared" si="52"/>
        <v>5</v>
      </c>
      <c r="P166" s="239">
        <f t="shared" si="52"/>
        <v>5</v>
      </c>
      <c r="Q166" s="243"/>
    </row>
    <row r="167" spans="2:40" ht="15.75" thickBot="1">
      <c r="B167" s="247" t="s">
        <v>89</v>
      </c>
      <c r="C167" s="248">
        <f>QUARTILE(C104:C163,1)</f>
        <v>5</v>
      </c>
      <c r="D167" s="249">
        <f t="shared" ref="D167:P167" si="53">QUARTILE(D104:D163,1)</f>
        <v>3</v>
      </c>
      <c r="E167" s="250">
        <f t="shared" si="53"/>
        <v>3</v>
      </c>
      <c r="F167" s="248">
        <f t="shared" si="53"/>
        <v>5</v>
      </c>
      <c r="G167" s="248">
        <f t="shared" si="53"/>
        <v>5</v>
      </c>
      <c r="H167" s="249">
        <f t="shared" si="53"/>
        <v>4.75</v>
      </c>
      <c r="I167" s="251"/>
      <c r="J167" s="252">
        <f t="shared" si="53"/>
        <v>2</v>
      </c>
      <c r="K167" s="250">
        <f t="shared" si="53"/>
        <v>3.75</v>
      </c>
      <c r="L167" s="253">
        <f t="shared" si="53"/>
        <v>2</v>
      </c>
      <c r="M167" s="248" t="e">
        <f t="shared" si="53"/>
        <v>#NUM!</v>
      </c>
      <c r="N167" s="254">
        <f t="shared" si="53"/>
        <v>2</v>
      </c>
      <c r="O167" s="248">
        <f t="shared" si="53"/>
        <v>4</v>
      </c>
      <c r="P167" s="255">
        <f t="shared" si="53"/>
        <v>4.75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19</v>
      </c>
      <c r="D170" s="258">
        <f t="shared" ref="D170:Q170" si="54">COUNTIF(D104:D163,"=5")</f>
        <v>6</v>
      </c>
      <c r="E170" s="258">
        <f t="shared" si="54"/>
        <v>6</v>
      </c>
      <c r="F170" s="258">
        <f t="shared" si="54"/>
        <v>23</v>
      </c>
      <c r="G170" s="258">
        <f t="shared" si="54"/>
        <v>23</v>
      </c>
      <c r="H170" s="259">
        <f t="shared" si="54"/>
        <v>18</v>
      </c>
      <c r="I170" s="260"/>
      <c r="J170" s="257">
        <f t="shared" si="54"/>
        <v>8</v>
      </c>
      <c r="K170" s="258">
        <f t="shared" si="54"/>
        <v>9</v>
      </c>
      <c r="L170" s="259">
        <f t="shared" si="54"/>
        <v>7</v>
      </c>
      <c r="M170" s="260"/>
      <c r="N170" s="257">
        <f t="shared" si="54"/>
        <v>2</v>
      </c>
      <c r="O170" s="258">
        <f t="shared" si="54"/>
        <v>13</v>
      </c>
      <c r="P170" s="258">
        <f t="shared" si="54"/>
        <v>18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5</v>
      </c>
      <c r="D171" s="263">
        <f t="shared" ref="D171:Q171" si="55">COUNTIF(D104:D163,"=4")</f>
        <v>11</v>
      </c>
      <c r="E171" s="263">
        <f t="shared" si="55"/>
        <v>11</v>
      </c>
      <c r="F171" s="263">
        <f t="shared" si="55"/>
        <v>1</v>
      </c>
      <c r="G171" s="263">
        <f t="shared" si="55"/>
        <v>1</v>
      </c>
      <c r="H171" s="264">
        <f t="shared" si="55"/>
        <v>5</v>
      </c>
      <c r="I171" s="260"/>
      <c r="J171" s="262">
        <f t="shared" si="55"/>
        <v>3</v>
      </c>
      <c r="K171" s="263">
        <f t="shared" si="55"/>
        <v>9</v>
      </c>
      <c r="L171" s="264">
        <f t="shared" si="55"/>
        <v>6</v>
      </c>
      <c r="M171" s="260"/>
      <c r="N171" s="262">
        <f t="shared" si="55"/>
        <v>10</v>
      </c>
      <c r="O171" s="263">
        <f t="shared" si="55"/>
        <v>6</v>
      </c>
      <c r="P171" s="263">
        <f t="shared" si="55"/>
        <v>6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0</v>
      </c>
      <c r="D172" s="263">
        <f t="shared" ref="D172:Q172" si="56">COUNTIF(D104:D163,"=3")</f>
        <v>3</v>
      </c>
      <c r="E172" s="263">
        <f t="shared" si="56"/>
        <v>3</v>
      </c>
      <c r="F172" s="263">
        <f t="shared" si="56"/>
        <v>0</v>
      </c>
      <c r="G172" s="263">
        <f t="shared" si="56"/>
        <v>0</v>
      </c>
      <c r="H172" s="264">
        <f t="shared" si="56"/>
        <v>1</v>
      </c>
      <c r="I172" s="260"/>
      <c r="J172" s="262">
        <f t="shared" si="56"/>
        <v>2</v>
      </c>
      <c r="K172" s="263">
        <f t="shared" si="56"/>
        <v>1</v>
      </c>
      <c r="L172" s="264">
        <f t="shared" si="56"/>
        <v>4</v>
      </c>
      <c r="M172" s="260"/>
      <c r="N172" s="262">
        <f t="shared" si="56"/>
        <v>5</v>
      </c>
      <c r="O172" s="263">
        <f t="shared" si="56"/>
        <v>2</v>
      </c>
      <c r="P172" s="263">
        <f t="shared" si="56"/>
        <v>0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4</v>
      </c>
      <c r="E173" s="267">
        <f t="shared" si="57"/>
        <v>4</v>
      </c>
      <c r="F173" s="267">
        <f t="shared" si="57"/>
        <v>0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11</v>
      </c>
      <c r="K173" s="267">
        <f t="shared" si="57"/>
        <v>5</v>
      </c>
      <c r="L173" s="268">
        <f t="shared" si="57"/>
        <v>7</v>
      </c>
      <c r="M173" s="260"/>
      <c r="N173" s="266">
        <f t="shared" si="57"/>
        <v>7</v>
      </c>
      <c r="O173" s="267">
        <f t="shared" si="57"/>
        <v>3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24</v>
      </c>
    </row>
    <row r="177" spans="13:13" ht="13.5" thickTop="1">
      <c r="M177" s="68"/>
    </row>
  </sheetData>
  <protectedRanges>
    <protectedRange sqref="C3:X3 Z3" name="Rango4"/>
    <protectedRange sqref="C12:AJ71" name="Rango2_1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177"/>
  <sheetViews>
    <sheetView zoomScale="75" workbookViewId="0">
      <selection activeCell="C12" sqref="C12:AJ39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5</v>
      </c>
      <c r="D12" s="99">
        <v>5</v>
      </c>
      <c r="E12" s="99">
        <v>4</v>
      </c>
      <c r="F12" s="100">
        <v>4</v>
      </c>
      <c r="G12" s="98">
        <v>4</v>
      </c>
      <c r="H12" s="99">
        <v>2</v>
      </c>
      <c r="I12" s="99">
        <v>5</v>
      </c>
      <c r="J12" s="100">
        <v>3</v>
      </c>
      <c r="K12" s="101">
        <v>3</v>
      </c>
      <c r="L12" s="99">
        <v>5</v>
      </c>
      <c r="M12" s="102">
        <v>5</v>
      </c>
      <c r="N12" s="101">
        <v>3</v>
      </c>
      <c r="O12" s="99">
        <v>2</v>
      </c>
      <c r="P12" s="102">
        <v>3</v>
      </c>
      <c r="Q12" s="103">
        <v>2</v>
      </c>
      <c r="R12" s="99">
        <v>5</v>
      </c>
      <c r="S12" s="99">
        <v>5</v>
      </c>
      <c r="T12" s="100"/>
      <c r="U12" s="98"/>
      <c r="V12" s="99">
        <v>3</v>
      </c>
      <c r="W12" s="99">
        <v>2</v>
      </c>
      <c r="X12" s="100">
        <v>3</v>
      </c>
      <c r="Y12" s="104">
        <v>2</v>
      </c>
      <c r="Z12" s="99">
        <v>2</v>
      </c>
      <c r="AA12" s="99">
        <v>2</v>
      </c>
      <c r="AB12" s="102">
        <v>5</v>
      </c>
      <c r="AC12" s="105">
        <v>4</v>
      </c>
      <c r="AD12" s="101">
        <v>5</v>
      </c>
      <c r="AE12" s="99">
        <v>3</v>
      </c>
      <c r="AF12" s="106">
        <v>5</v>
      </c>
      <c r="AG12" s="107">
        <v>5</v>
      </c>
      <c r="AH12" s="108">
        <v>5</v>
      </c>
      <c r="AI12" s="109">
        <v>5</v>
      </c>
      <c r="AJ12" s="110">
        <v>5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4.5</v>
      </c>
      <c r="AO12" s="114">
        <f>IF(AN12&gt;0,IF(AM12&gt;2,2,IF(AN12&gt;4,5,IF(AN12&gt;3,4,3))),"NO")</f>
        <v>5</v>
      </c>
      <c r="AP12" s="112">
        <f>COUNTIF(G12:J12,"2")</f>
        <v>1</v>
      </c>
      <c r="AQ12" s="113">
        <f>IF(G12&gt;0,AVERAGE(G12:J12),0)</f>
        <v>3.5</v>
      </c>
      <c r="AR12" s="114">
        <f>IF(AQ12&gt;0,IF(AP12&gt;2,2,IF(AQ12&gt;4,5,IF(AQ12&gt;3,4,3))),"NO")</f>
        <v>4</v>
      </c>
      <c r="AS12" s="112">
        <f>COUNTIF(K12:M12,"2")</f>
        <v>0</v>
      </c>
      <c r="AT12" s="113">
        <f>IF(K12&gt;0,AVERAGE(K12:M12),0)</f>
        <v>4.333333333333333</v>
      </c>
      <c r="AU12" s="114">
        <f>IF(AT12&gt;0,IF(AS12&gt;2,2,IF(AT12&gt;4,5,IF(AT12&gt;3,4,3))),"NO")</f>
        <v>5</v>
      </c>
      <c r="AV12" s="112">
        <f>COUNTIF(N12:P12,"2")</f>
        <v>1</v>
      </c>
      <c r="AW12" s="113">
        <f>IF(N12&gt;0,AVERAGE(N12:P12),0)</f>
        <v>2.6666666666666665</v>
      </c>
      <c r="AX12" s="114">
        <f>IF(AW12&gt;0,IF(AV12&gt;2,2,IF(AW12&gt;4,5,IF(AW12&gt;3,4,3))),"NO")</f>
        <v>3</v>
      </c>
      <c r="AY12" s="112">
        <f>COUNTIF(Q12:T12,"2")</f>
        <v>1</v>
      </c>
      <c r="AZ12" s="113">
        <f>IF(Q12&gt;0,AVERAGE(Q12:T12),0)</f>
        <v>4</v>
      </c>
      <c r="BA12" s="115">
        <f>IF(AZ12&gt;0,IF(AY12&gt;2,2,IF(AZ12&gt;4,5,IF(AZ12&gt;3,4,3))),"NO")</f>
        <v>4</v>
      </c>
      <c r="BB12" s="112">
        <f>COUNTIF(U12:X12,"2")</f>
        <v>1</v>
      </c>
      <c r="BC12" s="113">
        <f>IF(U12&gt;0,AVERAGE(U12:X12),0)</f>
        <v>0</v>
      </c>
      <c r="BD12" s="116" t="str">
        <f>IF(BC12&gt;0,IF(BB12&gt;2,2,IF(BC12&gt;4,5,IF(BC12&gt;3,4,3))),"NO")</f>
        <v>NO</v>
      </c>
      <c r="BE12" s="112">
        <f>IF(Y12=0,0,1)</f>
        <v>1</v>
      </c>
      <c r="BF12" s="112">
        <f>COUNTIF(Z12:AB12,"2")</f>
        <v>2</v>
      </c>
      <c r="BG12" s="113">
        <f>IF(Z12&gt;0,AVERAGE(Z12:AB12),0)</f>
        <v>3</v>
      </c>
      <c r="BH12" s="113" t="str">
        <f>IF(ISTEXT(BD12),"NO",IF(BE12=0,2,IF(BF12&gt;2,2,IF(BG12&gt;4,5,IF(BG12&gt;3,4,3)))))</f>
        <v>NO</v>
      </c>
      <c r="BI12" s="117">
        <f>IF(AC12&gt;0,AC12,"NO")</f>
        <v>4</v>
      </c>
      <c r="BJ12" s="112">
        <f>COUNTIF(AD12:AF12,"2")</f>
        <v>0</v>
      </c>
      <c r="BK12" s="113">
        <f>IF(AD12&gt;0,AVERAGE(AD12:AF12),0)</f>
        <v>4.333333333333333</v>
      </c>
      <c r="BL12" s="113">
        <f>IF(BK12&gt;0,IF(BJ12&gt;2,2,IF(BK12&gt;4,5,IF(BK12&gt;3,4,3))),"NO")</f>
        <v>5</v>
      </c>
      <c r="BM12" s="118">
        <f>IF(AG12&gt;0,AG12,"NO")</f>
        <v>5</v>
      </c>
      <c r="BN12" s="119">
        <f>IF(AH12&gt;0,AH12,"NO")</f>
        <v>5</v>
      </c>
      <c r="BO12" s="120">
        <f>IF(AI12=0,"NO",IF(AI12+AJ12&lt;4,2,IF(AI12+AJ12&lt;7,3,IF(AI12+AJ12&lt;9,4,5))))</f>
        <v>5</v>
      </c>
      <c r="BP12" s="68"/>
    </row>
    <row r="13" spans="1:68" ht="13.5" thickBot="1">
      <c r="A13" s="121"/>
      <c r="B13" s="122">
        <f>B12+1</f>
        <v>2</v>
      </c>
      <c r="C13" s="109">
        <v>5</v>
      </c>
      <c r="D13" s="123">
        <v>4</v>
      </c>
      <c r="E13" s="123">
        <v>4</v>
      </c>
      <c r="F13" s="124">
        <v>3</v>
      </c>
      <c r="G13" s="109">
        <v>3</v>
      </c>
      <c r="H13" s="123">
        <v>3</v>
      </c>
      <c r="I13" s="123">
        <v>5</v>
      </c>
      <c r="J13" s="124">
        <v>5</v>
      </c>
      <c r="K13" s="109">
        <v>5</v>
      </c>
      <c r="L13" s="123">
        <v>5</v>
      </c>
      <c r="M13" s="124">
        <v>5</v>
      </c>
      <c r="N13" s="109">
        <v>4</v>
      </c>
      <c r="O13" s="123">
        <v>3</v>
      </c>
      <c r="P13" s="124">
        <v>2</v>
      </c>
      <c r="Q13" s="109">
        <v>2</v>
      </c>
      <c r="R13" s="123">
        <v>5</v>
      </c>
      <c r="S13" s="123">
        <v>5</v>
      </c>
      <c r="T13" s="124"/>
      <c r="U13" s="109"/>
      <c r="V13" s="123">
        <v>3</v>
      </c>
      <c r="W13" s="123">
        <v>2</v>
      </c>
      <c r="X13" s="124">
        <v>3</v>
      </c>
      <c r="Y13" s="125">
        <v>4</v>
      </c>
      <c r="Z13" s="123">
        <v>4</v>
      </c>
      <c r="AA13" s="123">
        <v>3</v>
      </c>
      <c r="AB13" s="124">
        <v>5</v>
      </c>
      <c r="AC13" s="126">
        <v>4</v>
      </c>
      <c r="AD13" s="109">
        <v>5</v>
      </c>
      <c r="AE13" s="123">
        <v>5</v>
      </c>
      <c r="AF13" s="110">
        <v>3</v>
      </c>
      <c r="AG13" s="127">
        <v>3</v>
      </c>
      <c r="AH13" s="126">
        <v>2</v>
      </c>
      <c r="AI13" s="109">
        <v>5</v>
      </c>
      <c r="AJ13" s="110">
        <v>3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4</v>
      </c>
      <c r="AO13" s="114">
        <f t="shared" ref="AO13:AO71" si="2">IF(AN13&gt;0,IF(AM13&gt;2,2,IF(AN13&gt;4,5,IF(AN13&gt;3,4,3))),"NO")</f>
        <v>4</v>
      </c>
      <c r="AP13" s="112">
        <f t="shared" ref="AP13:AP71" si="3">COUNTIF(G13:J13,"2")</f>
        <v>0</v>
      </c>
      <c r="AQ13" s="113">
        <f t="shared" ref="AQ13:AQ71" si="4">IF(G13&gt;0,AVERAGE(G13:J13),0)</f>
        <v>4</v>
      </c>
      <c r="AR13" s="114">
        <f t="shared" ref="AR13:AR71" si="5">IF(AQ13&gt;0,IF(AP13&gt;2,2,IF(AQ13&gt;4,5,IF(AQ13&gt;3,4,3))),"NO")</f>
        <v>4</v>
      </c>
      <c r="AS13" s="112">
        <f t="shared" ref="AS13:AS71" si="6">COUNTIF(K13:M13,"2")</f>
        <v>0</v>
      </c>
      <c r="AT13" s="113">
        <f t="shared" ref="AT13:AT71" si="7">IF(K13&gt;0,AVERAGE(K13:M13),0)</f>
        <v>5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1</v>
      </c>
      <c r="AW13" s="113">
        <f t="shared" ref="AW13:AW71" si="10">IF(N13&gt;0,AVERAGE(N13:P13),0)</f>
        <v>3</v>
      </c>
      <c r="AX13" s="114">
        <f t="shared" ref="AX13:AX71" si="11">IF(AW13&gt;0,IF(AV13&gt;2,2,IF(AW13&gt;4,5,IF(AW13&gt;3,4,3))),"NO")</f>
        <v>3</v>
      </c>
      <c r="AY13" s="112">
        <f t="shared" ref="AY13:AY71" si="12">COUNTIF(Q13:T13,"2")</f>
        <v>1</v>
      </c>
      <c r="AZ13" s="113">
        <f t="shared" ref="AZ13:AZ71" si="13">IF(Q13&gt;0,AVERAGE(Q13:T13),0)</f>
        <v>4</v>
      </c>
      <c r="BA13" s="115">
        <f t="shared" ref="BA13:BA71" si="14">IF(AZ13&gt;0,IF(AY13&gt;2,2,IF(AZ13&gt;4,5,IF(AZ13&gt;3,4,3))),"NO")</f>
        <v>4</v>
      </c>
      <c r="BB13" s="112">
        <f t="shared" ref="BB13:BB71" si="15">COUNTIF(U13:X13,"2")</f>
        <v>1</v>
      </c>
      <c r="BC13" s="113">
        <f t="shared" ref="BC13:BC71" si="16">IF(U13&gt;0,AVERAGE(U13:X13),0)</f>
        <v>0</v>
      </c>
      <c r="BD13" s="116" t="str">
        <f t="shared" ref="BD13:BD71" si="17">IF(BC13&gt;0,IF(BB13&gt;2,2,IF(BC13&gt;4,5,IF(BC13&gt;3,4,3))),"NO")</f>
        <v>NO</v>
      </c>
      <c r="BE13" s="112">
        <f t="shared" ref="BE13:BE45" si="18">IF(Y13=0,0,1)</f>
        <v>1</v>
      </c>
      <c r="BF13" s="112">
        <f t="shared" ref="BF13:BF71" si="19">COUNTIF(Z13:AB13,"2")</f>
        <v>0</v>
      </c>
      <c r="BG13" s="113">
        <f t="shared" ref="BG13:BG71" si="20">IF(Z13&gt;0,AVERAGE(Z13:AB13),0)</f>
        <v>4</v>
      </c>
      <c r="BH13" s="113" t="str">
        <f t="shared" ref="BH13:BH71" si="21">IF(ISTEXT(BD13),"NO",IF(BE13=0,2,IF(BF13&gt;2,2,IF(BG13&gt;4,5,IF(BG13&gt;3,4,3)))))</f>
        <v>NO</v>
      </c>
      <c r="BI13" s="117">
        <f t="shared" ref="BI13:BI71" si="22">IF(AC13&gt;0,AC13,"NO")</f>
        <v>4</v>
      </c>
      <c r="BJ13" s="112">
        <f t="shared" ref="BJ13:BJ71" si="23">COUNTIF(AD13:AF13,"2")</f>
        <v>0</v>
      </c>
      <c r="BK13" s="113">
        <f t="shared" ref="BK13:BK71" si="24">IF(AD13&gt;0,AVERAGE(AD13:AF13),0)</f>
        <v>4.333333333333333</v>
      </c>
      <c r="BL13" s="113">
        <f t="shared" ref="BL13:BL71" si="25">IF(BK13&gt;0,IF(BJ13&gt;2,2,IF(BK13&gt;4,5,IF(BK13&gt;3,4,3))),"NO")</f>
        <v>5</v>
      </c>
      <c r="BM13" s="118">
        <f t="shared" ref="BM13:BN70" si="26">IF(AG13&gt;0,AG13,"NO")</f>
        <v>3</v>
      </c>
      <c r="BN13" s="119">
        <f t="shared" si="26"/>
        <v>2</v>
      </c>
      <c r="BO13" s="120">
        <f t="shared" ref="BO13:BO71" si="27">IF(AI13=0,"NO",IF(AI13+AJ13&lt;4,2,IF(AI13+AJ13&lt;7,3,IF(AI13+AJ13&lt;9,4,5))))</f>
        <v>4</v>
      </c>
      <c r="BP13" s="68"/>
    </row>
    <row r="14" spans="1:68" ht="13.5" thickBot="1">
      <c r="A14" s="121"/>
      <c r="B14" s="130">
        <f t="shared" ref="B14:B71" si="28">B13+1</f>
        <v>3</v>
      </c>
      <c r="C14" s="109">
        <v>5</v>
      </c>
      <c r="D14" s="123">
        <v>2</v>
      </c>
      <c r="E14" s="123">
        <v>5</v>
      </c>
      <c r="F14" s="124">
        <v>2</v>
      </c>
      <c r="G14" s="109">
        <v>2</v>
      </c>
      <c r="H14" s="123">
        <v>2</v>
      </c>
      <c r="I14" s="123">
        <v>5</v>
      </c>
      <c r="J14" s="124">
        <v>5</v>
      </c>
      <c r="K14" s="109">
        <v>5</v>
      </c>
      <c r="L14" s="123">
        <v>5</v>
      </c>
      <c r="M14" s="124">
        <v>5</v>
      </c>
      <c r="N14" s="109">
        <v>3</v>
      </c>
      <c r="O14" s="123">
        <v>2</v>
      </c>
      <c r="P14" s="124">
        <v>2</v>
      </c>
      <c r="Q14" s="109">
        <v>2</v>
      </c>
      <c r="R14" s="123">
        <v>5</v>
      </c>
      <c r="S14" s="123">
        <v>5</v>
      </c>
      <c r="T14" s="124"/>
      <c r="U14" s="109"/>
      <c r="V14" s="123">
        <v>5</v>
      </c>
      <c r="W14" s="123">
        <v>5</v>
      </c>
      <c r="X14" s="124">
        <v>4</v>
      </c>
      <c r="Y14" s="125">
        <v>2</v>
      </c>
      <c r="Z14" s="123">
        <v>2</v>
      </c>
      <c r="AA14" s="123">
        <v>2</v>
      </c>
      <c r="AB14" s="124">
        <v>4</v>
      </c>
      <c r="AC14" s="126">
        <v>4</v>
      </c>
      <c r="AD14" s="109">
        <v>5</v>
      </c>
      <c r="AE14" s="123">
        <v>2</v>
      </c>
      <c r="AF14" s="110">
        <v>5</v>
      </c>
      <c r="AG14" s="127">
        <v>5</v>
      </c>
      <c r="AH14" s="126">
        <v>5</v>
      </c>
      <c r="AI14" s="109">
        <v>5</v>
      </c>
      <c r="AJ14" s="110">
        <v>5</v>
      </c>
      <c r="AK14" s="128"/>
      <c r="AL14" s="129">
        <f t="shared" ref="AL14:AL71" si="29">AL13+1</f>
        <v>3</v>
      </c>
      <c r="AM14" s="112">
        <f t="shared" si="0"/>
        <v>2</v>
      </c>
      <c r="AN14" s="113">
        <f t="shared" si="1"/>
        <v>3.5</v>
      </c>
      <c r="AO14" s="114">
        <f t="shared" si="2"/>
        <v>4</v>
      </c>
      <c r="AP14" s="112">
        <f t="shared" si="3"/>
        <v>2</v>
      </c>
      <c r="AQ14" s="113">
        <f t="shared" si="4"/>
        <v>3.5</v>
      </c>
      <c r="AR14" s="114">
        <f t="shared" si="5"/>
        <v>4</v>
      </c>
      <c r="AS14" s="112">
        <f t="shared" si="6"/>
        <v>0</v>
      </c>
      <c r="AT14" s="113">
        <f t="shared" si="7"/>
        <v>5</v>
      </c>
      <c r="AU14" s="114">
        <f t="shared" si="8"/>
        <v>5</v>
      </c>
      <c r="AV14" s="112">
        <f t="shared" si="9"/>
        <v>2</v>
      </c>
      <c r="AW14" s="113">
        <f t="shared" si="10"/>
        <v>2.3333333333333335</v>
      </c>
      <c r="AX14" s="114">
        <f t="shared" si="11"/>
        <v>3</v>
      </c>
      <c r="AY14" s="112">
        <f t="shared" si="12"/>
        <v>1</v>
      </c>
      <c r="AZ14" s="113">
        <f t="shared" si="13"/>
        <v>4</v>
      </c>
      <c r="BA14" s="115">
        <f t="shared" si="14"/>
        <v>4</v>
      </c>
      <c r="BB14" s="112">
        <f t="shared" si="15"/>
        <v>0</v>
      </c>
      <c r="BC14" s="113">
        <f t="shared" si="16"/>
        <v>0</v>
      </c>
      <c r="BD14" s="116" t="str">
        <f t="shared" si="17"/>
        <v>NO</v>
      </c>
      <c r="BE14" s="112">
        <f t="shared" si="18"/>
        <v>1</v>
      </c>
      <c r="BF14" s="112">
        <f t="shared" si="19"/>
        <v>2</v>
      </c>
      <c r="BG14" s="113">
        <f t="shared" si="20"/>
        <v>2.6666666666666665</v>
      </c>
      <c r="BH14" s="113" t="str">
        <f t="shared" si="21"/>
        <v>NO</v>
      </c>
      <c r="BI14" s="117">
        <f t="shared" si="22"/>
        <v>4</v>
      </c>
      <c r="BJ14" s="112">
        <f t="shared" si="23"/>
        <v>1</v>
      </c>
      <c r="BK14" s="113">
        <f t="shared" si="24"/>
        <v>4</v>
      </c>
      <c r="BL14" s="113">
        <f t="shared" si="25"/>
        <v>4</v>
      </c>
      <c r="BM14" s="118">
        <f t="shared" si="26"/>
        <v>5</v>
      </c>
      <c r="BN14" s="119">
        <f t="shared" si="26"/>
        <v>5</v>
      </c>
      <c r="BO14" s="120">
        <f t="shared" si="27"/>
        <v>5</v>
      </c>
      <c r="BP14" s="68"/>
    </row>
    <row r="15" spans="1:68" ht="13.5" thickBot="1">
      <c r="A15" s="121"/>
      <c r="B15" s="122">
        <f t="shared" si="28"/>
        <v>4</v>
      </c>
      <c r="C15" s="109">
        <v>5</v>
      </c>
      <c r="D15" s="123">
        <v>5</v>
      </c>
      <c r="E15" s="123">
        <v>5</v>
      </c>
      <c r="F15" s="124">
        <v>3</v>
      </c>
      <c r="G15" s="109">
        <v>3</v>
      </c>
      <c r="H15" s="123">
        <v>3</v>
      </c>
      <c r="I15" s="123">
        <v>5</v>
      </c>
      <c r="J15" s="124">
        <v>3</v>
      </c>
      <c r="K15" s="109">
        <v>5</v>
      </c>
      <c r="L15" s="123">
        <v>5</v>
      </c>
      <c r="M15" s="124">
        <v>5</v>
      </c>
      <c r="N15" s="109">
        <v>4</v>
      </c>
      <c r="O15" s="123">
        <v>3</v>
      </c>
      <c r="P15" s="124">
        <v>3</v>
      </c>
      <c r="Q15" s="109">
        <v>3</v>
      </c>
      <c r="R15" s="123">
        <v>5</v>
      </c>
      <c r="S15" s="123">
        <v>5</v>
      </c>
      <c r="T15" s="124"/>
      <c r="U15" s="109"/>
      <c r="V15" s="123">
        <v>5</v>
      </c>
      <c r="W15" s="123">
        <v>4</v>
      </c>
      <c r="X15" s="124">
        <v>3</v>
      </c>
      <c r="Y15" s="125">
        <v>5</v>
      </c>
      <c r="Z15" s="123">
        <v>4</v>
      </c>
      <c r="AA15" s="123">
        <v>2</v>
      </c>
      <c r="AB15" s="124">
        <v>5</v>
      </c>
      <c r="AC15" s="126">
        <v>5</v>
      </c>
      <c r="AD15" s="109">
        <v>5</v>
      </c>
      <c r="AE15" s="123">
        <v>3</v>
      </c>
      <c r="AF15" s="110">
        <v>4</v>
      </c>
      <c r="AG15" s="127">
        <v>4</v>
      </c>
      <c r="AH15" s="126">
        <v>5</v>
      </c>
      <c r="AI15" s="109">
        <v>5</v>
      </c>
      <c r="AJ15" s="110">
        <v>5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4.5</v>
      </c>
      <c r="AO15" s="114">
        <f t="shared" si="2"/>
        <v>5</v>
      </c>
      <c r="AP15" s="112">
        <f t="shared" si="3"/>
        <v>0</v>
      </c>
      <c r="AQ15" s="113">
        <f t="shared" si="4"/>
        <v>3.5</v>
      </c>
      <c r="AR15" s="114">
        <f t="shared" si="5"/>
        <v>4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3.3333333333333335</v>
      </c>
      <c r="AX15" s="114">
        <f t="shared" si="11"/>
        <v>4</v>
      </c>
      <c r="AY15" s="112">
        <f t="shared" si="12"/>
        <v>0</v>
      </c>
      <c r="AZ15" s="113">
        <f t="shared" si="13"/>
        <v>4.333333333333333</v>
      </c>
      <c r="BA15" s="115">
        <f t="shared" si="14"/>
        <v>5</v>
      </c>
      <c r="BB15" s="112">
        <f t="shared" si="15"/>
        <v>0</v>
      </c>
      <c r="BC15" s="113">
        <f t="shared" si="16"/>
        <v>0</v>
      </c>
      <c r="BD15" s="116" t="str">
        <f t="shared" si="17"/>
        <v>NO</v>
      </c>
      <c r="BE15" s="112">
        <f t="shared" si="18"/>
        <v>1</v>
      </c>
      <c r="BF15" s="112">
        <f t="shared" si="19"/>
        <v>1</v>
      </c>
      <c r="BG15" s="113">
        <f t="shared" si="20"/>
        <v>3.6666666666666665</v>
      </c>
      <c r="BH15" s="113" t="str">
        <f t="shared" si="21"/>
        <v>NO</v>
      </c>
      <c r="BI15" s="117">
        <f t="shared" si="22"/>
        <v>5</v>
      </c>
      <c r="BJ15" s="112">
        <f t="shared" si="23"/>
        <v>0</v>
      </c>
      <c r="BK15" s="113">
        <f t="shared" si="24"/>
        <v>4</v>
      </c>
      <c r="BL15" s="113">
        <f t="shared" si="25"/>
        <v>4</v>
      </c>
      <c r="BM15" s="118">
        <f t="shared" si="26"/>
        <v>4</v>
      </c>
      <c r="BN15" s="119">
        <f t="shared" si="26"/>
        <v>5</v>
      </c>
      <c r="BO15" s="120">
        <f t="shared" si="27"/>
        <v>5</v>
      </c>
      <c r="BP15" s="68"/>
    </row>
    <row r="16" spans="1:68" ht="13.5" thickBot="1">
      <c r="A16" s="121"/>
      <c r="B16" s="130">
        <f t="shared" si="28"/>
        <v>5</v>
      </c>
      <c r="C16" s="109">
        <v>5</v>
      </c>
      <c r="D16" s="123">
        <v>5</v>
      </c>
      <c r="E16" s="123">
        <v>5</v>
      </c>
      <c r="F16" s="124">
        <v>4</v>
      </c>
      <c r="G16" s="109">
        <v>3</v>
      </c>
      <c r="H16" s="123">
        <v>3</v>
      </c>
      <c r="I16" s="123">
        <v>5</v>
      </c>
      <c r="J16" s="124">
        <v>5</v>
      </c>
      <c r="K16" s="109">
        <v>5</v>
      </c>
      <c r="L16" s="123">
        <v>5</v>
      </c>
      <c r="M16" s="124">
        <v>5</v>
      </c>
      <c r="N16" s="109">
        <v>5</v>
      </c>
      <c r="O16" s="123">
        <v>3</v>
      </c>
      <c r="P16" s="124">
        <v>3</v>
      </c>
      <c r="Q16" s="109">
        <v>2</v>
      </c>
      <c r="R16" s="123">
        <v>5</v>
      </c>
      <c r="S16" s="123">
        <v>5</v>
      </c>
      <c r="T16" s="124" t="s">
        <v>164</v>
      </c>
      <c r="U16" s="109">
        <v>3</v>
      </c>
      <c r="V16" s="123">
        <v>5</v>
      </c>
      <c r="W16" s="123">
        <v>5</v>
      </c>
      <c r="X16" s="124">
        <v>5</v>
      </c>
      <c r="Y16" s="125">
        <v>5</v>
      </c>
      <c r="Z16" s="123">
        <v>4</v>
      </c>
      <c r="AA16" s="123">
        <v>2</v>
      </c>
      <c r="AB16" s="124">
        <v>5</v>
      </c>
      <c r="AC16" s="132">
        <v>5</v>
      </c>
      <c r="AD16" s="109">
        <v>5</v>
      </c>
      <c r="AE16" s="123">
        <v>5</v>
      </c>
      <c r="AF16" s="110">
        <v>4</v>
      </c>
      <c r="AG16" s="107">
        <v>4</v>
      </c>
      <c r="AH16" s="132">
        <v>5</v>
      </c>
      <c r="AI16" s="109">
        <v>5</v>
      </c>
      <c r="AJ16" s="110">
        <v>5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4.75</v>
      </c>
      <c r="AO16" s="114">
        <f t="shared" si="2"/>
        <v>5</v>
      </c>
      <c r="AP16" s="112">
        <f t="shared" si="3"/>
        <v>0</v>
      </c>
      <c r="AQ16" s="113">
        <f t="shared" si="4"/>
        <v>4</v>
      </c>
      <c r="AR16" s="114">
        <f t="shared" si="5"/>
        <v>4</v>
      </c>
      <c r="AS16" s="112">
        <f t="shared" si="6"/>
        <v>0</v>
      </c>
      <c r="AT16" s="113">
        <f t="shared" si="7"/>
        <v>5</v>
      </c>
      <c r="AU16" s="114">
        <f t="shared" si="8"/>
        <v>5</v>
      </c>
      <c r="AV16" s="112">
        <f t="shared" si="9"/>
        <v>0</v>
      </c>
      <c r="AW16" s="113">
        <f t="shared" si="10"/>
        <v>3.6666666666666665</v>
      </c>
      <c r="AX16" s="114">
        <f t="shared" si="11"/>
        <v>4</v>
      </c>
      <c r="AY16" s="112">
        <f t="shared" si="12"/>
        <v>1</v>
      </c>
      <c r="AZ16" s="113">
        <f t="shared" si="13"/>
        <v>4</v>
      </c>
      <c r="BA16" s="115">
        <f t="shared" si="14"/>
        <v>4</v>
      </c>
      <c r="BB16" s="112">
        <f t="shared" si="15"/>
        <v>0</v>
      </c>
      <c r="BC16" s="113">
        <f t="shared" si="16"/>
        <v>4.5</v>
      </c>
      <c r="BD16" s="116">
        <f t="shared" si="17"/>
        <v>5</v>
      </c>
      <c r="BE16" s="112">
        <f t="shared" si="18"/>
        <v>1</v>
      </c>
      <c r="BF16" s="112">
        <f t="shared" si="19"/>
        <v>1</v>
      </c>
      <c r="BG16" s="113">
        <f t="shared" si="20"/>
        <v>3.6666666666666665</v>
      </c>
      <c r="BH16" s="113">
        <f t="shared" si="21"/>
        <v>4</v>
      </c>
      <c r="BI16" s="117">
        <f t="shared" si="22"/>
        <v>5</v>
      </c>
      <c r="BJ16" s="112">
        <f t="shared" si="23"/>
        <v>0</v>
      </c>
      <c r="BK16" s="113">
        <f t="shared" si="24"/>
        <v>4.666666666666667</v>
      </c>
      <c r="BL16" s="113">
        <f t="shared" si="25"/>
        <v>5</v>
      </c>
      <c r="BM16" s="118">
        <f t="shared" si="26"/>
        <v>4</v>
      </c>
      <c r="BN16" s="119">
        <f t="shared" si="26"/>
        <v>5</v>
      </c>
      <c r="BO16" s="120">
        <f t="shared" si="27"/>
        <v>5</v>
      </c>
      <c r="BP16" s="68"/>
    </row>
    <row r="17" spans="1:68" ht="13.5" thickBot="1">
      <c r="A17" s="121"/>
      <c r="B17" s="130">
        <f t="shared" si="28"/>
        <v>6</v>
      </c>
      <c r="C17" s="109">
        <v>5</v>
      </c>
      <c r="D17" s="123">
        <v>5</v>
      </c>
      <c r="E17" s="123">
        <v>5</v>
      </c>
      <c r="F17" s="124">
        <v>4</v>
      </c>
      <c r="G17" s="109">
        <v>5</v>
      </c>
      <c r="H17" s="123">
        <v>0</v>
      </c>
      <c r="I17" s="123">
        <v>5</v>
      </c>
      <c r="J17" s="124">
        <v>5</v>
      </c>
      <c r="K17" s="109">
        <v>5</v>
      </c>
      <c r="L17" s="123">
        <v>5</v>
      </c>
      <c r="M17" s="124">
        <v>5</v>
      </c>
      <c r="N17" s="109">
        <v>5</v>
      </c>
      <c r="O17" s="123">
        <v>5</v>
      </c>
      <c r="P17" s="124">
        <v>5</v>
      </c>
      <c r="Q17" s="109">
        <v>4</v>
      </c>
      <c r="R17" s="123">
        <v>5</v>
      </c>
      <c r="S17" s="123">
        <v>5</v>
      </c>
      <c r="T17" s="124" t="s">
        <v>165</v>
      </c>
      <c r="U17" s="109">
        <v>3</v>
      </c>
      <c r="V17" s="123">
        <v>5</v>
      </c>
      <c r="W17" s="123">
        <v>5</v>
      </c>
      <c r="X17" s="124">
        <v>0</v>
      </c>
      <c r="Y17" s="133">
        <v>0</v>
      </c>
      <c r="Z17" s="123">
        <v>0</v>
      </c>
      <c r="AA17" s="123">
        <v>0</v>
      </c>
      <c r="AB17" s="124">
        <v>5</v>
      </c>
      <c r="AC17" s="126">
        <v>5</v>
      </c>
      <c r="AD17" s="109">
        <v>5</v>
      </c>
      <c r="AE17" s="123">
        <v>5</v>
      </c>
      <c r="AF17" s="110">
        <v>5</v>
      </c>
      <c r="AG17" s="127">
        <v>4</v>
      </c>
      <c r="AH17" s="126">
        <v>5</v>
      </c>
      <c r="AI17" s="109">
        <v>5</v>
      </c>
      <c r="AJ17" s="110">
        <v>5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4.75</v>
      </c>
      <c r="AO17" s="114">
        <f t="shared" si="2"/>
        <v>5</v>
      </c>
      <c r="AP17" s="112">
        <f t="shared" si="3"/>
        <v>0</v>
      </c>
      <c r="AQ17" s="113">
        <f t="shared" si="4"/>
        <v>3.75</v>
      </c>
      <c r="AR17" s="114">
        <f t="shared" si="5"/>
        <v>4</v>
      </c>
      <c r="AS17" s="112">
        <f t="shared" si="6"/>
        <v>0</v>
      </c>
      <c r="AT17" s="113">
        <f t="shared" si="7"/>
        <v>5</v>
      </c>
      <c r="AU17" s="114">
        <f t="shared" si="8"/>
        <v>5</v>
      </c>
      <c r="AV17" s="112">
        <f t="shared" si="9"/>
        <v>0</v>
      </c>
      <c r="AW17" s="113">
        <f t="shared" si="10"/>
        <v>5</v>
      </c>
      <c r="AX17" s="114">
        <f t="shared" si="11"/>
        <v>5</v>
      </c>
      <c r="AY17" s="112">
        <f t="shared" si="12"/>
        <v>0</v>
      </c>
      <c r="AZ17" s="113">
        <f t="shared" si="13"/>
        <v>4.666666666666667</v>
      </c>
      <c r="BA17" s="115">
        <f t="shared" si="14"/>
        <v>5</v>
      </c>
      <c r="BB17" s="112">
        <f t="shared" si="15"/>
        <v>0</v>
      </c>
      <c r="BC17" s="113">
        <f t="shared" si="16"/>
        <v>3.25</v>
      </c>
      <c r="BD17" s="116">
        <f t="shared" si="17"/>
        <v>4</v>
      </c>
      <c r="BE17" s="112">
        <f t="shared" si="18"/>
        <v>0</v>
      </c>
      <c r="BF17" s="112">
        <f t="shared" si="19"/>
        <v>0</v>
      </c>
      <c r="BG17" s="113">
        <f t="shared" si="20"/>
        <v>0</v>
      </c>
      <c r="BH17" s="113">
        <f t="shared" si="21"/>
        <v>2</v>
      </c>
      <c r="BI17" s="117">
        <f t="shared" si="22"/>
        <v>5</v>
      </c>
      <c r="BJ17" s="112">
        <f t="shared" si="23"/>
        <v>0</v>
      </c>
      <c r="BK17" s="113">
        <f t="shared" si="24"/>
        <v>5</v>
      </c>
      <c r="BL17" s="113">
        <f t="shared" si="25"/>
        <v>5</v>
      </c>
      <c r="BM17" s="118">
        <f t="shared" si="26"/>
        <v>4</v>
      </c>
      <c r="BN17" s="119">
        <f t="shared" si="26"/>
        <v>5</v>
      </c>
      <c r="BO17" s="120">
        <f t="shared" si="27"/>
        <v>5</v>
      </c>
      <c r="BP17" s="68"/>
    </row>
    <row r="18" spans="1:68" ht="13.5" thickBot="1">
      <c r="A18" s="121"/>
      <c r="B18" s="130">
        <f t="shared" si="28"/>
        <v>7</v>
      </c>
      <c r="C18" s="109">
        <v>5</v>
      </c>
      <c r="D18" s="123">
        <v>5</v>
      </c>
      <c r="E18" s="123">
        <v>4</v>
      </c>
      <c r="F18" s="124">
        <v>3</v>
      </c>
      <c r="G18" s="109">
        <v>3</v>
      </c>
      <c r="H18" s="123">
        <v>2</v>
      </c>
      <c r="I18" s="123">
        <v>5</v>
      </c>
      <c r="J18" s="124">
        <v>5</v>
      </c>
      <c r="K18" s="109">
        <v>5</v>
      </c>
      <c r="L18" s="123">
        <v>5</v>
      </c>
      <c r="M18" s="124">
        <v>5</v>
      </c>
      <c r="N18" s="109">
        <v>5</v>
      </c>
      <c r="O18" s="123">
        <v>4</v>
      </c>
      <c r="P18" s="124">
        <v>2</v>
      </c>
      <c r="Q18" s="109">
        <v>2</v>
      </c>
      <c r="R18" s="123">
        <v>5</v>
      </c>
      <c r="S18" s="123">
        <v>5</v>
      </c>
      <c r="T18" s="124" t="s">
        <v>166</v>
      </c>
      <c r="U18" s="109">
        <v>5</v>
      </c>
      <c r="V18" s="123">
        <v>5</v>
      </c>
      <c r="W18" s="123">
        <v>4</v>
      </c>
      <c r="X18" s="124">
        <v>5</v>
      </c>
      <c r="Y18" s="125">
        <v>5</v>
      </c>
      <c r="Z18" s="123">
        <v>2</v>
      </c>
      <c r="AA18" s="123">
        <v>2</v>
      </c>
      <c r="AB18" s="124">
        <v>5</v>
      </c>
      <c r="AC18" s="126">
        <v>4</v>
      </c>
      <c r="AD18" s="109">
        <v>5</v>
      </c>
      <c r="AE18" s="123">
        <v>2</v>
      </c>
      <c r="AF18" s="110">
        <v>4</v>
      </c>
      <c r="AG18" s="127">
        <v>4</v>
      </c>
      <c r="AH18" s="126">
        <v>5</v>
      </c>
      <c r="AI18" s="109">
        <v>5</v>
      </c>
      <c r="AJ18" s="110">
        <v>5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4.25</v>
      </c>
      <c r="AO18" s="114">
        <f t="shared" si="2"/>
        <v>5</v>
      </c>
      <c r="AP18" s="112">
        <f t="shared" si="3"/>
        <v>1</v>
      </c>
      <c r="AQ18" s="113">
        <f t="shared" si="4"/>
        <v>3.75</v>
      </c>
      <c r="AR18" s="114">
        <f t="shared" si="5"/>
        <v>4</v>
      </c>
      <c r="AS18" s="112">
        <f t="shared" si="6"/>
        <v>0</v>
      </c>
      <c r="AT18" s="113">
        <f t="shared" si="7"/>
        <v>5</v>
      </c>
      <c r="AU18" s="114">
        <f t="shared" si="8"/>
        <v>5</v>
      </c>
      <c r="AV18" s="112">
        <f t="shared" si="9"/>
        <v>1</v>
      </c>
      <c r="AW18" s="113">
        <f t="shared" si="10"/>
        <v>3.6666666666666665</v>
      </c>
      <c r="AX18" s="114">
        <f t="shared" si="11"/>
        <v>4</v>
      </c>
      <c r="AY18" s="112">
        <f t="shared" si="12"/>
        <v>1</v>
      </c>
      <c r="AZ18" s="113">
        <f t="shared" si="13"/>
        <v>4</v>
      </c>
      <c r="BA18" s="115">
        <f t="shared" si="14"/>
        <v>4</v>
      </c>
      <c r="BB18" s="112">
        <f t="shared" si="15"/>
        <v>0</v>
      </c>
      <c r="BC18" s="113">
        <f t="shared" si="16"/>
        <v>4.75</v>
      </c>
      <c r="BD18" s="116">
        <f t="shared" si="17"/>
        <v>5</v>
      </c>
      <c r="BE18" s="112">
        <f t="shared" si="18"/>
        <v>1</v>
      </c>
      <c r="BF18" s="112">
        <f t="shared" si="19"/>
        <v>2</v>
      </c>
      <c r="BG18" s="113">
        <f t="shared" si="20"/>
        <v>3</v>
      </c>
      <c r="BH18" s="113">
        <f t="shared" si="21"/>
        <v>3</v>
      </c>
      <c r="BI18" s="117">
        <f t="shared" si="22"/>
        <v>4</v>
      </c>
      <c r="BJ18" s="112">
        <f t="shared" si="23"/>
        <v>1</v>
      </c>
      <c r="BK18" s="113">
        <f t="shared" si="24"/>
        <v>3.6666666666666665</v>
      </c>
      <c r="BL18" s="113">
        <f t="shared" si="25"/>
        <v>4</v>
      </c>
      <c r="BM18" s="118">
        <f t="shared" si="26"/>
        <v>4</v>
      </c>
      <c r="BN18" s="119">
        <f t="shared" si="26"/>
        <v>5</v>
      </c>
      <c r="BO18" s="120">
        <f t="shared" si="27"/>
        <v>5</v>
      </c>
      <c r="BP18" s="68"/>
    </row>
    <row r="19" spans="1:68" ht="13.5" thickBot="1">
      <c r="A19" s="121"/>
      <c r="B19" s="122">
        <f t="shared" si="28"/>
        <v>8</v>
      </c>
      <c r="C19" s="109">
        <v>5</v>
      </c>
      <c r="D19" s="123">
        <v>5</v>
      </c>
      <c r="E19" s="123">
        <v>5</v>
      </c>
      <c r="F19" s="124">
        <v>5</v>
      </c>
      <c r="G19" s="109">
        <v>5</v>
      </c>
      <c r="H19" s="123">
        <v>2</v>
      </c>
      <c r="I19" s="123">
        <v>5</v>
      </c>
      <c r="J19" s="124">
        <v>5</v>
      </c>
      <c r="K19" s="109">
        <v>5</v>
      </c>
      <c r="L19" s="123">
        <v>5</v>
      </c>
      <c r="M19" s="124">
        <v>5</v>
      </c>
      <c r="N19" s="109">
        <v>5</v>
      </c>
      <c r="O19" s="123">
        <v>5</v>
      </c>
      <c r="P19" s="124">
        <v>2</v>
      </c>
      <c r="Q19" s="109">
        <v>2</v>
      </c>
      <c r="R19" s="123">
        <v>5</v>
      </c>
      <c r="S19" s="123">
        <v>5</v>
      </c>
      <c r="T19" s="124" t="s">
        <v>166</v>
      </c>
      <c r="U19" s="109">
        <v>5</v>
      </c>
      <c r="V19" s="123">
        <v>5</v>
      </c>
      <c r="W19" s="123">
        <v>5</v>
      </c>
      <c r="X19" s="124">
        <v>5</v>
      </c>
      <c r="Y19" s="125">
        <v>5</v>
      </c>
      <c r="Z19" s="123">
        <v>5</v>
      </c>
      <c r="AA19" s="123">
        <v>5</v>
      </c>
      <c r="AB19" s="124">
        <v>5</v>
      </c>
      <c r="AC19" s="126">
        <v>5</v>
      </c>
      <c r="AD19" s="109">
        <v>5</v>
      </c>
      <c r="AE19" s="123">
        <v>2</v>
      </c>
      <c r="AF19" s="110">
        <v>4</v>
      </c>
      <c r="AG19" s="127">
        <v>4</v>
      </c>
      <c r="AH19" s="126">
        <v>5</v>
      </c>
      <c r="AI19" s="109">
        <v>5</v>
      </c>
      <c r="AJ19" s="110">
        <v>5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5</v>
      </c>
      <c r="AO19" s="114">
        <f t="shared" si="2"/>
        <v>5</v>
      </c>
      <c r="AP19" s="112">
        <f t="shared" si="3"/>
        <v>1</v>
      </c>
      <c r="AQ19" s="113">
        <f t="shared" si="4"/>
        <v>4.25</v>
      </c>
      <c r="AR19" s="114">
        <f t="shared" si="5"/>
        <v>5</v>
      </c>
      <c r="AS19" s="112">
        <f t="shared" si="6"/>
        <v>0</v>
      </c>
      <c r="AT19" s="113">
        <f t="shared" si="7"/>
        <v>5</v>
      </c>
      <c r="AU19" s="114">
        <f t="shared" si="8"/>
        <v>5</v>
      </c>
      <c r="AV19" s="112">
        <f t="shared" si="9"/>
        <v>1</v>
      </c>
      <c r="AW19" s="113">
        <f t="shared" si="10"/>
        <v>4</v>
      </c>
      <c r="AX19" s="114">
        <f t="shared" si="11"/>
        <v>4</v>
      </c>
      <c r="AY19" s="112">
        <f t="shared" si="12"/>
        <v>1</v>
      </c>
      <c r="AZ19" s="113">
        <f t="shared" si="13"/>
        <v>4</v>
      </c>
      <c r="BA19" s="115">
        <f t="shared" si="14"/>
        <v>4</v>
      </c>
      <c r="BB19" s="112">
        <f t="shared" si="15"/>
        <v>0</v>
      </c>
      <c r="BC19" s="113">
        <f t="shared" si="16"/>
        <v>5</v>
      </c>
      <c r="BD19" s="116">
        <f t="shared" si="17"/>
        <v>5</v>
      </c>
      <c r="BE19" s="112">
        <f t="shared" si="18"/>
        <v>1</v>
      </c>
      <c r="BF19" s="112">
        <f t="shared" si="19"/>
        <v>0</v>
      </c>
      <c r="BG19" s="113">
        <f t="shared" si="20"/>
        <v>5</v>
      </c>
      <c r="BH19" s="113">
        <f t="shared" si="21"/>
        <v>5</v>
      </c>
      <c r="BI19" s="117">
        <f t="shared" si="22"/>
        <v>5</v>
      </c>
      <c r="BJ19" s="112">
        <f t="shared" si="23"/>
        <v>1</v>
      </c>
      <c r="BK19" s="113">
        <f t="shared" si="24"/>
        <v>3.6666666666666665</v>
      </c>
      <c r="BL19" s="113">
        <f t="shared" si="25"/>
        <v>4</v>
      </c>
      <c r="BM19" s="118">
        <f t="shared" si="26"/>
        <v>4</v>
      </c>
      <c r="BN19" s="119">
        <f t="shared" si="26"/>
        <v>5</v>
      </c>
      <c r="BO19" s="120">
        <f t="shared" si="27"/>
        <v>5</v>
      </c>
      <c r="BP19" s="68"/>
    </row>
    <row r="20" spans="1:68" ht="13.5" thickBot="1">
      <c r="A20" s="121"/>
      <c r="B20" s="130">
        <f t="shared" si="28"/>
        <v>9</v>
      </c>
      <c r="C20" s="109">
        <v>5</v>
      </c>
      <c r="D20" s="123">
        <v>5</v>
      </c>
      <c r="E20" s="123">
        <v>5</v>
      </c>
      <c r="F20" s="124">
        <v>4</v>
      </c>
      <c r="G20" s="109">
        <v>4</v>
      </c>
      <c r="H20" s="123">
        <v>3</v>
      </c>
      <c r="I20" s="123">
        <v>5</v>
      </c>
      <c r="J20" s="124">
        <v>5</v>
      </c>
      <c r="K20" s="109">
        <v>5</v>
      </c>
      <c r="L20" s="123">
        <v>5</v>
      </c>
      <c r="M20" s="124">
        <v>5</v>
      </c>
      <c r="N20" s="109">
        <v>5</v>
      </c>
      <c r="O20" s="123">
        <v>3</v>
      </c>
      <c r="P20" s="124">
        <v>3</v>
      </c>
      <c r="Q20" s="109">
        <v>2</v>
      </c>
      <c r="R20" s="123">
        <v>4</v>
      </c>
      <c r="S20" s="123">
        <v>2</v>
      </c>
      <c r="T20" s="124"/>
      <c r="U20" s="109"/>
      <c r="V20" s="123">
        <v>4</v>
      </c>
      <c r="W20" s="123">
        <v>4</v>
      </c>
      <c r="X20" s="124">
        <v>4</v>
      </c>
      <c r="Y20" s="125">
        <v>3</v>
      </c>
      <c r="Z20" s="123">
        <v>4</v>
      </c>
      <c r="AA20" s="123">
        <v>2</v>
      </c>
      <c r="AB20" s="124">
        <v>4</v>
      </c>
      <c r="AC20" s="132">
        <v>4</v>
      </c>
      <c r="AD20" s="109">
        <v>5</v>
      </c>
      <c r="AE20" s="123">
        <v>5</v>
      </c>
      <c r="AF20" s="110">
        <v>5</v>
      </c>
      <c r="AG20" s="107">
        <v>4</v>
      </c>
      <c r="AH20" s="132">
        <v>5</v>
      </c>
      <c r="AI20" s="109">
        <v>5</v>
      </c>
      <c r="AJ20" s="110">
        <v>5</v>
      </c>
      <c r="AK20" s="128"/>
      <c r="AL20" s="129">
        <f t="shared" si="29"/>
        <v>9</v>
      </c>
      <c r="AM20" s="112">
        <f t="shared" si="0"/>
        <v>0</v>
      </c>
      <c r="AN20" s="113">
        <f t="shared" si="1"/>
        <v>4.75</v>
      </c>
      <c r="AO20" s="114">
        <f t="shared" si="2"/>
        <v>5</v>
      </c>
      <c r="AP20" s="112">
        <f t="shared" si="3"/>
        <v>0</v>
      </c>
      <c r="AQ20" s="113">
        <f t="shared" si="4"/>
        <v>4.25</v>
      </c>
      <c r="AR20" s="114">
        <f t="shared" si="5"/>
        <v>5</v>
      </c>
      <c r="AS20" s="112">
        <f t="shared" si="6"/>
        <v>0</v>
      </c>
      <c r="AT20" s="113">
        <f t="shared" si="7"/>
        <v>5</v>
      </c>
      <c r="AU20" s="114">
        <f t="shared" si="8"/>
        <v>5</v>
      </c>
      <c r="AV20" s="112">
        <f t="shared" si="9"/>
        <v>0</v>
      </c>
      <c r="AW20" s="113">
        <f t="shared" si="10"/>
        <v>3.6666666666666665</v>
      </c>
      <c r="AX20" s="114">
        <f t="shared" si="11"/>
        <v>4</v>
      </c>
      <c r="AY20" s="112">
        <f t="shared" si="12"/>
        <v>2</v>
      </c>
      <c r="AZ20" s="113">
        <f t="shared" si="13"/>
        <v>2.6666666666666665</v>
      </c>
      <c r="BA20" s="115">
        <f t="shared" si="14"/>
        <v>3</v>
      </c>
      <c r="BB20" s="112">
        <f t="shared" si="15"/>
        <v>0</v>
      </c>
      <c r="BC20" s="113">
        <f t="shared" si="16"/>
        <v>0</v>
      </c>
      <c r="BD20" s="116" t="str">
        <f t="shared" si="17"/>
        <v>NO</v>
      </c>
      <c r="BE20" s="112">
        <f t="shared" si="18"/>
        <v>1</v>
      </c>
      <c r="BF20" s="112">
        <f t="shared" si="19"/>
        <v>1</v>
      </c>
      <c r="BG20" s="113">
        <f t="shared" si="20"/>
        <v>3.3333333333333335</v>
      </c>
      <c r="BH20" s="113" t="str">
        <f t="shared" si="21"/>
        <v>NO</v>
      </c>
      <c r="BI20" s="117">
        <f t="shared" si="22"/>
        <v>4</v>
      </c>
      <c r="BJ20" s="112">
        <f t="shared" si="23"/>
        <v>0</v>
      </c>
      <c r="BK20" s="113">
        <f t="shared" si="24"/>
        <v>5</v>
      </c>
      <c r="BL20" s="113">
        <f t="shared" si="25"/>
        <v>5</v>
      </c>
      <c r="BM20" s="118">
        <f t="shared" si="26"/>
        <v>4</v>
      </c>
      <c r="BN20" s="119">
        <f t="shared" si="26"/>
        <v>5</v>
      </c>
      <c r="BO20" s="120">
        <f t="shared" si="27"/>
        <v>5</v>
      </c>
      <c r="BP20" s="68"/>
    </row>
    <row r="21" spans="1:68" ht="13.5" thickBot="1">
      <c r="A21" s="121"/>
      <c r="B21" s="130">
        <f t="shared" si="28"/>
        <v>10</v>
      </c>
      <c r="C21" s="109">
        <v>5</v>
      </c>
      <c r="D21" s="123">
        <v>5</v>
      </c>
      <c r="E21" s="123">
        <v>5</v>
      </c>
      <c r="F21" s="124">
        <v>3</v>
      </c>
      <c r="G21" s="109">
        <v>4</v>
      </c>
      <c r="H21" s="123">
        <v>3</v>
      </c>
      <c r="I21" s="123">
        <v>4</v>
      </c>
      <c r="J21" s="124">
        <v>4</v>
      </c>
      <c r="K21" s="109">
        <v>4</v>
      </c>
      <c r="L21" s="123">
        <v>5</v>
      </c>
      <c r="M21" s="124">
        <v>5</v>
      </c>
      <c r="N21" s="109">
        <v>3</v>
      </c>
      <c r="O21" s="123">
        <v>3</v>
      </c>
      <c r="P21" s="124">
        <v>2</v>
      </c>
      <c r="Q21" s="109">
        <v>2</v>
      </c>
      <c r="R21" s="123">
        <v>5</v>
      </c>
      <c r="S21" s="123">
        <v>4</v>
      </c>
      <c r="T21" s="124"/>
      <c r="U21" s="109"/>
      <c r="V21" s="123">
        <v>4</v>
      </c>
      <c r="W21" s="123">
        <v>3</v>
      </c>
      <c r="X21" s="124">
        <v>3</v>
      </c>
      <c r="Y21" s="133">
        <v>3</v>
      </c>
      <c r="Z21" s="123">
        <v>3</v>
      </c>
      <c r="AA21" s="123">
        <v>3</v>
      </c>
      <c r="AB21" s="124">
        <v>4</v>
      </c>
      <c r="AC21" s="126">
        <v>4</v>
      </c>
      <c r="AD21" s="109">
        <v>5</v>
      </c>
      <c r="AE21" s="123">
        <v>4</v>
      </c>
      <c r="AF21" s="110">
        <v>3</v>
      </c>
      <c r="AG21" s="127">
        <v>3</v>
      </c>
      <c r="AH21" s="126">
        <v>4</v>
      </c>
      <c r="AI21" s="109">
        <v>5</v>
      </c>
      <c r="AJ21" s="110"/>
      <c r="AK21" s="128"/>
      <c r="AL21" s="129">
        <f t="shared" si="29"/>
        <v>10</v>
      </c>
      <c r="AM21" s="112">
        <f t="shared" si="0"/>
        <v>0</v>
      </c>
      <c r="AN21" s="113">
        <f t="shared" si="1"/>
        <v>4.5</v>
      </c>
      <c r="AO21" s="114">
        <f t="shared" si="2"/>
        <v>5</v>
      </c>
      <c r="AP21" s="112">
        <f t="shared" si="3"/>
        <v>0</v>
      </c>
      <c r="AQ21" s="113">
        <f t="shared" si="4"/>
        <v>3.75</v>
      </c>
      <c r="AR21" s="114">
        <f t="shared" si="5"/>
        <v>4</v>
      </c>
      <c r="AS21" s="112">
        <f t="shared" si="6"/>
        <v>0</v>
      </c>
      <c r="AT21" s="113">
        <f t="shared" si="7"/>
        <v>4.666666666666667</v>
      </c>
      <c r="AU21" s="114">
        <f t="shared" si="8"/>
        <v>5</v>
      </c>
      <c r="AV21" s="112">
        <f t="shared" si="9"/>
        <v>1</v>
      </c>
      <c r="AW21" s="113">
        <f t="shared" si="10"/>
        <v>2.6666666666666665</v>
      </c>
      <c r="AX21" s="114">
        <f t="shared" si="11"/>
        <v>3</v>
      </c>
      <c r="AY21" s="112">
        <f t="shared" si="12"/>
        <v>1</v>
      </c>
      <c r="AZ21" s="113">
        <f t="shared" si="13"/>
        <v>3.6666666666666665</v>
      </c>
      <c r="BA21" s="115">
        <f t="shared" si="14"/>
        <v>4</v>
      </c>
      <c r="BB21" s="112">
        <f t="shared" si="15"/>
        <v>0</v>
      </c>
      <c r="BC21" s="113">
        <f t="shared" si="16"/>
        <v>0</v>
      </c>
      <c r="BD21" s="116" t="str">
        <f t="shared" si="17"/>
        <v>NO</v>
      </c>
      <c r="BE21" s="112">
        <f t="shared" si="18"/>
        <v>1</v>
      </c>
      <c r="BF21" s="112">
        <f t="shared" si="19"/>
        <v>0</v>
      </c>
      <c r="BG21" s="113">
        <f t="shared" si="20"/>
        <v>3.3333333333333335</v>
      </c>
      <c r="BH21" s="113" t="str">
        <f t="shared" si="21"/>
        <v>NO</v>
      </c>
      <c r="BI21" s="117">
        <f t="shared" si="22"/>
        <v>4</v>
      </c>
      <c r="BJ21" s="112">
        <f t="shared" si="23"/>
        <v>0</v>
      </c>
      <c r="BK21" s="113">
        <f t="shared" si="24"/>
        <v>4</v>
      </c>
      <c r="BL21" s="113">
        <f t="shared" si="25"/>
        <v>4</v>
      </c>
      <c r="BM21" s="118">
        <f t="shared" si="26"/>
        <v>3</v>
      </c>
      <c r="BN21" s="119">
        <f t="shared" si="26"/>
        <v>4</v>
      </c>
      <c r="BO21" s="120">
        <f t="shared" si="27"/>
        <v>3</v>
      </c>
      <c r="BP21" s="68"/>
    </row>
    <row r="22" spans="1:68" ht="13.5" thickBot="1">
      <c r="A22" s="121"/>
      <c r="B22" s="130">
        <f t="shared" si="28"/>
        <v>11</v>
      </c>
      <c r="C22" s="109">
        <v>5</v>
      </c>
      <c r="D22" s="123">
        <v>5</v>
      </c>
      <c r="E22" s="123">
        <v>5</v>
      </c>
      <c r="F22" s="124">
        <v>2</v>
      </c>
      <c r="G22" s="109">
        <v>2</v>
      </c>
      <c r="H22" s="123">
        <v>2</v>
      </c>
      <c r="I22" s="123">
        <v>2</v>
      </c>
      <c r="J22" s="124">
        <v>2</v>
      </c>
      <c r="K22" s="109">
        <v>2</v>
      </c>
      <c r="L22" s="123">
        <v>3</v>
      </c>
      <c r="M22" s="124">
        <v>4</v>
      </c>
      <c r="N22" s="109">
        <v>2</v>
      </c>
      <c r="O22" s="123">
        <v>2</v>
      </c>
      <c r="P22" s="124">
        <v>2</v>
      </c>
      <c r="Q22" s="109">
        <v>2</v>
      </c>
      <c r="R22" s="123">
        <v>3</v>
      </c>
      <c r="S22" s="123">
        <v>3</v>
      </c>
      <c r="T22" s="124"/>
      <c r="U22" s="109">
        <v>2</v>
      </c>
      <c r="V22" s="123">
        <v>5</v>
      </c>
      <c r="W22" s="123">
        <v>5</v>
      </c>
      <c r="X22" s="124">
        <v>5</v>
      </c>
      <c r="Y22" s="134">
        <v>2</v>
      </c>
      <c r="Z22" s="123">
        <v>2</v>
      </c>
      <c r="AA22" s="123">
        <v>2</v>
      </c>
      <c r="AB22" s="124">
        <v>5</v>
      </c>
      <c r="AC22" s="126">
        <v>5</v>
      </c>
      <c r="AD22" s="109">
        <v>2</v>
      </c>
      <c r="AE22" s="123">
        <v>2</v>
      </c>
      <c r="AF22" s="110">
        <v>5</v>
      </c>
      <c r="AG22" s="127">
        <v>3</v>
      </c>
      <c r="AH22" s="126">
        <v>5</v>
      </c>
      <c r="AI22" s="109">
        <v>5</v>
      </c>
      <c r="AJ22" s="110">
        <v>5</v>
      </c>
      <c r="AK22" s="128"/>
      <c r="AL22" s="129">
        <f t="shared" si="29"/>
        <v>11</v>
      </c>
      <c r="AM22" s="112">
        <f t="shared" si="0"/>
        <v>1</v>
      </c>
      <c r="AN22" s="113">
        <f t="shared" si="1"/>
        <v>4.25</v>
      </c>
      <c r="AO22" s="114">
        <f t="shared" si="2"/>
        <v>5</v>
      </c>
      <c r="AP22" s="112">
        <f t="shared" si="3"/>
        <v>4</v>
      </c>
      <c r="AQ22" s="113">
        <f t="shared" si="4"/>
        <v>2</v>
      </c>
      <c r="AR22" s="114">
        <f t="shared" si="5"/>
        <v>2</v>
      </c>
      <c r="AS22" s="112">
        <f t="shared" si="6"/>
        <v>1</v>
      </c>
      <c r="AT22" s="113">
        <f t="shared" si="7"/>
        <v>3</v>
      </c>
      <c r="AU22" s="114">
        <f t="shared" si="8"/>
        <v>3</v>
      </c>
      <c r="AV22" s="112">
        <f t="shared" si="9"/>
        <v>3</v>
      </c>
      <c r="AW22" s="113">
        <f t="shared" si="10"/>
        <v>2</v>
      </c>
      <c r="AX22" s="114">
        <f t="shared" si="11"/>
        <v>2</v>
      </c>
      <c r="AY22" s="112">
        <f t="shared" si="12"/>
        <v>1</v>
      </c>
      <c r="AZ22" s="113">
        <f t="shared" si="13"/>
        <v>2.6666666666666665</v>
      </c>
      <c r="BA22" s="115">
        <f t="shared" si="14"/>
        <v>3</v>
      </c>
      <c r="BB22" s="112">
        <f t="shared" si="15"/>
        <v>1</v>
      </c>
      <c r="BC22" s="113">
        <f t="shared" si="16"/>
        <v>4.25</v>
      </c>
      <c r="BD22" s="116">
        <f t="shared" si="17"/>
        <v>5</v>
      </c>
      <c r="BE22" s="112">
        <f t="shared" si="18"/>
        <v>1</v>
      </c>
      <c r="BF22" s="112">
        <f t="shared" si="19"/>
        <v>2</v>
      </c>
      <c r="BG22" s="113">
        <f t="shared" si="20"/>
        <v>3</v>
      </c>
      <c r="BH22" s="113">
        <f t="shared" si="21"/>
        <v>3</v>
      </c>
      <c r="BI22" s="117">
        <f t="shared" si="22"/>
        <v>5</v>
      </c>
      <c r="BJ22" s="112">
        <f t="shared" si="23"/>
        <v>2</v>
      </c>
      <c r="BK22" s="113">
        <f t="shared" si="24"/>
        <v>3</v>
      </c>
      <c r="BL22" s="113">
        <f t="shared" si="25"/>
        <v>3</v>
      </c>
      <c r="BM22" s="118">
        <f t="shared" si="26"/>
        <v>3</v>
      </c>
      <c r="BN22" s="119">
        <f t="shared" si="26"/>
        <v>5</v>
      </c>
      <c r="BO22" s="120">
        <f t="shared" si="27"/>
        <v>5</v>
      </c>
      <c r="BP22" s="68"/>
    </row>
    <row r="23" spans="1:68" ht="13.5" thickBot="1">
      <c r="A23" s="121"/>
      <c r="B23" s="130">
        <f t="shared" si="28"/>
        <v>12</v>
      </c>
      <c r="C23" s="109">
        <v>5</v>
      </c>
      <c r="D23" s="123">
        <v>5</v>
      </c>
      <c r="E23" s="123">
        <v>4</v>
      </c>
      <c r="F23" s="124">
        <v>5</v>
      </c>
      <c r="G23" s="109">
        <v>4</v>
      </c>
      <c r="H23" s="123">
        <v>3</v>
      </c>
      <c r="I23" s="123">
        <v>5</v>
      </c>
      <c r="J23" s="124">
        <v>5</v>
      </c>
      <c r="K23" s="109">
        <v>5</v>
      </c>
      <c r="L23" s="123">
        <v>5</v>
      </c>
      <c r="M23" s="124">
        <v>5</v>
      </c>
      <c r="N23" s="109">
        <v>5</v>
      </c>
      <c r="O23" s="123">
        <v>4</v>
      </c>
      <c r="P23" s="124">
        <v>3</v>
      </c>
      <c r="Q23" s="109">
        <v>2</v>
      </c>
      <c r="R23" s="123">
        <v>5</v>
      </c>
      <c r="S23" s="123">
        <v>4</v>
      </c>
      <c r="T23" s="124"/>
      <c r="U23" s="109"/>
      <c r="V23" s="123">
        <v>4</v>
      </c>
      <c r="W23" s="123">
        <v>4</v>
      </c>
      <c r="X23" s="124">
        <v>4</v>
      </c>
      <c r="Y23" s="134">
        <v>2</v>
      </c>
      <c r="Z23" s="123">
        <v>2</v>
      </c>
      <c r="AA23" s="123">
        <v>2</v>
      </c>
      <c r="AB23" s="124">
        <v>5</v>
      </c>
      <c r="AC23" s="126">
        <v>5</v>
      </c>
      <c r="AD23" s="109">
        <v>5</v>
      </c>
      <c r="AE23" s="123">
        <v>4</v>
      </c>
      <c r="AF23" s="110">
        <v>3</v>
      </c>
      <c r="AG23" s="127">
        <v>4</v>
      </c>
      <c r="AH23" s="126">
        <v>4</v>
      </c>
      <c r="AI23" s="109">
        <v>5</v>
      </c>
      <c r="AJ23" s="110">
        <v>5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4.75</v>
      </c>
      <c r="AO23" s="114">
        <f t="shared" si="2"/>
        <v>5</v>
      </c>
      <c r="AP23" s="112">
        <f t="shared" si="3"/>
        <v>0</v>
      </c>
      <c r="AQ23" s="113">
        <f t="shared" si="4"/>
        <v>4.25</v>
      </c>
      <c r="AR23" s="114">
        <f t="shared" si="5"/>
        <v>5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0</v>
      </c>
      <c r="AW23" s="113">
        <f t="shared" si="10"/>
        <v>4</v>
      </c>
      <c r="AX23" s="114">
        <f t="shared" si="11"/>
        <v>4</v>
      </c>
      <c r="AY23" s="112">
        <f t="shared" si="12"/>
        <v>1</v>
      </c>
      <c r="AZ23" s="113">
        <f t="shared" si="13"/>
        <v>3.6666666666666665</v>
      </c>
      <c r="BA23" s="115">
        <f t="shared" si="14"/>
        <v>4</v>
      </c>
      <c r="BB23" s="112">
        <f t="shared" si="15"/>
        <v>0</v>
      </c>
      <c r="BC23" s="113">
        <f t="shared" si="16"/>
        <v>0</v>
      </c>
      <c r="BD23" s="116" t="str">
        <f t="shared" si="17"/>
        <v>NO</v>
      </c>
      <c r="BE23" s="112">
        <f t="shared" si="18"/>
        <v>1</v>
      </c>
      <c r="BF23" s="112">
        <f t="shared" si="19"/>
        <v>2</v>
      </c>
      <c r="BG23" s="113">
        <f t="shared" si="20"/>
        <v>3</v>
      </c>
      <c r="BH23" s="113" t="str">
        <f t="shared" si="21"/>
        <v>NO</v>
      </c>
      <c r="BI23" s="117">
        <f t="shared" si="22"/>
        <v>5</v>
      </c>
      <c r="BJ23" s="112">
        <f t="shared" si="23"/>
        <v>0</v>
      </c>
      <c r="BK23" s="113">
        <f t="shared" si="24"/>
        <v>4</v>
      </c>
      <c r="BL23" s="113">
        <f t="shared" si="25"/>
        <v>4</v>
      </c>
      <c r="BM23" s="118">
        <f t="shared" si="26"/>
        <v>4</v>
      </c>
      <c r="BN23" s="119">
        <f t="shared" si="26"/>
        <v>4</v>
      </c>
      <c r="BO23" s="120">
        <f t="shared" si="27"/>
        <v>5</v>
      </c>
      <c r="BP23" s="68"/>
    </row>
    <row r="24" spans="1:68" ht="13.5" thickBot="1">
      <c r="A24" s="121"/>
      <c r="B24" s="130">
        <f t="shared" si="28"/>
        <v>13</v>
      </c>
      <c r="C24" s="109">
        <v>5</v>
      </c>
      <c r="D24" s="123">
        <v>5</v>
      </c>
      <c r="E24" s="123">
        <v>4</v>
      </c>
      <c r="F24" s="124">
        <v>2</v>
      </c>
      <c r="G24" s="109">
        <v>5</v>
      </c>
      <c r="H24" s="123">
        <v>3</v>
      </c>
      <c r="I24" s="123">
        <v>5</v>
      </c>
      <c r="J24" s="124">
        <v>4</v>
      </c>
      <c r="K24" s="109">
        <v>5</v>
      </c>
      <c r="L24" s="123">
        <v>5</v>
      </c>
      <c r="M24" s="124">
        <v>5</v>
      </c>
      <c r="N24" s="109">
        <v>5</v>
      </c>
      <c r="O24" s="123">
        <v>2</v>
      </c>
      <c r="P24" s="124">
        <v>2</v>
      </c>
      <c r="Q24" s="109">
        <v>2</v>
      </c>
      <c r="R24" s="123">
        <v>2</v>
      </c>
      <c r="S24" s="123">
        <v>2</v>
      </c>
      <c r="T24" s="124"/>
      <c r="U24" s="109">
        <v>2</v>
      </c>
      <c r="V24" s="123">
        <v>2</v>
      </c>
      <c r="W24" s="123">
        <v>2</v>
      </c>
      <c r="X24" s="124">
        <v>2</v>
      </c>
      <c r="Y24" s="125">
        <v>2</v>
      </c>
      <c r="Z24" s="123">
        <v>2</v>
      </c>
      <c r="AA24" s="123">
        <v>2</v>
      </c>
      <c r="AB24" s="124">
        <v>2</v>
      </c>
      <c r="AC24" s="132">
        <v>2</v>
      </c>
      <c r="AD24" s="109">
        <v>5</v>
      </c>
      <c r="AE24" s="123">
        <v>2</v>
      </c>
      <c r="AF24" s="110">
        <v>4</v>
      </c>
      <c r="AG24" s="107">
        <v>4</v>
      </c>
      <c r="AH24" s="126">
        <v>4</v>
      </c>
      <c r="AI24" s="109">
        <v>4</v>
      </c>
      <c r="AJ24" s="110">
        <v>4</v>
      </c>
      <c r="AK24" s="128"/>
      <c r="AL24" s="129">
        <f t="shared" si="29"/>
        <v>13</v>
      </c>
      <c r="AM24" s="112">
        <f t="shared" si="0"/>
        <v>1</v>
      </c>
      <c r="AN24" s="113">
        <f t="shared" si="1"/>
        <v>4</v>
      </c>
      <c r="AO24" s="114">
        <f t="shared" si="2"/>
        <v>4</v>
      </c>
      <c r="AP24" s="112">
        <f t="shared" si="3"/>
        <v>0</v>
      </c>
      <c r="AQ24" s="113">
        <f t="shared" si="4"/>
        <v>4.25</v>
      </c>
      <c r="AR24" s="114">
        <f t="shared" si="5"/>
        <v>5</v>
      </c>
      <c r="AS24" s="112">
        <f t="shared" si="6"/>
        <v>0</v>
      </c>
      <c r="AT24" s="113">
        <f t="shared" si="7"/>
        <v>5</v>
      </c>
      <c r="AU24" s="114">
        <f t="shared" si="8"/>
        <v>5</v>
      </c>
      <c r="AV24" s="112">
        <f t="shared" si="9"/>
        <v>2</v>
      </c>
      <c r="AW24" s="113">
        <f t="shared" si="10"/>
        <v>3</v>
      </c>
      <c r="AX24" s="114">
        <f t="shared" si="11"/>
        <v>3</v>
      </c>
      <c r="AY24" s="112">
        <f t="shared" si="12"/>
        <v>3</v>
      </c>
      <c r="AZ24" s="113">
        <f t="shared" si="13"/>
        <v>2</v>
      </c>
      <c r="BA24" s="115">
        <f t="shared" si="14"/>
        <v>2</v>
      </c>
      <c r="BB24" s="112">
        <f t="shared" si="15"/>
        <v>4</v>
      </c>
      <c r="BC24" s="113">
        <f t="shared" si="16"/>
        <v>2</v>
      </c>
      <c r="BD24" s="116">
        <f t="shared" si="17"/>
        <v>2</v>
      </c>
      <c r="BE24" s="112">
        <f t="shared" si="18"/>
        <v>1</v>
      </c>
      <c r="BF24" s="112">
        <f t="shared" si="19"/>
        <v>3</v>
      </c>
      <c r="BG24" s="113">
        <f t="shared" si="20"/>
        <v>2</v>
      </c>
      <c r="BH24" s="113">
        <f t="shared" si="21"/>
        <v>2</v>
      </c>
      <c r="BI24" s="117">
        <f t="shared" si="22"/>
        <v>2</v>
      </c>
      <c r="BJ24" s="112">
        <f t="shared" si="23"/>
        <v>1</v>
      </c>
      <c r="BK24" s="113">
        <f t="shared" si="24"/>
        <v>3.6666666666666665</v>
      </c>
      <c r="BL24" s="113">
        <f t="shared" si="25"/>
        <v>4</v>
      </c>
      <c r="BM24" s="118">
        <f t="shared" si="26"/>
        <v>4</v>
      </c>
      <c r="BN24" s="119">
        <f t="shared" si="26"/>
        <v>4</v>
      </c>
      <c r="BO24" s="120">
        <f t="shared" si="27"/>
        <v>4</v>
      </c>
      <c r="BP24" s="68"/>
    </row>
    <row r="25" spans="1:68" ht="13.5" thickBot="1">
      <c r="A25" s="121"/>
      <c r="B25" s="130">
        <f t="shared" si="28"/>
        <v>14</v>
      </c>
      <c r="C25" s="109">
        <v>5</v>
      </c>
      <c r="D25" s="123">
        <v>4</v>
      </c>
      <c r="E25" s="123">
        <v>5</v>
      </c>
      <c r="F25" s="124">
        <v>3</v>
      </c>
      <c r="G25" s="109">
        <v>3</v>
      </c>
      <c r="H25" s="123">
        <v>3</v>
      </c>
      <c r="I25" s="123">
        <v>5</v>
      </c>
      <c r="J25" s="124">
        <v>5</v>
      </c>
      <c r="K25" s="109">
        <v>5</v>
      </c>
      <c r="L25" s="123">
        <v>5</v>
      </c>
      <c r="M25" s="124">
        <v>5</v>
      </c>
      <c r="N25" s="109">
        <v>5</v>
      </c>
      <c r="O25" s="123">
        <v>2</v>
      </c>
      <c r="P25" s="124">
        <v>2</v>
      </c>
      <c r="Q25" s="109">
        <v>2</v>
      </c>
      <c r="R25" s="123">
        <v>5</v>
      </c>
      <c r="S25" s="123">
        <v>5</v>
      </c>
      <c r="T25" s="124"/>
      <c r="U25" s="109"/>
      <c r="V25" s="123">
        <v>5</v>
      </c>
      <c r="W25" s="123">
        <v>5</v>
      </c>
      <c r="X25" s="124">
        <v>4</v>
      </c>
      <c r="Y25" s="125">
        <v>0</v>
      </c>
      <c r="Z25" s="123">
        <v>0</v>
      </c>
      <c r="AA25" s="123">
        <v>0</v>
      </c>
      <c r="AB25" s="124">
        <v>5</v>
      </c>
      <c r="AC25" s="126">
        <v>5</v>
      </c>
      <c r="AD25" s="109">
        <v>5</v>
      </c>
      <c r="AE25" s="123">
        <v>5</v>
      </c>
      <c r="AF25" s="110">
        <v>4</v>
      </c>
      <c r="AG25" s="127">
        <v>4</v>
      </c>
      <c r="AH25" s="126">
        <v>5</v>
      </c>
      <c r="AI25" s="109">
        <v>5</v>
      </c>
      <c r="AJ25" s="110">
        <v>5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4.25</v>
      </c>
      <c r="AO25" s="114">
        <f t="shared" si="2"/>
        <v>5</v>
      </c>
      <c r="AP25" s="112">
        <f t="shared" si="3"/>
        <v>0</v>
      </c>
      <c r="AQ25" s="113">
        <f t="shared" si="4"/>
        <v>4</v>
      </c>
      <c r="AR25" s="114">
        <f t="shared" si="5"/>
        <v>4</v>
      </c>
      <c r="AS25" s="112">
        <f t="shared" si="6"/>
        <v>0</v>
      </c>
      <c r="AT25" s="113">
        <f t="shared" si="7"/>
        <v>5</v>
      </c>
      <c r="AU25" s="114">
        <f t="shared" si="8"/>
        <v>5</v>
      </c>
      <c r="AV25" s="112">
        <f t="shared" si="9"/>
        <v>2</v>
      </c>
      <c r="AW25" s="113">
        <f t="shared" si="10"/>
        <v>3</v>
      </c>
      <c r="AX25" s="114">
        <f t="shared" si="11"/>
        <v>3</v>
      </c>
      <c r="AY25" s="112">
        <f t="shared" si="12"/>
        <v>1</v>
      </c>
      <c r="AZ25" s="113">
        <f t="shared" si="13"/>
        <v>4</v>
      </c>
      <c r="BA25" s="115">
        <f t="shared" si="14"/>
        <v>4</v>
      </c>
      <c r="BB25" s="112">
        <f t="shared" si="15"/>
        <v>0</v>
      </c>
      <c r="BC25" s="113">
        <f t="shared" si="16"/>
        <v>0</v>
      </c>
      <c r="BD25" s="116" t="str">
        <f t="shared" si="17"/>
        <v>NO</v>
      </c>
      <c r="BE25" s="112">
        <f t="shared" si="18"/>
        <v>0</v>
      </c>
      <c r="BF25" s="112">
        <f t="shared" si="19"/>
        <v>0</v>
      </c>
      <c r="BG25" s="113">
        <f t="shared" si="20"/>
        <v>0</v>
      </c>
      <c r="BH25" s="113" t="str">
        <f t="shared" si="21"/>
        <v>NO</v>
      </c>
      <c r="BI25" s="117">
        <f t="shared" si="22"/>
        <v>5</v>
      </c>
      <c r="BJ25" s="112">
        <f t="shared" si="23"/>
        <v>0</v>
      </c>
      <c r="BK25" s="113">
        <f t="shared" si="24"/>
        <v>4.666666666666667</v>
      </c>
      <c r="BL25" s="113">
        <f t="shared" si="25"/>
        <v>5</v>
      </c>
      <c r="BM25" s="118">
        <f t="shared" si="26"/>
        <v>4</v>
      </c>
      <c r="BN25" s="119">
        <f t="shared" si="26"/>
        <v>5</v>
      </c>
      <c r="BO25" s="120">
        <f t="shared" si="27"/>
        <v>5</v>
      </c>
      <c r="BP25" s="68"/>
    </row>
    <row r="26" spans="1:68" ht="13.5" thickBot="1">
      <c r="A26" s="121"/>
      <c r="B26" s="130">
        <f t="shared" si="28"/>
        <v>15</v>
      </c>
      <c r="C26" s="109">
        <v>5</v>
      </c>
      <c r="D26" s="123">
        <v>5</v>
      </c>
      <c r="E26" s="123">
        <v>5</v>
      </c>
      <c r="F26" s="124">
        <v>4</v>
      </c>
      <c r="G26" s="109">
        <v>3</v>
      </c>
      <c r="H26" s="123">
        <v>3</v>
      </c>
      <c r="I26" s="123">
        <v>5</v>
      </c>
      <c r="J26" s="124">
        <v>5</v>
      </c>
      <c r="K26" s="109">
        <v>5</v>
      </c>
      <c r="L26" s="123">
        <v>5</v>
      </c>
      <c r="M26" s="124">
        <v>5</v>
      </c>
      <c r="N26" s="109">
        <v>5</v>
      </c>
      <c r="O26" s="123">
        <v>2</v>
      </c>
      <c r="P26" s="124">
        <v>2</v>
      </c>
      <c r="Q26" s="109">
        <v>2</v>
      </c>
      <c r="R26" s="123">
        <v>5</v>
      </c>
      <c r="S26" s="123">
        <v>4</v>
      </c>
      <c r="T26" s="124"/>
      <c r="U26" s="109"/>
      <c r="V26" s="123">
        <v>4</v>
      </c>
      <c r="W26" s="123">
        <v>4</v>
      </c>
      <c r="X26" s="124">
        <v>5</v>
      </c>
      <c r="Y26" s="125">
        <v>2</v>
      </c>
      <c r="Z26" s="123">
        <v>2</v>
      </c>
      <c r="AA26" s="123">
        <v>2</v>
      </c>
      <c r="AB26" s="124">
        <v>5</v>
      </c>
      <c r="AC26" s="126">
        <v>5</v>
      </c>
      <c r="AD26" s="109">
        <v>5</v>
      </c>
      <c r="AE26" s="123">
        <v>4</v>
      </c>
      <c r="AF26" s="110">
        <v>4</v>
      </c>
      <c r="AG26" s="127">
        <v>2</v>
      </c>
      <c r="AH26" s="126">
        <v>5</v>
      </c>
      <c r="AI26" s="109">
        <v>5</v>
      </c>
      <c r="AJ26" s="110">
        <v>5</v>
      </c>
      <c r="AK26" s="128"/>
      <c r="AL26" s="129">
        <f t="shared" si="29"/>
        <v>15</v>
      </c>
      <c r="AM26" s="112">
        <f t="shared" si="0"/>
        <v>0</v>
      </c>
      <c r="AN26" s="113">
        <f t="shared" si="1"/>
        <v>4.75</v>
      </c>
      <c r="AO26" s="114">
        <f t="shared" si="2"/>
        <v>5</v>
      </c>
      <c r="AP26" s="112">
        <f t="shared" si="3"/>
        <v>0</v>
      </c>
      <c r="AQ26" s="113">
        <f t="shared" si="4"/>
        <v>4</v>
      </c>
      <c r="AR26" s="114">
        <f t="shared" si="5"/>
        <v>4</v>
      </c>
      <c r="AS26" s="112">
        <f t="shared" si="6"/>
        <v>0</v>
      </c>
      <c r="AT26" s="113">
        <f t="shared" si="7"/>
        <v>5</v>
      </c>
      <c r="AU26" s="114">
        <f t="shared" si="8"/>
        <v>5</v>
      </c>
      <c r="AV26" s="112">
        <f t="shared" si="9"/>
        <v>2</v>
      </c>
      <c r="AW26" s="113">
        <f t="shared" si="10"/>
        <v>3</v>
      </c>
      <c r="AX26" s="114">
        <f t="shared" si="11"/>
        <v>3</v>
      </c>
      <c r="AY26" s="112">
        <f t="shared" si="12"/>
        <v>1</v>
      </c>
      <c r="AZ26" s="113">
        <f t="shared" si="13"/>
        <v>3.6666666666666665</v>
      </c>
      <c r="BA26" s="115">
        <f t="shared" si="14"/>
        <v>4</v>
      </c>
      <c r="BB26" s="112">
        <f t="shared" si="15"/>
        <v>0</v>
      </c>
      <c r="BC26" s="113">
        <f t="shared" si="16"/>
        <v>0</v>
      </c>
      <c r="BD26" s="116" t="str">
        <f t="shared" si="17"/>
        <v>NO</v>
      </c>
      <c r="BE26" s="112">
        <f t="shared" si="18"/>
        <v>1</v>
      </c>
      <c r="BF26" s="112">
        <f t="shared" si="19"/>
        <v>2</v>
      </c>
      <c r="BG26" s="113">
        <f t="shared" si="20"/>
        <v>3</v>
      </c>
      <c r="BH26" s="113" t="str">
        <f t="shared" si="21"/>
        <v>NO</v>
      </c>
      <c r="BI26" s="117">
        <f t="shared" si="22"/>
        <v>5</v>
      </c>
      <c r="BJ26" s="112">
        <f t="shared" si="23"/>
        <v>0</v>
      </c>
      <c r="BK26" s="113">
        <f t="shared" si="24"/>
        <v>4.333333333333333</v>
      </c>
      <c r="BL26" s="113">
        <f t="shared" si="25"/>
        <v>5</v>
      </c>
      <c r="BM26" s="118">
        <f t="shared" si="26"/>
        <v>2</v>
      </c>
      <c r="BN26" s="119">
        <f t="shared" si="26"/>
        <v>5</v>
      </c>
      <c r="BO26" s="120">
        <f t="shared" si="27"/>
        <v>5</v>
      </c>
      <c r="BP26" s="68"/>
    </row>
    <row r="27" spans="1:68" ht="13.5" thickBot="1">
      <c r="A27" s="121"/>
      <c r="B27" s="130">
        <f t="shared" si="28"/>
        <v>16</v>
      </c>
      <c r="C27" s="109">
        <v>5</v>
      </c>
      <c r="D27" s="123">
        <v>5</v>
      </c>
      <c r="E27" s="123">
        <v>5</v>
      </c>
      <c r="F27" s="124">
        <v>5</v>
      </c>
      <c r="G27" s="109">
        <v>4</v>
      </c>
      <c r="H27" s="123">
        <v>4</v>
      </c>
      <c r="I27" s="123">
        <v>5</v>
      </c>
      <c r="J27" s="124">
        <v>5</v>
      </c>
      <c r="K27" s="109">
        <v>5</v>
      </c>
      <c r="L27" s="123">
        <v>5</v>
      </c>
      <c r="M27" s="124">
        <v>5</v>
      </c>
      <c r="N27" s="109">
        <v>4</v>
      </c>
      <c r="O27" s="123">
        <v>4</v>
      </c>
      <c r="P27" s="124">
        <v>3</v>
      </c>
      <c r="Q27" s="109">
        <v>4</v>
      </c>
      <c r="R27" s="123">
        <v>5</v>
      </c>
      <c r="S27" s="123">
        <v>5</v>
      </c>
      <c r="T27" s="124"/>
      <c r="U27" s="109"/>
      <c r="V27" s="123">
        <v>3</v>
      </c>
      <c r="W27" s="123">
        <v>3</v>
      </c>
      <c r="X27" s="124">
        <v>2</v>
      </c>
      <c r="Y27" s="125">
        <v>5</v>
      </c>
      <c r="Z27" s="123">
        <v>4</v>
      </c>
      <c r="AA27" s="123">
        <v>2</v>
      </c>
      <c r="AB27" s="124">
        <v>5</v>
      </c>
      <c r="AC27" s="126">
        <v>5</v>
      </c>
      <c r="AD27" s="109">
        <v>5</v>
      </c>
      <c r="AE27" s="123">
        <v>3</v>
      </c>
      <c r="AF27" s="110">
        <v>4</v>
      </c>
      <c r="AG27" s="127">
        <v>4</v>
      </c>
      <c r="AH27" s="126">
        <v>5</v>
      </c>
      <c r="AI27" s="109">
        <v>5</v>
      </c>
      <c r="AJ27" s="110">
        <v>5</v>
      </c>
      <c r="AK27" s="128"/>
      <c r="AL27" s="129">
        <f t="shared" si="29"/>
        <v>16</v>
      </c>
      <c r="AM27" s="112">
        <f t="shared" si="0"/>
        <v>0</v>
      </c>
      <c r="AN27" s="113">
        <f t="shared" si="1"/>
        <v>5</v>
      </c>
      <c r="AO27" s="114">
        <f t="shared" si="2"/>
        <v>5</v>
      </c>
      <c r="AP27" s="112">
        <f t="shared" si="3"/>
        <v>0</v>
      </c>
      <c r="AQ27" s="113">
        <f t="shared" si="4"/>
        <v>4.5</v>
      </c>
      <c r="AR27" s="114">
        <f t="shared" si="5"/>
        <v>5</v>
      </c>
      <c r="AS27" s="112">
        <f t="shared" si="6"/>
        <v>0</v>
      </c>
      <c r="AT27" s="113">
        <f t="shared" si="7"/>
        <v>5</v>
      </c>
      <c r="AU27" s="114">
        <f t="shared" si="8"/>
        <v>5</v>
      </c>
      <c r="AV27" s="112">
        <f t="shared" si="9"/>
        <v>0</v>
      </c>
      <c r="AW27" s="113">
        <f t="shared" si="10"/>
        <v>3.6666666666666665</v>
      </c>
      <c r="AX27" s="114">
        <f t="shared" si="11"/>
        <v>4</v>
      </c>
      <c r="AY27" s="112">
        <f t="shared" si="12"/>
        <v>0</v>
      </c>
      <c r="AZ27" s="113">
        <f t="shared" si="13"/>
        <v>4.666666666666667</v>
      </c>
      <c r="BA27" s="115">
        <f t="shared" si="14"/>
        <v>5</v>
      </c>
      <c r="BB27" s="112">
        <f t="shared" si="15"/>
        <v>1</v>
      </c>
      <c r="BC27" s="113">
        <f t="shared" si="16"/>
        <v>0</v>
      </c>
      <c r="BD27" s="116" t="str">
        <f t="shared" si="17"/>
        <v>NO</v>
      </c>
      <c r="BE27" s="112">
        <f t="shared" si="18"/>
        <v>1</v>
      </c>
      <c r="BF27" s="112">
        <f t="shared" si="19"/>
        <v>1</v>
      </c>
      <c r="BG27" s="113">
        <f t="shared" si="20"/>
        <v>3.6666666666666665</v>
      </c>
      <c r="BH27" s="113" t="str">
        <f t="shared" si="21"/>
        <v>NO</v>
      </c>
      <c r="BI27" s="117">
        <f t="shared" si="22"/>
        <v>5</v>
      </c>
      <c r="BJ27" s="112">
        <f t="shared" si="23"/>
        <v>0</v>
      </c>
      <c r="BK27" s="113">
        <f t="shared" si="24"/>
        <v>4</v>
      </c>
      <c r="BL27" s="113">
        <f t="shared" si="25"/>
        <v>4</v>
      </c>
      <c r="BM27" s="118">
        <f t="shared" si="26"/>
        <v>4</v>
      </c>
      <c r="BN27" s="119">
        <f t="shared" si="26"/>
        <v>5</v>
      </c>
      <c r="BO27" s="120">
        <f t="shared" si="27"/>
        <v>5</v>
      </c>
      <c r="BP27" s="68"/>
    </row>
    <row r="28" spans="1:68" ht="13.5" thickBot="1">
      <c r="A28" s="121"/>
      <c r="B28" s="130">
        <f t="shared" si="28"/>
        <v>17</v>
      </c>
      <c r="C28" s="109">
        <v>5</v>
      </c>
      <c r="D28" s="123">
        <v>5</v>
      </c>
      <c r="E28" s="123">
        <v>5</v>
      </c>
      <c r="F28" s="124">
        <v>3</v>
      </c>
      <c r="G28" s="109">
        <v>3</v>
      </c>
      <c r="H28" s="123">
        <v>3</v>
      </c>
      <c r="I28" s="123">
        <v>5</v>
      </c>
      <c r="J28" s="124">
        <v>5</v>
      </c>
      <c r="K28" s="109">
        <v>5</v>
      </c>
      <c r="L28" s="123">
        <v>5</v>
      </c>
      <c r="M28" s="124">
        <v>5</v>
      </c>
      <c r="N28" s="109">
        <v>5</v>
      </c>
      <c r="O28" s="123">
        <v>2</v>
      </c>
      <c r="P28" s="124">
        <v>2</v>
      </c>
      <c r="Q28" s="109">
        <v>2</v>
      </c>
      <c r="R28" s="123">
        <v>5</v>
      </c>
      <c r="S28" s="123">
        <v>5</v>
      </c>
      <c r="T28" s="124"/>
      <c r="U28" s="109"/>
      <c r="V28" s="123">
        <v>5</v>
      </c>
      <c r="W28" s="123">
        <v>5</v>
      </c>
      <c r="X28" s="124">
        <v>5</v>
      </c>
      <c r="Y28" s="125">
        <v>0</v>
      </c>
      <c r="Z28" s="123">
        <v>0</v>
      </c>
      <c r="AA28" s="123">
        <v>0</v>
      </c>
      <c r="AB28" s="124">
        <v>5</v>
      </c>
      <c r="AC28" s="132">
        <v>5</v>
      </c>
      <c r="AD28" s="109">
        <v>5</v>
      </c>
      <c r="AE28" s="123">
        <v>5</v>
      </c>
      <c r="AF28" s="110">
        <v>2</v>
      </c>
      <c r="AG28" s="107">
        <v>2</v>
      </c>
      <c r="AH28" s="132">
        <v>2</v>
      </c>
      <c r="AI28" s="109">
        <v>5</v>
      </c>
      <c r="AJ28" s="110">
        <v>5</v>
      </c>
      <c r="AK28" s="128"/>
      <c r="AL28" s="129">
        <f t="shared" si="29"/>
        <v>17</v>
      </c>
      <c r="AM28" s="112">
        <f t="shared" si="0"/>
        <v>0</v>
      </c>
      <c r="AN28" s="113">
        <f t="shared" si="1"/>
        <v>4.5</v>
      </c>
      <c r="AO28" s="114">
        <f t="shared" si="2"/>
        <v>5</v>
      </c>
      <c r="AP28" s="112">
        <f t="shared" si="3"/>
        <v>0</v>
      </c>
      <c r="AQ28" s="113">
        <f t="shared" si="4"/>
        <v>4</v>
      </c>
      <c r="AR28" s="114">
        <f t="shared" si="5"/>
        <v>4</v>
      </c>
      <c r="AS28" s="112">
        <f t="shared" si="6"/>
        <v>0</v>
      </c>
      <c r="AT28" s="113">
        <f t="shared" si="7"/>
        <v>5</v>
      </c>
      <c r="AU28" s="114">
        <f t="shared" si="8"/>
        <v>5</v>
      </c>
      <c r="AV28" s="112">
        <f t="shared" si="9"/>
        <v>2</v>
      </c>
      <c r="AW28" s="113">
        <f t="shared" si="10"/>
        <v>3</v>
      </c>
      <c r="AX28" s="114">
        <f t="shared" si="11"/>
        <v>3</v>
      </c>
      <c r="AY28" s="112">
        <f t="shared" si="12"/>
        <v>1</v>
      </c>
      <c r="AZ28" s="113">
        <f t="shared" si="13"/>
        <v>4</v>
      </c>
      <c r="BA28" s="115">
        <f t="shared" si="14"/>
        <v>4</v>
      </c>
      <c r="BB28" s="112">
        <f t="shared" si="15"/>
        <v>0</v>
      </c>
      <c r="BC28" s="113">
        <f t="shared" si="16"/>
        <v>0</v>
      </c>
      <c r="BD28" s="116" t="str">
        <f t="shared" si="17"/>
        <v>NO</v>
      </c>
      <c r="BE28" s="112">
        <f t="shared" si="18"/>
        <v>0</v>
      </c>
      <c r="BF28" s="112">
        <f t="shared" si="19"/>
        <v>0</v>
      </c>
      <c r="BG28" s="113">
        <f t="shared" si="20"/>
        <v>0</v>
      </c>
      <c r="BH28" s="113" t="str">
        <f t="shared" si="21"/>
        <v>NO</v>
      </c>
      <c r="BI28" s="117">
        <f t="shared" si="22"/>
        <v>5</v>
      </c>
      <c r="BJ28" s="112">
        <f t="shared" si="23"/>
        <v>1</v>
      </c>
      <c r="BK28" s="113">
        <f t="shared" si="24"/>
        <v>4</v>
      </c>
      <c r="BL28" s="113">
        <f t="shared" si="25"/>
        <v>4</v>
      </c>
      <c r="BM28" s="118">
        <f t="shared" si="26"/>
        <v>2</v>
      </c>
      <c r="BN28" s="119">
        <f t="shared" si="26"/>
        <v>2</v>
      </c>
      <c r="BO28" s="120">
        <f t="shared" si="27"/>
        <v>5</v>
      </c>
      <c r="BP28" s="68"/>
    </row>
    <row r="29" spans="1:68" ht="13.5" thickBot="1">
      <c r="A29" s="121"/>
      <c r="B29" s="130">
        <f t="shared" si="28"/>
        <v>18</v>
      </c>
      <c r="C29" s="109">
        <v>5</v>
      </c>
      <c r="D29" s="123">
        <v>5</v>
      </c>
      <c r="E29" s="123">
        <v>5</v>
      </c>
      <c r="F29" s="124">
        <v>2</v>
      </c>
      <c r="G29" s="109">
        <v>2</v>
      </c>
      <c r="H29" s="123">
        <v>2</v>
      </c>
      <c r="I29" s="123">
        <v>5</v>
      </c>
      <c r="J29" s="124">
        <v>5</v>
      </c>
      <c r="K29" s="109">
        <v>5</v>
      </c>
      <c r="L29" s="123">
        <v>5</v>
      </c>
      <c r="M29" s="124">
        <v>5</v>
      </c>
      <c r="N29" s="109">
        <v>5</v>
      </c>
      <c r="O29" s="123">
        <v>2</v>
      </c>
      <c r="P29" s="124">
        <v>2</v>
      </c>
      <c r="Q29" s="109">
        <v>2</v>
      </c>
      <c r="R29" s="123">
        <v>5</v>
      </c>
      <c r="S29" s="123">
        <v>5</v>
      </c>
      <c r="T29" s="124"/>
      <c r="U29" s="109"/>
      <c r="V29" s="123">
        <v>0</v>
      </c>
      <c r="W29" s="123">
        <v>0</v>
      </c>
      <c r="X29" s="124">
        <v>2</v>
      </c>
      <c r="Y29" s="125">
        <v>5</v>
      </c>
      <c r="Z29" s="123">
        <v>5</v>
      </c>
      <c r="AA29" s="123">
        <v>0</v>
      </c>
      <c r="AB29" s="124">
        <v>5</v>
      </c>
      <c r="AC29" s="126">
        <v>5</v>
      </c>
      <c r="AD29" s="109">
        <v>5</v>
      </c>
      <c r="AE29" s="123">
        <v>3</v>
      </c>
      <c r="AF29" s="110">
        <v>5</v>
      </c>
      <c r="AG29" s="127">
        <v>2</v>
      </c>
      <c r="AH29" s="126">
        <v>5</v>
      </c>
      <c r="AI29" s="109">
        <v>5</v>
      </c>
      <c r="AJ29" s="110">
        <v>5</v>
      </c>
      <c r="AK29" s="128"/>
      <c r="AL29" s="129">
        <f t="shared" si="29"/>
        <v>18</v>
      </c>
      <c r="AM29" s="112">
        <f t="shared" si="0"/>
        <v>1</v>
      </c>
      <c r="AN29" s="113">
        <f t="shared" si="1"/>
        <v>4.25</v>
      </c>
      <c r="AO29" s="114">
        <f t="shared" si="2"/>
        <v>5</v>
      </c>
      <c r="AP29" s="112">
        <f t="shared" si="3"/>
        <v>2</v>
      </c>
      <c r="AQ29" s="113">
        <f t="shared" si="4"/>
        <v>3.5</v>
      </c>
      <c r="AR29" s="114">
        <f t="shared" si="5"/>
        <v>4</v>
      </c>
      <c r="AS29" s="112">
        <f t="shared" si="6"/>
        <v>0</v>
      </c>
      <c r="AT29" s="113">
        <f t="shared" si="7"/>
        <v>5</v>
      </c>
      <c r="AU29" s="114">
        <f t="shared" si="8"/>
        <v>5</v>
      </c>
      <c r="AV29" s="112">
        <f t="shared" si="9"/>
        <v>2</v>
      </c>
      <c r="AW29" s="113">
        <f t="shared" si="10"/>
        <v>3</v>
      </c>
      <c r="AX29" s="114">
        <f t="shared" si="11"/>
        <v>3</v>
      </c>
      <c r="AY29" s="112">
        <f t="shared" si="12"/>
        <v>1</v>
      </c>
      <c r="AZ29" s="113">
        <f t="shared" si="13"/>
        <v>4</v>
      </c>
      <c r="BA29" s="115">
        <f t="shared" si="14"/>
        <v>4</v>
      </c>
      <c r="BB29" s="112">
        <f t="shared" si="15"/>
        <v>1</v>
      </c>
      <c r="BC29" s="113">
        <f t="shared" si="16"/>
        <v>0</v>
      </c>
      <c r="BD29" s="116" t="str">
        <f t="shared" si="17"/>
        <v>NO</v>
      </c>
      <c r="BE29" s="112">
        <f t="shared" si="18"/>
        <v>1</v>
      </c>
      <c r="BF29" s="112">
        <f t="shared" si="19"/>
        <v>0</v>
      </c>
      <c r="BG29" s="113">
        <f t="shared" si="20"/>
        <v>3.3333333333333335</v>
      </c>
      <c r="BH29" s="113" t="str">
        <f t="shared" si="21"/>
        <v>NO</v>
      </c>
      <c r="BI29" s="117">
        <f t="shared" si="22"/>
        <v>5</v>
      </c>
      <c r="BJ29" s="112">
        <f t="shared" si="23"/>
        <v>0</v>
      </c>
      <c r="BK29" s="113">
        <f t="shared" si="24"/>
        <v>4.333333333333333</v>
      </c>
      <c r="BL29" s="113">
        <f t="shared" si="25"/>
        <v>5</v>
      </c>
      <c r="BM29" s="118">
        <f t="shared" si="26"/>
        <v>2</v>
      </c>
      <c r="BN29" s="119">
        <f t="shared" si="26"/>
        <v>5</v>
      </c>
      <c r="BO29" s="120">
        <f t="shared" si="27"/>
        <v>5</v>
      </c>
      <c r="BP29" s="68"/>
    </row>
    <row r="30" spans="1:68" ht="13.5" thickBot="1">
      <c r="A30" s="121"/>
      <c r="B30" s="130">
        <f t="shared" si="28"/>
        <v>19</v>
      </c>
      <c r="C30" s="109">
        <v>5</v>
      </c>
      <c r="D30" s="123">
        <v>5</v>
      </c>
      <c r="E30" s="123">
        <v>5</v>
      </c>
      <c r="F30" s="124">
        <v>5</v>
      </c>
      <c r="G30" s="109">
        <v>5</v>
      </c>
      <c r="H30" s="123">
        <v>3</v>
      </c>
      <c r="I30" s="123">
        <v>5</v>
      </c>
      <c r="J30" s="124">
        <v>5</v>
      </c>
      <c r="K30" s="109">
        <v>5</v>
      </c>
      <c r="L30" s="123">
        <v>5</v>
      </c>
      <c r="M30" s="124">
        <v>5</v>
      </c>
      <c r="N30" s="109">
        <v>5</v>
      </c>
      <c r="O30" s="123">
        <v>4</v>
      </c>
      <c r="P30" s="124">
        <v>3</v>
      </c>
      <c r="Q30" s="109">
        <v>4</v>
      </c>
      <c r="R30" s="123">
        <v>5</v>
      </c>
      <c r="S30" s="123">
        <v>5</v>
      </c>
      <c r="T30" s="124"/>
      <c r="U30" s="109">
        <v>3</v>
      </c>
      <c r="V30" s="123">
        <v>5</v>
      </c>
      <c r="W30" s="123">
        <v>4</v>
      </c>
      <c r="X30" s="124">
        <v>5</v>
      </c>
      <c r="Y30" s="125">
        <v>5</v>
      </c>
      <c r="Z30" s="123">
        <v>4</v>
      </c>
      <c r="AA30" s="123">
        <v>4</v>
      </c>
      <c r="AB30" s="124">
        <v>5</v>
      </c>
      <c r="AC30" s="126">
        <v>5</v>
      </c>
      <c r="AD30" s="109">
        <v>5</v>
      </c>
      <c r="AE30" s="123">
        <v>4</v>
      </c>
      <c r="AF30" s="110">
        <v>2</v>
      </c>
      <c r="AG30" s="127">
        <v>2</v>
      </c>
      <c r="AH30" s="126">
        <v>5</v>
      </c>
      <c r="AI30" s="109">
        <v>5</v>
      </c>
      <c r="AJ30" s="110">
        <v>5</v>
      </c>
      <c r="AK30" s="128"/>
      <c r="AL30" s="129">
        <f t="shared" si="29"/>
        <v>19</v>
      </c>
      <c r="AM30" s="112">
        <f t="shared" si="0"/>
        <v>0</v>
      </c>
      <c r="AN30" s="113">
        <f t="shared" si="1"/>
        <v>5</v>
      </c>
      <c r="AO30" s="114">
        <f t="shared" si="2"/>
        <v>5</v>
      </c>
      <c r="AP30" s="112">
        <f t="shared" si="3"/>
        <v>0</v>
      </c>
      <c r="AQ30" s="113">
        <f t="shared" si="4"/>
        <v>4.5</v>
      </c>
      <c r="AR30" s="114">
        <f t="shared" si="5"/>
        <v>5</v>
      </c>
      <c r="AS30" s="112">
        <f t="shared" si="6"/>
        <v>0</v>
      </c>
      <c r="AT30" s="113">
        <f t="shared" si="7"/>
        <v>5</v>
      </c>
      <c r="AU30" s="114">
        <f t="shared" si="8"/>
        <v>5</v>
      </c>
      <c r="AV30" s="112">
        <f t="shared" si="9"/>
        <v>0</v>
      </c>
      <c r="AW30" s="113">
        <f t="shared" si="10"/>
        <v>4</v>
      </c>
      <c r="AX30" s="114">
        <f t="shared" si="11"/>
        <v>4</v>
      </c>
      <c r="AY30" s="112">
        <f t="shared" si="12"/>
        <v>0</v>
      </c>
      <c r="AZ30" s="113">
        <f t="shared" si="13"/>
        <v>4.666666666666667</v>
      </c>
      <c r="BA30" s="115">
        <f t="shared" si="14"/>
        <v>5</v>
      </c>
      <c r="BB30" s="112">
        <f t="shared" si="15"/>
        <v>0</v>
      </c>
      <c r="BC30" s="113">
        <f t="shared" si="16"/>
        <v>4.25</v>
      </c>
      <c r="BD30" s="116">
        <f t="shared" si="17"/>
        <v>5</v>
      </c>
      <c r="BE30" s="112">
        <f t="shared" si="18"/>
        <v>1</v>
      </c>
      <c r="BF30" s="112">
        <f t="shared" si="19"/>
        <v>0</v>
      </c>
      <c r="BG30" s="113">
        <f t="shared" si="20"/>
        <v>4.333333333333333</v>
      </c>
      <c r="BH30" s="113">
        <f t="shared" si="21"/>
        <v>5</v>
      </c>
      <c r="BI30" s="117">
        <f t="shared" si="22"/>
        <v>5</v>
      </c>
      <c r="BJ30" s="112">
        <f t="shared" si="23"/>
        <v>1</v>
      </c>
      <c r="BK30" s="113">
        <f t="shared" si="24"/>
        <v>3.6666666666666665</v>
      </c>
      <c r="BL30" s="113">
        <f t="shared" si="25"/>
        <v>4</v>
      </c>
      <c r="BM30" s="118">
        <f t="shared" si="26"/>
        <v>2</v>
      </c>
      <c r="BN30" s="119">
        <f t="shared" si="26"/>
        <v>5</v>
      </c>
      <c r="BO30" s="120">
        <f t="shared" si="27"/>
        <v>5</v>
      </c>
      <c r="BP30" s="68"/>
    </row>
    <row r="31" spans="1:68" ht="13.5" thickBot="1">
      <c r="A31" s="121"/>
      <c r="B31" s="130">
        <f t="shared" si="28"/>
        <v>20</v>
      </c>
      <c r="C31" s="109">
        <v>4</v>
      </c>
      <c r="D31" s="123">
        <v>4</v>
      </c>
      <c r="E31" s="123">
        <v>4</v>
      </c>
      <c r="F31" s="124">
        <v>4</v>
      </c>
      <c r="G31" s="109">
        <v>4</v>
      </c>
      <c r="H31" s="123">
        <v>4</v>
      </c>
      <c r="I31" s="123">
        <v>3</v>
      </c>
      <c r="J31" s="124">
        <v>4</v>
      </c>
      <c r="K31" s="109">
        <v>4</v>
      </c>
      <c r="L31" s="123">
        <v>5</v>
      </c>
      <c r="M31" s="124">
        <v>4</v>
      </c>
      <c r="N31" s="109">
        <v>4</v>
      </c>
      <c r="O31" s="123">
        <v>4</v>
      </c>
      <c r="P31" s="124">
        <v>4</v>
      </c>
      <c r="Q31" s="109">
        <v>4</v>
      </c>
      <c r="R31" s="123">
        <v>4</v>
      </c>
      <c r="S31" s="123">
        <v>4</v>
      </c>
      <c r="T31" s="124"/>
      <c r="U31" s="109">
        <v>4</v>
      </c>
      <c r="V31" s="123">
        <v>3</v>
      </c>
      <c r="W31" s="123">
        <v>3</v>
      </c>
      <c r="X31" s="124">
        <v>4</v>
      </c>
      <c r="Y31" s="133">
        <v>3</v>
      </c>
      <c r="Z31" s="123">
        <v>3</v>
      </c>
      <c r="AA31" s="123">
        <v>3</v>
      </c>
      <c r="AB31" s="124">
        <v>4</v>
      </c>
      <c r="AC31" s="126">
        <v>3</v>
      </c>
      <c r="AD31" s="109">
        <v>5</v>
      </c>
      <c r="AE31" s="123">
        <v>5</v>
      </c>
      <c r="AF31" s="110"/>
      <c r="AG31" s="127"/>
      <c r="AH31" s="126">
        <v>5</v>
      </c>
      <c r="AI31" s="109">
        <v>5</v>
      </c>
      <c r="AJ31" s="110">
        <v>4</v>
      </c>
      <c r="AK31" s="128"/>
      <c r="AL31" s="129">
        <f t="shared" si="29"/>
        <v>20</v>
      </c>
      <c r="AM31" s="112">
        <f t="shared" si="0"/>
        <v>0</v>
      </c>
      <c r="AN31" s="113">
        <f t="shared" si="1"/>
        <v>4</v>
      </c>
      <c r="AO31" s="114">
        <f t="shared" si="2"/>
        <v>4</v>
      </c>
      <c r="AP31" s="112">
        <f t="shared" si="3"/>
        <v>0</v>
      </c>
      <c r="AQ31" s="113">
        <f t="shared" si="4"/>
        <v>3.75</v>
      </c>
      <c r="AR31" s="114">
        <f t="shared" si="5"/>
        <v>4</v>
      </c>
      <c r="AS31" s="112">
        <f t="shared" si="6"/>
        <v>0</v>
      </c>
      <c r="AT31" s="113">
        <f t="shared" si="7"/>
        <v>4.333333333333333</v>
      </c>
      <c r="AU31" s="114">
        <f t="shared" si="8"/>
        <v>5</v>
      </c>
      <c r="AV31" s="112">
        <f t="shared" si="9"/>
        <v>0</v>
      </c>
      <c r="AW31" s="113">
        <f t="shared" si="10"/>
        <v>4</v>
      </c>
      <c r="AX31" s="114">
        <f t="shared" si="11"/>
        <v>4</v>
      </c>
      <c r="AY31" s="112">
        <f t="shared" si="12"/>
        <v>0</v>
      </c>
      <c r="AZ31" s="113">
        <f t="shared" si="13"/>
        <v>4</v>
      </c>
      <c r="BA31" s="115">
        <f t="shared" si="14"/>
        <v>4</v>
      </c>
      <c r="BB31" s="112">
        <f t="shared" si="15"/>
        <v>0</v>
      </c>
      <c r="BC31" s="113">
        <f t="shared" si="16"/>
        <v>3.5</v>
      </c>
      <c r="BD31" s="116">
        <f t="shared" si="17"/>
        <v>4</v>
      </c>
      <c r="BE31" s="112">
        <f t="shared" si="18"/>
        <v>1</v>
      </c>
      <c r="BF31" s="112">
        <f t="shared" si="19"/>
        <v>0</v>
      </c>
      <c r="BG31" s="113">
        <f t="shared" si="20"/>
        <v>3.3333333333333335</v>
      </c>
      <c r="BH31" s="113">
        <f t="shared" si="21"/>
        <v>4</v>
      </c>
      <c r="BI31" s="117">
        <f t="shared" si="22"/>
        <v>3</v>
      </c>
      <c r="BJ31" s="112">
        <f t="shared" si="23"/>
        <v>0</v>
      </c>
      <c r="BK31" s="113">
        <f t="shared" si="24"/>
        <v>5</v>
      </c>
      <c r="BL31" s="113">
        <f t="shared" si="25"/>
        <v>5</v>
      </c>
      <c r="BM31" s="118" t="str">
        <f t="shared" si="26"/>
        <v>NO</v>
      </c>
      <c r="BN31" s="119">
        <f t="shared" si="26"/>
        <v>5</v>
      </c>
      <c r="BO31" s="120">
        <f t="shared" si="27"/>
        <v>5</v>
      </c>
      <c r="BP31" s="68"/>
    </row>
    <row r="32" spans="1:68" ht="13.5" thickBot="1">
      <c r="A32" s="121"/>
      <c r="B32" s="130">
        <f t="shared" si="28"/>
        <v>21</v>
      </c>
      <c r="C32" s="109">
        <v>5</v>
      </c>
      <c r="D32" s="123">
        <v>5</v>
      </c>
      <c r="E32" s="123">
        <v>5</v>
      </c>
      <c r="F32" s="124">
        <v>4</v>
      </c>
      <c r="G32" s="109">
        <v>5</v>
      </c>
      <c r="H32" s="123">
        <v>5</v>
      </c>
      <c r="I32" s="123">
        <v>5</v>
      </c>
      <c r="J32" s="124">
        <v>3</v>
      </c>
      <c r="K32" s="109">
        <v>5</v>
      </c>
      <c r="L32" s="123">
        <v>5</v>
      </c>
      <c r="M32" s="124">
        <v>5</v>
      </c>
      <c r="N32" s="109">
        <v>5</v>
      </c>
      <c r="O32" s="123">
        <v>5</v>
      </c>
      <c r="P32" s="124">
        <v>2</v>
      </c>
      <c r="Q32" s="109">
        <v>2</v>
      </c>
      <c r="R32" s="123">
        <v>5</v>
      </c>
      <c r="S32" s="123">
        <v>5</v>
      </c>
      <c r="T32" s="124"/>
      <c r="U32" s="109"/>
      <c r="V32" s="123">
        <v>5</v>
      </c>
      <c r="W32" s="123">
        <v>5</v>
      </c>
      <c r="X32" s="124">
        <v>5</v>
      </c>
      <c r="Y32" s="134">
        <v>4</v>
      </c>
      <c r="Z32" s="123">
        <v>2</v>
      </c>
      <c r="AA32" s="123">
        <v>2</v>
      </c>
      <c r="AB32" s="124">
        <v>5</v>
      </c>
      <c r="AC32" s="132">
        <v>5</v>
      </c>
      <c r="AD32" s="109">
        <v>5</v>
      </c>
      <c r="AE32" s="123">
        <v>3</v>
      </c>
      <c r="AF32" s="110">
        <v>3</v>
      </c>
      <c r="AG32" s="107">
        <v>3</v>
      </c>
      <c r="AH32" s="132">
        <v>4</v>
      </c>
      <c r="AI32" s="109">
        <v>5</v>
      </c>
      <c r="AJ32" s="110">
        <v>5</v>
      </c>
      <c r="AK32" s="128"/>
      <c r="AL32" s="129">
        <f t="shared" si="29"/>
        <v>21</v>
      </c>
      <c r="AM32" s="112">
        <f t="shared" si="0"/>
        <v>0</v>
      </c>
      <c r="AN32" s="113">
        <f t="shared" si="1"/>
        <v>4.75</v>
      </c>
      <c r="AO32" s="114">
        <f t="shared" si="2"/>
        <v>5</v>
      </c>
      <c r="AP32" s="112">
        <f t="shared" si="3"/>
        <v>0</v>
      </c>
      <c r="AQ32" s="113">
        <f t="shared" si="4"/>
        <v>4.5</v>
      </c>
      <c r="AR32" s="114">
        <f t="shared" si="5"/>
        <v>5</v>
      </c>
      <c r="AS32" s="112">
        <f t="shared" si="6"/>
        <v>0</v>
      </c>
      <c r="AT32" s="113">
        <f t="shared" si="7"/>
        <v>5</v>
      </c>
      <c r="AU32" s="114">
        <f t="shared" si="8"/>
        <v>5</v>
      </c>
      <c r="AV32" s="112">
        <f t="shared" si="9"/>
        <v>1</v>
      </c>
      <c r="AW32" s="113">
        <f t="shared" si="10"/>
        <v>4</v>
      </c>
      <c r="AX32" s="114">
        <f t="shared" si="11"/>
        <v>4</v>
      </c>
      <c r="AY32" s="112">
        <f t="shared" si="12"/>
        <v>1</v>
      </c>
      <c r="AZ32" s="113">
        <f t="shared" si="13"/>
        <v>4</v>
      </c>
      <c r="BA32" s="115">
        <f t="shared" si="14"/>
        <v>4</v>
      </c>
      <c r="BB32" s="112">
        <f t="shared" si="15"/>
        <v>0</v>
      </c>
      <c r="BC32" s="113">
        <f t="shared" si="16"/>
        <v>0</v>
      </c>
      <c r="BD32" s="116" t="str">
        <f t="shared" si="17"/>
        <v>NO</v>
      </c>
      <c r="BE32" s="112">
        <f t="shared" si="18"/>
        <v>1</v>
      </c>
      <c r="BF32" s="112">
        <f t="shared" si="19"/>
        <v>2</v>
      </c>
      <c r="BG32" s="113">
        <f t="shared" si="20"/>
        <v>3</v>
      </c>
      <c r="BH32" s="113" t="str">
        <f t="shared" si="21"/>
        <v>NO</v>
      </c>
      <c r="BI32" s="117">
        <f t="shared" si="22"/>
        <v>5</v>
      </c>
      <c r="BJ32" s="112">
        <f t="shared" si="23"/>
        <v>0</v>
      </c>
      <c r="BK32" s="113">
        <f t="shared" si="24"/>
        <v>3.6666666666666665</v>
      </c>
      <c r="BL32" s="113">
        <f t="shared" si="25"/>
        <v>4</v>
      </c>
      <c r="BM32" s="118">
        <f t="shared" si="26"/>
        <v>3</v>
      </c>
      <c r="BN32" s="119">
        <f t="shared" si="26"/>
        <v>4</v>
      </c>
      <c r="BO32" s="120">
        <f t="shared" si="27"/>
        <v>5</v>
      </c>
      <c r="BP32" s="68"/>
    </row>
    <row r="33" spans="1:68" ht="13.5" thickBot="1">
      <c r="A33" s="121"/>
      <c r="B33" s="130">
        <f t="shared" si="28"/>
        <v>22</v>
      </c>
      <c r="C33" s="109">
        <v>5</v>
      </c>
      <c r="D33" s="123">
        <v>5</v>
      </c>
      <c r="E33" s="123">
        <v>5</v>
      </c>
      <c r="F33" s="124">
        <v>2</v>
      </c>
      <c r="G33" s="109">
        <v>2</v>
      </c>
      <c r="H33" s="123">
        <v>2</v>
      </c>
      <c r="I33" s="123">
        <v>5</v>
      </c>
      <c r="J33" s="124">
        <v>5</v>
      </c>
      <c r="K33" s="109">
        <v>5</v>
      </c>
      <c r="L33" s="123">
        <v>5</v>
      </c>
      <c r="M33" s="124">
        <v>5</v>
      </c>
      <c r="N33" s="109">
        <v>5</v>
      </c>
      <c r="O33" s="123">
        <v>2</v>
      </c>
      <c r="P33" s="124">
        <v>2</v>
      </c>
      <c r="Q33" s="109">
        <v>2</v>
      </c>
      <c r="R33" s="123">
        <v>5</v>
      </c>
      <c r="S33" s="123">
        <v>5</v>
      </c>
      <c r="T33" s="124" t="s">
        <v>165</v>
      </c>
      <c r="U33" s="109">
        <v>5</v>
      </c>
      <c r="V33" s="123">
        <v>5</v>
      </c>
      <c r="W33" s="123">
        <v>5</v>
      </c>
      <c r="X33" s="124">
        <v>5</v>
      </c>
      <c r="Y33" s="134">
        <v>2</v>
      </c>
      <c r="Z33" s="123">
        <v>2</v>
      </c>
      <c r="AA33" s="123">
        <v>2</v>
      </c>
      <c r="AB33" s="124">
        <v>5</v>
      </c>
      <c r="AC33" s="126">
        <v>5</v>
      </c>
      <c r="AD33" s="109">
        <v>5</v>
      </c>
      <c r="AE33" s="123">
        <v>5</v>
      </c>
      <c r="AF33" s="110"/>
      <c r="AG33" s="127">
        <v>4</v>
      </c>
      <c r="AH33" s="126">
        <v>3</v>
      </c>
      <c r="AI33" s="109">
        <v>5</v>
      </c>
      <c r="AJ33" s="110">
        <v>4</v>
      </c>
      <c r="AK33" s="128"/>
      <c r="AL33" s="129">
        <f t="shared" si="29"/>
        <v>22</v>
      </c>
      <c r="AM33" s="112">
        <f t="shared" si="0"/>
        <v>1</v>
      </c>
      <c r="AN33" s="113">
        <f t="shared" si="1"/>
        <v>4.25</v>
      </c>
      <c r="AO33" s="114">
        <f t="shared" si="2"/>
        <v>5</v>
      </c>
      <c r="AP33" s="112">
        <f t="shared" si="3"/>
        <v>2</v>
      </c>
      <c r="AQ33" s="113">
        <f t="shared" si="4"/>
        <v>3.5</v>
      </c>
      <c r="AR33" s="114">
        <f t="shared" si="5"/>
        <v>4</v>
      </c>
      <c r="AS33" s="112">
        <f t="shared" si="6"/>
        <v>0</v>
      </c>
      <c r="AT33" s="113">
        <f t="shared" si="7"/>
        <v>5</v>
      </c>
      <c r="AU33" s="114">
        <f t="shared" si="8"/>
        <v>5</v>
      </c>
      <c r="AV33" s="112">
        <f t="shared" si="9"/>
        <v>2</v>
      </c>
      <c r="AW33" s="113">
        <f t="shared" si="10"/>
        <v>3</v>
      </c>
      <c r="AX33" s="114">
        <f t="shared" si="11"/>
        <v>3</v>
      </c>
      <c r="AY33" s="112">
        <f t="shared" si="12"/>
        <v>1</v>
      </c>
      <c r="AZ33" s="113">
        <f t="shared" si="13"/>
        <v>4</v>
      </c>
      <c r="BA33" s="115">
        <f t="shared" si="14"/>
        <v>4</v>
      </c>
      <c r="BB33" s="112">
        <f t="shared" si="15"/>
        <v>0</v>
      </c>
      <c r="BC33" s="113">
        <f t="shared" si="16"/>
        <v>5</v>
      </c>
      <c r="BD33" s="116">
        <f t="shared" si="17"/>
        <v>5</v>
      </c>
      <c r="BE33" s="112">
        <f t="shared" si="18"/>
        <v>1</v>
      </c>
      <c r="BF33" s="112">
        <f t="shared" si="19"/>
        <v>2</v>
      </c>
      <c r="BG33" s="113">
        <f t="shared" si="20"/>
        <v>3</v>
      </c>
      <c r="BH33" s="113">
        <f t="shared" si="21"/>
        <v>3</v>
      </c>
      <c r="BI33" s="117">
        <f t="shared" si="22"/>
        <v>5</v>
      </c>
      <c r="BJ33" s="112">
        <f t="shared" si="23"/>
        <v>0</v>
      </c>
      <c r="BK33" s="113">
        <f t="shared" si="24"/>
        <v>5</v>
      </c>
      <c r="BL33" s="113">
        <f t="shared" si="25"/>
        <v>5</v>
      </c>
      <c r="BM33" s="118">
        <f t="shared" si="26"/>
        <v>4</v>
      </c>
      <c r="BN33" s="119">
        <f t="shared" si="26"/>
        <v>3</v>
      </c>
      <c r="BO33" s="120">
        <f t="shared" si="27"/>
        <v>5</v>
      </c>
      <c r="BP33" s="68"/>
    </row>
    <row r="34" spans="1:68" ht="13.5" thickBot="1">
      <c r="A34" s="121"/>
      <c r="B34" s="130">
        <f t="shared" si="28"/>
        <v>23</v>
      </c>
      <c r="C34" s="109">
        <v>5</v>
      </c>
      <c r="D34" s="123">
        <v>3</v>
      </c>
      <c r="E34" s="123">
        <v>2</v>
      </c>
      <c r="F34" s="124">
        <v>2</v>
      </c>
      <c r="G34" s="109">
        <v>2</v>
      </c>
      <c r="H34" s="123">
        <v>2</v>
      </c>
      <c r="I34" s="123">
        <v>5</v>
      </c>
      <c r="J34" s="124">
        <v>5</v>
      </c>
      <c r="K34" s="109">
        <v>5</v>
      </c>
      <c r="L34" s="123">
        <v>5</v>
      </c>
      <c r="M34" s="124">
        <v>5</v>
      </c>
      <c r="N34" s="109">
        <v>4</v>
      </c>
      <c r="O34" s="123">
        <v>2</v>
      </c>
      <c r="P34" s="124">
        <v>2</v>
      </c>
      <c r="Q34" s="109">
        <v>2</v>
      </c>
      <c r="R34" s="123">
        <v>5</v>
      </c>
      <c r="S34" s="123">
        <v>5</v>
      </c>
      <c r="T34" s="124"/>
      <c r="U34" s="109">
        <v>2</v>
      </c>
      <c r="V34" s="123">
        <v>5</v>
      </c>
      <c r="W34" s="123">
        <v>3</v>
      </c>
      <c r="X34" s="124">
        <v>3</v>
      </c>
      <c r="Y34" s="125">
        <v>2</v>
      </c>
      <c r="Z34" s="123">
        <v>2</v>
      </c>
      <c r="AA34" s="123">
        <v>2</v>
      </c>
      <c r="AB34" s="124">
        <v>5</v>
      </c>
      <c r="AC34" s="126">
        <v>4</v>
      </c>
      <c r="AD34" s="109">
        <v>5</v>
      </c>
      <c r="AE34" s="123">
        <v>2</v>
      </c>
      <c r="AF34" s="110">
        <v>5</v>
      </c>
      <c r="AG34" s="127">
        <v>4</v>
      </c>
      <c r="AH34" s="126">
        <v>4</v>
      </c>
      <c r="AI34" s="109">
        <v>5</v>
      </c>
      <c r="AJ34" s="110">
        <v>5</v>
      </c>
      <c r="AK34" s="128"/>
      <c r="AL34" s="129">
        <f t="shared" si="29"/>
        <v>23</v>
      </c>
      <c r="AM34" s="112">
        <f t="shared" si="0"/>
        <v>2</v>
      </c>
      <c r="AN34" s="113">
        <f t="shared" si="1"/>
        <v>3</v>
      </c>
      <c r="AO34" s="114">
        <f t="shared" si="2"/>
        <v>3</v>
      </c>
      <c r="AP34" s="112">
        <f t="shared" si="3"/>
        <v>2</v>
      </c>
      <c r="AQ34" s="113">
        <f t="shared" si="4"/>
        <v>3.5</v>
      </c>
      <c r="AR34" s="114">
        <f t="shared" si="5"/>
        <v>4</v>
      </c>
      <c r="AS34" s="112">
        <f t="shared" si="6"/>
        <v>0</v>
      </c>
      <c r="AT34" s="113">
        <f t="shared" si="7"/>
        <v>5</v>
      </c>
      <c r="AU34" s="114">
        <f t="shared" si="8"/>
        <v>5</v>
      </c>
      <c r="AV34" s="112">
        <f t="shared" si="9"/>
        <v>2</v>
      </c>
      <c r="AW34" s="113">
        <f t="shared" si="10"/>
        <v>2.6666666666666665</v>
      </c>
      <c r="AX34" s="114">
        <f t="shared" si="11"/>
        <v>3</v>
      </c>
      <c r="AY34" s="112">
        <f t="shared" si="12"/>
        <v>1</v>
      </c>
      <c r="AZ34" s="113">
        <f t="shared" si="13"/>
        <v>4</v>
      </c>
      <c r="BA34" s="115">
        <f t="shared" si="14"/>
        <v>4</v>
      </c>
      <c r="BB34" s="112">
        <f t="shared" si="15"/>
        <v>1</v>
      </c>
      <c r="BC34" s="113">
        <f t="shared" si="16"/>
        <v>3.25</v>
      </c>
      <c r="BD34" s="116">
        <f t="shared" si="17"/>
        <v>4</v>
      </c>
      <c r="BE34" s="112">
        <f t="shared" si="18"/>
        <v>1</v>
      </c>
      <c r="BF34" s="112">
        <f t="shared" si="19"/>
        <v>2</v>
      </c>
      <c r="BG34" s="113">
        <f t="shared" si="20"/>
        <v>3</v>
      </c>
      <c r="BH34" s="113">
        <f t="shared" si="21"/>
        <v>3</v>
      </c>
      <c r="BI34" s="117">
        <f t="shared" si="22"/>
        <v>4</v>
      </c>
      <c r="BJ34" s="112">
        <f t="shared" si="23"/>
        <v>1</v>
      </c>
      <c r="BK34" s="113">
        <f t="shared" si="24"/>
        <v>4</v>
      </c>
      <c r="BL34" s="113">
        <f t="shared" si="25"/>
        <v>4</v>
      </c>
      <c r="BM34" s="118">
        <f t="shared" si="26"/>
        <v>4</v>
      </c>
      <c r="BN34" s="119">
        <f t="shared" si="26"/>
        <v>4</v>
      </c>
      <c r="BO34" s="120">
        <f t="shared" si="27"/>
        <v>5</v>
      </c>
      <c r="BP34" s="68"/>
    </row>
    <row r="35" spans="1:68" ht="13.5" thickBot="1">
      <c r="A35" s="121"/>
      <c r="B35" s="130">
        <f t="shared" si="28"/>
        <v>24</v>
      </c>
      <c r="C35" s="109">
        <v>5</v>
      </c>
      <c r="D35" s="123">
        <v>5</v>
      </c>
      <c r="E35" s="123">
        <v>5</v>
      </c>
      <c r="F35" s="124">
        <v>5</v>
      </c>
      <c r="G35" s="109">
        <v>5</v>
      </c>
      <c r="H35" s="123">
        <v>5</v>
      </c>
      <c r="I35" s="123">
        <v>5</v>
      </c>
      <c r="J35" s="124">
        <v>5</v>
      </c>
      <c r="K35" s="109">
        <v>5</v>
      </c>
      <c r="L35" s="123">
        <v>5</v>
      </c>
      <c r="M35" s="124">
        <v>5</v>
      </c>
      <c r="N35" s="109">
        <v>0</v>
      </c>
      <c r="O35" s="123">
        <v>3</v>
      </c>
      <c r="P35" s="124">
        <v>2</v>
      </c>
      <c r="Q35" s="109">
        <v>2</v>
      </c>
      <c r="R35" s="123">
        <v>5</v>
      </c>
      <c r="S35" s="123">
        <v>5</v>
      </c>
      <c r="T35" s="124"/>
      <c r="U35" s="109">
        <v>2</v>
      </c>
      <c r="V35" s="123">
        <v>5</v>
      </c>
      <c r="W35" s="123">
        <v>0</v>
      </c>
      <c r="X35" s="124">
        <v>4</v>
      </c>
      <c r="Y35" s="133">
        <v>4</v>
      </c>
      <c r="Z35" s="123">
        <v>4</v>
      </c>
      <c r="AA35" s="123">
        <v>3</v>
      </c>
      <c r="AB35" s="124">
        <v>4</v>
      </c>
      <c r="AC35" s="126">
        <v>5</v>
      </c>
      <c r="AD35" s="109">
        <v>5</v>
      </c>
      <c r="AE35" s="123">
        <v>4</v>
      </c>
      <c r="AF35" s="110">
        <v>4</v>
      </c>
      <c r="AG35" s="127">
        <v>4</v>
      </c>
      <c r="AH35" s="126">
        <v>5</v>
      </c>
      <c r="AI35" s="109">
        <v>5</v>
      </c>
      <c r="AJ35" s="110">
        <v>5</v>
      </c>
      <c r="AK35" s="128"/>
      <c r="AL35" s="129">
        <f t="shared" si="29"/>
        <v>24</v>
      </c>
      <c r="AM35" s="112">
        <f t="shared" si="0"/>
        <v>0</v>
      </c>
      <c r="AN35" s="113">
        <f t="shared" si="1"/>
        <v>5</v>
      </c>
      <c r="AO35" s="114">
        <f t="shared" si="2"/>
        <v>5</v>
      </c>
      <c r="AP35" s="112">
        <f t="shared" si="3"/>
        <v>0</v>
      </c>
      <c r="AQ35" s="113">
        <f t="shared" si="4"/>
        <v>5</v>
      </c>
      <c r="AR35" s="114">
        <f t="shared" si="5"/>
        <v>5</v>
      </c>
      <c r="AS35" s="112">
        <f t="shared" si="6"/>
        <v>0</v>
      </c>
      <c r="AT35" s="113">
        <f t="shared" si="7"/>
        <v>5</v>
      </c>
      <c r="AU35" s="114">
        <f t="shared" si="8"/>
        <v>5</v>
      </c>
      <c r="AV35" s="112">
        <f t="shared" si="9"/>
        <v>1</v>
      </c>
      <c r="AW35" s="113">
        <f t="shared" si="10"/>
        <v>0</v>
      </c>
      <c r="AX35" s="114" t="str">
        <f t="shared" si="11"/>
        <v>NO</v>
      </c>
      <c r="AY35" s="112">
        <f t="shared" si="12"/>
        <v>1</v>
      </c>
      <c r="AZ35" s="113">
        <f t="shared" si="13"/>
        <v>4</v>
      </c>
      <c r="BA35" s="115">
        <f t="shared" si="14"/>
        <v>4</v>
      </c>
      <c r="BB35" s="112">
        <f t="shared" si="15"/>
        <v>1</v>
      </c>
      <c r="BC35" s="113">
        <f t="shared" si="16"/>
        <v>2.75</v>
      </c>
      <c r="BD35" s="116">
        <f t="shared" si="17"/>
        <v>3</v>
      </c>
      <c r="BE35" s="112">
        <f t="shared" si="18"/>
        <v>1</v>
      </c>
      <c r="BF35" s="112">
        <f t="shared" si="19"/>
        <v>0</v>
      </c>
      <c r="BG35" s="113">
        <f t="shared" si="20"/>
        <v>3.6666666666666665</v>
      </c>
      <c r="BH35" s="113">
        <f t="shared" si="21"/>
        <v>4</v>
      </c>
      <c r="BI35" s="117">
        <f t="shared" si="22"/>
        <v>5</v>
      </c>
      <c r="BJ35" s="112">
        <f t="shared" si="23"/>
        <v>0</v>
      </c>
      <c r="BK35" s="113">
        <f t="shared" si="24"/>
        <v>4.333333333333333</v>
      </c>
      <c r="BL35" s="113">
        <f t="shared" si="25"/>
        <v>5</v>
      </c>
      <c r="BM35" s="118">
        <f t="shared" si="26"/>
        <v>4</v>
      </c>
      <c r="BN35" s="119">
        <f t="shared" si="26"/>
        <v>5</v>
      </c>
      <c r="BO35" s="120">
        <f t="shared" si="27"/>
        <v>5</v>
      </c>
      <c r="BP35" s="68"/>
    </row>
    <row r="36" spans="1:68" ht="13.5" thickBot="1">
      <c r="A36" s="121"/>
      <c r="B36" s="130">
        <f t="shared" si="28"/>
        <v>25</v>
      </c>
      <c r="C36" s="109">
        <v>5</v>
      </c>
      <c r="D36" s="123">
        <v>3</v>
      </c>
      <c r="E36" s="123">
        <v>4</v>
      </c>
      <c r="F36" s="124">
        <v>2</v>
      </c>
      <c r="G36" s="109">
        <v>2</v>
      </c>
      <c r="H36" s="123">
        <v>3</v>
      </c>
      <c r="I36" s="123">
        <v>5</v>
      </c>
      <c r="J36" s="124">
        <v>4</v>
      </c>
      <c r="K36" s="109">
        <v>5</v>
      </c>
      <c r="L36" s="123">
        <v>5</v>
      </c>
      <c r="M36" s="124">
        <v>5</v>
      </c>
      <c r="N36" s="109">
        <v>4</v>
      </c>
      <c r="O36" s="123">
        <v>2</v>
      </c>
      <c r="P36" s="124">
        <v>2</v>
      </c>
      <c r="Q36" s="109">
        <v>2</v>
      </c>
      <c r="R36" s="123">
        <v>5</v>
      </c>
      <c r="S36" s="123">
        <v>5</v>
      </c>
      <c r="T36" s="124"/>
      <c r="U36" s="109">
        <v>2</v>
      </c>
      <c r="V36" s="123">
        <v>5</v>
      </c>
      <c r="W36" s="123">
        <v>5</v>
      </c>
      <c r="X36" s="124">
        <v>5</v>
      </c>
      <c r="Y36" s="134">
        <v>2</v>
      </c>
      <c r="Z36" s="123">
        <v>2</v>
      </c>
      <c r="AA36" s="123">
        <v>4</v>
      </c>
      <c r="AB36" s="124">
        <v>5</v>
      </c>
      <c r="AC36" s="132">
        <v>5</v>
      </c>
      <c r="AD36" s="109">
        <v>5</v>
      </c>
      <c r="AE36" s="123">
        <v>2</v>
      </c>
      <c r="AF36" s="110">
        <v>4</v>
      </c>
      <c r="AG36" s="107">
        <v>4</v>
      </c>
      <c r="AH36" s="132">
        <v>5</v>
      </c>
      <c r="AI36" s="109">
        <v>5</v>
      </c>
      <c r="AJ36" s="110">
        <v>5</v>
      </c>
      <c r="AK36" s="128"/>
      <c r="AL36" s="129">
        <f t="shared" si="29"/>
        <v>25</v>
      </c>
      <c r="AM36" s="112">
        <f t="shared" si="0"/>
        <v>1</v>
      </c>
      <c r="AN36" s="113">
        <f t="shared" si="1"/>
        <v>3.5</v>
      </c>
      <c r="AO36" s="114">
        <f t="shared" si="2"/>
        <v>4</v>
      </c>
      <c r="AP36" s="112">
        <f t="shared" si="3"/>
        <v>1</v>
      </c>
      <c r="AQ36" s="113">
        <f t="shared" si="4"/>
        <v>3.5</v>
      </c>
      <c r="AR36" s="114">
        <f t="shared" si="5"/>
        <v>4</v>
      </c>
      <c r="AS36" s="112">
        <f t="shared" si="6"/>
        <v>0</v>
      </c>
      <c r="AT36" s="113">
        <f t="shared" si="7"/>
        <v>5</v>
      </c>
      <c r="AU36" s="114">
        <f t="shared" si="8"/>
        <v>5</v>
      </c>
      <c r="AV36" s="112">
        <f t="shared" si="9"/>
        <v>2</v>
      </c>
      <c r="AW36" s="113">
        <f t="shared" si="10"/>
        <v>2.6666666666666665</v>
      </c>
      <c r="AX36" s="114">
        <f t="shared" si="11"/>
        <v>3</v>
      </c>
      <c r="AY36" s="112">
        <f t="shared" si="12"/>
        <v>1</v>
      </c>
      <c r="AZ36" s="113">
        <f t="shared" si="13"/>
        <v>4</v>
      </c>
      <c r="BA36" s="115">
        <f t="shared" si="14"/>
        <v>4</v>
      </c>
      <c r="BB36" s="112">
        <f t="shared" si="15"/>
        <v>1</v>
      </c>
      <c r="BC36" s="113">
        <f t="shared" si="16"/>
        <v>4.25</v>
      </c>
      <c r="BD36" s="116">
        <f t="shared" si="17"/>
        <v>5</v>
      </c>
      <c r="BE36" s="112">
        <f t="shared" si="18"/>
        <v>1</v>
      </c>
      <c r="BF36" s="112">
        <f t="shared" si="19"/>
        <v>1</v>
      </c>
      <c r="BG36" s="113">
        <f t="shared" si="20"/>
        <v>3.6666666666666665</v>
      </c>
      <c r="BH36" s="113">
        <f t="shared" si="21"/>
        <v>4</v>
      </c>
      <c r="BI36" s="117">
        <f t="shared" si="22"/>
        <v>5</v>
      </c>
      <c r="BJ36" s="112">
        <f t="shared" si="23"/>
        <v>1</v>
      </c>
      <c r="BK36" s="113">
        <f t="shared" si="24"/>
        <v>3.6666666666666665</v>
      </c>
      <c r="BL36" s="113">
        <f t="shared" si="25"/>
        <v>4</v>
      </c>
      <c r="BM36" s="118">
        <f t="shared" si="26"/>
        <v>4</v>
      </c>
      <c r="BN36" s="119">
        <f t="shared" si="26"/>
        <v>5</v>
      </c>
      <c r="BO36" s="120">
        <f t="shared" si="27"/>
        <v>5</v>
      </c>
      <c r="BP36" s="68"/>
    </row>
    <row r="37" spans="1:68" ht="13.5" thickBot="1">
      <c r="A37" s="121"/>
      <c r="B37" s="130">
        <f t="shared" si="28"/>
        <v>26</v>
      </c>
      <c r="C37" s="109">
        <v>5</v>
      </c>
      <c r="D37" s="123">
        <v>5</v>
      </c>
      <c r="E37" s="123">
        <v>5</v>
      </c>
      <c r="F37" s="124">
        <v>5</v>
      </c>
      <c r="G37" s="109">
        <v>5</v>
      </c>
      <c r="H37" s="123">
        <v>5</v>
      </c>
      <c r="I37" s="123">
        <v>5</v>
      </c>
      <c r="J37" s="124">
        <v>5</v>
      </c>
      <c r="K37" s="109">
        <v>5</v>
      </c>
      <c r="L37" s="123">
        <v>5</v>
      </c>
      <c r="M37" s="124">
        <v>5</v>
      </c>
      <c r="N37" s="109">
        <v>5</v>
      </c>
      <c r="O37" s="123">
        <v>2</v>
      </c>
      <c r="P37" s="124">
        <v>2</v>
      </c>
      <c r="Q37" s="109">
        <v>2</v>
      </c>
      <c r="R37" s="123">
        <v>5</v>
      </c>
      <c r="S37" s="123">
        <v>5</v>
      </c>
      <c r="T37" s="124" t="s">
        <v>165</v>
      </c>
      <c r="U37" s="109">
        <v>5</v>
      </c>
      <c r="V37" s="123">
        <v>3</v>
      </c>
      <c r="W37" s="123">
        <v>3</v>
      </c>
      <c r="X37" s="124">
        <v>5</v>
      </c>
      <c r="Y37" s="125">
        <v>5</v>
      </c>
      <c r="Z37" s="123">
        <v>5</v>
      </c>
      <c r="AA37" s="123">
        <v>2</v>
      </c>
      <c r="AB37" s="124">
        <v>5</v>
      </c>
      <c r="AC37" s="126">
        <v>5</v>
      </c>
      <c r="AD37" s="109">
        <v>5</v>
      </c>
      <c r="AE37" s="123">
        <v>5</v>
      </c>
      <c r="AF37" s="110">
        <v>5</v>
      </c>
      <c r="AG37" s="127">
        <v>4</v>
      </c>
      <c r="AH37" s="126">
        <v>5</v>
      </c>
      <c r="AI37" s="109">
        <v>5</v>
      </c>
      <c r="AJ37" s="110">
        <v>5</v>
      </c>
      <c r="AK37" s="128"/>
      <c r="AL37" s="129">
        <f t="shared" si="29"/>
        <v>26</v>
      </c>
      <c r="AM37" s="112">
        <f t="shared" si="0"/>
        <v>0</v>
      </c>
      <c r="AN37" s="113">
        <f t="shared" si="1"/>
        <v>5</v>
      </c>
      <c r="AO37" s="114">
        <f t="shared" si="2"/>
        <v>5</v>
      </c>
      <c r="AP37" s="112">
        <f t="shared" si="3"/>
        <v>0</v>
      </c>
      <c r="AQ37" s="113">
        <f t="shared" si="4"/>
        <v>5</v>
      </c>
      <c r="AR37" s="114">
        <f t="shared" si="5"/>
        <v>5</v>
      </c>
      <c r="AS37" s="112">
        <f t="shared" si="6"/>
        <v>0</v>
      </c>
      <c r="AT37" s="113">
        <f t="shared" si="7"/>
        <v>5</v>
      </c>
      <c r="AU37" s="114">
        <f t="shared" si="8"/>
        <v>5</v>
      </c>
      <c r="AV37" s="112">
        <f t="shared" si="9"/>
        <v>2</v>
      </c>
      <c r="AW37" s="113">
        <f t="shared" si="10"/>
        <v>3</v>
      </c>
      <c r="AX37" s="114">
        <f t="shared" si="11"/>
        <v>3</v>
      </c>
      <c r="AY37" s="112">
        <f t="shared" si="12"/>
        <v>1</v>
      </c>
      <c r="AZ37" s="113">
        <f t="shared" si="13"/>
        <v>4</v>
      </c>
      <c r="BA37" s="115">
        <f t="shared" si="14"/>
        <v>4</v>
      </c>
      <c r="BB37" s="112">
        <f t="shared" si="15"/>
        <v>0</v>
      </c>
      <c r="BC37" s="113">
        <f t="shared" si="16"/>
        <v>4</v>
      </c>
      <c r="BD37" s="116">
        <f t="shared" si="17"/>
        <v>4</v>
      </c>
      <c r="BE37" s="112">
        <f t="shared" si="18"/>
        <v>1</v>
      </c>
      <c r="BF37" s="112">
        <f t="shared" si="19"/>
        <v>1</v>
      </c>
      <c r="BG37" s="113">
        <f t="shared" si="20"/>
        <v>4</v>
      </c>
      <c r="BH37" s="113">
        <f t="shared" si="21"/>
        <v>4</v>
      </c>
      <c r="BI37" s="117">
        <f t="shared" si="22"/>
        <v>5</v>
      </c>
      <c r="BJ37" s="112">
        <f t="shared" si="23"/>
        <v>0</v>
      </c>
      <c r="BK37" s="113">
        <f t="shared" si="24"/>
        <v>5</v>
      </c>
      <c r="BL37" s="113">
        <f t="shared" si="25"/>
        <v>5</v>
      </c>
      <c r="BM37" s="118">
        <f t="shared" si="26"/>
        <v>4</v>
      </c>
      <c r="BN37" s="119">
        <f t="shared" si="26"/>
        <v>5</v>
      </c>
      <c r="BO37" s="120">
        <f t="shared" si="27"/>
        <v>5</v>
      </c>
      <c r="BP37" s="68"/>
    </row>
    <row r="38" spans="1:68" ht="13.5" thickBot="1">
      <c r="A38" s="121"/>
      <c r="B38" s="130">
        <f t="shared" si="28"/>
        <v>27</v>
      </c>
      <c r="C38" s="109">
        <v>5</v>
      </c>
      <c r="D38" s="123">
        <v>5</v>
      </c>
      <c r="E38" s="123">
        <v>5</v>
      </c>
      <c r="F38" s="124">
        <v>2</v>
      </c>
      <c r="G38" s="109">
        <v>2</v>
      </c>
      <c r="H38" s="123">
        <v>2</v>
      </c>
      <c r="I38" s="123">
        <v>4</v>
      </c>
      <c r="J38" s="124">
        <v>4</v>
      </c>
      <c r="K38" s="109">
        <v>4</v>
      </c>
      <c r="L38" s="123">
        <v>5</v>
      </c>
      <c r="M38" s="124">
        <v>5</v>
      </c>
      <c r="N38" s="109">
        <v>5</v>
      </c>
      <c r="O38" s="123">
        <v>2</v>
      </c>
      <c r="P38" s="124">
        <v>2</v>
      </c>
      <c r="Q38" s="109">
        <v>2</v>
      </c>
      <c r="R38" s="123">
        <v>5</v>
      </c>
      <c r="S38" s="123">
        <v>5</v>
      </c>
      <c r="T38" s="124"/>
      <c r="U38" s="109"/>
      <c r="V38" s="123">
        <v>4</v>
      </c>
      <c r="W38" s="123">
        <v>4</v>
      </c>
      <c r="X38" s="124">
        <v>5</v>
      </c>
      <c r="Y38" s="133">
        <v>4</v>
      </c>
      <c r="Z38" s="123">
        <v>4</v>
      </c>
      <c r="AA38" s="123">
        <v>4</v>
      </c>
      <c r="AB38" s="124">
        <v>5</v>
      </c>
      <c r="AC38" s="126">
        <v>5</v>
      </c>
      <c r="AD38" s="109">
        <v>5</v>
      </c>
      <c r="AE38" s="123">
        <v>5</v>
      </c>
      <c r="AF38" s="110">
        <v>5</v>
      </c>
      <c r="AG38" s="127">
        <v>2</v>
      </c>
      <c r="AH38" s="126">
        <v>5</v>
      </c>
      <c r="AI38" s="109">
        <v>5</v>
      </c>
      <c r="AJ38" s="110">
        <v>5</v>
      </c>
      <c r="AK38" s="128"/>
      <c r="AL38" s="129">
        <f t="shared" si="29"/>
        <v>27</v>
      </c>
      <c r="AM38" s="112">
        <f t="shared" si="0"/>
        <v>1</v>
      </c>
      <c r="AN38" s="113">
        <f t="shared" si="1"/>
        <v>4.25</v>
      </c>
      <c r="AO38" s="114">
        <f t="shared" si="2"/>
        <v>5</v>
      </c>
      <c r="AP38" s="112">
        <f t="shared" si="3"/>
        <v>2</v>
      </c>
      <c r="AQ38" s="113">
        <f t="shared" si="4"/>
        <v>3</v>
      </c>
      <c r="AR38" s="114">
        <f t="shared" si="5"/>
        <v>3</v>
      </c>
      <c r="AS38" s="112">
        <f t="shared" si="6"/>
        <v>0</v>
      </c>
      <c r="AT38" s="113">
        <f t="shared" si="7"/>
        <v>4.666666666666667</v>
      </c>
      <c r="AU38" s="114">
        <f t="shared" si="8"/>
        <v>5</v>
      </c>
      <c r="AV38" s="112">
        <f t="shared" si="9"/>
        <v>2</v>
      </c>
      <c r="AW38" s="113">
        <f t="shared" si="10"/>
        <v>3</v>
      </c>
      <c r="AX38" s="114">
        <f t="shared" si="11"/>
        <v>3</v>
      </c>
      <c r="AY38" s="112">
        <f t="shared" si="12"/>
        <v>1</v>
      </c>
      <c r="AZ38" s="113">
        <f t="shared" si="13"/>
        <v>4</v>
      </c>
      <c r="BA38" s="115">
        <f t="shared" si="14"/>
        <v>4</v>
      </c>
      <c r="BB38" s="112">
        <f t="shared" si="15"/>
        <v>0</v>
      </c>
      <c r="BC38" s="113">
        <f t="shared" si="16"/>
        <v>0</v>
      </c>
      <c r="BD38" s="116" t="str">
        <f t="shared" si="17"/>
        <v>NO</v>
      </c>
      <c r="BE38" s="112">
        <f t="shared" si="18"/>
        <v>1</v>
      </c>
      <c r="BF38" s="112">
        <f t="shared" si="19"/>
        <v>0</v>
      </c>
      <c r="BG38" s="113">
        <f t="shared" si="20"/>
        <v>4.333333333333333</v>
      </c>
      <c r="BH38" s="113" t="str">
        <f t="shared" si="21"/>
        <v>NO</v>
      </c>
      <c r="BI38" s="117">
        <f t="shared" si="22"/>
        <v>5</v>
      </c>
      <c r="BJ38" s="112">
        <f t="shared" si="23"/>
        <v>0</v>
      </c>
      <c r="BK38" s="113">
        <f t="shared" si="24"/>
        <v>5</v>
      </c>
      <c r="BL38" s="113">
        <f t="shared" si="25"/>
        <v>5</v>
      </c>
      <c r="BM38" s="118">
        <f t="shared" si="26"/>
        <v>2</v>
      </c>
      <c r="BN38" s="119">
        <f t="shared" si="26"/>
        <v>5</v>
      </c>
      <c r="BO38" s="120">
        <f t="shared" si="27"/>
        <v>5</v>
      </c>
      <c r="BP38" s="68"/>
    </row>
    <row r="39" spans="1:68" ht="13.5" thickBot="1">
      <c r="A39" s="121"/>
      <c r="B39" s="130">
        <f t="shared" si="28"/>
        <v>28</v>
      </c>
      <c r="C39" s="109">
        <v>5</v>
      </c>
      <c r="D39" s="123">
        <v>4</v>
      </c>
      <c r="E39" s="123">
        <v>5</v>
      </c>
      <c r="F39" s="124">
        <v>2</v>
      </c>
      <c r="G39" s="109">
        <v>5</v>
      </c>
      <c r="H39" s="123">
        <v>4</v>
      </c>
      <c r="I39" s="123">
        <v>5</v>
      </c>
      <c r="J39" s="124">
        <v>5</v>
      </c>
      <c r="K39" s="109">
        <v>5</v>
      </c>
      <c r="L39" s="123">
        <v>5</v>
      </c>
      <c r="M39" s="124">
        <v>5</v>
      </c>
      <c r="N39" s="109">
        <v>4</v>
      </c>
      <c r="O39" s="123">
        <v>4</v>
      </c>
      <c r="P39" s="124">
        <v>4</v>
      </c>
      <c r="Q39" s="109">
        <v>4</v>
      </c>
      <c r="R39" s="123">
        <v>5</v>
      </c>
      <c r="S39" s="123">
        <v>5</v>
      </c>
      <c r="T39" s="124"/>
      <c r="U39" s="109"/>
      <c r="V39" s="123">
        <v>5</v>
      </c>
      <c r="W39" s="123">
        <v>4</v>
      </c>
      <c r="X39" s="124">
        <v>4</v>
      </c>
      <c r="Y39" s="125">
        <v>2</v>
      </c>
      <c r="Z39" s="123">
        <v>2</v>
      </c>
      <c r="AA39" s="123">
        <v>2</v>
      </c>
      <c r="AB39" s="124">
        <v>4</v>
      </c>
      <c r="AC39" s="126">
        <v>4</v>
      </c>
      <c r="AD39" s="109">
        <v>5</v>
      </c>
      <c r="AE39" s="123">
        <v>5</v>
      </c>
      <c r="AF39" s="110">
        <v>2</v>
      </c>
      <c r="AG39" s="127">
        <v>2</v>
      </c>
      <c r="AH39" s="126">
        <v>5</v>
      </c>
      <c r="AI39" s="109">
        <v>5</v>
      </c>
      <c r="AJ39" s="110">
        <v>5</v>
      </c>
      <c r="AK39" s="128"/>
      <c r="AL39" s="129">
        <f t="shared" si="29"/>
        <v>28</v>
      </c>
      <c r="AM39" s="112">
        <f t="shared" si="0"/>
        <v>1</v>
      </c>
      <c r="AN39" s="113">
        <f t="shared" si="1"/>
        <v>4</v>
      </c>
      <c r="AO39" s="114">
        <f t="shared" si="2"/>
        <v>4</v>
      </c>
      <c r="AP39" s="112">
        <f t="shared" si="3"/>
        <v>0</v>
      </c>
      <c r="AQ39" s="113">
        <f t="shared" si="4"/>
        <v>4.75</v>
      </c>
      <c r="AR39" s="114">
        <f t="shared" si="5"/>
        <v>5</v>
      </c>
      <c r="AS39" s="112">
        <f t="shared" si="6"/>
        <v>0</v>
      </c>
      <c r="AT39" s="113">
        <f t="shared" si="7"/>
        <v>5</v>
      </c>
      <c r="AU39" s="114">
        <f t="shared" si="8"/>
        <v>5</v>
      </c>
      <c r="AV39" s="112">
        <f t="shared" si="9"/>
        <v>0</v>
      </c>
      <c r="AW39" s="113">
        <f t="shared" si="10"/>
        <v>4</v>
      </c>
      <c r="AX39" s="114">
        <f t="shared" si="11"/>
        <v>4</v>
      </c>
      <c r="AY39" s="112">
        <f t="shared" si="12"/>
        <v>0</v>
      </c>
      <c r="AZ39" s="113">
        <f t="shared" si="13"/>
        <v>4.666666666666667</v>
      </c>
      <c r="BA39" s="115">
        <f t="shared" si="14"/>
        <v>5</v>
      </c>
      <c r="BB39" s="112">
        <f t="shared" si="15"/>
        <v>0</v>
      </c>
      <c r="BC39" s="113">
        <f t="shared" si="16"/>
        <v>0</v>
      </c>
      <c r="BD39" s="116" t="str">
        <f t="shared" si="17"/>
        <v>NO</v>
      </c>
      <c r="BE39" s="112">
        <f t="shared" si="18"/>
        <v>1</v>
      </c>
      <c r="BF39" s="112">
        <f t="shared" si="19"/>
        <v>2</v>
      </c>
      <c r="BG39" s="113">
        <f t="shared" si="20"/>
        <v>2.6666666666666665</v>
      </c>
      <c r="BH39" s="113" t="str">
        <f t="shared" si="21"/>
        <v>NO</v>
      </c>
      <c r="BI39" s="117">
        <f t="shared" si="22"/>
        <v>4</v>
      </c>
      <c r="BJ39" s="112">
        <f t="shared" si="23"/>
        <v>1</v>
      </c>
      <c r="BK39" s="113">
        <f t="shared" si="24"/>
        <v>4</v>
      </c>
      <c r="BL39" s="113">
        <f t="shared" si="25"/>
        <v>4</v>
      </c>
      <c r="BM39" s="118">
        <f t="shared" si="26"/>
        <v>2</v>
      </c>
      <c r="BN39" s="119">
        <f t="shared" si="26"/>
        <v>5</v>
      </c>
      <c r="BO39" s="120">
        <f t="shared" si="27"/>
        <v>5</v>
      </c>
      <c r="BP39" s="68"/>
    </row>
    <row r="40" spans="1:68" ht="13.5" thickBot="1">
      <c r="A40" s="121"/>
      <c r="B40" s="130">
        <f t="shared" si="28"/>
        <v>29</v>
      </c>
      <c r="C40" s="109"/>
      <c r="D40" s="123"/>
      <c r="E40" s="123"/>
      <c r="F40" s="124"/>
      <c r="G40" s="109"/>
      <c r="H40" s="123"/>
      <c r="I40" s="123"/>
      <c r="J40" s="124"/>
      <c r="K40" s="109"/>
      <c r="L40" s="123"/>
      <c r="M40" s="124"/>
      <c r="N40" s="109"/>
      <c r="O40" s="123"/>
      <c r="P40" s="124"/>
      <c r="Q40" s="109"/>
      <c r="R40" s="123"/>
      <c r="S40" s="123"/>
      <c r="T40" s="124"/>
      <c r="U40" s="109"/>
      <c r="V40" s="123"/>
      <c r="W40" s="123"/>
      <c r="X40" s="124"/>
      <c r="Y40" s="133"/>
      <c r="Z40" s="123"/>
      <c r="AA40" s="123"/>
      <c r="AB40" s="124"/>
      <c r="AC40" s="132"/>
      <c r="AD40" s="109"/>
      <c r="AE40" s="123"/>
      <c r="AF40" s="110"/>
      <c r="AG40" s="107"/>
      <c r="AH40" s="132"/>
      <c r="AI40" s="109"/>
      <c r="AJ40" s="110"/>
      <c r="AK40" s="128"/>
      <c r="AL40" s="129">
        <f t="shared" si="29"/>
        <v>29</v>
      </c>
      <c r="AM40" s="112">
        <f t="shared" si="0"/>
        <v>0</v>
      </c>
      <c r="AN40" s="113">
        <f t="shared" si="1"/>
        <v>0</v>
      </c>
      <c r="AO40" s="114" t="str">
        <f t="shared" si="2"/>
        <v>NO</v>
      </c>
      <c r="AP40" s="112">
        <f t="shared" si="3"/>
        <v>0</v>
      </c>
      <c r="AQ40" s="113">
        <f t="shared" si="4"/>
        <v>0</v>
      </c>
      <c r="AR40" s="114" t="str">
        <f t="shared" si="5"/>
        <v>NO</v>
      </c>
      <c r="AS40" s="112">
        <f t="shared" si="6"/>
        <v>0</v>
      </c>
      <c r="AT40" s="113">
        <f t="shared" si="7"/>
        <v>0</v>
      </c>
      <c r="AU40" s="114" t="str">
        <f t="shared" si="8"/>
        <v>NO</v>
      </c>
      <c r="AV40" s="112">
        <f t="shared" si="9"/>
        <v>0</v>
      </c>
      <c r="AW40" s="113">
        <f t="shared" si="10"/>
        <v>0</v>
      </c>
      <c r="AX40" s="114" t="str">
        <f t="shared" si="11"/>
        <v>NO</v>
      </c>
      <c r="AY40" s="112">
        <f t="shared" si="12"/>
        <v>0</v>
      </c>
      <c r="AZ40" s="113">
        <f t="shared" si="13"/>
        <v>0</v>
      </c>
      <c r="BA40" s="115" t="str">
        <f t="shared" si="14"/>
        <v>NO</v>
      </c>
      <c r="BB40" s="112">
        <f t="shared" si="15"/>
        <v>0</v>
      </c>
      <c r="BC40" s="113">
        <f t="shared" si="16"/>
        <v>0</v>
      </c>
      <c r="BD40" s="116" t="str">
        <f t="shared" si="17"/>
        <v>NO</v>
      </c>
      <c r="BE40" s="112">
        <f t="shared" si="18"/>
        <v>0</v>
      </c>
      <c r="BF40" s="112">
        <f t="shared" si="19"/>
        <v>0</v>
      </c>
      <c r="BG40" s="113">
        <f t="shared" si="20"/>
        <v>0</v>
      </c>
      <c r="BH40" s="113" t="str">
        <f t="shared" si="21"/>
        <v>NO</v>
      </c>
      <c r="BI40" s="117" t="str">
        <f t="shared" si="22"/>
        <v>NO</v>
      </c>
      <c r="BJ40" s="112">
        <f t="shared" si="23"/>
        <v>0</v>
      </c>
      <c r="BK40" s="113">
        <f t="shared" si="24"/>
        <v>0</v>
      </c>
      <c r="BL40" s="113" t="str">
        <f t="shared" si="25"/>
        <v>NO</v>
      </c>
      <c r="BM40" s="118" t="str">
        <f t="shared" si="26"/>
        <v>NO</v>
      </c>
      <c r="BN40" s="119" t="str">
        <f t="shared" si="26"/>
        <v>NO</v>
      </c>
      <c r="BO40" s="120" t="str">
        <f t="shared" si="27"/>
        <v>NO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5</v>
      </c>
      <c r="D104" s="205">
        <f>AR12</f>
        <v>4</v>
      </c>
      <c r="E104" s="205">
        <f>AR12</f>
        <v>4</v>
      </c>
      <c r="F104" s="205">
        <f>AU12</f>
        <v>5</v>
      </c>
      <c r="G104" s="204">
        <f>BA12</f>
        <v>4</v>
      </c>
      <c r="H104" s="206" t="str">
        <f>BD12</f>
        <v>NO</v>
      </c>
      <c r="I104" s="207" t="str">
        <f>IF(ISTEXT(C104),"NO",IF(AL104&gt;2,"D","A"))</f>
        <v>A</v>
      </c>
      <c r="J104" s="204" t="str">
        <f>BH12</f>
        <v>NO</v>
      </c>
      <c r="K104" s="205">
        <f t="shared" ref="K104:K163" si="32">BI12</f>
        <v>4</v>
      </c>
      <c r="L104" s="206">
        <f>BL12</f>
        <v>5</v>
      </c>
      <c r="M104" s="207" t="str">
        <f>IF(ISTEXT(J104),"NO",IF(I104="D","D",IF(AM104&gt;2,"D","A")))</f>
        <v>NO</v>
      </c>
      <c r="N104" s="208">
        <f>BM12</f>
        <v>5</v>
      </c>
      <c r="O104" s="209">
        <f t="shared" ref="O104:P119" si="33">BN12</f>
        <v>5</v>
      </c>
      <c r="P104" s="210">
        <f t="shared" si="33"/>
        <v>5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0</v>
      </c>
      <c r="AN104" s="55">
        <f>COUNTIF(N104:P104,"=2")</f>
        <v>0</v>
      </c>
    </row>
    <row r="105" spans="2:40" ht="15">
      <c r="B105" s="211">
        <f>B104+1</f>
        <v>2</v>
      </c>
      <c r="C105" s="212">
        <f t="shared" ref="C105:C163" si="34">AO13</f>
        <v>4</v>
      </c>
      <c r="D105" s="213">
        <f t="shared" ref="D105:D163" si="35">AR13</f>
        <v>4</v>
      </c>
      <c r="E105" s="213">
        <f t="shared" ref="E105:E163" si="36">AR13</f>
        <v>4</v>
      </c>
      <c r="F105" s="213">
        <f t="shared" ref="F105:F163" si="37">AU13</f>
        <v>5</v>
      </c>
      <c r="G105" s="213">
        <f t="shared" ref="G105:G163" si="38">BA13</f>
        <v>4</v>
      </c>
      <c r="H105" s="214" t="str">
        <f t="shared" ref="H105:H163" si="39">BD13</f>
        <v>NO</v>
      </c>
      <c r="I105" s="207" t="str">
        <f t="shared" ref="I105:I163" si="40">IF(ISTEXT(C105),"NO",IF(AL105&gt;2,"D","A"))</f>
        <v>A</v>
      </c>
      <c r="J105" s="212" t="str">
        <f t="shared" ref="J105:J163" si="41">BH13</f>
        <v>NO</v>
      </c>
      <c r="K105" s="213">
        <f t="shared" si="32"/>
        <v>4</v>
      </c>
      <c r="L105" s="214">
        <f t="shared" ref="L105:L163" si="42">BL13</f>
        <v>5</v>
      </c>
      <c r="M105" s="207" t="str">
        <f t="shared" ref="M105:M163" si="43">IF(ISTEXT(J105),"NO",IF(I105="D","D",IF(AM105&gt;2,"D","A")))</f>
        <v>NO</v>
      </c>
      <c r="N105" s="215">
        <f t="shared" ref="N105:P163" si="44">BM13</f>
        <v>3</v>
      </c>
      <c r="O105" s="216">
        <f t="shared" si="33"/>
        <v>2</v>
      </c>
      <c r="P105" s="217">
        <f t="shared" si="33"/>
        <v>4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0</v>
      </c>
      <c r="AN105" s="55">
        <f t="shared" ref="AN105:AN163" si="48">COUNTIF(N105:P105,"=2")</f>
        <v>1</v>
      </c>
    </row>
    <row r="106" spans="2:40" ht="15">
      <c r="B106" s="218">
        <f t="shared" ref="B106:B163" si="49">B105+1</f>
        <v>3</v>
      </c>
      <c r="C106" s="212">
        <f t="shared" si="34"/>
        <v>4</v>
      </c>
      <c r="D106" s="213">
        <f t="shared" si="35"/>
        <v>4</v>
      </c>
      <c r="E106" s="213">
        <f t="shared" si="36"/>
        <v>4</v>
      </c>
      <c r="F106" s="213">
        <f t="shared" si="37"/>
        <v>5</v>
      </c>
      <c r="G106" s="213">
        <f t="shared" si="38"/>
        <v>4</v>
      </c>
      <c r="H106" s="214" t="str">
        <f t="shared" si="39"/>
        <v>NO</v>
      </c>
      <c r="I106" s="207" t="str">
        <f t="shared" si="40"/>
        <v>A</v>
      </c>
      <c r="J106" s="212" t="str">
        <f t="shared" si="41"/>
        <v>NO</v>
      </c>
      <c r="K106" s="213">
        <f t="shared" si="32"/>
        <v>4</v>
      </c>
      <c r="L106" s="214">
        <f t="shared" si="42"/>
        <v>4</v>
      </c>
      <c r="M106" s="207" t="str">
        <f t="shared" si="43"/>
        <v>NO</v>
      </c>
      <c r="N106" s="215">
        <f t="shared" si="44"/>
        <v>5</v>
      </c>
      <c r="O106" s="216">
        <f t="shared" si="33"/>
        <v>5</v>
      </c>
      <c r="P106" s="217">
        <f t="shared" si="33"/>
        <v>5</v>
      </c>
      <c r="Q106" s="207" t="str">
        <f t="shared" si="45"/>
        <v>A</v>
      </c>
      <c r="AL106" s="55">
        <f t="shared" si="46"/>
        <v>0</v>
      </c>
      <c r="AM106" s="55">
        <f t="shared" si="47"/>
        <v>0</v>
      </c>
      <c r="AN106" s="55">
        <f t="shared" si="48"/>
        <v>0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4</v>
      </c>
      <c r="E107" s="213">
        <f t="shared" si="36"/>
        <v>4</v>
      </c>
      <c r="F107" s="213">
        <f t="shared" si="37"/>
        <v>5</v>
      </c>
      <c r="G107" s="213">
        <f t="shared" si="38"/>
        <v>5</v>
      </c>
      <c r="H107" s="214" t="str">
        <f t="shared" si="39"/>
        <v>NO</v>
      </c>
      <c r="I107" s="207" t="str">
        <f t="shared" si="40"/>
        <v>A</v>
      </c>
      <c r="J107" s="212" t="str">
        <f t="shared" si="41"/>
        <v>NO</v>
      </c>
      <c r="K107" s="213">
        <f t="shared" si="32"/>
        <v>5</v>
      </c>
      <c r="L107" s="214">
        <f t="shared" si="42"/>
        <v>4</v>
      </c>
      <c r="M107" s="207" t="str">
        <f t="shared" si="43"/>
        <v>NO</v>
      </c>
      <c r="N107" s="215">
        <f t="shared" si="44"/>
        <v>4</v>
      </c>
      <c r="O107" s="216">
        <f t="shared" si="33"/>
        <v>5</v>
      </c>
      <c r="P107" s="217">
        <f t="shared" si="33"/>
        <v>5</v>
      </c>
      <c r="Q107" s="207" t="str">
        <f t="shared" si="45"/>
        <v>A</v>
      </c>
      <c r="AL107" s="55">
        <f t="shared" si="46"/>
        <v>0</v>
      </c>
      <c r="AM107" s="55">
        <f t="shared" si="47"/>
        <v>0</v>
      </c>
      <c r="AN107" s="55">
        <f t="shared" si="48"/>
        <v>0</v>
      </c>
    </row>
    <row r="108" spans="2:40" ht="15">
      <c r="B108" s="218">
        <f t="shared" si="49"/>
        <v>5</v>
      </c>
      <c r="C108" s="212">
        <f t="shared" si="34"/>
        <v>5</v>
      </c>
      <c r="D108" s="213">
        <f t="shared" si="35"/>
        <v>4</v>
      </c>
      <c r="E108" s="213">
        <f t="shared" si="36"/>
        <v>4</v>
      </c>
      <c r="F108" s="213">
        <f t="shared" si="37"/>
        <v>5</v>
      </c>
      <c r="G108" s="213">
        <f t="shared" si="38"/>
        <v>4</v>
      </c>
      <c r="H108" s="214">
        <f t="shared" si="39"/>
        <v>5</v>
      </c>
      <c r="I108" s="207" t="str">
        <f t="shared" si="40"/>
        <v>A</v>
      </c>
      <c r="J108" s="212">
        <f t="shared" si="41"/>
        <v>4</v>
      </c>
      <c r="K108" s="213">
        <f t="shared" si="32"/>
        <v>5</v>
      </c>
      <c r="L108" s="214">
        <f t="shared" si="42"/>
        <v>5</v>
      </c>
      <c r="M108" s="207" t="str">
        <f t="shared" si="43"/>
        <v>A</v>
      </c>
      <c r="N108" s="215">
        <f t="shared" si="44"/>
        <v>4</v>
      </c>
      <c r="O108" s="216">
        <f t="shared" si="33"/>
        <v>5</v>
      </c>
      <c r="P108" s="217">
        <f t="shared" si="33"/>
        <v>5</v>
      </c>
      <c r="Q108" s="207" t="str">
        <f t="shared" si="45"/>
        <v>A</v>
      </c>
      <c r="AL108" s="55">
        <f t="shared" si="46"/>
        <v>0</v>
      </c>
      <c r="AM108" s="55">
        <f t="shared" si="47"/>
        <v>0</v>
      </c>
      <c r="AN108" s="55">
        <f t="shared" si="48"/>
        <v>0</v>
      </c>
    </row>
    <row r="109" spans="2:40" ht="15">
      <c r="B109" s="218">
        <f t="shared" si="49"/>
        <v>6</v>
      </c>
      <c r="C109" s="212">
        <f t="shared" si="34"/>
        <v>5</v>
      </c>
      <c r="D109" s="213">
        <f t="shared" si="35"/>
        <v>4</v>
      </c>
      <c r="E109" s="213">
        <f t="shared" si="36"/>
        <v>4</v>
      </c>
      <c r="F109" s="213">
        <f t="shared" si="37"/>
        <v>5</v>
      </c>
      <c r="G109" s="213">
        <f t="shared" si="38"/>
        <v>5</v>
      </c>
      <c r="H109" s="214">
        <f t="shared" si="39"/>
        <v>4</v>
      </c>
      <c r="I109" s="207" t="str">
        <f t="shared" si="40"/>
        <v>A</v>
      </c>
      <c r="J109" s="212">
        <f t="shared" si="41"/>
        <v>2</v>
      </c>
      <c r="K109" s="213">
        <f t="shared" si="32"/>
        <v>5</v>
      </c>
      <c r="L109" s="214">
        <f t="shared" si="42"/>
        <v>5</v>
      </c>
      <c r="M109" s="207" t="str">
        <f t="shared" si="43"/>
        <v>A</v>
      </c>
      <c r="N109" s="215">
        <f t="shared" si="44"/>
        <v>4</v>
      </c>
      <c r="O109" s="216">
        <f t="shared" si="33"/>
        <v>5</v>
      </c>
      <c r="P109" s="217">
        <f t="shared" si="33"/>
        <v>5</v>
      </c>
      <c r="Q109" s="207" t="str">
        <f t="shared" si="45"/>
        <v>A</v>
      </c>
      <c r="AL109" s="55">
        <f t="shared" si="46"/>
        <v>0</v>
      </c>
      <c r="AM109" s="55">
        <f t="shared" si="47"/>
        <v>1</v>
      </c>
      <c r="AN109" s="55">
        <f t="shared" si="48"/>
        <v>0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4</v>
      </c>
      <c r="E110" s="213">
        <f t="shared" si="36"/>
        <v>4</v>
      </c>
      <c r="F110" s="213">
        <f t="shared" si="37"/>
        <v>5</v>
      </c>
      <c r="G110" s="213">
        <f t="shared" si="38"/>
        <v>4</v>
      </c>
      <c r="H110" s="214">
        <f t="shared" si="39"/>
        <v>5</v>
      </c>
      <c r="I110" s="207" t="str">
        <f t="shared" si="40"/>
        <v>A</v>
      </c>
      <c r="J110" s="212">
        <f t="shared" si="41"/>
        <v>3</v>
      </c>
      <c r="K110" s="213">
        <f t="shared" si="32"/>
        <v>4</v>
      </c>
      <c r="L110" s="214">
        <f t="shared" si="42"/>
        <v>4</v>
      </c>
      <c r="M110" s="207" t="str">
        <f t="shared" si="43"/>
        <v>A</v>
      </c>
      <c r="N110" s="215">
        <f t="shared" si="44"/>
        <v>4</v>
      </c>
      <c r="O110" s="216">
        <f t="shared" si="33"/>
        <v>5</v>
      </c>
      <c r="P110" s="217">
        <f t="shared" si="33"/>
        <v>5</v>
      </c>
      <c r="Q110" s="207" t="str">
        <f t="shared" si="45"/>
        <v>A</v>
      </c>
      <c r="AL110" s="55">
        <f t="shared" si="46"/>
        <v>0</v>
      </c>
      <c r="AM110" s="55">
        <f t="shared" si="47"/>
        <v>0</v>
      </c>
      <c r="AN110" s="55">
        <f t="shared" si="48"/>
        <v>0</v>
      </c>
    </row>
    <row r="111" spans="2:40" ht="15">
      <c r="B111" s="211">
        <f t="shared" si="49"/>
        <v>8</v>
      </c>
      <c r="C111" s="212">
        <f t="shared" si="34"/>
        <v>5</v>
      </c>
      <c r="D111" s="213">
        <f t="shared" si="35"/>
        <v>5</v>
      </c>
      <c r="E111" s="213">
        <f t="shared" si="36"/>
        <v>5</v>
      </c>
      <c r="F111" s="213">
        <f t="shared" si="37"/>
        <v>5</v>
      </c>
      <c r="G111" s="213">
        <f t="shared" si="38"/>
        <v>4</v>
      </c>
      <c r="H111" s="214">
        <f t="shared" si="39"/>
        <v>5</v>
      </c>
      <c r="I111" s="207" t="str">
        <f t="shared" si="40"/>
        <v>A</v>
      </c>
      <c r="J111" s="212">
        <f t="shared" si="41"/>
        <v>5</v>
      </c>
      <c r="K111" s="213">
        <f t="shared" si="32"/>
        <v>5</v>
      </c>
      <c r="L111" s="214">
        <f t="shared" si="42"/>
        <v>4</v>
      </c>
      <c r="M111" s="207" t="str">
        <f t="shared" si="43"/>
        <v>A</v>
      </c>
      <c r="N111" s="215">
        <f t="shared" si="44"/>
        <v>4</v>
      </c>
      <c r="O111" s="216">
        <f t="shared" si="33"/>
        <v>5</v>
      </c>
      <c r="P111" s="217">
        <f t="shared" si="33"/>
        <v>5</v>
      </c>
      <c r="Q111" s="207" t="str">
        <f t="shared" si="45"/>
        <v>A</v>
      </c>
      <c r="AL111" s="55">
        <f t="shared" si="46"/>
        <v>0</v>
      </c>
      <c r="AM111" s="55">
        <f t="shared" si="47"/>
        <v>0</v>
      </c>
      <c r="AN111" s="55">
        <f t="shared" si="48"/>
        <v>0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5</v>
      </c>
      <c r="E112" s="213">
        <f t="shared" si="36"/>
        <v>5</v>
      </c>
      <c r="F112" s="213">
        <f t="shared" si="37"/>
        <v>5</v>
      </c>
      <c r="G112" s="213">
        <f t="shared" si="38"/>
        <v>3</v>
      </c>
      <c r="H112" s="214" t="str">
        <f t="shared" si="39"/>
        <v>NO</v>
      </c>
      <c r="I112" s="207" t="str">
        <f t="shared" si="40"/>
        <v>A</v>
      </c>
      <c r="J112" s="212" t="str">
        <f t="shared" si="41"/>
        <v>NO</v>
      </c>
      <c r="K112" s="213">
        <f t="shared" si="32"/>
        <v>4</v>
      </c>
      <c r="L112" s="214">
        <f t="shared" si="42"/>
        <v>5</v>
      </c>
      <c r="M112" s="207" t="str">
        <f t="shared" si="43"/>
        <v>NO</v>
      </c>
      <c r="N112" s="215">
        <f t="shared" si="44"/>
        <v>4</v>
      </c>
      <c r="O112" s="216">
        <f t="shared" si="33"/>
        <v>5</v>
      </c>
      <c r="P112" s="217">
        <f t="shared" si="33"/>
        <v>5</v>
      </c>
      <c r="Q112" s="207" t="str">
        <f t="shared" si="45"/>
        <v>A</v>
      </c>
      <c r="AL112" s="55">
        <f t="shared" si="46"/>
        <v>0</v>
      </c>
      <c r="AM112" s="55">
        <f t="shared" si="47"/>
        <v>0</v>
      </c>
      <c r="AN112" s="55">
        <f t="shared" si="48"/>
        <v>0</v>
      </c>
    </row>
    <row r="113" spans="2:40" ht="15">
      <c r="B113" s="218">
        <f t="shared" si="49"/>
        <v>10</v>
      </c>
      <c r="C113" s="212">
        <f t="shared" si="34"/>
        <v>5</v>
      </c>
      <c r="D113" s="213">
        <f t="shared" si="35"/>
        <v>4</v>
      </c>
      <c r="E113" s="213">
        <f t="shared" si="36"/>
        <v>4</v>
      </c>
      <c r="F113" s="213">
        <f t="shared" si="37"/>
        <v>5</v>
      </c>
      <c r="G113" s="213">
        <f t="shared" si="38"/>
        <v>4</v>
      </c>
      <c r="H113" s="214" t="str">
        <f t="shared" si="39"/>
        <v>NO</v>
      </c>
      <c r="I113" s="207" t="str">
        <f t="shared" si="40"/>
        <v>A</v>
      </c>
      <c r="J113" s="212" t="str">
        <f t="shared" si="41"/>
        <v>NO</v>
      </c>
      <c r="K113" s="213">
        <f t="shared" si="32"/>
        <v>4</v>
      </c>
      <c r="L113" s="214">
        <f t="shared" si="42"/>
        <v>4</v>
      </c>
      <c r="M113" s="207" t="str">
        <f t="shared" si="43"/>
        <v>NO</v>
      </c>
      <c r="N113" s="215">
        <f t="shared" si="44"/>
        <v>3</v>
      </c>
      <c r="O113" s="216">
        <f t="shared" si="33"/>
        <v>4</v>
      </c>
      <c r="P113" s="217">
        <f t="shared" si="33"/>
        <v>3</v>
      </c>
      <c r="Q113" s="207" t="str">
        <f t="shared" si="45"/>
        <v>A</v>
      </c>
      <c r="AL113" s="55">
        <f t="shared" si="46"/>
        <v>0</v>
      </c>
      <c r="AM113" s="55">
        <f t="shared" si="47"/>
        <v>0</v>
      </c>
      <c r="AN113" s="55">
        <f t="shared" si="48"/>
        <v>0</v>
      </c>
    </row>
    <row r="114" spans="2:40" ht="15">
      <c r="B114" s="218">
        <f t="shared" si="49"/>
        <v>11</v>
      </c>
      <c r="C114" s="212">
        <f t="shared" si="34"/>
        <v>5</v>
      </c>
      <c r="D114" s="213">
        <f t="shared" si="35"/>
        <v>2</v>
      </c>
      <c r="E114" s="213">
        <f t="shared" si="36"/>
        <v>2</v>
      </c>
      <c r="F114" s="213">
        <f t="shared" si="37"/>
        <v>3</v>
      </c>
      <c r="G114" s="213">
        <f t="shared" si="38"/>
        <v>3</v>
      </c>
      <c r="H114" s="214">
        <f t="shared" si="39"/>
        <v>5</v>
      </c>
      <c r="I114" s="207" t="str">
        <f t="shared" si="40"/>
        <v>A</v>
      </c>
      <c r="J114" s="212">
        <f t="shared" si="41"/>
        <v>3</v>
      </c>
      <c r="K114" s="213">
        <f t="shared" si="32"/>
        <v>5</v>
      </c>
      <c r="L114" s="214">
        <f t="shared" si="42"/>
        <v>3</v>
      </c>
      <c r="M114" s="207" t="str">
        <f t="shared" si="43"/>
        <v>A</v>
      </c>
      <c r="N114" s="215">
        <f t="shared" si="44"/>
        <v>3</v>
      </c>
      <c r="O114" s="216">
        <f t="shared" si="33"/>
        <v>5</v>
      </c>
      <c r="P114" s="217">
        <f t="shared" si="33"/>
        <v>5</v>
      </c>
      <c r="Q114" s="207" t="str">
        <f t="shared" si="45"/>
        <v>A</v>
      </c>
      <c r="AL114" s="55">
        <f t="shared" si="46"/>
        <v>2</v>
      </c>
      <c r="AM114" s="55">
        <f t="shared" si="47"/>
        <v>0</v>
      </c>
      <c r="AN114" s="55">
        <f t="shared" si="48"/>
        <v>0</v>
      </c>
    </row>
    <row r="115" spans="2:40" ht="15">
      <c r="B115" s="218">
        <f t="shared" si="49"/>
        <v>12</v>
      </c>
      <c r="C115" s="212">
        <f t="shared" si="34"/>
        <v>5</v>
      </c>
      <c r="D115" s="213">
        <f t="shared" si="35"/>
        <v>5</v>
      </c>
      <c r="E115" s="213">
        <f t="shared" si="36"/>
        <v>5</v>
      </c>
      <c r="F115" s="213">
        <f t="shared" si="37"/>
        <v>5</v>
      </c>
      <c r="G115" s="213">
        <f t="shared" si="38"/>
        <v>4</v>
      </c>
      <c r="H115" s="214" t="str">
        <f t="shared" si="39"/>
        <v>NO</v>
      </c>
      <c r="I115" s="207" t="str">
        <f t="shared" si="40"/>
        <v>A</v>
      </c>
      <c r="J115" s="212" t="str">
        <f t="shared" si="41"/>
        <v>NO</v>
      </c>
      <c r="K115" s="213">
        <f t="shared" si="32"/>
        <v>5</v>
      </c>
      <c r="L115" s="214">
        <f t="shared" si="42"/>
        <v>4</v>
      </c>
      <c r="M115" s="207" t="str">
        <f t="shared" si="43"/>
        <v>NO</v>
      </c>
      <c r="N115" s="215">
        <f t="shared" si="44"/>
        <v>4</v>
      </c>
      <c r="O115" s="216">
        <f t="shared" si="33"/>
        <v>4</v>
      </c>
      <c r="P115" s="217">
        <f t="shared" si="33"/>
        <v>5</v>
      </c>
      <c r="Q115" s="207" t="str">
        <f t="shared" si="45"/>
        <v>A</v>
      </c>
      <c r="AL115" s="55">
        <f t="shared" si="46"/>
        <v>0</v>
      </c>
      <c r="AM115" s="55">
        <f t="shared" si="47"/>
        <v>0</v>
      </c>
      <c r="AN115" s="55">
        <f t="shared" si="48"/>
        <v>0</v>
      </c>
    </row>
    <row r="116" spans="2:40" ht="15">
      <c r="B116" s="218">
        <f t="shared" si="49"/>
        <v>13</v>
      </c>
      <c r="C116" s="212">
        <f t="shared" si="34"/>
        <v>4</v>
      </c>
      <c r="D116" s="213">
        <f t="shared" si="35"/>
        <v>5</v>
      </c>
      <c r="E116" s="213">
        <f t="shared" si="36"/>
        <v>5</v>
      </c>
      <c r="F116" s="213">
        <f t="shared" si="37"/>
        <v>5</v>
      </c>
      <c r="G116" s="213">
        <f t="shared" si="38"/>
        <v>2</v>
      </c>
      <c r="H116" s="214">
        <f t="shared" si="39"/>
        <v>2</v>
      </c>
      <c r="I116" s="207" t="str">
        <f t="shared" si="40"/>
        <v>A</v>
      </c>
      <c r="J116" s="212">
        <f t="shared" si="41"/>
        <v>2</v>
      </c>
      <c r="K116" s="213">
        <f t="shared" si="32"/>
        <v>2</v>
      </c>
      <c r="L116" s="214">
        <f t="shared" si="42"/>
        <v>4</v>
      </c>
      <c r="M116" s="207" t="str">
        <f t="shared" si="43"/>
        <v>A</v>
      </c>
      <c r="N116" s="215">
        <f t="shared" si="44"/>
        <v>4</v>
      </c>
      <c r="O116" s="216">
        <f t="shared" si="33"/>
        <v>4</v>
      </c>
      <c r="P116" s="217">
        <f t="shared" si="33"/>
        <v>4</v>
      </c>
      <c r="Q116" s="207" t="str">
        <f t="shared" si="45"/>
        <v>A</v>
      </c>
      <c r="AL116" s="55">
        <f t="shared" si="46"/>
        <v>2</v>
      </c>
      <c r="AM116" s="55">
        <f t="shared" si="47"/>
        <v>2</v>
      </c>
      <c r="AN116" s="55">
        <f t="shared" si="48"/>
        <v>0</v>
      </c>
    </row>
    <row r="117" spans="2:40" ht="15">
      <c r="B117" s="218">
        <f t="shared" si="49"/>
        <v>14</v>
      </c>
      <c r="C117" s="212">
        <f t="shared" si="34"/>
        <v>5</v>
      </c>
      <c r="D117" s="213">
        <f t="shared" si="35"/>
        <v>4</v>
      </c>
      <c r="E117" s="213">
        <f t="shared" si="36"/>
        <v>4</v>
      </c>
      <c r="F117" s="213">
        <f t="shared" si="37"/>
        <v>5</v>
      </c>
      <c r="G117" s="213">
        <f t="shared" si="38"/>
        <v>4</v>
      </c>
      <c r="H117" s="214" t="str">
        <f t="shared" si="39"/>
        <v>NO</v>
      </c>
      <c r="I117" s="207" t="str">
        <f t="shared" si="40"/>
        <v>A</v>
      </c>
      <c r="J117" s="212" t="str">
        <f t="shared" si="41"/>
        <v>NO</v>
      </c>
      <c r="K117" s="213">
        <f t="shared" si="32"/>
        <v>5</v>
      </c>
      <c r="L117" s="214">
        <f t="shared" si="42"/>
        <v>5</v>
      </c>
      <c r="M117" s="207" t="str">
        <f t="shared" si="43"/>
        <v>NO</v>
      </c>
      <c r="N117" s="215">
        <f t="shared" si="44"/>
        <v>4</v>
      </c>
      <c r="O117" s="216">
        <f t="shared" si="33"/>
        <v>5</v>
      </c>
      <c r="P117" s="217">
        <f t="shared" si="33"/>
        <v>5</v>
      </c>
      <c r="Q117" s="207" t="str">
        <f t="shared" si="45"/>
        <v>A</v>
      </c>
      <c r="AL117" s="55">
        <f t="shared" si="46"/>
        <v>0</v>
      </c>
      <c r="AM117" s="55">
        <f t="shared" si="47"/>
        <v>0</v>
      </c>
      <c r="AN117" s="55">
        <f t="shared" si="48"/>
        <v>0</v>
      </c>
    </row>
    <row r="118" spans="2:40" ht="15">
      <c r="B118" s="218">
        <f t="shared" si="49"/>
        <v>15</v>
      </c>
      <c r="C118" s="212">
        <f t="shared" si="34"/>
        <v>5</v>
      </c>
      <c r="D118" s="213">
        <f t="shared" si="35"/>
        <v>4</v>
      </c>
      <c r="E118" s="213">
        <f t="shared" si="36"/>
        <v>4</v>
      </c>
      <c r="F118" s="213">
        <f t="shared" si="37"/>
        <v>5</v>
      </c>
      <c r="G118" s="213">
        <f t="shared" si="38"/>
        <v>4</v>
      </c>
      <c r="H118" s="214" t="str">
        <f t="shared" si="39"/>
        <v>NO</v>
      </c>
      <c r="I118" s="207" t="str">
        <f t="shared" si="40"/>
        <v>A</v>
      </c>
      <c r="J118" s="212" t="str">
        <f t="shared" si="41"/>
        <v>NO</v>
      </c>
      <c r="K118" s="213">
        <f t="shared" si="32"/>
        <v>5</v>
      </c>
      <c r="L118" s="214">
        <f t="shared" si="42"/>
        <v>5</v>
      </c>
      <c r="M118" s="207" t="str">
        <f t="shared" si="43"/>
        <v>NO</v>
      </c>
      <c r="N118" s="215">
        <f t="shared" si="44"/>
        <v>2</v>
      </c>
      <c r="O118" s="216">
        <f t="shared" si="33"/>
        <v>5</v>
      </c>
      <c r="P118" s="217">
        <f t="shared" si="33"/>
        <v>5</v>
      </c>
      <c r="Q118" s="207" t="str">
        <f t="shared" si="45"/>
        <v>A</v>
      </c>
      <c r="AL118" s="55">
        <f t="shared" si="46"/>
        <v>0</v>
      </c>
      <c r="AM118" s="55">
        <f t="shared" si="47"/>
        <v>0</v>
      </c>
      <c r="AN118" s="55">
        <f t="shared" si="48"/>
        <v>1</v>
      </c>
    </row>
    <row r="119" spans="2:40" ht="15">
      <c r="B119" s="218">
        <f t="shared" si="49"/>
        <v>16</v>
      </c>
      <c r="C119" s="212">
        <f t="shared" si="34"/>
        <v>5</v>
      </c>
      <c r="D119" s="213">
        <f t="shared" si="35"/>
        <v>5</v>
      </c>
      <c r="E119" s="213">
        <f t="shared" si="36"/>
        <v>5</v>
      </c>
      <c r="F119" s="213">
        <f t="shared" si="37"/>
        <v>5</v>
      </c>
      <c r="G119" s="213">
        <f t="shared" si="38"/>
        <v>5</v>
      </c>
      <c r="H119" s="214" t="str">
        <f t="shared" si="39"/>
        <v>NO</v>
      </c>
      <c r="I119" s="207" t="str">
        <f t="shared" si="40"/>
        <v>A</v>
      </c>
      <c r="J119" s="212" t="str">
        <f t="shared" si="41"/>
        <v>NO</v>
      </c>
      <c r="K119" s="213">
        <f t="shared" si="32"/>
        <v>5</v>
      </c>
      <c r="L119" s="214">
        <f t="shared" si="42"/>
        <v>4</v>
      </c>
      <c r="M119" s="207" t="str">
        <f t="shared" si="43"/>
        <v>NO</v>
      </c>
      <c r="N119" s="215">
        <f t="shared" si="44"/>
        <v>4</v>
      </c>
      <c r="O119" s="216">
        <f t="shared" si="33"/>
        <v>5</v>
      </c>
      <c r="P119" s="217">
        <f t="shared" si="33"/>
        <v>5</v>
      </c>
      <c r="Q119" s="207" t="str">
        <f t="shared" si="45"/>
        <v>A</v>
      </c>
      <c r="AL119" s="55">
        <f t="shared" si="46"/>
        <v>0</v>
      </c>
      <c r="AM119" s="55">
        <f t="shared" si="47"/>
        <v>0</v>
      </c>
      <c r="AN119" s="55">
        <f t="shared" si="48"/>
        <v>0</v>
      </c>
    </row>
    <row r="120" spans="2:40" ht="15">
      <c r="B120" s="218">
        <f t="shared" si="49"/>
        <v>17</v>
      </c>
      <c r="C120" s="212">
        <f t="shared" si="34"/>
        <v>5</v>
      </c>
      <c r="D120" s="213">
        <f t="shared" si="35"/>
        <v>4</v>
      </c>
      <c r="E120" s="213">
        <f t="shared" si="36"/>
        <v>4</v>
      </c>
      <c r="F120" s="213">
        <f t="shared" si="37"/>
        <v>5</v>
      </c>
      <c r="G120" s="213">
        <f t="shared" si="38"/>
        <v>4</v>
      </c>
      <c r="H120" s="214" t="str">
        <f t="shared" si="39"/>
        <v>NO</v>
      </c>
      <c r="I120" s="207" t="str">
        <f t="shared" si="40"/>
        <v>A</v>
      </c>
      <c r="J120" s="212" t="str">
        <f t="shared" si="41"/>
        <v>NO</v>
      </c>
      <c r="K120" s="213">
        <f t="shared" si="32"/>
        <v>5</v>
      </c>
      <c r="L120" s="214">
        <f t="shared" si="42"/>
        <v>4</v>
      </c>
      <c r="M120" s="207" t="str">
        <f t="shared" si="43"/>
        <v>NO</v>
      </c>
      <c r="N120" s="215">
        <f t="shared" si="44"/>
        <v>2</v>
      </c>
      <c r="O120" s="216">
        <f t="shared" si="44"/>
        <v>2</v>
      </c>
      <c r="P120" s="217">
        <f t="shared" si="44"/>
        <v>5</v>
      </c>
      <c r="Q120" s="207" t="str">
        <f t="shared" si="45"/>
        <v>A</v>
      </c>
      <c r="AL120" s="55">
        <f t="shared" si="46"/>
        <v>0</v>
      </c>
      <c r="AM120" s="55">
        <f t="shared" si="47"/>
        <v>0</v>
      </c>
      <c r="AN120" s="55">
        <f t="shared" si="48"/>
        <v>2</v>
      </c>
    </row>
    <row r="121" spans="2:40" ht="15">
      <c r="B121" s="218">
        <f t="shared" si="49"/>
        <v>18</v>
      </c>
      <c r="C121" s="212">
        <f t="shared" si="34"/>
        <v>5</v>
      </c>
      <c r="D121" s="213">
        <f t="shared" si="35"/>
        <v>4</v>
      </c>
      <c r="E121" s="213">
        <f t="shared" si="36"/>
        <v>4</v>
      </c>
      <c r="F121" s="213">
        <f t="shared" si="37"/>
        <v>5</v>
      </c>
      <c r="G121" s="213">
        <f t="shared" si="38"/>
        <v>4</v>
      </c>
      <c r="H121" s="214" t="str">
        <f t="shared" si="39"/>
        <v>NO</v>
      </c>
      <c r="I121" s="207" t="str">
        <f t="shared" si="40"/>
        <v>A</v>
      </c>
      <c r="J121" s="212" t="str">
        <f t="shared" si="41"/>
        <v>NO</v>
      </c>
      <c r="K121" s="213">
        <f t="shared" si="32"/>
        <v>5</v>
      </c>
      <c r="L121" s="214">
        <f t="shared" si="42"/>
        <v>5</v>
      </c>
      <c r="M121" s="207" t="str">
        <f t="shared" si="43"/>
        <v>NO</v>
      </c>
      <c r="N121" s="215">
        <f t="shared" si="44"/>
        <v>2</v>
      </c>
      <c r="O121" s="216">
        <f t="shared" si="44"/>
        <v>5</v>
      </c>
      <c r="P121" s="217">
        <f t="shared" si="44"/>
        <v>5</v>
      </c>
      <c r="Q121" s="207" t="str">
        <f t="shared" si="45"/>
        <v>A</v>
      </c>
      <c r="AL121" s="55">
        <f t="shared" si="46"/>
        <v>0</v>
      </c>
      <c r="AM121" s="55">
        <f t="shared" si="47"/>
        <v>0</v>
      </c>
      <c r="AN121" s="55">
        <f t="shared" si="48"/>
        <v>1</v>
      </c>
    </row>
    <row r="122" spans="2:40" ht="15">
      <c r="B122" s="218">
        <f t="shared" si="49"/>
        <v>19</v>
      </c>
      <c r="C122" s="212">
        <f t="shared" si="34"/>
        <v>5</v>
      </c>
      <c r="D122" s="213">
        <f t="shared" si="35"/>
        <v>5</v>
      </c>
      <c r="E122" s="213">
        <f t="shared" si="36"/>
        <v>5</v>
      </c>
      <c r="F122" s="213">
        <f t="shared" si="37"/>
        <v>5</v>
      </c>
      <c r="G122" s="213">
        <f t="shared" si="38"/>
        <v>5</v>
      </c>
      <c r="H122" s="214">
        <f t="shared" si="39"/>
        <v>5</v>
      </c>
      <c r="I122" s="207" t="str">
        <f t="shared" si="40"/>
        <v>A</v>
      </c>
      <c r="J122" s="212">
        <f t="shared" si="41"/>
        <v>5</v>
      </c>
      <c r="K122" s="213">
        <f t="shared" si="32"/>
        <v>5</v>
      </c>
      <c r="L122" s="214">
        <f t="shared" si="42"/>
        <v>4</v>
      </c>
      <c r="M122" s="207" t="str">
        <f t="shared" si="43"/>
        <v>A</v>
      </c>
      <c r="N122" s="215">
        <f t="shared" si="44"/>
        <v>2</v>
      </c>
      <c r="O122" s="216">
        <f t="shared" si="44"/>
        <v>5</v>
      </c>
      <c r="P122" s="217">
        <f t="shared" si="44"/>
        <v>5</v>
      </c>
      <c r="Q122" s="207" t="str">
        <f t="shared" si="45"/>
        <v>A</v>
      </c>
      <c r="AL122" s="55">
        <f t="shared" si="46"/>
        <v>0</v>
      </c>
      <c r="AM122" s="55">
        <f t="shared" si="47"/>
        <v>0</v>
      </c>
      <c r="AN122" s="55">
        <f t="shared" si="48"/>
        <v>1</v>
      </c>
    </row>
    <row r="123" spans="2:40" ht="15">
      <c r="B123" s="218">
        <f t="shared" si="49"/>
        <v>20</v>
      </c>
      <c r="C123" s="212">
        <f t="shared" si="34"/>
        <v>4</v>
      </c>
      <c r="D123" s="213">
        <f t="shared" si="35"/>
        <v>4</v>
      </c>
      <c r="E123" s="213">
        <f t="shared" si="36"/>
        <v>4</v>
      </c>
      <c r="F123" s="213">
        <f t="shared" si="37"/>
        <v>5</v>
      </c>
      <c r="G123" s="213">
        <f t="shared" si="38"/>
        <v>4</v>
      </c>
      <c r="H123" s="214">
        <f t="shared" si="39"/>
        <v>4</v>
      </c>
      <c r="I123" s="207" t="str">
        <f t="shared" si="40"/>
        <v>A</v>
      </c>
      <c r="J123" s="212">
        <f t="shared" si="41"/>
        <v>4</v>
      </c>
      <c r="K123" s="213">
        <f t="shared" si="32"/>
        <v>3</v>
      </c>
      <c r="L123" s="214">
        <f t="shared" si="42"/>
        <v>5</v>
      </c>
      <c r="M123" s="207" t="str">
        <f t="shared" si="43"/>
        <v>A</v>
      </c>
      <c r="N123" s="215" t="str">
        <f t="shared" si="44"/>
        <v>NO</v>
      </c>
      <c r="O123" s="216">
        <f t="shared" si="44"/>
        <v>5</v>
      </c>
      <c r="P123" s="217">
        <f t="shared" si="44"/>
        <v>5</v>
      </c>
      <c r="Q123" s="207" t="str">
        <f t="shared" si="45"/>
        <v>NO</v>
      </c>
      <c r="AL123" s="55">
        <f t="shared" si="46"/>
        <v>0</v>
      </c>
      <c r="AM123" s="55">
        <f t="shared" si="47"/>
        <v>0</v>
      </c>
      <c r="AN123" s="55">
        <f t="shared" si="48"/>
        <v>0</v>
      </c>
    </row>
    <row r="124" spans="2:40" ht="15">
      <c r="B124" s="218">
        <f t="shared" si="49"/>
        <v>21</v>
      </c>
      <c r="C124" s="212">
        <f t="shared" si="34"/>
        <v>5</v>
      </c>
      <c r="D124" s="213">
        <f t="shared" si="35"/>
        <v>5</v>
      </c>
      <c r="E124" s="213">
        <f t="shared" si="36"/>
        <v>5</v>
      </c>
      <c r="F124" s="213">
        <f t="shared" si="37"/>
        <v>5</v>
      </c>
      <c r="G124" s="213">
        <f t="shared" si="38"/>
        <v>4</v>
      </c>
      <c r="H124" s="214" t="str">
        <f t="shared" si="39"/>
        <v>NO</v>
      </c>
      <c r="I124" s="207" t="str">
        <f t="shared" si="40"/>
        <v>A</v>
      </c>
      <c r="J124" s="212" t="str">
        <f t="shared" si="41"/>
        <v>NO</v>
      </c>
      <c r="K124" s="213">
        <f t="shared" si="32"/>
        <v>5</v>
      </c>
      <c r="L124" s="214">
        <f t="shared" si="42"/>
        <v>4</v>
      </c>
      <c r="M124" s="207" t="str">
        <f t="shared" si="43"/>
        <v>NO</v>
      </c>
      <c r="N124" s="215">
        <f t="shared" si="44"/>
        <v>3</v>
      </c>
      <c r="O124" s="216">
        <f t="shared" si="44"/>
        <v>4</v>
      </c>
      <c r="P124" s="217">
        <f t="shared" si="44"/>
        <v>5</v>
      </c>
      <c r="Q124" s="207" t="str">
        <f t="shared" si="45"/>
        <v>A</v>
      </c>
      <c r="AL124" s="55">
        <f t="shared" si="46"/>
        <v>0</v>
      </c>
      <c r="AM124" s="55">
        <f t="shared" si="47"/>
        <v>0</v>
      </c>
      <c r="AN124" s="55">
        <f t="shared" si="48"/>
        <v>0</v>
      </c>
    </row>
    <row r="125" spans="2:40" ht="15">
      <c r="B125" s="218">
        <f t="shared" si="49"/>
        <v>22</v>
      </c>
      <c r="C125" s="212">
        <f t="shared" si="34"/>
        <v>5</v>
      </c>
      <c r="D125" s="213">
        <f t="shared" si="35"/>
        <v>4</v>
      </c>
      <c r="E125" s="213">
        <f t="shared" si="36"/>
        <v>4</v>
      </c>
      <c r="F125" s="213">
        <f t="shared" si="37"/>
        <v>5</v>
      </c>
      <c r="G125" s="213">
        <f t="shared" si="38"/>
        <v>4</v>
      </c>
      <c r="H125" s="214">
        <f t="shared" si="39"/>
        <v>5</v>
      </c>
      <c r="I125" s="207" t="str">
        <f t="shared" si="40"/>
        <v>A</v>
      </c>
      <c r="J125" s="212">
        <f t="shared" si="41"/>
        <v>3</v>
      </c>
      <c r="K125" s="213">
        <f t="shared" si="32"/>
        <v>5</v>
      </c>
      <c r="L125" s="214">
        <f t="shared" si="42"/>
        <v>5</v>
      </c>
      <c r="M125" s="207" t="str">
        <f t="shared" si="43"/>
        <v>A</v>
      </c>
      <c r="N125" s="215">
        <f t="shared" si="44"/>
        <v>4</v>
      </c>
      <c r="O125" s="216">
        <f t="shared" si="44"/>
        <v>3</v>
      </c>
      <c r="P125" s="217">
        <f t="shared" si="44"/>
        <v>5</v>
      </c>
      <c r="Q125" s="207" t="str">
        <f t="shared" si="45"/>
        <v>A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>
        <f t="shared" si="34"/>
        <v>3</v>
      </c>
      <c r="D126" s="213">
        <f t="shared" si="35"/>
        <v>4</v>
      </c>
      <c r="E126" s="213">
        <f t="shared" si="36"/>
        <v>4</v>
      </c>
      <c r="F126" s="213">
        <f t="shared" si="37"/>
        <v>5</v>
      </c>
      <c r="G126" s="213">
        <f t="shared" si="38"/>
        <v>4</v>
      </c>
      <c r="H126" s="214">
        <f t="shared" si="39"/>
        <v>4</v>
      </c>
      <c r="I126" s="207" t="str">
        <f t="shared" si="40"/>
        <v>A</v>
      </c>
      <c r="J126" s="212">
        <f t="shared" si="41"/>
        <v>3</v>
      </c>
      <c r="K126" s="213">
        <f t="shared" si="32"/>
        <v>4</v>
      </c>
      <c r="L126" s="214">
        <f t="shared" si="42"/>
        <v>4</v>
      </c>
      <c r="M126" s="207" t="str">
        <f t="shared" si="43"/>
        <v>A</v>
      </c>
      <c r="N126" s="215">
        <f t="shared" si="44"/>
        <v>4</v>
      </c>
      <c r="O126" s="216">
        <f t="shared" si="44"/>
        <v>4</v>
      </c>
      <c r="P126" s="217">
        <f t="shared" si="44"/>
        <v>5</v>
      </c>
      <c r="Q126" s="207" t="str">
        <f t="shared" si="45"/>
        <v>A</v>
      </c>
      <c r="AL126" s="55">
        <f t="shared" si="46"/>
        <v>0</v>
      </c>
      <c r="AM126" s="55">
        <f t="shared" si="47"/>
        <v>0</v>
      </c>
      <c r="AN126" s="55">
        <f t="shared" si="48"/>
        <v>0</v>
      </c>
    </row>
    <row r="127" spans="2:40" ht="15">
      <c r="B127" s="218">
        <f t="shared" si="49"/>
        <v>24</v>
      </c>
      <c r="C127" s="212">
        <f t="shared" si="34"/>
        <v>5</v>
      </c>
      <c r="D127" s="213">
        <f t="shared" si="35"/>
        <v>5</v>
      </c>
      <c r="E127" s="213">
        <f t="shared" si="36"/>
        <v>5</v>
      </c>
      <c r="F127" s="213">
        <f t="shared" si="37"/>
        <v>5</v>
      </c>
      <c r="G127" s="213">
        <f t="shared" si="38"/>
        <v>4</v>
      </c>
      <c r="H127" s="214">
        <f t="shared" si="39"/>
        <v>3</v>
      </c>
      <c r="I127" s="207" t="str">
        <f t="shared" si="40"/>
        <v>A</v>
      </c>
      <c r="J127" s="212">
        <f t="shared" si="41"/>
        <v>4</v>
      </c>
      <c r="K127" s="213">
        <f t="shared" si="32"/>
        <v>5</v>
      </c>
      <c r="L127" s="214">
        <f t="shared" si="42"/>
        <v>5</v>
      </c>
      <c r="M127" s="207" t="str">
        <f t="shared" si="43"/>
        <v>A</v>
      </c>
      <c r="N127" s="215">
        <f t="shared" si="44"/>
        <v>4</v>
      </c>
      <c r="O127" s="216">
        <f t="shared" si="44"/>
        <v>5</v>
      </c>
      <c r="P127" s="217">
        <f t="shared" si="44"/>
        <v>5</v>
      </c>
      <c r="Q127" s="207" t="str">
        <f t="shared" si="45"/>
        <v>A</v>
      </c>
      <c r="AL127" s="55">
        <f t="shared" si="46"/>
        <v>0</v>
      </c>
      <c r="AM127" s="55">
        <f t="shared" si="47"/>
        <v>0</v>
      </c>
      <c r="AN127" s="55">
        <f t="shared" si="48"/>
        <v>0</v>
      </c>
    </row>
    <row r="128" spans="2:40" ht="15">
      <c r="B128" s="218">
        <f t="shared" si="49"/>
        <v>25</v>
      </c>
      <c r="C128" s="212">
        <f t="shared" si="34"/>
        <v>4</v>
      </c>
      <c r="D128" s="213">
        <f t="shared" si="35"/>
        <v>4</v>
      </c>
      <c r="E128" s="213">
        <f t="shared" si="36"/>
        <v>4</v>
      </c>
      <c r="F128" s="213">
        <f t="shared" si="37"/>
        <v>5</v>
      </c>
      <c r="G128" s="213">
        <f t="shared" si="38"/>
        <v>4</v>
      </c>
      <c r="H128" s="214">
        <f t="shared" si="39"/>
        <v>5</v>
      </c>
      <c r="I128" s="207" t="str">
        <f t="shared" si="40"/>
        <v>A</v>
      </c>
      <c r="J128" s="212">
        <f t="shared" si="41"/>
        <v>4</v>
      </c>
      <c r="K128" s="213">
        <f t="shared" si="32"/>
        <v>5</v>
      </c>
      <c r="L128" s="214">
        <f t="shared" si="42"/>
        <v>4</v>
      </c>
      <c r="M128" s="207" t="str">
        <f t="shared" si="43"/>
        <v>A</v>
      </c>
      <c r="N128" s="215">
        <f t="shared" si="44"/>
        <v>4</v>
      </c>
      <c r="O128" s="216">
        <f t="shared" si="44"/>
        <v>5</v>
      </c>
      <c r="P128" s="217">
        <f t="shared" si="44"/>
        <v>5</v>
      </c>
      <c r="Q128" s="207" t="str">
        <f t="shared" si="45"/>
        <v>A</v>
      </c>
      <c r="AL128" s="55">
        <f t="shared" si="46"/>
        <v>0</v>
      </c>
      <c r="AM128" s="55">
        <f t="shared" si="47"/>
        <v>0</v>
      </c>
      <c r="AN128" s="55">
        <f t="shared" si="48"/>
        <v>0</v>
      </c>
    </row>
    <row r="129" spans="1:40" ht="15">
      <c r="B129" s="211">
        <f t="shared" si="49"/>
        <v>26</v>
      </c>
      <c r="C129" s="212">
        <f t="shared" si="34"/>
        <v>5</v>
      </c>
      <c r="D129" s="213">
        <f t="shared" si="35"/>
        <v>5</v>
      </c>
      <c r="E129" s="213">
        <f t="shared" si="36"/>
        <v>5</v>
      </c>
      <c r="F129" s="213">
        <f t="shared" si="37"/>
        <v>5</v>
      </c>
      <c r="G129" s="213">
        <f t="shared" si="38"/>
        <v>4</v>
      </c>
      <c r="H129" s="214">
        <f t="shared" si="39"/>
        <v>4</v>
      </c>
      <c r="I129" s="207" t="str">
        <f t="shared" si="40"/>
        <v>A</v>
      </c>
      <c r="J129" s="212">
        <f t="shared" si="41"/>
        <v>4</v>
      </c>
      <c r="K129" s="213">
        <f t="shared" si="32"/>
        <v>5</v>
      </c>
      <c r="L129" s="214">
        <f t="shared" si="42"/>
        <v>5</v>
      </c>
      <c r="M129" s="207" t="str">
        <f t="shared" si="43"/>
        <v>A</v>
      </c>
      <c r="N129" s="215">
        <f t="shared" si="44"/>
        <v>4</v>
      </c>
      <c r="O129" s="216">
        <f t="shared" si="44"/>
        <v>5</v>
      </c>
      <c r="P129" s="217">
        <f t="shared" si="44"/>
        <v>5</v>
      </c>
      <c r="Q129" s="207" t="str">
        <f t="shared" si="45"/>
        <v>A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>
        <f t="shared" si="34"/>
        <v>5</v>
      </c>
      <c r="D130" s="213">
        <f t="shared" si="35"/>
        <v>3</v>
      </c>
      <c r="E130" s="213">
        <f t="shared" si="36"/>
        <v>3</v>
      </c>
      <c r="F130" s="213">
        <f t="shared" si="37"/>
        <v>5</v>
      </c>
      <c r="G130" s="213">
        <f t="shared" si="38"/>
        <v>4</v>
      </c>
      <c r="H130" s="214" t="str">
        <f t="shared" si="39"/>
        <v>NO</v>
      </c>
      <c r="I130" s="207" t="str">
        <f t="shared" si="40"/>
        <v>A</v>
      </c>
      <c r="J130" s="212" t="str">
        <f t="shared" si="41"/>
        <v>NO</v>
      </c>
      <c r="K130" s="213">
        <f t="shared" si="32"/>
        <v>5</v>
      </c>
      <c r="L130" s="214">
        <f t="shared" si="42"/>
        <v>5</v>
      </c>
      <c r="M130" s="207" t="str">
        <f t="shared" si="43"/>
        <v>NO</v>
      </c>
      <c r="N130" s="215">
        <f t="shared" si="44"/>
        <v>2</v>
      </c>
      <c r="O130" s="216">
        <f t="shared" si="44"/>
        <v>5</v>
      </c>
      <c r="P130" s="217">
        <f t="shared" si="44"/>
        <v>5</v>
      </c>
      <c r="Q130" s="207" t="str">
        <f t="shared" si="45"/>
        <v>A</v>
      </c>
      <c r="AL130" s="55">
        <f t="shared" si="46"/>
        <v>0</v>
      </c>
      <c r="AM130" s="55">
        <f t="shared" si="47"/>
        <v>0</v>
      </c>
      <c r="AN130" s="55">
        <f t="shared" si="48"/>
        <v>1</v>
      </c>
    </row>
    <row r="131" spans="1:40" ht="15">
      <c r="B131" s="218">
        <f t="shared" si="49"/>
        <v>28</v>
      </c>
      <c r="C131" s="212">
        <f t="shared" si="34"/>
        <v>4</v>
      </c>
      <c r="D131" s="213">
        <f t="shared" si="35"/>
        <v>5</v>
      </c>
      <c r="E131" s="213">
        <f t="shared" si="36"/>
        <v>5</v>
      </c>
      <c r="F131" s="213">
        <f t="shared" si="37"/>
        <v>5</v>
      </c>
      <c r="G131" s="213">
        <f t="shared" si="38"/>
        <v>5</v>
      </c>
      <c r="H131" s="214" t="str">
        <f t="shared" si="39"/>
        <v>NO</v>
      </c>
      <c r="I131" s="207" t="str">
        <f t="shared" si="40"/>
        <v>A</v>
      </c>
      <c r="J131" s="212" t="str">
        <f t="shared" si="41"/>
        <v>NO</v>
      </c>
      <c r="K131" s="213">
        <f t="shared" si="32"/>
        <v>4</v>
      </c>
      <c r="L131" s="214">
        <f t="shared" si="42"/>
        <v>4</v>
      </c>
      <c r="M131" s="207" t="str">
        <f t="shared" si="43"/>
        <v>NO</v>
      </c>
      <c r="N131" s="215">
        <f t="shared" si="44"/>
        <v>2</v>
      </c>
      <c r="O131" s="216">
        <f t="shared" si="44"/>
        <v>5</v>
      </c>
      <c r="P131" s="217">
        <f t="shared" si="44"/>
        <v>5</v>
      </c>
      <c r="Q131" s="207" t="str">
        <f t="shared" si="45"/>
        <v>A</v>
      </c>
      <c r="AL131" s="55">
        <f t="shared" si="46"/>
        <v>0</v>
      </c>
      <c r="AM131" s="55">
        <f t="shared" si="47"/>
        <v>0</v>
      </c>
      <c r="AN131" s="55">
        <f t="shared" si="48"/>
        <v>1</v>
      </c>
    </row>
    <row r="132" spans="1:40" ht="15">
      <c r="B132" s="218">
        <f t="shared" si="49"/>
        <v>29</v>
      </c>
      <c r="C132" s="212" t="str">
        <f t="shared" si="34"/>
        <v>NO</v>
      </c>
      <c r="D132" s="213" t="str">
        <f t="shared" si="35"/>
        <v>NO</v>
      </c>
      <c r="E132" s="213" t="str">
        <f t="shared" si="36"/>
        <v>NO</v>
      </c>
      <c r="F132" s="213" t="str">
        <f t="shared" si="37"/>
        <v>NO</v>
      </c>
      <c r="G132" s="213" t="str">
        <f t="shared" si="38"/>
        <v>NO</v>
      </c>
      <c r="H132" s="214" t="str">
        <f t="shared" si="39"/>
        <v>NO</v>
      </c>
      <c r="I132" s="207" t="str">
        <f t="shared" si="40"/>
        <v>NO</v>
      </c>
      <c r="J132" s="212" t="str">
        <f t="shared" si="41"/>
        <v>NO</v>
      </c>
      <c r="K132" s="213" t="str">
        <f t="shared" si="32"/>
        <v>NO</v>
      </c>
      <c r="L132" s="214" t="str">
        <f t="shared" si="42"/>
        <v>NO</v>
      </c>
      <c r="M132" s="207" t="str">
        <f t="shared" si="43"/>
        <v>NO</v>
      </c>
      <c r="N132" s="215" t="str">
        <f t="shared" si="44"/>
        <v>NO</v>
      </c>
      <c r="O132" s="216" t="str">
        <f t="shared" si="44"/>
        <v>NO</v>
      </c>
      <c r="P132" s="217" t="str">
        <f t="shared" si="44"/>
        <v>NO</v>
      </c>
      <c r="Q132" s="207" t="str">
        <f t="shared" si="45"/>
        <v>NO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28</v>
      </c>
      <c r="D164" s="232">
        <f t="shared" ref="D164:P164" si="50">COUNTIF(D104:D163,"&gt;2")</f>
        <v>27</v>
      </c>
      <c r="E164" s="232">
        <f t="shared" si="50"/>
        <v>27</v>
      </c>
      <c r="F164" s="232">
        <f t="shared" si="50"/>
        <v>28</v>
      </c>
      <c r="G164" s="232">
        <f t="shared" si="50"/>
        <v>27</v>
      </c>
      <c r="H164" s="233">
        <f t="shared" si="50"/>
        <v>12</v>
      </c>
      <c r="I164" s="234">
        <f>COUNTIF(I104:I163,"=A")</f>
        <v>28</v>
      </c>
      <c r="J164" s="231">
        <f t="shared" si="50"/>
        <v>11</v>
      </c>
      <c r="K164" s="232">
        <f t="shared" si="50"/>
        <v>27</v>
      </c>
      <c r="L164" s="233">
        <f t="shared" si="50"/>
        <v>28</v>
      </c>
      <c r="M164" s="234">
        <f>COUNTIF(M104:M163,"=A")</f>
        <v>13</v>
      </c>
      <c r="N164" s="231">
        <f t="shared" si="50"/>
        <v>21</v>
      </c>
      <c r="O164" s="232">
        <f t="shared" si="50"/>
        <v>26</v>
      </c>
      <c r="P164" s="233">
        <f t="shared" si="50"/>
        <v>28</v>
      </c>
      <c r="Q164" s="235">
        <f>COUNTIF(Q104:Q163,"=A")</f>
        <v>27</v>
      </c>
    </row>
    <row r="165" spans="2:40" ht="15.75" thickBot="1">
      <c r="B165" s="236" t="s">
        <v>87</v>
      </c>
      <c r="C165" s="237">
        <f>AVERAGEIF(C104:C163,"&gt;0",C104:C163)</f>
        <v>4.7142857142857144</v>
      </c>
      <c r="D165" s="238">
        <f t="shared" ref="D165:P165" si="51">AVERAGEIF(D104:D163,"&gt;0",D104:D163)</f>
        <v>4.25</v>
      </c>
      <c r="E165" s="238">
        <f t="shared" si="51"/>
        <v>4.25</v>
      </c>
      <c r="F165" s="238">
        <f t="shared" si="51"/>
        <v>4.9285714285714288</v>
      </c>
      <c r="G165" s="238">
        <f t="shared" si="51"/>
        <v>4.0357142857142856</v>
      </c>
      <c r="H165" s="239">
        <f t="shared" si="51"/>
        <v>4.3076923076923075</v>
      </c>
      <c r="I165" s="240"/>
      <c r="J165" s="237">
        <f t="shared" si="51"/>
        <v>3.5384615384615383</v>
      </c>
      <c r="K165" s="238">
        <f t="shared" si="51"/>
        <v>4.5357142857142856</v>
      </c>
      <c r="L165" s="239">
        <f t="shared" si="51"/>
        <v>4.4285714285714288</v>
      </c>
      <c r="M165" s="240"/>
      <c r="N165" s="237">
        <f t="shared" si="51"/>
        <v>3.4814814814814814</v>
      </c>
      <c r="O165" s="238">
        <f t="shared" si="51"/>
        <v>4.5357142857142856</v>
      </c>
      <c r="P165" s="239">
        <f t="shared" si="51"/>
        <v>4.8571428571428568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4</v>
      </c>
      <c r="E166" s="242">
        <f t="shared" si="52"/>
        <v>4</v>
      </c>
      <c r="F166" s="242">
        <f t="shared" si="52"/>
        <v>5</v>
      </c>
      <c r="G166" s="242">
        <f t="shared" si="52"/>
        <v>4</v>
      </c>
      <c r="H166" s="240">
        <f t="shared" si="52"/>
        <v>5</v>
      </c>
      <c r="I166" s="243"/>
      <c r="J166" s="237">
        <f t="shared" si="52"/>
        <v>4</v>
      </c>
      <c r="K166" s="244">
        <f t="shared" si="52"/>
        <v>5</v>
      </c>
      <c r="L166" s="245">
        <f t="shared" si="52"/>
        <v>4</v>
      </c>
      <c r="M166" s="246" t="e">
        <f t="shared" si="52"/>
        <v>#NUM!</v>
      </c>
      <c r="N166" s="237">
        <f t="shared" si="52"/>
        <v>4</v>
      </c>
      <c r="O166" s="242">
        <f t="shared" si="52"/>
        <v>5</v>
      </c>
      <c r="P166" s="239">
        <f t="shared" si="52"/>
        <v>5</v>
      </c>
      <c r="Q166" s="243"/>
    </row>
    <row r="167" spans="2:40" ht="15.75" thickBot="1">
      <c r="B167" s="247" t="s">
        <v>89</v>
      </c>
      <c r="C167" s="248">
        <f>QUARTILE(C104:C163,1)</f>
        <v>4.75</v>
      </c>
      <c r="D167" s="249">
        <f t="shared" ref="D167:P167" si="53">QUARTILE(D104:D163,1)</f>
        <v>4</v>
      </c>
      <c r="E167" s="250">
        <f t="shared" si="53"/>
        <v>4</v>
      </c>
      <c r="F167" s="248">
        <f t="shared" si="53"/>
        <v>5</v>
      </c>
      <c r="G167" s="248">
        <f t="shared" si="53"/>
        <v>4</v>
      </c>
      <c r="H167" s="249">
        <f t="shared" si="53"/>
        <v>4</v>
      </c>
      <c r="I167" s="251"/>
      <c r="J167" s="252">
        <f t="shared" si="53"/>
        <v>3</v>
      </c>
      <c r="K167" s="250">
        <f t="shared" si="53"/>
        <v>4</v>
      </c>
      <c r="L167" s="253">
        <f t="shared" si="53"/>
        <v>4</v>
      </c>
      <c r="M167" s="248" t="e">
        <f t="shared" si="53"/>
        <v>#NUM!</v>
      </c>
      <c r="N167" s="254">
        <f t="shared" si="53"/>
        <v>3</v>
      </c>
      <c r="O167" s="248">
        <f t="shared" si="53"/>
        <v>4</v>
      </c>
      <c r="P167" s="255">
        <f t="shared" si="53"/>
        <v>5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21</v>
      </c>
      <c r="D170" s="258">
        <f t="shared" ref="D170:Q170" si="54">COUNTIF(D104:D163,"=5")</f>
        <v>10</v>
      </c>
      <c r="E170" s="258">
        <f t="shared" si="54"/>
        <v>10</v>
      </c>
      <c r="F170" s="258">
        <f t="shared" si="54"/>
        <v>27</v>
      </c>
      <c r="G170" s="258">
        <f t="shared" si="54"/>
        <v>5</v>
      </c>
      <c r="H170" s="259">
        <f t="shared" si="54"/>
        <v>7</v>
      </c>
      <c r="I170" s="260"/>
      <c r="J170" s="257">
        <f t="shared" si="54"/>
        <v>2</v>
      </c>
      <c r="K170" s="258">
        <f t="shared" si="54"/>
        <v>18</v>
      </c>
      <c r="L170" s="259">
        <f t="shared" si="54"/>
        <v>13</v>
      </c>
      <c r="M170" s="260"/>
      <c r="N170" s="257">
        <f t="shared" si="54"/>
        <v>2</v>
      </c>
      <c r="O170" s="258">
        <f t="shared" si="54"/>
        <v>20</v>
      </c>
      <c r="P170" s="258">
        <f t="shared" si="54"/>
        <v>25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6</v>
      </c>
      <c r="D171" s="263">
        <f t="shared" ref="D171:Q171" si="55">COUNTIF(D104:D163,"=4")</f>
        <v>16</v>
      </c>
      <c r="E171" s="263">
        <f t="shared" si="55"/>
        <v>16</v>
      </c>
      <c r="F171" s="263">
        <f t="shared" si="55"/>
        <v>0</v>
      </c>
      <c r="G171" s="263">
        <f t="shared" si="55"/>
        <v>20</v>
      </c>
      <c r="H171" s="264">
        <f t="shared" si="55"/>
        <v>4</v>
      </c>
      <c r="I171" s="260"/>
      <c r="J171" s="262">
        <f t="shared" si="55"/>
        <v>5</v>
      </c>
      <c r="K171" s="263">
        <f t="shared" si="55"/>
        <v>8</v>
      </c>
      <c r="L171" s="264">
        <f t="shared" si="55"/>
        <v>14</v>
      </c>
      <c r="M171" s="260"/>
      <c r="N171" s="262">
        <f t="shared" si="55"/>
        <v>15</v>
      </c>
      <c r="O171" s="263">
        <f t="shared" si="55"/>
        <v>5</v>
      </c>
      <c r="P171" s="263">
        <f t="shared" si="55"/>
        <v>2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1</v>
      </c>
      <c r="D172" s="263">
        <f t="shared" ref="D172:Q172" si="56">COUNTIF(D104:D163,"=3")</f>
        <v>1</v>
      </c>
      <c r="E172" s="263">
        <f t="shared" si="56"/>
        <v>1</v>
      </c>
      <c r="F172" s="263">
        <f t="shared" si="56"/>
        <v>1</v>
      </c>
      <c r="G172" s="263">
        <f t="shared" si="56"/>
        <v>2</v>
      </c>
      <c r="H172" s="264">
        <f t="shared" si="56"/>
        <v>1</v>
      </c>
      <c r="I172" s="260"/>
      <c r="J172" s="262">
        <f t="shared" si="56"/>
        <v>4</v>
      </c>
      <c r="K172" s="263">
        <f t="shared" si="56"/>
        <v>1</v>
      </c>
      <c r="L172" s="264">
        <f t="shared" si="56"/>
        <v>1</v>
      </c>
      <c r="M172" s="260"/>
      <c r="N172" s="262">
        <f t="shared" si="56"/>
        <v>4</v>
      </c>
      <c r="O172" s="263">
        <f t="shared" si="56"/>
        <v>1</v>
      </c>
      <c r="P172" s="263">
        <f t="shared" si="56"/>
        <v>1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1</v>
      </c>
      <c r="E173" s="267">
        <f t="shared" si="57"/>
        <v>1</v>
      </c>
      <c r="F173" s="267">
        <f t="shared" si="57"/>
        <v>0</v>
      </c>
      <c r="G173" s="267">
        <f t="shared" si="57"/>
        <v>1</v>
      </c>
      <c r="H173" s="268">
        <f t="shared" si="57"/>
        <v>1</v>
      </c>
      <c r="I173" s="260"/>
      <c r="J173" s="266">
        <f t="shared" si="57"/>
        <v>2</v>
      </c>
      <c r="K173" s="267">
        <f t="shared" si="57"/>
        <v>1</v>
      </c>
      <c r="L173" s="268">
        <f t="shared" si="57"/>
        <v>0</v>
      </c>
      <c r="M173" s="260"/>
      <c r="N173" s="266">
        <f t="shared" si="57"/>
        <v>6</v>
      </c>
      <c r="O173" s="267">
        <f t="shared" si="57"/>
        <v>2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28</v>
      </c>
    </row>
    <row r="177" spans="13:13" ht="13.5" thickTop="1">
      <c r="M177" s="68"/>
    </row>
  </sheetData>
  <protectedRanges>
    <protectedRange sqref="C3:X3 Z3" name="Rango4"/>
    <protectedRange sqref="C12:AJ71" name="Rango2_1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P177"/>
  <sheetViews>
    <sheetView topLeftCell="F106" zoomScale="75" workbookViewId="0">
      <selection activeCell="C104" sqref="C104:Q132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5</v>
      </c>
      <c r="D12" s="99">
        <v>5</v>
      </c>
      <c r="E12" s="99">
        <v>5</v>
      </c>
      <c r="F12" s="100">
        <v>5</v>
      </c>
      <c r="G12" s="98">
        <v>5</v>
      </c>
      <c r="H12" s="99">
        <v>5</v>
      </c>
      <c r="I12" s="99">
        <v>5</v>
      </c>
      <c r="J12" s="100">
        <v>5</v>
      </c>
      <c r="K12" s="101">
        <v>5</v>
      </c>
      <c r="L12" s="99">
        <v>5</v>
      </c>
      <c r="M12" s="102">
        <v>5</v>
      </c>
      <c r="N12" s="101">
        <v>5</v>
      </c>
      <c r="O12" s="99">
        <v>5</v>
      </c>
      <c r="P12" s="102">
        <v>5</v>
      </c>
      <c r="Q12" s="103">
        <v>5</v>
      </c>
      <c r="R12" s="99">
        <v>5</v>
      </c>
      <c r="S12" s="99">
        <v>5</v>
      </c>
      <c r="T12" s="100">
        <v>5</v>
      </c>
      <c r="U12" s="98">
        <v>5</v>
      </c>
      <c r="V12" s="99">
        <v>5</v>
      </c>
      <c r="W12" s="99">
        <v>5</v>
      </c>
      <c r="X12" s="100">
        <v>5</v>
      </c>
      <c r="Y12" s="104" t="s">
        <v>111</v>
      </c>
      <c r="Z12" s="99">
        <v>5</v>
      </c>
      <c r="AA12" s="99">
        <v>5</v>
      </c>
      <c r="AB12" s="102">
        <v>5</v>
      </c>
      <c r="AC12" s="295">
        <v>5</v>
      </c>
      <c r="AD12" s="101">
        <v>2</v>
      </c>
      <c r="AE12" s="99">
        <v>2</v>
      </c>
      <c r="AF12" s="106">
        <v>2</v>
      </c>
      <c r="AG12" s="296">
        <v>5</v>
      </c>
      <c r="AH12" s="297">
        <v>5</v>
      </c>
      <c r="AI12" s="109">
        <v>5</v>
      </c>
      <c r="AJ12" s="110">
        <v>5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5</v>
      </c>
      <c r="AO12" s="114">
        <f>IF(AN12&gt;0,IF(AM12&gt;2,2,IF(AN12&gt;4,5,IF(AN12&gt;3,4,3))),"NO")</f>
        <v>5</v>
      </c>
      <c r="AP12" s="112">
        <f>COUNTIF(G12:J12,"2")</f>
        <v>0</v>
      </c>
      <c r="AQ12" s="113">
        <f>IF(G12&gt;0,AVERAGE(G12:J12),0)</f>
        <v>5</v>
      </c>
      <c r="AR12" s="114">
        <f>IF(AQ12&gt;0,IF(AP12&gt;2,2,IF(AQ12&gt;4,5,IF(AQ12&gt;3,4,3))),"NO")</f>
        <v>5</v>
      </c>
      <c r="AS12" s="112">
        <f>COUNTIF(K12:M12,"2")</f>
        <v>0</v>
      </c>
      <c r="AT12" s="113">
        <f>IF(K12&gt;0,AVERAGE(K12:M12),0)</f>
        <v>5</v>
      </c>
      <c r="AU12" s="114">
        <f>IF(AT12&gt;0,IF(AS12&gt;2,2,IF(AT12&gt;4,5,IF(AT12&gt;3,4,3))),"NO")</f>
        <v>5</v>
      </c>
      <c r="AV12" s="112">
        <f>COUNTIF(N12:P12,"2")</f>
        <v>0</v>
      </c>
      <c r="AW12" s="113">
        <f>IF(N12&gt;0,AVERAGE(N12:P12),0)</f>
        <v>5</v>
      </c>
      <c r="AX12" s="114">
        <f>IF(AW12&gt;0,IF(AV12&gt;2,2,IF(AW12&gt;4,5,IF(AW12&gt;3,4,3))),"NO")</f>
        <v>5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5</v>
      </c>
      <c r="BD12" s="116">
        <f>IF(BC12&gt;0,IF(BB12&gt;2,2,IF(BC12&gt;4,5,IF(BC12&gt;3,4,3))),"NO")</f>
        <v>5</v>
      </c>
      <c r="BE12" s="112">
        <f>IF(Y12=0,0,1)</f>
        <v>1</v>
      </c>
      <c r="BF12" s="112">
        <f>COUNTIF(Z12:AB12,"2")</f>
        <v>0</v>
      </c>
      <c r="BG12" s="113">
        <f>IF(Z12&gt;0,AVERAGE(Z12:AB12),0)</f>
        <v>5</v>
      </c>
      <c r="BH12" s="113">
        <f>IF(ISTEXT(BD12),"NO",IF(BE12=0,2,IF(BF12&gt;2,2,IF(BG12&gt;4,5,IF(BG12&gt;3,4,3)))))</f>
        <v>5</v>
      </c>
      <c r="BI12" s="117">
        <f>IF(AC12&gt;0,AC12,"NO")</f>
        <v>5</v>
      </c>
      <c r="BJ12" s="112">
        <f>COUNTIF(AD12:AF12,"2")</f>
        <v>3</v>
      </c>
      <c r="BK12" s="113">
        <f>IF(AD12&gt;0,AVERAGE(AD12:AF12),0)</f>
        <v>2</v>
      </c>
      <c r="BL12" s="113">
        <f>IF(BK12&gt;0,IF(BJ12&gt;2,2,IF(BK12&gt;4,5,IF(BK12&gt;3,4,3))),"NO")</f>
        <v>2</v>
      </c>
      <c r="BM12" s="118">
        <f>IF(AG12&gt;0,AG12,"NO")</f>
        <v>5</v>
      </c>
      <c r="BN12" s="119">
        <f>IF(AH12&gt;0,AH12,"NO")</f>
        <v>5</v>
      </c>
      <c r="BO12" s="120">
        <f>IF(AI12=0,"NO",IF(AI12+AJ12&lt;4,2,IF(AI12+AJ12&lt;7,3,IF(AI12+AJ12&lt;9,4,5))))</f>
        <v>5</v>
      </c>
      <c r="BP12" s="68"/>
    </row>
    <row r="13" spans="1:68" ht="13.5" thickBot="1">
      <c r="A13" s="121"/>
      <c r="B13" s="122">
        <f>B12+1</f>
        <v>2</v>
      </c>
      <c r="C13" s="109">
        <v>5</v>
      </c>
      <c r="D13" s="123">
        <v>5</v>
      </c>
      <c r="E13" s="123">
        <v>4</v>
      </c>
      <c r="F13" s="124">
        <v>5</v>
      </c>
      <c r="G13" s="109">
        <v>5</v>
      </c>
      <c r="H13" s="123">
        <v>4</v>
      </c>
      <c r="I13" s="123">
        <v>3</v>
      </c>
      <c r="J13" s="124">
        <v>5</v>
      </c>
      <c r="K13" s="109">
        <v>5</v>
      </c>
      <c r="L13" s="123">
        <v>5</v>
      </c>
      <c r="M13" s="124">
        <v>5</v>
      </c>
      <c r="N13" s="109">
        <v>3</v>
      </c>
      <c r="O13" s="123">
        <v>3</v>
      </c>
      <c r="P13" s="124">
        <v>3</v>
      </c>
      <c r="Q13" s="109">
        <v>5</v>
      </c>
      <c r="R13" s="123">
        <v>5</v>
      </c>
      <c r="S13" s="123">
        <v>5</v>
      </c>
      <c r="T13" s="124">
        <v>5</v>
      </c>
      <c r="U13" s="109">
        <v>5</v>
      </c>
      <c r="V13" s="123">
        <v>5</v>
      </c>
      <c r="W13" s="123">
        <v>5</v>
      </c>
      <c r="X13" s="124">
        <v>5</v>
      </c>
      <c r="Y13" s="125"/>
      <c r="Z13" s="123">
        <v>3</v>
      </c>
      <c r="AA13" s="123">
        <v>3</v>
      </c>
      <c r="AB13" s="124">
        <v>3</v>
      </c>
      <c r="AC13" s="298">
        <v>3</v>
      </c>
      <c r="AD13" s="109">
        <v>3</v>
      </c>
      <c r="AE13" s="123">
        <v>3</v>
      </c>
      <c r="AF13" s="110">
        <v>3</v>
      </c>
      <c r="AG13" s="299">
        <v>3</v>
      </c>
      <c r="AH13" s="298">
        <v>4</v>
      </c>
      <c r="AI13" s="109">
        <v>5</v>
      </c>
      <c r="AJ13" s="110">
        <v>5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4.75</v>
      </c>
      <c r="AO13" s="114">
        <f t="shared" ref="AO13:AO71" si="2">IF(AN13&gt;0,IF(AM13&gt;2,2,IF(AN13&gt;4,5,IF(AN13&gt;3,4,3))),"NO")</f>
        <v>5</v>
      </c>
      <c r="AP13" s="112">
        <f t="shared" ref="AP13:AP71" si="3">COUNTIF(G13:J13,"2")</f>
        <v>0</v>
      </c>
      <c r="AQ13" s="113">
        <f t="shared" ref="AQ13:AQ71" si="4">IF(G13&gt;0,AVERAGE(G13:J13),0)</f>
        <v>4.25</v>
      </c>
      <c r="AR13" s="114">
        <f t="shared" ref="AR13:AR71" si="5">IF(AQ13&gt;0,IF(AP13&gt;2,2,IF(AQ13&gt;4,5,IF(AQ13&gt;3,4,3))),"NO")</f>
        <v>5</v>
      </c>
      <c r="AS13" s="112">
        <f t="shared" ref="AS13:AS71" si="6">COUNTIF(K13:M13,"2")</f>
        <v>0</v>
      </c>
      <c r="AT13" s="113">
        <f t="shared" ref="AT13:AT71" si="7">IF(K13&gt;0,AVERAGE(K13:M13),0)</f>
        <v>5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0</v>
      </c>
      <c r="AW13" s="113">
        <f t="shared" ref="AW13:AW71" si="10">IF(N13&gt;0,AVERAGE(N13:P13),0)</f>
        <v>3</v>
      </c>
      <c r="AX13" s="114">
        <f t="shared" ref="AX13:AX71" si="11">IF(AW13&gt;0,IF(AV13&gt;2,2,IF(AW13&gt;4,5,IF(AW13&gt;3,4,3))),"NO")</f>
        <v>3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0</v>
      </c>
      <c r="BC13" s="113">
        <f t="shared" ref="BC13:BC71" si="16">IF(U13&gt;0,AVERAGE(U13:X13),0)</f>
        <v>5</v>
      </c>
      <c r="BD13" s="116">
        <f t="shared" ref="BD13:BD71" si="17">IF(BC13&gt;0,IF(BB13&gt;2,2,IF(BC13&gt;4,5,IF(BC13&gt;3,4,3))),"NO")</f>
        <v>5</v>
      </c>
      <c r="BE13" s="112">
        <f t="shared" ref="BE13:BE45" si="18">IF(Y13=0,0,1)</f>
        <v>0</v>
      </c>
      <c r="BF13" s="112">
        <f t="shared" ref="BF13:BF71" si="19">COUNTIF(Z13:AB13,"2")</f>
        <v>0</v>
      </c>
      <c r="BG13" s="113">
        <f t="shared" ref="BG13:BG71" si="20">IF(Z13&gt;0,AVERAGE(Z13:AB13),0)</f>
        <v>3</v>
      </c>
      <c r="BH13" s="113">
        <f t="shared" ref="BH13:BH71" si="21">IF(ISTEXT(BD13),"NO",IF(BE13=0,2,IF(BF13&gt;2,2,IF(BG13&gt;4,5,IF(BG13&gt;3,4,3)))))</f>
        <v>2</v>
      </c>
      <c r="BI13" s="117">
        <f t="shared" ref="BI13:BI71" si="22">IF(AC13&gt;0,AC13,"NO")</f>
        <v>3</v>
      </c>
      <c r="BJ13" s="112">
        <f t="shared" ref="BJ13:BJ71" si="23">COUNTIF(AD13:AF13,"2")</f>
        <v>0</v>
      </c>
      <c r="BK13" s="113">
        <f t="shared" ref="BK13:BK71" si="24">IF(AD13&gt;0,AVERAGE(AD13:AF13),0)</f>
        <v>3</v>
      </c>
      <c r="BL13" s="113">
        <f t="shared" ref="BL13:BL71" si="25">IF(BK13&gt;0,IF(BJ13&gt;2,2,IF(BK13&gt;4,5,IF(BK13&gt;3,4,3))),"NO")</f>
        <v>3</v>
      </c>
      <c r="BM13" s="118">
        <f t="shared" ref="BM13:BN70" si="26">IF(AG13&gt;0,AG13,"NO")</f>
        <v>3</v>
      </c>
      <c r="BN13" s="119">
        <f t="shared" si="26"/>
        <v>4</v>
      </c>
      <c r="BO13" s="120">
        <f t="shared" ref="BO13:BO71" si="27">IF(AI13=0,"NO",IF(AI13+AJ13&lt;4,2,IF(AI13+AJ13&lt;7,3,IF(AI13+AJ13&lt;9,4,5))))</f>
        <v>5</v>
      </c>
      <c r="BP13" s="68"/>
    </row>
    <row r="14" spans="1:68" ht="13.5" thickBot="1">
      <c r="A14" s="121"/>
      <c r="B14" s="130">
        <f t="shared" ref="B14:B71" si="28">B13+1</f>
        <v>3</v>
      </c>
      <c r="C14" s="109">
        <v>5</v>
      </c>
      <c r="D14" s="123">
        <v>5</v>
      </c>
      <c r="E14" s="123">
        <v>3</v>
      </c>
      <c r="F14" s="124">
        <v>5</v>
      </c>
      <c r="G14" s="109">
        <v>3</v>
      </c>
      <c r="H14" s="123">
        <v>5</v>
      </c>
      <c r="I14" s="123">
        <v>4</v>
      </c>
      <c r="J14" s="124">
        <v>3</v>
      </c>
      <c r="K14" s="109">
        <v>5</v>
      </c>
      <c r="L14" s="123">
        <v>5</v>
      </c>
      <c r="M14" s="124">
        <v>5</v>
      </c>
      <c r="N14" s="109">
        <v>4</v>
      </c>
      <c r="O14" s="123">
        <v>3</v>
      </c>
      <c r="P14" s="124">
        <v>5</v>
      </c>
      <c r="Q14" s="109">
        <v>5</v>
      </c>
      <c r="R14" s="123">
        <v>5</v>
      </c>
      <c r="S14" s="123">
        <v>5</v>
      </c>
      <c r="T14" s="124">
        <v>5</v>
      </c>
      <c r="U14" s="109">
        <v>5</v>
      </c>
      <c r="V14" s="123">
        <v>5</v>
      </c>
      <c r="W14" s="123">
        <v>5</v>
      </c>
      <c r="X14" s="124">
        <v>5</v>
      </c>
      <c r="Y14" s="125" t="s">
        <v>111</v>
      </c>
      <c r="Z14" s="123">
        <v>3</v>
      </c>
      <c r="AA14" s="123">
        <v>3</v>
      </c>
      <c r="AB14" s="124">
        <v>3</v>
      </c>
      <c r="AC14" s="298">
        <v>5</v>
      </c>
      <c r="AD14" s="109">
        <v>2</v>
      </c>
      <c r="AE14" s="123">
        <v>2</v>
      </c>
      <c r="AF14" s="110">
        <v>2</v>
      </c>
      <c r="AG14" s="299">
        <v>5</v>
      </c>
      <c r="AH14" s="298">
        <v>5</v>
      </c>
      <c r="AI14" s="109">
        <v>5</v>
      </c>
      <c r="AJ14" s="110">
        <v>3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4.5</v>
      </c>
      <c r="AO14" s="114">
        <f t="shared" si="2"/>
        <v>5</v>
      </c>
      <c r="AP14" s="112">
        <f t="shared" si="3"/>
        <v>0</v>
      </c>
      <c r="AQ14" s="113">
        <f t="shared" si="4"/>
        <v>3.75</v>
      </c>
      <c r="AR14" s="114">
        <f t="shared" si="5"/>
        <v>4</v>
      </c>
      <c r="AS14" s="112">
        <f t="shared" si="6"/>
        <v>0</v>
      </c>
      <c r="AT14" s="113">
        <f t="shared" si="7"/>
        <v>5</v>
      </c>
      <c r="AU14" s="114">
        <f t="shared" si="8"/>
        <v>5</v>
      </c>
      <c r="AV14" s="112">
        <f t="shared" si="9"/>
        <v>0</v>
      </c>
      <c r="AW14" s="113">
        <f t="shared" si="10"/>
        <v>4</v>
      </c>
      <c r="AX14" s="114">
        <f t="shared" si="11"/>
        <v>4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5</v>
      </c>
      <c r="BD14" s="116">
        <f t="shared" si="17"/>
        <v>5</v>
      </c>
      <c r="BE14" s="112">
        <f t="shared" si="18"/>
        <v>1</v>
      </c>
      <c r="BF14" s="112">
        <f t="shared" si="19"/>
        <v>0</v>
      </c>
      <c r="BG14" s="113">
        <f t="shared" si="20"/>
        <v>3</v>
      </c>
      <c r="BH14" s="113">
        <f t="shared" si="21"/>
        <v>3</v>
      </c>
      <c r="BI14" s="117">
        <f t="shared" si="22"/>
        <v>5</v>
      </c>
      <c r="BJ14" s="112">
        <f t="shared" si="23"/>
        <v>3</v>
      </c>
      <c r="BK14" s="113">
        <f t="shared" si="24"/>
        <v>2</v>
      </c>
      <c r="BL14" s="113">
        <f t="shared" si="25"/>
        <v>2</v>
      </c>
      <c r="BM14" s="118">
        <f t="shared" si="26"/>
        <v>5</v>
      </c>
      <c r="BN14" s="119">
        <f t="shared" si="26"/>
        <v>5</v>
      </c>
      <c r="BO14" s="120">
        <f t="shared" si="27"/>
        <v>4</v>
      </c>
      <c r="BP14" s="68"/>
    </row>
    <row r="15" spans="1:68" ht="13.5" thickBot="1">
      <c r="A15" s="121"/>
      <c r="B15" s="122">
        <f t="shared" si="28"/>
        <v>4</v>
      </c>
      <c r="C15" s="109">
        <v>5</v>
      </c>
      <c r="D15" s="123">
        <v>5</v>
      </c>
      <c r="E15" s="123">
        <v>5</v>
      </c>
      <c r="F15" s="124">
        <v>5</v>
      </c>
      <c r="G15" s="109">
        <v>5</v>
      </c>
      <c r="H15" s="123">
        <v>5</v>
      </c>
      <c r="I15" s="123">
        <v>5</v>
      </c>
      <c r="J15" s="124">
        <v>5</v>
      </c>
      <c r="K15" s="109">
        <v>5</v>
      </c>
      <c r="L15" s="123">
        <v>5</v>
      </c>
      <c r="M15" s="124">
        <v>5</v>
      </c>
      <c r="N15" s="109">
        <v>2</v>
      </c>
      <c r="O15" s="123">
        <v>2</v>
      </c>
      <c r="P15" s="124">
        <v>2</v>
      </c>
      <c r="Q15" s="109">
        <v>5</v>
      </c>
      <c r="R15" s="123">
        <v>5</v>
      </c>
      <c r="S15" s="123">
        <v>5</v>
      </c>
      <c r="T15" s="124">
        <v>5</v>
      </c>
      <c r="U15" s="109">
        <v>5</v>
      </c>
      <c r="V15" s="123">
        <v>5</v>
      </c>
      <c r="W15" s="123">
        <v>5</v>
      </c>
      <c r="X15" s="124">
        <v>5</v>
      </c>
      <c r="Y15" s="125" t="s">
        <v>111</v>
      </c>
      <c r="Z15" s="123">
        <v>4</v>
      </c>
      <c r="AA15" s="123">
        <v>4</v>
      </c>
      <c r="AB15" s="124">
        <v>4</v>
      </c>
      <c r="AC15" s="298">
        <v>5</v>
      </c>
      <c r="AD15" s="109">
        <v>2</v>
      </c>
      <c r="AE15" s="123">
        <v>2</v>
      </c>
      <c r="AF15" s="110">
        <v>2</v>
      </c>
      <c r="AG15" s="299">
        <v>2</v>
      </c>
      <c r="AH15" s="298">
        <v>2</v>
      </c>
      <c r="AI15" s="109">
        <v>5</v>
      </c>
      <c r="AJ15" s="110">
        <v>5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5</v>
      </c>
      <c r="AO15" s="114">
        <f t="shared" si="2"/>
        <v>5</v>
      </c>
      <c r="AP15" s="112">
        <f t="shared" si="3"/>
        <v>0</v>
      </c>
      <c r="AQ15" s="113">
        <f t="shared" si="4"/>
        <v>5</v>
      </c>
      <c r="AR15" s="114">
        <f t="shared" si="5"/>
        <v>5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3</v>
      </c>
      <c r="AW15" s="113">
        <f t="shared" si="10"/>
        <v>2</v>
      </c>
      <c r="AX15" s="114">
        <f t="shared" si="11"/>
        <v>2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5</v>
      </c>
      <c r="BD15" s="116">
        <f t="shared" si="17"/>
        <v>5</v>
      </c>
      <c r="BE15" s="112">
        <f t="shared" si="18"/>
        <v>1</v>
      </c>
      <c r="BF15" s="112">
        <f t="shared" si="19"/>
        <v>0</v>
      </c>
      <c r="BG15" s="113">
        <f t="shared" si="20"/>
        <v>4</v>
      </c>
      <c r="BH15" s="113">
        <f t="shared" si="21"/>
        <v>4</v>
      </c>
      <c r="BI15" s="117">
        <f t="shared" si="22"/>
        <v>5</v>
      </c>
      <c r="BJ15" s="112">
        <f t="shared" si="23"/>
        <v>3</v>
      </c>
      <c r="BK15" s="113">
        <f t="shared" si="24"/>
        <v>2</v>
      </c>
      <c r="BL15" s="113">
        <f t="shared" si="25"/>
        <v>2</v>
      </c>
      <c r="BM15" s="118">
        <f t="shared" si="26"/>
        <v>2</v>
      </c>
      <c r="BN15" s="119">
        <f t="shared" si="26"/>
        <v>2</v>
      </c>
      <c r="BO15" s="120">
        <f t="shared" si="27"/>
        <v>5</v>
      </c>
      <c r="BP15" s="68"/>
    </row>
    <row r="16" spans="1:68" ht="13.5" thickBot="1">
      <c r="A16" s="121"/>
      <c r="B16" s="130">
        <f t="shared" si="28"/>
        <v>5</v>
      </c>
      <c r="C16" s="109">
        <v>5</v>
      </c>
      <c r="D16" s="123">
        <v>5</v>
      </c>
      <c r="E16" s="123">
        <v>4</v>
      </c>
      <c r="F16" s="124">
        <v>4</v>
      </c>
      <c r="G16" s="109">
        <v>5</v>
      </c>
      <c r="H16" s="123">
        <v>4</v>
      </c>
      <c r="I16" s="123">
        <v>4</v>
      </c>
      <c r="J16" s="124">
        <v>4</v>
      </c>
      <c r="K16" s="109">
        <v>5</v>
      </c>
      <c r="L16" s="123">
        <v>5</v>
      </c>
      <c r="M16" s="124">
        <v>5</v>
      </c>
      <c r="N16" s="109">
        <v>5</v>
      </c>
      <c r="O16" s="123">
        <v>5</v>
      </c>
      <c r="P16" s="124">
        <v>5</v>
      </c>
      <c r="Q16" s="109">
        <v>5</v>
      </c>
      <c r="R16" s="123">
        <v>5</v>
      </c>
      <c r="S16" s="123">
        <v>5</v>
      </c>
      <c r="T16" s="124">
        <v>5</v>
      </c>
      <c r="U16" s="109">
        <v>4</v>
      </c>
      <c r="V16" s="123">
        <v>5</v>
      </c>
      <c r="W16" s="123">
        <v>5</v>
      </c>
      <c r="X16" s="124">
        <v>4</v>
      </c>
      <c r="Y16" s="125" t="s">
        <v>111</v>
      </c>
      <c r="Z16" s="123">
        <v>4</v>
      </c>
      <c r="AA16" s="123">
        <v>5</v>
      </c>
      <c r="AB16" s="124">
        <v>5</v>
      </c>
      <c r="AC16" s="305">
        <v>4</v>
      </c>
      <c r="AD16" s="109">
        <v>4</v>
      </c>
      <c r="AE16" s="123">
        <v>4</v>
      </c>
      <c r="AF16" s="110">
        <v>4</v>
      </c>
      <c r="AG16" s="296">
        <v>5</v>
      </c>
      <c r="AH16" s="305">
        <v>5</v>
      </c>
      <c r="AI16" s="109">
        <v>5</v>
      </c>
      <c r="AJ16" s="110">
        <v>5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4.5</v>
      </c>
      <c r="AO16" s="114">
        <f t="shared" si="2"/>
        <v>5</v>
      </c>
      <c r="AP16" s="112">
        <f t="shared" si="3"/>
        <v>0</v>
      </c>
      <c r="AQ16" s="113">
        <f t="shared" si="4"/>
        <v>4.25</v>
      </c>
      <c r="AR16" s="114">
        <f t="shared" si="5"/>
        <v>5</v>
      </c>
      <c r="AS16" s="112">
        <f t="shared" si="6"/>
        <v>0</v>
      </c>
      <c r="AT16" s="113">
        <f t="shared" si="7"/>
        <v>5</v>
      </c>
      <c r="AU16" s="114">
        <f t="shared" si="8"/>
        <v>5</v>
      </c>
      <c r="AV16" s="112">
        <f t="shared" si="9"/>
        <v>0</v>
      </c>
      <c r="AW16" s="113">
        <f t="shared" si="10"/>
        <v>5</v>
      </c>
      <c r="AX16" s="114">
        <f t="shared" si="11"/>
        <v>5</v>
      </c>
      <c r="AY16" s="112">
        <f t="shared" si="12"/>
        <v>0</v>
      </c>
      <c r="AZ16" s="113">
        <f t="shared" si="13"/>
        <v>5</v>
      </c>
      <c r="BA16" s="115">
        <f t="shared" si="14"/>
        <v>5</v>
      </c>
      <c r="BB16" s="112">
        <f t="shared" si="15"/>
        <v>0</v>
      </c>
      <c r="BC16" s="113">
        <f t="shared" si="16"/>
        <v>4.5</v>
      </c>
      <c r="BD16" s="116">
        <f t="shared" si="17"/>
        <v>5</v>
      </c>
      <c r="BE16" s="112">
        <f t="shared" si="18"/>
        <v>1</v>
      </c>
      <c r="BF16" s="112">
        <f t="shared" si="19"/>
        <v>0</v>
      </c>
      <c r="BG16" s="113">
        <f t="shared" si="20"/>
        <v>4.666666666666667</v>
      </c>
      <c r="BH16" s="113">
        <f t="shared" si="21"/>
        <v>5</v>
      </c>
      <c r="BI16" s="117">
        <f t="shared" si="22"/>
        <v>4</v>
      </c>
      <c r="BJ16" s="112">
        <f t="shared" si="23"/>
        <v>0</v>
      </c>
      <c r="BK16" s="113">
        <f t="shared" si="24"/>
        <v>4</v>
      </c>
      <c r="BL16" s="113">
        <f t="shared" si="25"/>
        <v>4</v>
      </c>
      <c r="BM16" s="118">
        <f t="shared" si="26"/>
        <v>5</v>
      </c>
      <c r="BN16" s="119">
        <f t="shared" si="26"/>
        <v>5</v>
      </c>
      <c r="BO16" s="120">
        <f t="shared" si="27"/>
        <v>5</v>
      </c>
      <c r="BP16" s="68"/>
    </row>
    <row r="17" spans="1:68" ht="13.5" thickBot="1">
      <c r="A17" s="121"/>
      <c r="B17" s="130">
        <f t="shared" si="28"/>
        <v>6</v>
      </c>
      <c r="C17" s="109">
        <v>5</v>
      </c>
      <c r="D17" s="123">
        <v>5</v>
      </c>
      <c r="E17" s="123">
        <v>5</v>
      </c>
      <c r="F17" s="124">
        <v>5</v>
      </c>
      <c r="G17" s="109">
        <v>5</v>
      </c>
      <c r="H17" s="123">
        <v>5</v>
      </c>
      <c r="I17" s="123">
        <v>5</v>
      </c>
      <c r="J17" s="124">
        <v>5</v>
      </c>
      <c r="K17" s="109">
        <v>4</v>
      </c>
      <c r="L17" s="123">
        <v>4</v>
      </c>
      <c r="M17" s="124">
        <v>4</v>
      </c>
      <c r="N17" s="109">
        <v>4</v>
      </c>
      <c r="O17" s="123">
        <v>4</v>
      </c>
      <c r="P17" s="124">
        <v>4</v>
      </c>
      <c r="Q17" s="109">
        <v>5</v>
      </c>
      <c r="R17" s="123">
        <v>5</v>
      </c>
      <c r="S17" s="123">
        <v>5</v>
      </c>
      <c r="T17" s="124">
        <v>5</v>
      </c>
      <c r="U17" s="109">
        <v>5</v>
      </c>
      <c r="V17" s="123">
        <v>5</v>
      </c>
      <c r="W17" s="123">
        <v>5</v>
      </c>
      <c r="X17" s="124">
        <v>5</v>
      </c>
      <c r="Y17" s="133" t="s">
        <v>111</v>
      </c>
      <c r="Z17" s="123">
        <v>4</v>
      </c>
      <c r="AA17" s="123">
        <v>4</v>
      </c>
      <c r="AB17" s="124">
        <v>4</v>
      </c>
      <c r="AC17" s="298">
        <v>5</v>
      </c>
      <c r="AD17" s="109">
        <v>2</v>
      </c>
      <c r="AE17" s="123">
        <v>2</v>
      </c>
      <c r="AF17" s="110">
        <v>2</v>
      </c>
      <c r="AG17" s="299">
        <v>4</v>
      </c>
      <c r="AH17" s="298">
        <v>5</v>
      </c>
      <c r="AI17" s="109">
        <v>5</v>
      </c>
      <c r="AJ17" s="110">
        <v>5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5</v>
      </c>
      <c r="AO17" s="114">
        <f t="shared" si="2"/>
        <v>5</v>
      </c>
      <c r="AP17" s="112">
        <f t="shared" si="3"/>
        <v>0</v>
      </c>
      <c r="AQ17" s="113">
        <f t="shared" si="4"/>
        <v>5</v>
      </c>
      <c r="AR17" s="114">
        <f t="shared" si="5"/>
        <v>5</v>
      </c>
      <c r="AS17" s="112">
        <f t="shared" si="6"/>
        <v>0</v>
      </c>
      <c r="AT17" s="113">
        <f t="shared" si="7"/>
        <v>4</v>
      </c>
      <c r="AU17" s="114">
        <f t="shared" si="8"/>
        <v>4</v>
      </c>
      <c r="AV17" s="112">
        <f t="shared" si="9"/>
        <v>0</v>
      </c>
      <c r="AW17" s="113">
        <f t="shared" si="10"/>
        <v>4</v>
      </c>
      <c r="AX17" s="114">
        <f t="shared" si="11"/>
        <v>4</v>
      </c>
      <c r="AY17" s="112">
        <f t="shared" si="12"/>
        <v>0</v>
      </c>
      <c r="AZ17" s="113">
        <f t="shared" si="13"/>
        <v>5</v>
      </c>
      <c r="BA17" s="115">
        <f t="shared" si="14"/>
        <v>5</v>
      </c>
      <c r="BB17" s="112">
        <f t="shared" si="15"/>
        <v>0</v>
      </c>
      <c r="BC17" s="113">
        <f t="shared" si="16"/>
        <v>5</v>
      </c>
      <c r="BD17" s="116">
        <f t="shared" si="17"/>
        <v>5</v>
      </c>
      <c r="BE17" s="112">
        <f t="shared" si="18"/>
        <v>1</v>
      </c>
      <c r="BF17" s="112">
        <f t="shared" si="19"/>
        <v>0</v>
      </c>
      <c r="BG17" s="113">
        <f t="shared" si="20"/>
        <v>4</v>
      </c>
      <c r="BH17" s="113">
        <f t="shared" si="21"/>
        <v>4</v>
      </c>
      <c r="BI17" s="117">
        <f t="shared" si="22"/>
        <v>5</v>
      </c>
      <c r="BJ17" s="112">
        <f t="shared" si="23"/>
        <v>3</v>
      </c>
      <c r="BK17" s="113">
        <f t="shared" si="24"/>
        <v>2</v>
      </c>
      <c r="BL17" s="113">
        <f t="shared" si="25"/>
        <v>2</v>
      </c>
      <c r="BM17" s="118">
        <f t="shared" si="26"/>
        <v>4</v>
      </c>
      <c r="BN17" s="119">
        <f t="shared" si="26"/>
        <v>5</v>
      </c>
      <c r="BO17" s="120">
        <f t="shared" si="27"/>
        <v>5</v>
      </c>
      <c r="BP17" s="68"/>
    </row>
    <row r="18" spans="1:68" ht="13.5" thickBot="1">
      <c r="A18" s="121"/>
      <c r="B18" s="130">
        <f t="shared" si="28"/>
        <v>7</v>
      </c>
      <c r="C18" s="109">
        <v>5</v>
      </c>
      <c r="D18" s="123">
        <v>5</v>
      </c>
      <c r="E18" s="123">
        <v>4</v>
      </c>
      <c r="F18" s="124">
        <v>5</v>
      </c>
      <c r="G18" s="109">
        <v>4</v>
      </c>
      <c r="H18" s="123">
        <v>4</v>
      </c>
      <c r="I18" s="123">
        <v>4</v>
      </c>
      <c r="J18" s="124">
        <v>4</v>
      </c>
      <c r="K18" s="109">
        <v>5</v>
      </c>
      <c r="L18" s="123">
        <v>5</v>
      </c>
      <c r="M18" s="124">
        <v>5</v>
      </c>
      <c r="N18" s="109">
        <v>4</v>
      </c>
      <c r="O18" s="123">
        <v>3</v>
      </c>
      <c r="P18" s="124">
        <v>3</v>
      </c>
      <c r="Q18" s="109">
        <v>5</v>
      </c>
      <c r="R18" s="123">
        <v>5</v>
      </c>
      <c r="S18" s="123">
        <v>5</v>
      </c>
      <c r="T18" s="124">
        <v>5</v>
      </c>
      <c r="U18" s="109">
        <v>5</v>
      </c>
      <c r="V18" s="123">
        <v>5</v>
      </c>
      <c r="W18" s="123">
        <v>5</v>
      </c>
      <c r="X18" s="124">
        <v>5</v>
      </c>
      <c r="Y18" s="125" t="s">
        <v>111</v>
      </c>
      <c r="Z18" s="123">
        <v>3</v>
      </c>
      <c r="AA18" s="123">
        <v>4</v>
      </c>
      <c r="AB18" s="124">
        <v>4</v>
      </c>
      <c r="AC18" s="298">
        <v>4</v>
      </c>
      <c r="AD18" s="109">
        <v>2</v>
      </c>
      <c r="AE18" s="123">
        <v>2</v>
      </c>
      <c r="AF18" s="110">
        <v>2</v>
      </c>
      <c r="AG18" s="299">
        <v>4</v>
      </c>
      <c r="AH18" s="298">
        <v>4</v>
      </c>
      <c r="AI18" s="109">
        <v>5</v>
      </c>
      <c r="AJ18" s="110">
        <v>3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4.75</v>
      </c>
      <c r="AO18" s="114">
        <f t="shared" si="2"/>
        <v>5</v>
      </c>
      <c r="AP18" s="112">
        <f t="shared" si="3"/>
        <v>0</v>
      </c>
      <c r="AQ18" s="113">
        <f t="shared" si="4"/>
        <v>4</v>
      </c>
      <c r="AR18" s="114">
        <f t="shared" si="5"/>
        <v>4</v>
      </c>
      <c r="AS18" s="112">
        <f t="shared" si="6"/>
        <v>0</v>
      </c>
      <c r="AT18" s="113">
        <f t="shared" si="7"/>
        <v>5</v>
      </c>
      <c r="AU18" s="114">
        <f t="shared" si="8"/>
        <v>5</v>
      </c>
      <c r="AV18" s="112">
        <f t="shared" si="9"/>
        <v>0</v>
      </c>
      <c r="AW18" s="113">
        <f t="shared" si="10"/>
        <v>3.3333333333333335</v>
      </c>
      <c r="AX18" s="114">
        <f t="shared" si="11"/>
        <v>4</v>
      </c>
      <c r="AY18" s="112">
        <f t="shared" si="12"/>
        <v>0</v>
      </c>
      <c r="AZ18" s="113">
        <f t="shared" si="13"/>
        <v>5</v>
      </c>
      <c r="BA18" s="115">
        <f t="shared" si="14"/>
        <v>5</v>
      </c>
      <c r="BB18" s="112">
        <f t="shared" si="15"/>
        <v>0</v>
      </c>
      <c r="BC18" s="113">
        <f t="shared" si="16"/>
        <v>5</v>
      </c>
      <c r="BD18" s="116">
        <f t="shared" si="17"/>
        <v>5</v>
      </c>
      <c r="BE18" s="112">
        <f t="shared" si="18"/>
        <v>1</v>
      </c>
      <c r="BF18" s="112">
        <f t="shared" si="19"/>
        <v>0</v>
      </c>
      <c r="BG18" s="113">
        <f t="shared" si="20"/>
        <v>3.6666666666666665</v>
      </c>
      <c r="BH18" s="113">
        <f t="shared" si="21"/>
        <v>4</v>
      </c>
      <c r="BI18" s="117">
        <f t="shared" si="22"/>
        <v>4</v>
      </c>
      <c r="BJ18" s="112">
        <f t="shared" si="23"/>
        <v>3</v>
      </c>
      <c r="BK18" s="113">
        <f t="shared" si="24"/>
        <v>2</v>
      </c>
      <c r="BL18" s="113">
        <f t="shared" si="25"/>
        <v>2</v>
      </c>
      <c r="BM18" s="118">
        <f t="shared" si="26"/>
        <v>4</v>
      </c>
      <c r="BN18" s="119">
        <f t="shared" si="26"/>
        <v>4</v>
      </c>
      <c r="BO18" s="120">
        <f t="shared" si="27"/>
        <v>4</v>
      </c>
      <c r="BP18" s="68"/>
    </row>
    <row r="19" spans="1:68" ht="13.5" thickBot="1">
      <c r="A19" s="121"/>
      <c r="B19" s="122">
        <f t="shared" si="28"/>
        <v>8</v>
      </c>
      <c r="C19" s="109">
        <v>4</v>
      </c>
      <c r="D19" s="123">
        <v>4</v>
      </c>
      <c r="E19" s="123">
        <v>4</v>
      </c>
      <c r="F19" s="124">
        <v>4</v>
      </c>
      <c r="G19" s="109">
        <v>3</v>
      </c>
      <c r="H19" s="123">
        <v>4</v>
      </c>
      <c r="I19" s="123">
        <v>5</v>
      </c>
      <c r="J19" s="124">
        <v>5</v>
      </c>
      <c r="K19" s="109">
        <v>4</v>
      </c>
      <c r="L19" s="123">
        <v>4</v>
      </c>
      <c r="M19" s="124">
        <v>4</v>
      </c>
      <c r="N19" s="109">
        <v>2</v>
      </c>
      <c r="O19" s="123">
        <v>3</v>
      </c>
      <c r="P19" s="124">
        <v>3</v>
      </c>
      <c r="Q19" s="109">
        <v>5</v>
      </c>
      <c r="R19" s="123">
        <v>5</v>
      </c>
      <c r="S19" s="123">
        <v>5</v>
      </c>
      <c r="T19" s="124">
        <v>5</v>
      </c>
      <c r="U19" s="109">
        <v>5</v>
      </c>
      <c r="V19" s="123">
        <v>5</v>
      </c>
      <c r="W19" s="123">
        <v>5</v>
      </c>
      <c r="X19" s="124">
        <v>5</v>
      </c>
      <c r="Y19" s="125" t="s">
        <v>111</v>
      </c>
      <c r="Z19" s="123">
        <v>4</v>
      </c>
      <c r="AA19" s="123">
        <v>4</v>
      </c>
      <c r="AB19" s="124">
        <v>4</v>
      </c>
      <c r="AC19" s="298">
        <v>2</v>
      </c>
      <c r="AD19" s="109">
        <v>2</v>
      </c>
      <c r="AE19" s="123">
        <v>2</v>
      </c>
      <c r="AF19" s="110">
        <v>2</v>
      </c>
      <c r="AG19" s="299">
        <v>4</v>
      </c>
      <c r="AH19" s="298">
        <v>3</v>
      </c>
      <c r="AI19" s="109">
        <v>4</v>
      </c>
      <c r="AJ19" s="110">
        <v>4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4</v>
      </c>
      <c r="AO19" s="114">
        <f t="shared" si="2"/>
        <v>4</v>
      </c>
      <c r="AP19" s="112">
        <f t="shared" si="3"/>
        <v>0</v>
      </c>
      <c r="AQ19" s="113">
        <f t="shared" si="4"/>
        <v>4.25</v>
      </c>
      <c r="AR19" s="114">
        <f t="shared" si="5"/>
        <v>5</v>
      </c>
      <c r="AS19" s="112">
        <f t="shared" si="6"/>
        <v>0</v>
      </c>
      <c r="AT19" s="113">
        <f t="shared" si="7"/>
        <v>4</v>
      </c>
      <c r="AU19" s="114">
        <f t="shared" si="8"/>
        <v>4</v>
      </c>
      <c r="AV19" s="112">
        <f t="shared" si="9"/>
        <v>1</v>
      </c>
      <c r="AW19" s="113">
        <f t="shared" si="10"/>
        <v>2.6666666666666665</v>
      </c>
      <c r="AX19" s="114">
        <f t="shared" si="11"/>
        <v>3</v>
      </c>
      <c r="AY19" s="112">
        <f t="shared" si="12"/>
        <v>0</v>
      </c>
      <c r="AZ19" s="113">
        <f t="shared" si="13"/>
        <v>5</v>
      </c>
      <c r="BA19" s="115">
        <f t="shared" si="14"/>
        <v>5</v>
      </c>
      <c r="BB19" s="112">
        <f t="shared" si="15"/>
        <v>0</v>
      </c>
      <c r="BC19" s="113">
        <f t="shared" si="16"/>
        <v>5</v>
      </c>
      <c r="BD19" s="116">
        <f t="shared" si="17"/>
        <v>5</v>
      </c>
      <c r="BE19" s="112">
        <f t="shared" si="18"/>
        <v>1</v>
      </c>
      <c r="BF19" s="112">
        <f t="shared" si="19"/>
        <v>0</v>
      </c>
      <c r="BG19" s="113">
        <f t="shared" si="20"/>
        <v>4</v>
      </c>
      <c r="BH19" s="113">
        <f t="shared" si="21"/>
        <v>4</v>
      </c>
      <c r="BI19" s="117">
        <f t="shared" si="22"/>
        <v>2</v>
      </c>
      <c r="BJ19" s="112">
        <f t="shared" si="23"/>
        <v>3</v>
      </c>
      <c r="BK19" s="113">
        <f t="shared" si="24"/>
        <v>2</v>
      </c>
      <c r="BL19" s="113">
        <f t="shared" si="25"/>
        <v>2</v>
      </c>
      <c r="BM19" s="118">
        <f t="shared" si="26"/>
        <v>4</v>
      </c>
      <c r="BN19" s="119">
        <f t="shared" si="26"/>
        <v>3</v>
      </c>
      <c r="BO19" s="120">
        <f t="shared" si="27"/>
        <v>4</v>
      </c>
      <c r="BP19" s="68"/>
    </row>
    <row r="20" spans="1:68" ht="13.5" thickBot="1">
      <c r="A20" s="121"/>
      <c r="B20" s="130">
        <f t="shared" si="28"/>
        <v>9</v>
      </c>
      <c r="C20" s="109">
        <v>5</v>
      </c>
      <c r="D20" s="123">
        <v>5</v>
      </c>
      <c r="E20" s="123">
        <v>5</v>
      </c>
      <c r="F20" s="124">
        <v>5</v>
      </c>
      <c r="G20" s="109">
        <v>5</v>
      </c>
      <c r="H20" s="123">
        <v>5</v>
      </c>
      <c r="I20" s="123">
        <v>3</v>
      </c>
      <c r="J20" s="124">
        <v>4</v>
      </c>
      <c r="K20" s="109">
        <v>5</v>
      </c>
      <c r="L20" s="123">
        <v>5</v>
      </c>
      <c r="M20" s="124">
        <v>5</v>
      </c>
      <c r="N20" s="109">
        <v>4</v>
      </c>
      <c r="O20" s="123">
        <v>4</v>
      </c>
      <c r="P20" s="124">
        <v>4</v>
      </c>
      <c r="Q20" s="109">
        <v>5</v>
      </c>
      <c r="R20" s="123">
        <v>5</v>
      </c>
      <c r="S20" s="123">
        <v>5</v>
      </c>
      <c r="T20" s="124">
        <v>5</v>
      </c>
      <c r="U20" s="109">
        <v>5</v>
      </c>
      <c r="V20" s="123">
        <v>5</v>
      </c>
      <c r="W20" s="123">
        <v>3</v>
      </c>
      <c r="X20" s="124">
        <v>5</v>
      </c>
      <c r="Y20" s="125" t="s">
        <v>111</v>
      </c>
      <c r="Z20" s="123">
        <v>4</v>
      </c>
      <c r="AA20" s="123">
        <v>4</v>
      </c>
      <c r="AB20" s="124">
        <v>4</v>
      </c>
      <c r="AC20" s="305">
        <v>5</v>
      </c>
      <c r="AD20" s="109">
        <v>2</v>
      </c>
      <c r="AE20" s="123">
        <v>2</v>
      </c>
      <c r="AF20" s="110">
        <v>2</v>
      </c>
      <c r="AG20" s="296">
        <v>3</v>
      </c>
      <c r="AH20" s="305">
        <v>2</v>
      </c>
      <c r="AI20" s="109">
        <v>2</v>
      </c>
      <c r="AJ20" s="110">
        <v>2</v>
      </c>
      <c r="AK20" s="128"/>
      <c r="AL20" s="129">
        <f t="shared" si="29"/>
        <v>9</v>
      </c>
      <c r="AM20" s="112">
        <f t="shared" si="0"/>
        <v>0</v>
      </c>
      <c r="AN20" s="113">
        <f t="shared" si="1"/>
        <v>5</v>
      </c>
      <c r="AO20" s="114">
        <f t="shared" si="2"/>
        <v>5</v>
      </c>
      <c r="AP20" s="112">
        <f t="shared" si="3"/>
        <v>0</v>
      </c>
      <c r="AQ20" s="113">
        <f t="shared" si="4"/>
        <v>4.25</v>
      </c>
      <c r="AR20" s="114">
        <f t="shared" si="5"/>
        <v>5</v>
      </c>
      <c r="AS20" s="112">
        <f t="shared" si="6"/>
        <v>0</v>
      </c>
      <c r="AT20" s="113">
        <f t="shared" si="7"/>
        <v>5</v>
      </c>
      <c r="AU20" s="114">
        <f t="shared" si="8"/>
        <v>5</v>
      </c>
      <c r="AV20" s="112">
        <f t="shared" si="9"/>
        <v>0</v>
      </c>
      <c r="AW20" s="113">
        <f t="shared" si="10"/>
        <v>4</v>
      </c>
      <c r="AX20" s="114">
        <f t="shared" si="11"/>
        <v>4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0</v>
      </c>
      <c r="BC20" s="113">
        <f t="shared" si="16"/>
        <v>4.5</v>
      </c>
      <c r="BD20" s="116">
        <f t="shared" si="17"/>
        <v>5</v>
      </c>
      <c r="BE20" s="112">
        <f t="shared" si="18"/>
        <v>1</v>
      </c>
      <c r="BF20" s="112">
        <f t="shared" si="19"/>
        <v>0</v>
      </c>
      <c r="BG20" s="113">
        <f t="shared" si="20"/>
        <v>4</v>
      </c>
      <c r="BH20" s="113">
        <f t="shared" si="21"/>
        <v>4</v>
      </c>
      <c r="BI20" s="117">
        <f t="shared" si="22"/>
        <v>5</v>
      </c>
      <c r="BJ20" s="112">
        <f t="shared" si="23"/>
        <v>3</v>
      </c>
      <c r="BK20" s="113">
        <f t="shared" si="24"/>
        <v>2</v>
      </c>
      <c r="BL20" s="113">
        <f t="shared" si="25"/>
        <v>2</v>
      </c>
      <c r="BM20" s="118">
        <f t="shared" si="26"/>
        <v>3</v>
      </c>
      <c r="BN20" s="119">
        <f t="shared" si="26"/>
        <v>2</v>
      </c>
      <c r="BO20" s="120">
        <f t="shared" si="27"/>
        <v>3</v>
      </c>
      <c r="BP20" s="68"/>
    </row>
    <row r="21" spans="1:68" ht="13.5" thickBot="1">
      <c r="A21" s="121"/>
      <c r="B21" s="130">
        <f t="shared" si="28"/>
        <v>10</v>
      </c>
      <c r="C21" s="109">
        <v>4</v>
      </c>
      <c r="D21" s="123">
        <v>3</v>
      </c>
      <c r="E21" s="123">
        <v>2</v>
      </c>
      <c r="F21" s="124">
        <v>4</v>
      </c>
      <c r="G21" s="109">
        <v>3</v>
      </c>
      <c r="H21" s="123">
        <v>3</v>
      </c>
      <c r="I21" s="123">
        <v>3</v>
      </c>
      <c r="J21" s="124">
        <v>4</v>
      </c>
      <c r="K21" s="109">
        <v>4</v>
      </c>
      <c r="L21" s="123">
        <v>4</v>
      </c>
      <c r="M21" s="124">
        <v>4</v>
      </c>
      <c r="N21" s="109">
        <v>4</v>
      </c>
      <c r="O21" s="123">
        <v>3</v>
      </c>
      <c r="P21" s="124">
        <v>4</v>
      </c>
      <c r="Q21" s="109">
        <v>5</v>
      </c>
      <c r="R21" s="123">
        <v>5</v>
      </c>
      <c r="S21" s="123">
        <v>5</v>
      </c>
      <c r="T21" s="124">
        <v>5</v>
      </c>
      <c r="U21" s="109">
        <v>5</v>
      </c>
      <c r="V21" s="123">
        <v>5</v>
      </c>
      <c r="W21" s="123">
        <v>3</v>
      </c>
      <c r="X21" s="124">
        <v>4</v>
      </c>
      <c r="Y21" s="133" t="s">
        <v>111</v>
      </c>
      <c r="Z21" s="123">
        <v>4</v>
      </c>
      <c r="AA21" s="123">
        <v>4</v>
      </c>
      <c r="AB21" s="124">
        <v>4</v>
      </c>
      <c r="AC21" s="298">
        <v>3</v>
      </c>
      <c r="AD21" s="109">
        <v>3</v>
      </c>
      <c r="AE21" s="123">
        <v>3</v>
      </c>
      <c r="AF21" s="110">
        <v>3</v>
      </c>
      <c r="AG21" s="299">
        <v>4</v>
      </c>
      <c r="AH21" s="298">
        <v>4</v>
      </c>
      <c r="AI21" s="109">
        <v>4</v>
      </c>
      <c r="AJ21" s="110">
        <v>4</v>
      </c>
      <c r="AK21" s="128"/>
      <c r="AL21" s="129">
        <f t="shared" si="29"/>
        <v>10</v>
      </c>
      <c r="AM21" s="112">
        <f t="shared" si="0"/>
        <v>1</v>
      </c>
      <c r="AN21" s="113">
        <f t="shared" si="1"/>
        <v>3.25</v>
      </c>
      <c r="AO21" s="114">
        <f t="shared" si="2"/>
        <v>4</v>
      </c>
      <c r="AP21" s="112">
        <f t="shared" si="3"/>
        <v>0</v>
      </c>
      <c r="AQ21" s="113">
        <f t="shared" si="4"/>
        <v>3.25</v>
      </c>
      <c r="AR21" s="114">
        <f t="shared" si="5"/>
        <v>4</v>
      </c>
      <c r="AS21" s="112">
        <f t="shared" si="6"/>
        <v>0</v>
      </c>
      <c r="AT21" s="113">
        <f t="shared" si="7"/>
        <v>4</v>
      </c>
      <c r="AU21" s="114">
        <f t="shared" si="8"/>
        <v>4</v>
      </c>
      <c r="AV21" s="112">
        <f t="shared" si="9"/>
        <v>0</v>
      </c>
      <c r="AW21" s="113">
        <f t="shared" si="10"/>
        <v>3.6666666666666665</v>
      </c>
      <c r="AX21" s="114">
        <f t="shared" si="11"/>
        <v>4</v>
      </c>
      <c r="AY21" s="112">
        <f t="shared" si="12"/>
        <v>0</v>
      </c>
      <c r="AZ21" s="113">
        <f t="shared" si="13"/>
        <v>5</v>
      </c>
      <c r="BA21" s="115">
        <f t="shared" si="14"/>
        <v>5</v>
      </c>
      <c r="BB21" s="112">
        <f t="shared" si="15"/>
        <v>0</v>
      </c>
      <c r="BC21" s="113">
        <f t="shared" si="16"/>
        <v>4.25</v>
      </c>
      <c r="BD21" s="116">
        <f t="shared" si="17"/>
        <v>5</v>
      </c>
      <c r="BE21" s="112">
        <f t="shared" si="18"/>
        <v>1</v>
      </c>
      <c r="BF21" s="112">
        <f t="shared" si="19"/>
        <v>0</v>
      </c>
      <c r="BG21" s="113">
        <f t="shared" si="20"/>
        <v>4</v>
      </c>
      <c r="BH21" s="113">
        <f t="shared" si="21"/>
        <v>4</v>
      </c>
      <c r="BI21" s="117">
        <f t="shared" si="22"/>
        <v>3</v>
      </c>
      <c r="BJ21" s="112">
        <f t="shared" si="23"/>
        <v>0</v>
      </c>
      <c r="BK21" s="113">
        <f t="shared" si="24"/>
        <v>3</v>
      </c>
      <c r="BL21" s="113">
        <f t="shared" si="25"/>
        <v>3</v>
      </c>
      <c r="BM21" s="118">
        <f t="shared" si="26"/>
        <v>4</v>
      </c>
      <c r="BN21" s="119">
        <f t="shared" si="26"/>
        <v>4</v>
      </c>
      <c r="BO21" s="120">
        <f t="shared" si="27"/>
        <v>4</v>
      </c>
      <c r="BP21" s="68"/>
    </row>
    <row r="22" spans="1:68" ht="13.5" thickBot="1">
      <c r="A22" s="121"/>
      <c r="B22" s="130">
        <f t="shared" si="28"/>
        <v>11</v>
      </c>
      <c r="C22" s="109">
        <v>5</v>
      </c>
      <c r="D22" s="123">
        <v>5</v>
      </c>
      <c r="E22" s="123">
        <v>4</v>
      </c>
      <c r="F22" s="124">
        <v>4</v>
      </c>
      <c r="G22" s="109">
        <v>4</v>
      </c>
      <c r="H22" s="123">
        <v>4</v>
      </c>
      <c r="I22" s="123">
        <v>3</v>
      </c>
      <c r="J22" s="124">
        <v>4</v>
      </c>
      <c r="K22" s="109">
        <v>5</v>
      </c>
      <c r="L22" s="123">
        <v>5</v>
      </c>
      <c r="M22" s="124">
        <v>5</v>
      </c>
      <c r="N22" s="109">
        <v>2</v>
      </c>
      <c r="O22" s="123">
        <v>2</v>
      </c>
      <c r="P22" s="124">
        <v>3</v>
      </c>
      <c r="Q22" s="109">
        <v>5</v>
      </c>
      <c r="R22" s="123">
        <v>5</v>
      </c>
      <c r="S22" s="123">
        <v>5</v>
      </c>
      <c r="T22" s="124">
        <v>5</v>
      </c>
      <c r="U22" s="109">
        <v>4</v>
      </c>
      <c r="V22" s="123">
        <v>4</v>
      </c>
      <c r="W22" s="123">
        <v>4</v>
      </c>
      <c r="X22" s="124">
        <v>4</v>
      </c>
      <c r="Y22" s="134" t="s">
        <v>111</v>
      </c>
      <c r="Z22" s="123">
        <v>3</v>
      </c>
      <c r="AA22" s="123">
        <v>4</v>
      </c>
      <c r="AB22" s="124">
        <v>3</v>
      </c>
      <c r="AC22" s="298">
        <v>3</v>
      </c>
      <c r="AD22" s="109">
        <v>2</v>
      </c>
      <c r="AE22" s="123">
        <v>2</v>
      </c>
      <c r="AF22" s="110">
        <v>2</v>
      </c>
      <c r="AG22" s="299">
        <v>4</v>
      </c>
      <c r="AH22" s="298">
        <v>5</v>
      </c>
      <c r="AI22" s="109">
        <v>5</v>
      </c>
      <c r="AJ22" s="110">
        <v>3</v>
      </c>
      <c r="AK22" s="128"/>
      <c r="AL22" s="129">
        <f t="shared" si="29"/>
        <v>11</v>
      </c>
      <c r="AM22" s="112">
        <f t="shared" si="0"/>
        <v>0</v>
      </c>
      <c r="AN22" s="113">
        <f t="shared" si="1"/>
        <v>4.5</v>
      </c>
      <c r="AO22" s="114">
        <f t="shared" si="2"/>
        <v>5</v>
      </c>
      <c r="AP22" s="112">
        <f t="shared" si="3"/>
        <v>0</v>
      </c>
      <c r="AQ22" s="113">
        <f t="shared" si="4"/>
        <v>3.75</v>
      </c>
      <c r="AR22" s="114">
        <f t="shared" si="5"/>
        <v>4</v>
      </c>
      <c r="AS22" s="112">
        <f t="shared" si="6"/>
        <v>0</v>
      </c>
      <c r="AT22" s="113">
        <f t="shared" si="7"/>
        <v>5</v>
      </c>
      <c r="AU22" s="114">
        <f t="shared" si="8"/>
        <v>5</v>
      </c>
      <c r="AV22" s="112">
        <f t="shared" si="9"/>
        <v>2</v>
      </c>
      <c r="AW22" s="113">
        <f t="shared" si="10"/>
        <v>2.3333333333333335</v>
      </c>
      <c r="AX22" s="114">
        <f t="shared" si="11"/>
        <v>3</v>
      </c>
      <c r="AY22" s="112">
        <f t="shared" si="12"/>
        <v>0</v>
      </c>
      <c r="AZ22" s="113">
        <f t="shared" si="13"/>
        <v>5</v>
      </c>
      <c r="BA22" s="115">
        <f t="shared" si="14"/>
        <v>5</v>
      </c>
      <c r="BB22" s="112">
        <f t="shared" si="15"/>
        <v>0</v>
      </c>
      <c r="BC22" s="113">
        <f t="shared" si="16"/>
        <v>4</v>
      </c>
      <c r="BD22" s="116">
        <f t="shared" si="17"/>
        <v>4</v>
      </c>
      <c r="BE22" s="112">
        <f t="shared" si="18"/>
        <v>1</v>
      </c>
      <c r="BF22" s="112">
        <f t="shared" si="19"/>
        <v>0</v>
      </c>
      <c r="BG22" s="113">
        <f t="shared" si="20"/>
        <v>3.3333333333333335</v>
      </c>
      <c r="BH22" s="113">
        <f t="shared" si="21"/>
        <v>4</v>
      </c>
      <c r="BI22" s="117">
        <f t="shared" si="22"/>
        <v>3</v>
      </c>
      <c r="BJ22" s="112">
        <f t="shared" si="23"/>
        <v>3</v>
      </c>
      <c r="BK22" s="113">
        <f t="shared" si="24"/>
        <v>2</v>
      </c>
      <c r="BL22" s="113">
        <f t="shared" si="25"/>
        <v>2</v>
      </c>
      <c r="BM22" s="118">
        <f t="shared" si="26"/>
        <v>4</v>
      </c>
      <c r="BN22" s="119">
        <f t="shared" si="26"/>
        <v>5</v>
      </c>
      <c r="BO22" s="120">
        <f t="shared" si="27"/>
        <v>4</v>
      </c>
      <c r="BP22" s="68"/>
    </row>
    <row r="23" spans="1:68" ht="13.5" thickBot="1">
      <c r="A23" s="121"/>
      <c r="B23" s="130">
        <f t="shared" si="28"/>
        <v>12</v>
      </c>
      <c r="C23" s="109">
        <v>5</v>
      </c>
      <c r="D23" s="123">
        <v>5</v>
      </c>
      <c r="E23" s="123">
        <v>3</v>
      </c>
      <c r="F23" s="124">
        <v>5</v>
      </c>
      <c r="G23" s="109">
        <v>4</v>
      </c>
      <c r="H23" s="123">
        <v>4</v>
      </c>
      <c r="I23" s="123">
        <v>4</v>
      </c>
      <c r="J23" s="124">
        <v>5</v>
      </c>
      <c r="K23" s="109">
        <v>5</v>
      </c>
      <c r="L23" s="123">
        <v>5</v>
      </c>
      <c r="M23" s="124">
        <v>5</v>
      </c>
      <c r="N23" s="109">
        <v>4</v>
      </c>
      <c r="O23" s="123">
        <v>4</v>
      </c>
      <c r="P23" s="124">
        <v>4</v>
      </c>
      <c r="Q23" s="109">
        <v>5</v>
      </c>
      <c r="R23" s="123">
        <v>5</v>
      </c>
      <c r="S23" s="123">
        <v>5</v>
      </c>
      <c r="T23" s="124">
        <v>5</v>
      </c>
      <c r="U23" s="109">
        <v>5</v>
      </c>
      <c r="V23" s="123">
        <v>5</v>
      </c>
      <c r="W23" s="123">
        <v>5</v>
      </c>
      <c r="X23" s="124">
        <v>5</v>
      </c>
      <c r="Y23" s="134" t="s">
        <v>111</v>
      </c>
      <c r="Z23" s="123">
        <v>4</v>
      </c>
      <c r="AA23" s="123">
        <v>4</v>
      </c>
      <c r="AB23" s="124">
        <v>4</v>
      </c>
      <c r="AC23" s="298">
        <v>2</v>
      </c>
      <c r="AD23" s="109">
        <v>4</v>
      </c>
      <c r="AE23" s="123">
        <v>3</v>
      </c>
      <c r="AF23" s="110">
        <v>4</v>
      </c>
      <c r="AG23" s="299">
        <v>3</v>
      </c>
      <c r="AH23" s="298">
        <v>3</v>
      </c>
      <c r="AI23" s="109">
        <v>5</v>
      </c>
      <c r="AJ23" s="110">
        <v>3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4.5</v>
      </c>
      <c r="AO23" s="114">
        <f t="shared" si="2"/>
        <v>5</v>
      </c>
      <c r="AP23" s="112">
        <f t="shared" si="3"/>
        <v>0</v>
      </c>
      <c r="AQ23" s="113">
        <f t="shared" si="4"/>
        <v>4.25</v>
      </c>
      <c r="AR23" s="114">
        <f t="shared" si="5"/>
        <v>5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0</v>
      </c>
      <c r="AW23" s="113">
        <f t="shared" si="10"/>
        <v>4</v>
      </c>
      <c r="AX23" s="114">
        <f t="shared" si="11"/>
        <v>4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0</v>
      </c>
      <c r="BC23" s="113">
        <f t="shared" si="16"/>
        <v>5</v>
      </c>
      <c r="BD23" s="116">
        <f t="shared" si="17"/>
        <v>5</v>
      </c>
      <c r="BE23" s="112">
        <f t="shared" si="18"/>
        <v>1</v>
      </c>
      <c r="BF23" s="112">
        <f t="shared" si="19"/>
        <v>0</v>
      </c>
      <c r="BG23" s="113">
        <f t="shared" si="20"/>
        <v>4</v>
      </c>
      <c r="BH23" s="113">
        <f t="shared" si="21"/>
        <v>4</v>
      </c>
      <c r="BI23" s="117">
        <f t="shared" si="22"/>
        <v>2</v>
      </c>
      <c r="BJ23" s="112">
        <f t="shared" si="23"/>
        <v>0</v>
      </c>
      <c r="BK23" s="113">
        <f t="shared" si="24"/>
        <v>3.6666666666666665</v>
      </c>
      <c r="BL23" s="113">
        <f t="shared" si="25"/>
        <v>4</v>
      </c>
      <c r="BM23" s="118">
        <f t="shared" si="26"/>
        <v>3</v>
      </c>
      <c r="BN23" s="119">
        <f t="shared" si="26"/>
        <v>3</v>
      </c>
      <c r="BO23" s="120">
        <f t="shared" si="27"/>
        <v>4</v>
      </c>
      <c r="BP23" s="68"/>
    </row>
    <row r="24" spans="1:68" ht="13.5" thickBot="1">
      <c r="A24" s="121"/>
      <c r="B24" s="130">
        <f t="shared" si="28"/>
        <v>13</v>
      </c>
      <c r="C24" s="109">
        <v>5</v>
      </c>
      <c r="D24" s="123">
        <v>5</v>
      </c>
      <c r="E24" s="123">
        <v>5</v>
      </c>
      <c r="F24" s="124">
        <v>5</v>
      </c>
      <c r="G24" s="109">
        <v>5</v>
      </c>
      <c r="H24" s="123">
        <v>4</v>
      </c>
      <c r="I24" s="123">
        <v>3</v>
      </c>
      <c r="J24" s="124">
        <v>3</v>
      </c>
      <c r="K24" s="109">
        <v>4</v>
      </c>
      <c r="L24" s="123">
        <v>5</v>
      </c>
      <c r="M24" s="124">
        <v>5</v>
      </c>
      <c r="N24" s="109">
        <v>4</v>
      </c>
      <c r="O24" s="123">
        <v>3</v>
      </c>
      <c r="P24" s="124">
        <v>2</v>
      </c>
      <c r="Q24" s="109">
        <v>5</v>
      </c>
      <c r="R24" s="123">
        <v>5</v>
      </c>
      <c r="S24" s="123">
        <v>5</v>
      </c>
      <c r="T24" s="124">
        <v>4</v>
      </c>
      <c r="U24" s="109">
        <v>5</v>
      </c>
      <c r="V24" s="123">
        <v>5</v>
      </c>
      <c r="W24" s="123">
        <v>3</v>
      </c>
      <c r="X24" s="124">
        <v>3</v>
      </c>
      <c r="Y24" s="125" t="s">
        <v>111</v>
      </c>
      <c r="Z24" s="123">
        <v>3</v>
      </c>
      <c r="AA24" s="123">
        <v>2</v>
      </c>
      <c r="AB24" s="124">
        <v>3</v>
      </c>
      <c r="AC24" s="305">
        <v>2</v>
      </c>
      <c r="AD24" s="109">
        <v>2</v>
      </c>
      <c r="AE24" s="123">
        <v>2</v>
      </c>
      <c r="AF24" s="110">
        <v>2</v>
      </c>
      <c r="AG24" s="296">
        <v>2</v>
      </c>
      <c r="AH24" s="298">
        <v>2</v>
      </c>
      <c r="AI24" s="109">
        <v>2</v>
      </c>
      <c r="AJ24" s="110">
        <v>2</v>
      </c>
      <c r="AK24" s="128"/>
      <c r="AL24" s="129">
        <f t="shared" si="29"/>
        <v>13</v>
      </c>
      <c r="AM24" s="112">
        <f t="shared" si="0"/>
        <v>0</v>
      </c>
      <c r="AN24" s="113">
        <f t="shared" si="1"/>
        <v>5</v>
      </c>
      <c r="AO24" s="114">
        <f t="shared" si="2"/>
        <v>5</v>
      </c>
      <c r="AP24" s="112">
        <f t="shared" si="3"/>
        <v>0</v>
      </c>
      <c r="AQ24" s="113">
        <f t="shared" si="4"/>
        <v>3.75</v>
      </c>
      <c r="AR24" s="114">
        <f t="shared" si="5"/>
        <v>4</v>
      </c>
      <c r="AS24" s="112">
        <f t="shared" si="6"/>
        <v>0</v>
      </c>
      <c r="AT24" s="113">
        <f t="shared" si="7"/>
        <v>4.666666666666667</v>
      </c>
      <c r="AU24" s="114">
        <f t="shared" si="8"/>
        <v>5</v>
      </c>
      <c r="AV24" s="112">
        <f t="shared" si="9"/>
        <v>1</v>
      </c>
      <c r="AW24" s="113">
        <f t="shared" si="10"/>
        <v>3</v>
      </c>
      <c r="AX24" s="114">
        <f t="shared" si="11"/>
        <v>3</v>
      </c>
      <c r="AY24" s="112">
        <f t="shared" si="12"/>
        <v>0</v>
      </c>
      <c r="AZ24" s="113">
        <f t="shared" si="13"/>
        <v>4.75</v>
      </c>
      <c r="BA24" s="115">
        <f t="shared" si="14"/>
        <v>5</v>
      </c>
      <c r="BB24" s="112">
        <f t="shared" si="15"/>
        <v>0</v>
      </c>
      <c r="BC24" s="113">
        <f t="shared" si="16"/>
        <v>4</v>
      </c>
      <c r="BD24" s="116">
        <f t="shared" si="17"/>
        <v>4</v>
      </c>
      <c r="BE24" s="112">
        <f t="shared" si="18"/>
        <v>1</v>
      </c>
      <c r="BF24" s="112">
        <f t="shared" si="19"/>
        <v>1</v>
      </c>
      <c r="BG24" s="113">
        <f t="shared" si="20"/>
        <v>2.6666666666666665</v>
      </c>
      <c r="BH24" s="113">
        <f t="shared" si="21"/>
        <v>3</v>
      </c>
      <c r="BI24" s="117">
        <f t="shared" si="22"/>
        <v>2</v>
      </c>
      <c r="BJ24" s="112">
        <f t="shared" si="23"/>
        <v>3</v>
      </c>
      <c r="BK24" s="113">
        <f t="shared" si="24"/>
        <v>2</v>
      </c>
      <c r="BL24" s="113">
        <f t="shared" si="25"/>
        <v>2</v>
      </c>
      <c r="BM24" s="118">
        <f t="shared" si="26"/>
        <v>2</v>
      </c>
      <c r="BN24" s="119">
        <f t="shared" si="26"/>
        <v>2</v>
      </c>
      <c r="BO24" s="120">
        <f t="shared" si="27"/>
        <v>3</v>
      </c>
      <c r="BP24" s="68"/>
    </row>
    <row r="25" spans="1:68" ht="13.5" thickBot="1">
      <c r="A25" s="121"/>
      <c r="B25" s="130">
        <f t="shared" si="28"/>
        <v>14</v>
      </c>
      <c r="C25" s="109">
        <v>5</v>
      </c>
      <c r="D25" s="123">
        <v>5</v>
      </c>
      <c r="E25" s="123">
        <v>4</v>
      </c>
      <c r="F25" s="124">
        <v>5</v>
      </c>
      <c r="G25" s="109">
        <v>5</v>
      </c>
      <c r="H25" s="123">
        <v>5</v>
      </c>
      <c r="I25" s="123">
        <v>5</v>
      </c>
      <c r="J25" s="124">
        <v>5</v>
      </c>
      <c r="K25" s="109">
        <v>5</v>
      </c>
      <c r="L25" s="123">
        <v>5</v>
      </c>
      <c r="M25" s="124">
        <v>5</v>
      </c>
      <c r="N25" s="109">
        <v>4</v>
      </c>
      <c r="O25" s="123">
        <v>4</v>
      </c>
      <c r="P25" s="124">
        <v>4</v>
      </c>
      <c r="Q25" s="109">
        <v>5</v>
      </c>
      <c r="R25" s="123">
        <v>5</v>
      </c>
      <c r="S25" s="123">
        <v>5</v>
      </c>
      <c r="T25" s="124">
        <v>5</v>
      </c>
      <c r="U25" s="109">
        <v>5</v>
      </c>
      <c r="V25" s="123">
        <v>5</v>
      </c>
      <c r="W25" s="123">
        <v>4</v>
      </c>
      <c r="X25" s="124">
        <v>4</v>
      </c>
      <c r="Y25" s="125" t="s">
        <v>111</v>
      </c>
      <c r="Z25" s="123">
        <v>3</v>
      </c>
      <c r="AA25" s="123">
        <v>3</v>
      </c>
      <c r="AB25" s="124">
        <v>4</v>
      </c>
      <c r="AC25" s="298">
        <v>2</v>
      </c>
      <c r="AD25" s="109">
        <v>3</v>
      </c>
      <c r="AE25" s="123">
        <v>2</v>
      </c>
      <c r="AF25" s="110">
        <v>2</v>
      </c>
      <c r="AG25" s="299">
        <v>3</v>
      </c>
      <c r="AH25" s="298">
        <v>3</v>
      </c>
      <c r="AI25" s="109">
        <v>4</v>
      </c>
      <c r="AJ25" s="110">
        <v>4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4.75</v>
      </c>
      <c r="AO25" s="114">
        <f t="shared" si="2"/>
        <v>5</v>
      </c>
      <c r="AP25" s="112">
        <f t="shared" si="3"/>
        <v>0</v>
      </c>
      <c r="AQ25" s="113">
        <f t="shared" si="4"/>
        <v>5</v>
      </c>
      <c r="AR25" s="114">
        <f t="shared" si="5"/>
        <v>5</v>
      </c>
      <c r="AS25" s="112">
        <f t="shared" si="6"/>
        <v>0</v>
      </c>
      <c r="AT25" s="113">
        <f t="shared" si="7"/>
        <v>5</v>
      </c>
      <c r="AU25" s="114">
        <f t="shared" si="8"/>
        <v>5</v>
      </c>
      <c r="AV25" s="112">
        <f t="shared" si="9"/>
        <v>0</v>
      </c>
      <c r="AW25" s="113">
        <f t="shared" si="10"/>
        <v>4</v>
      </c>
      <c r="AX25" s="114">
        <f t="shared" si="11"/>
        <v>4</v>
      </c>
      <c r="AY25" s="112">
        <f t="shared" si="12"/>
        <v>0</v>
      </c>
      <c r="AZ25" s="113">
        <f t="shared" si="13"/>
        <v>5</v>
      </c>
      <c r="BA25" s="115">
        <f t="shared" si="14"/>
        <v>5</v>
      </c>
      <c r="BB25" s="112">
        <f t="shared" si="15"/>
        <v>0</v>
      </c>
      <c r="BC25" s="113">
        <f t="shared" si="16"/>
        <v>4.5</v>
      </c>
      <c r="BD25" s="116">
        <f t="shared" si="17"/>
        <v>5</v>
      </c>
      <c r="BE25" s="112">
        <f t="shared" si="18"/>
        <v>1</v>
      </c>
      <c r="BF25" s="112">
        <f t="shared" si="19"/>
        <v>0</v>
      </c>
      <c r="BG25" s="113">
        <f t="shared" si="20"/>
        <v>3.3333333333333335</v>
      </c>
      <c r="BH25" s="113">
        <f t="shared" si="21"/>
        <v>4</v>
      </c>
      <c r="BI25" s="117">
        <f t="shared" si="22"/>
        <v>2</v>
      </c>
      <c r="BJ25" s="112">
        <f t="shared" si="23"/>
        <v>2</v>
      </c>
      <c r="BK25" s="113">
        <f t="shared" si="24"/>
        <v>2.3333333333333335</v>
      </c>
      <c r="BL25" s="113">
        <f t="shared" si="25"/>
        <v>3</v>
      </c>
      <c r="BM25" s="118">
        <f t="shared" si="26"/>
        <v>3</v>
      </c>
      <c r="BN25" s="119">
        <f t="shared" si="26"/>
        <v>3</v>
      </c>
      <c r="BO25" s="120">
        <f t="shared" si="27"/>
        <v>4</v>
      </c>
      <c r="BP25" s="68"/>
    </row>
    <row r="26" spans="1:68" ht="13.5" thickBot="1">
      <c r="A26" s="121"/>
      <c r="B26" s="130">
        <f t="shared" si="28"/>
        <v>15</v>
      </c>
      <c r="C26" s="109">
        <v>5</v>
      </c>
      <c r="D26" s="123">
        <v>5</v>
      </c>
      <c r="E26" s="123">
        <v>4</v>
      </c>
      <c r="F26" s="124">
        <v>5</v>
      </c>
      <c r="G26" s="109">
        <v>5</v>
      </c>
      <c r="H26" s="123">
        <v>3</v>
      </c>
      <c r="I26" s="123">
        <v>3</v>
      </c>
      <c r="J26" s="124">
        <v>3</v>
      </c>
      <c r="K26" s="109">
        <v>4</v>
      </c>
      <c r="L26" s="123">
        <v>5</v>
      </c>
      <c r="M26" s="124">
        <v>5</v>
      </c>
      <c r="N26" s="109">
        <v>3</v>
      </c>
      <c r="O26" s="123">
        <v>3</v>
      </c>
      <c r="P26" s="124">
        <v>3</v>
      </c>
      <c r="Q26" s="109">
        <v>5</v>
      </c>
      <c r="R26" s="123">
        <v>5</v>
      </c>
      <c r="S26" s="123">
        <v>5</v>
      </c>
      <c r="T26" s="124">
        <v>5</v>
      </c>
      <c r="U26" s="109">
        <v>4</v>
      </c>
      <c r="V26" s="123">
        <v>4</v>
      </c>
      <c r="W26" s="123">
        <v>4</v>
      </c>
      <c r="X26" s="124">
        <v>4</v>
      </c>
      <c r="Y26" s="125" t="s">
        <v>111</v>
      </c>
      <c r="Z26" s="123">
        <v>3</v>
      </c>
      <c r="AA26" s="123">
        <v>3</v>
      </c>
      <c r="AB26" s="124">
        <v>3</v>
      </c>
      <c r="AC26" s="298">
        <v>5</v>
      </c>
      <c r="AD26" s="109">
        <v>3</v>
      </c>
      <c r="AE26" s="123">
        <v>3</v>
      </c>
      <c r="AF26" s="110">
        <v>3</v>
      </c>
      <c r="AG26" s="299">
        <v>4</v>
      </c>
      <c r="AH26" s="298">
        <v>4</v>
      </c>
      <c r="AI26" s="109">
        <v>5</v>
      </c>
      <c r="AJ26" s="110">
        <v>4</v>
      </c>
      <c r="AK26" s="128"/>
      <c r="AL26" s="129">
        <f t="shared" si="29"/>
        <v>15</v>
      </c>
      <c r="AM26" s="112">
        <f t="shared" si="0"/>
        <v>0</v>
      </c>
      <c r="AN26" s="113">
        <f t="shared" si="1"/>
        <v>4.75</v>
      </c>
      <c r="AO26" s="114">
        <f t="shared" si="2"/>
        <v>5</v>
      </c>
      <c r="AP26" s="112">
        <f t="shared" si="3"/>
        <v>0</v>
      </c>
      <c r="AQ26" s="113">
        <f t="shared" si="4"/>
        <v>3.5</v>
      </c>
      <c r="AR26" s="114">
        <f t="shared" si="5"/>
        <v>4</v>
      </c>
      <c r="AS26" s="112">
        <f t="shared" si="6"/>
        <v>0</v>
      </c>
      <c r="AT26" s="113">
        <f t="shared" si="7"/>
        <v>4.666666666666667</v>
      </c>
      <c r="AU26" s="114">
        <f t="shared" si="8"/>
        <v>5</v>
      </c>
      <c r="AV26" s="112">
        <f t="shared" si="9"/>
        <v>0</v>
      </c>
      <c r="AW26" s="113">
        <f t="shared" si="10"/>
        <v>3</v>
      </c>
      <c r="AX26" s="114">
        <f t="shared" si="11"/>
        <v>3</v>
      </c>
      <c r="AY26" s="112">
        <f t="shared" si="12"/>
        <v>0</v>
      </c>
      <c r="AZ26" s="113">
        <f t="shared" si="13"/>
        <v>5</v>
      </c>
      <c r="BA26" s="115">
        <f t="shared" si="14"/>
        <v>5</v>
      </c>
      <c r="BB26" s="112">
        <f t="shared" si="15"/>
        <v>0</v>
      </c>
      <c r="BC26" s="113">
        <f t="shared" si="16"/>
        <v>4</v>
      </c>
      <c r="BD26" s="116">
        <f t="shared" si="17"/>
        <v>4</v>
      </c>
      <c r="BE26" s="112">
        <f t="shared" si="18"/>
        <v>1</v>
      </c>
      <c r="BF26" s="112">
        <f t="shared" si="19"/>
        <v>0</v>
      </c>
      <c r="BG26" s="113">
        <f t="shared" si="20"/>
        <v>3</v>
      </c>
      <c r="BH26" s="113">
        <f t="shared" si="21"/>
        <v>3</v>
      </c>
      <c r="BI26" s="117">
        <f t="shared" si="22"/>
        <v>5</v>
      </c>
      <c r="BJ26" s="112">
        <f t="shared" si="23"/>
        <v>0</v>
      </c>
      <c r="BK26" s="113">
        <f t="shared" si="24"/>
        <v>3</v>
      </c>
      <c r="BL26" s="113">
        <f t="shared" si="25"/>
        <v>3</v>
      </c>
      <c r="BM26" s="118">
        <f t="shared" si="26"/>
        <v>4</v>
      </c>
      <c r="BN26" s="119">
        <f t="shared" si="26"/>
        <v>4</v>
      </c>
      <c r="BO26" s="120">
        <f t="shared" si="27"/>
        <v>5</v>
      </c>
      <c r="BP26" s="68"/>
    </row>
    <row r="27" spans="1:68" ht="13.5" thickBot="1">
      <c r="A27" s="121"/>
      <c r="B27" s="130">
        <f t="shared" si="28"/>
        <v>16</v>
      </c>
      <c r="C27" s="109">
        <v>5</v>
      </c>
      <c r="D27" s="123">
        <v>5</v>
      </c>
      <c r="E27" s="123">
        <v>3</v>
      </c>
      <c r="F27" s="124">
        <v>5</v>
      </c>
      <c r="G27" s="109">
        <v>4</v>
      </c>
      <c r="H27" s="123">
        <v>4</v>
      </c>
      <c r="I27" s="123">
        <v>5</v>
      </c>
      <c r="J27" s="124">
        <v>4</v>
      </c>
      <c r="K27" s="109">
        <v>5</v>
      </c>
      <c r="L27" s="123">
        <v>5</v>
      </c>
      <c r="M27" s="124">
        <v>4</v>
      </c>
      <c r="N27" s="109">
        <v>4</v>
      </c>
      <c r="O27" s="123">
        <v>4</v>
      </c>
      <c r="P27" s="124">
        <v>3</v>
      </c>
      <c r="Q27" s="109">
        <v>5</v>
      </c>
      <c r="R27" s="123">
        <v>5</v>
      </c>
      <c r="S27" s="123">
        <v>5</v>
      </c>
      <c r="T27" s="124">
        <v>5</v>
      </c>
      <c r="U27" s="109">
        <v>5</v>
      </c>
      <c r="V27" s="123">
        <v>5</v>
      </c>
      <c r="W27" s="123">
        <v>3</v>
      </c>
      <c r="X27" s="124">
        <v>4</v>
      </c>
      <c r="Y27" s="125" t="s">
        <v>111</v>
      </c>
      <c r="Z27" s="123">
        <v>3</v>
      </c>
      <c r="AA27" s="123">
        <v>4</v>
      </c>
      <c r="AB27" s="124">
        <v>3</v>
      </c>
      <c r="AC27" s="298">
        <v>4</v>
      </c>
      <c r="AD27" s="109">
        <v>3</v>
      </c>
      <c r="AE27" s="123">
        <v>2</v>
      </c>
      <c r="AF27" s="110">
        <v>3</v>
      </c>
      <c r="AG27" s="299">
        <v>4</v>
      </c>
      <c r="AH27" s="298">
        <v>5</v>
      </c>
      <c r="AI27" s="109">
        <v>4</v>
      </c>
      <c r="AJ27" s="110">
        <v>2</v>
      </c>
      <c r="AK27" s="128"/>
      <c r="AL27" s="129">
        <f t="shared" si="29"/>
        <v>16</v>
      </c>
      <c r="AM27" s="112">
        <f t="shared" si="0"/>
        <v>0</v>
      </c>
      <c r="AN27" s="113">
        <f t="shared" si="1"/>
        <v>4.5</v>
      </c>
      <c r="AO27" s="114">
        <f t="shared" si="2"/>
        <v>5</v>
      </c>
      <c r="AP27" s="112">
        <f t="shared" si="3"/>
        <v>0</v>
      </c>
      <c r="AQ27" s="113">
        <f t="shared" si="4"/>
        <v>4.25</v>
      </c>
      <c r="AR27" s="114">
        <f t="shared" si="5"/>
        <v>5</v>
      </c>
      <c r="AS27" s="112">
        <f t="shared" si="6"/>
        <v>0</v>
      </c>
      <c r="AT27" s="113">
        <f t="shared" si="7"/>
        <v>4.666666666666667</v>
      </c>
      <c r="AU27" s="114">
        <f t="shared" si="8"/>
        <v>5</v>
      </c>
      <c r="AV27" s="112">
        <f t="shared" si="9"/>
        <v>0</v>
      </c>
      <c r="AW27" s="113">
        <f t="shared" si="10"/>
        <v>3.6666666666666665</v>
      </c>
      <c r="AX27" s="114">
        <f t="shared" si="11"/>
        <v>4</v>
      </c>
      <c r="AY27" s="112">
        <f t="shared" si="12"/>
        <v>0</v>
      </c>
      <c r="AZ27" s="113">
        <f t="shared" si="13"/>
        <v>5</v>
      </c>
      <c r="BA27" s="115">
        <f t="shared" si="14"/>
        <v>5</v>
      </c>
      <c r="BB27" s="112">
        <f t="shared" si="15"/>
        <v>0</v>
      </c>
      <c r="BC27" s="113">
        <f t="shared" si="16"/>
        <v>4.25</v>
      </c>
      <c r="BD27" s="116">
        <f t="shared" si="17"/>
        <v>5</v>
      </c>
      <c r="BE27" s="112">
        <f t="shared" si="18"/>
        <v>1</v>
      </c>
      <c r="BF27" s="112">
        <f t="shared" si="19"/>
        <v>0</v>
      </c>
      <c r="BG27" s="113">
        <f t="shared" si="20"/>
        <v>3.3333333333333335</v>
      </c>
      <c r="BH27" s="113">
        <f t="shared" si="21"/>
        <v>4</v>
      </c>
      <c r="BI27" s="117">
        <f t="shared" si="22"/>
        <v>4</v>
      </c>
      <c r="BJ27" s="112">
        <f t="shared" si="23"/>
        <v>1</v>
      </c>
      <c r="BK27" s="113">
        <f t="shared" si="24"/>
        <v>2.6666666666666665</v>
      </c>
      <c r="BL27" s="113">
        <f t="shared" si="25"/>
        <v>3</v>
      </c>
      <c r="BM27" s="118">
        <f t="shared" si="26"/>
        <v>4</v>
      </c>
      <c r="BN27" s="119">
        <f t="shared" si="26"/>
        <v>5</v>
      </c>
      <c r="BO27" s="120">
        <f t="shared" si="27"/>
        <v>3</v>
      </c>
      <c r="BP27" s="68"/>
    </row>
    <row r="28" spans="1:68" ht="13.5" thickBot="1">
      <c r="A28" s="121"/>
      <c r="B28" s="130">
        <f t="shared" si="28"/>
        <v>17</v>
      </c>
      <c r="C28" s="109">
        <v>4</v>
      </c>
      <c r="D28" s="123">
        <v>5</v>
      </c>
      <c r="E28" s="123">
        <v>3</v>
      </c>
      <c r="F28" s="124">
        <v>5</v>
      </c>
      <c r="G28" s="109">
        <v>4</v>
      </c>
      <c r="H28" s="123">
        <v>4</v>
      </c>
      <c r="I28" s="123">
        <v>3</v>
      </c>
      <c r="J28" s="124">
        <v>4</v>
      </c>
      <c r="K28" s="109">
        <v>4</v>
      </c>
      <c r="L28" s="123">
        <v>5</v>
      </c>
      <c r="M28" s="124">
        <v>5</v>
      </c>
      <c r="N28" s="109">
        <v>2</v>
      </c>
      <c r="O28" s="123">
        <v>2</v>
      </c>
      <c r="P28" s="124">
        <v>2</v>
      </c>
      <c r="Q28" s="109">
        <v>5</v>
      </c>
      <c r="R28" s="123">
        <v>5</v>
      </c>
      <c r="S28" s="123">
        <v>5</v>
      </c>
      <c r="T28" s="124">
        <v>5</v>
      </c>
      <c r="U28" s="109">
        <v>5</v>
      </c>
      <c r="V28" s="123">
        <v>5</v>
      </c>
      <c r="W28" s="123">
        <v>4</v>
      </c>
      <c r="X28" s="124">
        <v>4</v>
      </c>
      <c r="Y28" s="125" t="s">
        <v>111</v>
      </c>
      <c r="Z28" s="123">
        <v>4</v>
      </c>
      <c r="AA28" s="123">
        <v>4</v>
      </c>
      <c r="AB28" s="124">
        <v>4</v>
      </c>
      <c r="AC28" s="305">
        <v>5</v>
      </c>
      <c r="AD28" s="109">
        <v>2</v>
      </c>
      <c r="AE28" s="123">
        <v>2</v>
      </c>
      <c r="AF28" s="110">
        <v>2</v>
      </c>
      <c r="AG28" s="296">
        <v>3</v>
      </c>
      <c r="AH28" s="305">
        <v>4</v>
      </c>
      <c r="AI28" s="109">
        <v>5</v>
      </c>
      <c r="AJ28" s="110">
        <v>5</v>
      </c>
      <c r="AK28" s="128"/>
      <c r="AL28" s="129">
        <f t="shared" si="29"/>
        <v>17</v>
      </c>
      <c r="AM28" s="112">
        <f t="shared" si="0"/>
        <v>0</v>
      </c>
      <c r="AN28" s="113">
        <f t="shared" si="1"/>
        <v>4.25</v>
      </c>
      <c r="AO28" s="114">
        <f t="shared" si="2"/>
        <v>5</v>
      </c>
      <c r="AP28" s="112">
        <f t="shared" si="3"/>
        <v>0</v>
      </c>
      <c r="AQ28" s="113">
        <f t="shared" si="4"/>
        <v>3.75</v>
      </c>
      <c r="AR28" s="114">
        <f t="shared" si="5"/>
        <v>4</v>
      </c>
      <c r="AS28" s="112">
        <f t="shared" si="6"/>
        <v>0</v>
      </c>
      <c r="AT28" s="113">
        <f t="shared" si="7"/>
        <v>4.666666666666667</v>
      </c>
      <c r="AU28" s="114">
        <f t="shared" si="8"/>
        <v>5</v>
      </c>
      <c r="AV28" s="112">
        <f t="shared" si="9"/>
        <v>3</v>
      </c>
      <c r="AW28" s="113">
        <f t="shared" si="10"/>
        <v>2</v>
      </c>
      <c r="AX28" s="114">
        <f t="shared" si="11"/>
        <v>2</v>
      </c>
      <c r="AY28" s="112">
        <f t="shared" si="12"/>
        <v>0</v>
      </c>
      <c r="AZ28" s="113">
        <f t="shared" si="13"/>
        <v>5</v>
      </c>
      <c r="BA28" s="115">
        <f t="shared" si="14"/>
        <v>5</v>
      </c>
      <c r="BB28" s="112">
        <f t="shared" si="15"/>
        <v>0</v>
      </c>
      <c r="BC28" s="113">
        <f t="shared" si="16"/>
        <v>4.5</v>
      </c>
      <c r="BD28" s="116">
        <f t="shared" si="17"/>
        <v>5</v>
      </c>
      <c r="BE28" s="112">
        <f t="shared" si="18"/>
        <v>1</v>
      </c>
      <c r="BF28" s="112">
        <f t="shared" si="19"/>
        <v>0</v>
      </c>
      <c r="BG28" s="113">
        <f t="shared" si="20"/>
        <v>4</v>
      </c>
      <c r="BH28" s="113">
        <f t="shared" si="21"/>
        <v>4</v>
      </c>
      <c r="BI28" s="117">
        <f t="shared" si="22"/>
        <v>5</v>
      </c>
      <c r="BJ28" s="112">
        <f t="shared" si="23"/>
        <v>3</v>
      </c>
      <c r="BK28" s="113">
        <f t="shared" si="24"/>
        <v>2</v>
      </c>
      <c r="BL28" s="113">
        <f t="shared" si="25"/>
        <v>2</v>
      </c>
      <c r="BM28" s="118">
        <f t="shared" si="26"/>
        <v>3</v>
      </c>
      <c r="BN28" s="119">
        <f t="shared" si="26"/>
        <v>4</v>
      </c>
      <c r="BO28" s="120">
        <f t="shared" si="27"/>
        <v>5</v>
      </c>
      <c r="BP28" s="68"/>
    </row>
    <row r="29" spans="1:68" ht="13.5" thickBot="1">
      <c r="A29" s="121"/>
      <c r="B29" s="130">
        <f t="shared" si="28"/>
        <v>18</v>
      </c>
      <c r="C29" s="109">
        <v>5</v>
      </c>
      <c r="D29" s="123">
        <v>5</v>
      </c>
      <c r="E29" s="123">
        <v>5</v>
      </c>
      <c r="F29" s="124">
        <v>5</v>
      </c>
      <c r="G29" s="109">
        <v>5</v>
      </c>
      <c r="H29" s="123">
        <v>5</v>
      </c>
      <c r="I29" s="123">
        <v>5</v>
      </c>
      <c r="J29" s="124">
        <v>5</v>
      </c>
      <c r="K29" s="109">
        <v>5</v>
      </c>
      <c r="L29" s="123">
        <v>5</v>
      </c>
      <c r="M29" s="124">
        <v>5</v>
      </c>
      <c r="N29" s="109">
        <v>5</v>
      </c>
      <c r="O29" s="123">
        <v>4</v>
      </c>
      <c r="P29" s="124">
        <v>4</v>
      </c>
      <c r="Q29" s="109">
        <v>5</v>
      </c>
      <c r="R29" s="123">
        <v>5</v>
      </c>
      <c r="S29" s="123">
        <v>5</v>
      </c>
      <c r="T29" s="124">
        <v>5</v>
      </c>
      <c r="U29" s="109">
        <v>5</v>
      </c>
      <c r="V29" s="123">
        <v>5</v>
      </c>
      <c r="W29" s="123">
        <v>5</v>
      </c>
      <c r="X29" s="124">
        <v>5</v>
      </c>
      <c r="Y29" s="125" t="s">
        <v>111</v>
      </c>
      <c r="Z29" s="123">
        <v>4</v>
      </c>
      <c r="AA29" s="123">
        <v>5</v>
      </c>
      <c r="AB29" s="124">
        <v>5</v>
      </c>
      <c r="AC29" s="298">
        <v>2</v>
      </c>
      <c r="AD29" s="109">
        <v>2</v>
      </c>
      <c r="AE29" s="123">
        <v>2</v>
      </c>
      <c r="AF29" s="110">
        <v>2</v>
      </c>
      <c r="AG29" s="299">
        <v>5</v>
      </c>
      <c r="AH29" s="298">
        <v>5</v>
      </c>
      <c r="AI29" s="109">
        <v>4</v>
      </c>
      <c r="AJ29" s="110">
        <v>4</v>
      </c>
      <c r="AK29" s="128"/>
      <c r="AL29" s="129">
        <f t="shared" si="29"/>
        <v>18</v>
      </c>
      <c r="AM29" s="112">
        <f t="shared" si="0"/>
        <v>0</v>
      </c>
      <c r="AN29" s="113">
        <f t="shared" si="1"/>
        <v>5</v>
      </c>
      <c r="AO29" s="114">
        <f t="shared" si="2"/>
        <v>5</v>
      </c>
      <c r="AP29" s="112">
        <f t="shared" si="3"/>
        <v>0</v>
      </c>
      <c r="AQ29" s="113">
        <f t="shared" si="4"/>
        <v>5</v>
      </c>
      <c r="AR29" s="114">
        <f t="shared" si="5"/>
        <v>5</v>
      </c>
      <c r="AS29" s="112">
        <f t="shared" si="6"/>
        <v>0</v>
      </c>
      <c r="AT29" s="113">
        <f t="shared" si="7"/>
        <v>5</v>
      </c>
      <c r="AU29" s="114">
        <f t="shared" si="8"/>
        <v>5</v>
      </c>
      <c r="AV29" s="112">
        <f t="shared" si="9"/>
        <v>0</v>
      </c>
      <c r="AW29" s="113">
        <f t="shared" si="10"/>
        <v>4.333333333333333</v>
      </c>
      <c r="AX29" s="114">
        <f t="shared" si="11"/>
        <v>5</v>
      </c>
      <c r="AY29" s="112">
        <f t="shared" si="12"/>
        <v>0</v>
      </c>
      <c r="AZ29" s="113">
        <f t="shared" si="13"/>
        <v>5</v>
      </c>
      <c r="BA29" s="115">
        <f t="shared" si="14"/>
        <v>5</v>
      </c>
      <c r="BB29" s="112">
        <f t="shared" si="15"/>
        <v>0</v>
      </c>
      <c r="BC29" s="113">
        <f t="shared" si="16"/>
        <v>5</v>
      </c>
      <c r="BD29" s="116">
        <f t="shared" si="17"/>
        <v>5</v>
      </c>
      <c r="BE29" s="112">
        <f t="shared" si="18"/>
        <v>1</v>
      </c>
      <c r="BF29" s="112">
        <f t="shared" si="19"/>
        <v>0</v>
      </c>
      <c r="BG29" s="113">
        <f t="shared" si="20"/>
        <v>4.666666666666667</v>
      </c>
      <c r="BH29" s="113">
        <f t="shared" si="21"/>
        <v>5</v>
      </c>
      <c r="BI29" s="117">
        <f t="shared" si="22"/>
        <v>2</v>
      </c>
      <c r="BJ29" s="112">
        <f t="shared" si="23"/>
        <v>3</v>
      </c>
      <c r="BK29" s="113">
        <f t="shared" si="24"/>
        <v>2</v>
      </c>
      <c r="BL29" s="113">
        <f t="shared" si="25"/>
        <v>2</v>
      </c>
      <c r="BM29" s="118">
        <f t="shared" si="26"/>
        <v>5</v>
      </c>
      <c r="BN29" s="119">
        <f t="shared" si="26"/>
        <v>5</v>
      </c>
      <c r="BO29" s="120">
        <f t="shared" si="27"/>
        <v>4</v>
      </c>
      <c r="BP29" s="68"/>
    </row>
    <row r="30" spans="1:68" ht="13.5" thickBot="1">
      <c r="A30" s="121"/>
      <c r="B30" s="130">
        <f t="shared" si="28"/>
        <v>19</v>
      </c>
      <c r="C30" s="109">
        <v>5</v>
      </c>
      <c r="D30" s="123">
        <v>5</v>
      </c>
      <c r="E30" s="123">
        <v>5</v>
      </c>
      <c r="F30" s="124">
        <v>5</v>
      </c>
      <c r="G30" s="109">
        <v>5</v>
      </c>
      <c r="H30" s="123">
        <v>5</v>
      </c>
      <c r="I30" s="123">
        <v>5</v>
      </c>
      <c r="J30" s="124">
        <v>5</v>
      </c>
      <c r="K30" s="109">
        <v>5</v>
      </c>
      <c r="L30" s="123">
        <v>5</v>
      </c>
      <c r="M30" s="124">
        <v>5</v>
      </c>
      <c r="N30" s="109">
        <v>5</v>
      </c>
      <c r="O30" s="123">
        <v>5</v>
      </c>
      <c r="P30" s="124">
        <v>5</v>
      </c>
      <c r="Q30" s="109">
        <v>5</v>
      </c>
      <c r="R30" s="123">
        <v>5</v>
      </c>
      <c r="S30" s="123">
        <v>5</v>
      </c>
      <c r="T30" s="124">
        <v>5</v>
      </c>
      <c r="U30" s="109">
        <v>4</v>
      </c>
      <c r="V30" s="123">
        <v>4</v>
      </c>
      <c r="W30" s="123">
        <v>4</v>
      </c>
      <c r="X30" s="124">
        <v>3</v>
      </c>
      <c r="Y30" s="125" t="s">
        <v>111</v>
      </c>
      <c r="Z30" s="123">
        <v>4</v>
      </c>
      <c r="AA30" s="123">
        <v>3</v>
      </c>
      <c r="AB30" s="124">
        <v>3</v>
      </c>
      <c r="AC30" s="298">
        <v>4</v>
      </c>
      <c r="AD30" s="109">
        <v>2</v>
      </c>
      <c r="AE30" s="123">
        <v>2</v>
      </c>
      <c r="AF30" s="110">
        <v>2</v>
      </c>
      <c r="AG30" s="299">
        <v>5</v>
      </c>
      <c r="AH30" s="298">
        <v>5</v>
      </c>
      <c r="AI30" s="109">
        <v>5</v>
      </c>
      <c r="AJ30" s="110">
        <v>5</v>
      </c>
      <c r="AK30" s="128"/>
      <c r="AL30" s="129">
        <f t="shared" si="29"/>
        <v>19</v>
      </c>
      <c r="AM30" s="112">
        <f t="shared" si="0"/>
        <v>0</v>
      </c>
      <c r="AN30" s="113">
        <f t="shared" si="1"/>
        <v>5</v>
      </c>
      <c r="AO30" s="114">
        <f t="shared" si="2"/>
        <v>5</v>
      </c>
      <c r="AP30" s="112">
        <f t="shared" si="3"/>
        <v>0</v>
      </c>
      <c r="AQ30" s="113">
        <f t="shared" si="4"/>
        <v>5</v>
      </c>
      <c r="AR30" s="114">
        <f t="shared" si="5"/>
        <v>5</v>
      </c>
      <c r="AS30" s="112">
        <f t="shared" si="6"/>
        <v>0</v>
      </c>
      <c r="AT30" s="113">
        <f t="shared" si="7"/>
        <v>5</v>
      </c>
      <c r="AU30" s="114">
        <f t="shared" si="8"/>
        <v>5</v>
      </c>
      <c r="AV30" s="112">
        <f t="shared" si="9"/>
        <v>0</v>
      </c>
      <c r="AW30" s="113">
        <f t="shared" si="10"/>
        <v>5</v>
      </c>
      <c r="AX30" s="114">
        <f t="shared" si="11"/>
        <v>5</v>
      </c>
      <c r="AY30" s="112">
        <f t="shared" si="12"/>
        <v>0</v>
      </c>
      <c r="AZ30" s="113">
        <f t="shared" si="13"/>
        <v>5</v>
      </c>
      <c r="BA30" s="115">
        <f t="shared" si="14"/>
        <v>5</v>
      </c>
      <c r="BB30" s="112">
        <f t="shared" si="15"/>
        <v>0</v>
      </c>
      <c r="BC30" s="113">
        <f t="shared" si="16"/>
        <v>3.75</v>
      </c>
      <c r="BD30" s="116">
        <f t="shared" si="17"/>
        <v>4</v>
      </c>
      <c r="BE30" s="112">
        <f t="shared" si="18"/>
        <v>1</v>
      </c>
      <c r="BF30" s="112">
        <f t="shared" si="19"/>
        <v>0</v>
      </c>
      <c r="BG30" s="113">
        <f t="shared" si="20"/>
        <v>3.3333333333333335</v>
      </c>
      <c r="BH30" s="113">
        <f t="shared" si="21"/>
        <v>4</v>
      </c>
      <c r="BI30" s="117">
        <f t="shared" si="22"/>
        <v>4</v>
      </c>
      <c r="BJ30" s="112">
        <f t="shared" si="23"/>
        <v>3</v>
      </c>
      <c r="BK30" s="113">
        <f t="shared" si="24"/>
        <v>2</v>
      </c>
      <c r="BL30" s="113">
        <f t="shared" si="25"/>
        <v>2</v>
      </c>
      <c r="BM30" s="118">
        <f t="shared" si="26"/>
        <v>5</v>
      </c>
      <c r="BN30" s="119">
        <f t="shared" si="26"/>
        <v>5</v>
      </c>
      <c r="BO30" s="120">
        <f t="shared" si="27"/>
        <v>5</v>
      </c>
      <c r="BP30" s="68"/>
    </row>
    <row r="31" spans="1:68" ht="13.5" thickBot="1">
      <c r="A31" s="121"/>
      <c r="B31" s="130">
        <f t="shared" si="28"/>
        <v>20</v>
      </c>
      <c r="C31" s="109">
        <v>5</v>
      </c>
      <c r="D31" s="123">
        <v>5</v>
      </c>
      <c r="E31" s="123">
        <v>5</v>
      </c>
      <c r="F31" s="124">
        <v>5</v>
      </c>
      <c r="G31" s="109">
        <v>5</v>
      </c>
      <c r="H31" s="123">
        <v>5</v>
      </c>
      <c r="I31" s="123">
        <v>5</v>
      </c>
      <c r="J31" s="124">
        <v>5</v>
      </c>
      <c r="K31" s="109">
        <v>5</v>
      </c>
      <c r="L31" s="123">
        <v>5</v>
      </c>
      <c r="M31" s="124">
        <v>5</v>
      </c>
      <c r="N31" s="109">
        <v>5</v>
      </c>
      <c r="O31" s="123">
        <v>5</v>
      </c>
      <c r="P31" s="124">
        <v>5</v>
      </c>
      <c r="Q31" s="109">
        <v>5</v>
      </c>
      <c r="R31" s="123">
        <v>5</v>
      </c>
      <c r="S31" s="123">
        <v>5</v>
      </c>
      <c r="T31" s="124">
        <v>5</v>
      </c>
      <c r="U31" s="109">
        <v>4</v>
      </c>
      <c r="V31" s="123">
        <v>5</v>
      </c>
      <c r="W31" s="123">
        <v>5</v>
      </c>
      <c r="X31" s="124">
        <v>4</v>
      </c>
      <c r="Y31" s="133" t="s">
        <v>111</v>
      </c>
      <c r="Z31" s="123">
        <v>5</v>
      </c>
      <c r="AA31" s="123">
        <v>4</v>
      </c>
      <c r="AB31" s="124">
        <v>4</v>
      </c>
      <c r="AC31" s="298">
        <v>4</v>
      </c>
      <c r="AD31" s="109">
        <v>2</v>
      </c>
      <c r="AE31" s="123">
        <v>2</v>
      </c>
      <c r="AF31" s="110">
        <v>2</v>
      </c>
      <c r="AG31" s="299">
        <v>5</v>
      </c>
      <c r="AH31" s="298">
        <v>5</v>
      </c>
      <c r="AI31" s="109">
        <v>5</v>
      </c>
      <c r="AJ31" s="110">
        <v>5</v>
      </c>
      <c r="AK31" s="128"/>
      <c r="AL31" s="129">
        <f t="shared" si="29"/>
        <v>20</v>
      </c>
      <c r="AM31" s="112">
        <f t="shared" si="0"/>
        <v>0</v>
      </c>
      <c r="AN31" s="113">
        <f t="shared" si="1"/>
        <v>5</v>
      </c>
      <c r="AO31" s="114">
        <f t="shared" si="2"/>
        <v>5</v>
      </c>
      <c r="AP31" s="112">
        <f t="shared" si="3"/>
        <v>0</v>
      </c>
      <c r="AQ31" s="113">
        <f t="shared" si="4"/>
        <v>5</v>
      </c>
      <c r="AR31" s="114">
        <f t="shared" si="5"/>
        <v>5</v>
      </c>
      <c r="AS31" s="112">
        <f t="shared" si="6"/>
        <v>0</v>
      </c>
      <c r="AT31" s="113">
        <f t="shared" si="7"/>
        <v>5</v>
      </c>
      <c r="AU31" s="114">
        <f t="shared" si="8"/>
        <v>5</v>
      </c>
      <c r="AV31" s="112">
        <f t="shared" si="9"/>
        <v>0</v>
      </c>
      <c r="AW31" s="113">
        <f t="shared" si="10"/>
        <v>5</v>
      </c>
      <c r="AX31" s="114">
        <f t="shared" si="11"/>
        <v>5</v>
      </c>
      <c r="AY31" s="112">
        <f t="shared" si="12"/>
        <v>0</v>
      </c>
      <c r="AZ31" s="113">
        <f t="shared" si="13"/>
        <v>5</v>
      </c>
      <c r="BA31" s="115">
        <f t="shared" si="14"/>
        <v>5</v>
      </c>
      <c r="BB31" s="112">
        <f t="shared" si="15"/>
        <v>0</v>
      </c>
      <c r="BC31" s="113">
        <f t="shared" si="16"/>
        <v>4.5</v>
      </c>
      <c r="BD31" s="116">
        <f t="shared" si="17"/>
        <v>5</v>
      </c>
      <c r="BE31" s="112">
        <f t="shared" si="18"/>
        <v>1</v>
      </c>
      <c r="BF31" s="112">
        <f t="shared" si="19"/>
        <v>0</v>
      </c>
      <c r="BG31" s="113">
        <f t="shared" si="20"/>
        <v>4.333333333333333</v>
      </c>
      <c r="BH31" s="113">
        <f t="shared" si="21"/>
        <v>5</v>
      </c>
      <c r="BI31" s="117">
        <f t="shared" si="22"/>
        <v>4</v>
      </c>
      <c r="BJ31" s="112">
        <f t="shared" si="23"/>
        <v>3</v>
      </c>
      <c r="BK31" s="113">
        <f t="shared" si="24"/>
        <v>2</v>
      </c>
      <c r="BL31" s="113">
        <f t="shared" si="25"/>
        <v>2</v>
      </c>
      <c r="BM31" s="118">
        <f t="shared" si="26"/>
        <v>5</v>
      </c>
      <c r="BN31" s="119">
        <f t="shared" si="26"/>
        <v>5</v>
      </c>
      <c r="BO31" s="120">
        <f t="shared" si="27"/>
        <v>5</v>
      </c>
      <c r="BP31" s="68"/>
    </row>
    <row r="32" spans="1:68" ht="13.5" thickBot="1">
      <c r="A32" s="121"/>
      <c r="B32" s="130">
        <f t="shared" si="28"/>
        <v>21</v>
      </c>
      <c r="C32" s="109">
        <v>5</v>
      </c>
      <c r="D32" s="123">
        <v>5</v>
      </c>
      <c r="E32" s="123">
        <v>3</v>
      </c>
      <c r="F32" s="124">
        <v>5</v>
      </c>
      <c r="G32" s="109">
        <v>5</v>
      </c>
      <c r="H32" s="123">
        <v>5</v>
      </c>
      <c r="I32" s="123">
        <v>5</v>
      </c>
      <c r="J32" s="124">
        <v>5</v>
      </c>
      <c r="K32" s="109">
        <v>5</v>
      </c>
      <c r="L32" s="123">
        <v>5</v>
      </c>
      <c r="M32" s="124">
        <v>5</v>
      </c>
      <c r="N32" s="109">
        <v>5</v>
      </c>
      <c r="O32" s="123">
        <v>5</v>
      </c>
      <c r="P32" s="124">
        <v>5</v>
      </c>
      <c r="Q32" s="109">
        <v>5</v>
      </c>
      <c r="R32" s="123">
        <v>5</v>
      </c>
      <c r="S32" s="123">
        <v>5</v>
      </c>
      <c r="T32" s="124">
        <v>4</v>
      </c>
      <c r="U32" s="109">
        <v>5</v>
      </c>
      <c r="V32" s="123">
        <v>5</v>
      </c>
      <c r="W32" s="123">
        <v>5</v>
      </c>
      <c r="X32" s="124">
        <v>5</v>
      </c>
      <c r="Y32" s="134" t="s">
        <v>111</v>
      </c>
      <c r="Z32" s="123">
        <v>4</v>
      </c>
      <c r="AA32" s="123">
        <v>4</v>
      </c>
      <c r="AB32" s="124">
        <v>4</v>
      </c>
      <c r="AC32" s="305">
        <v>4</v>
      </c>
      <c r="AD32" s="109">
        <v>3</v>
      </c>
      <c r="AE32" s="123">
        <v>3</v>
      </c>
      <c r="AF32" s="110">
        <v>3</v>
      </c>
      <c r="AG32" s="296">
        <v>5</v>
      </c>
      <c r="AH32" s="305">
        <v>5</v>
      </c>
      <c r="AI32" s="109">
        <v>4</v>
      </c>
      <c r="AJ32" s="110">
        <v>3</v>
      </c>
      <c r="AK32" s="128"/>
      <c r="AL32" s="129">
        <f t="shared" si="29"/>
        <v>21</v>
      </c>
      <c r="AM32" s="112">
        <f t="shared" si="0"/>
        <v>0</v>
      </c>
      <c r="AN32" s="113">
        <f t="shared" si="1"/>
        <v>4.5</v>
      </c>
      <c r="AO32" s="114">
        <f t="shared" si="2"/>
        <v>5</v>
      </c>
      <c r="AP32" s="112">
        <f t="shared" si="3"/>
        <v>0</v>
      </c>
      <c r="AQ32" s="113">
        <f t="shared" si="4"/>
        <v>5</v>
      </c>
      <c r="AR32" s="114">
        <f t="shared" si="5"/>
        <v>5</v>
      </c>
      <c r="AS32" s="112">
        <f t="shared" si="6"/>
        <v>0</v>
      </c>
      <c r="AT32" s="113">
        <f t="shared" si="7"/>
        <v>5</v>
      </c>
      <c r="AU32" s="114">
        <f t="shared" si="8"/>
        <v>5</v>
      </c>
      <c r="AV32" s="112">
        <f t="shared" si="9"/>
        <v>0</v>
      </c>
      <c r="AW32" s="113">
        <f t="shared" si="10"/>
        <v>5</v>
      </c>
      <c r="AX32" s="114">
        <f t="shared" si="11"/>
        <v>5</v>
      </c>
      <c r="AY32" s="112">
        <f t="shared" si="12"/>
        <v>0</v>
      </c>
      <c r="AZ32" s="113">
        <f t="shared" si="13"/>
        <v>4.75</v>
      </c>
      <c r="BA32" s="115">
        <f t="shared" si="14"/>
        <v>5</v>
      </c>
      <c r="BB32" s="112">
        <f t="shared" si="15"/>
        <v>0</v>
      </c>
      <c r="BC32" s="113">
        <f t="shared" si="16"/>
        <v>5</v>
      </c>
      <c r="BD32" s="116">
        <f t="shared" si="17"/>
        <v>5</v>
      </c>
      <c r="BE32" s="112">
        <f t="shared" si="18"/>
        <v>1</v>
      </c>
      <c r="BF32" s="112">
        <f t="shared" si="19"/>
        <v>0</v>
      </c>
      <c r="BG32" s="113">
        <f t="shared" si="20"/>
        <v>4</v>
      </c>
      <c r="BH32" s="113">
        <f t="shared" si="21"/>
        <v>4</v>
      </c>
      <c r="BI32" s="117">
        <f t="shared" si="22"/>
        <v>4</v>
      </c>
      <c r="BJ32" s="112">
        <f t="shared" si="23"/>
        <v>0</v>
      </c>
      <c r="BK32" s="113">
        <f t="shared" si="24"/>
        <v>3</v>
      </c>
      <c r="BL32" s="113">
        <f t="shared" si="25"/>
        <v>3</v>
      </c>
      <c r="BM32" s="118">
        <f t="shared" si="26"/>
        <v>5</v>
      </c>
      <c r="BN32" s="119">
        <f t="shared" si="26"/>
        <v>5</v>
      </c>
      <c r="BO32" s="120">
        <f t="shared" si="27"/>
        <v>4</v>
      </c>
      <c r="BP32" s="68"/>
    </row>
    <row r="33" spans="1:68" ht="13.5" thickBot="1">
      <c r="A33" s="121"/>
      <c r="B33" s="130">
        <f t="shared" si="28"/>
        <v>22</v>
      </c>
      <c r="C33" s="109">
        <v>5</v>
      </c>
      <c r="D33" s="123">
        <v>5</v>
      </c>
      <c r="E33" s="123">
        <v>5</v>
      </c>
      <c r="F33" s="124">
        <v>5</v>
      </c>
      <c r="G33" s="109">
        <v>5</v>
      </c>
      <c r="H33" s="123">
        <v>5</v>
      </c>
      <c r="I33" s="123">
        <v>5</v>
      </c>
      <c r="J33" s="124">
        <v>5</v>
      </c>
      <c r="K33" s="109">
        <v>5</v>
      </c>
      <c r="L33" s="123">
        <v>5</v>
      </c>
      <c r="M33" s="124">
        <v>5</v>
      </c>
      <c r="N33" s="109">
        <v>5</v>
      </c>
      <c r="O33" s="123">
        <v>5</v>
      </c>
      <c r="P33" s="124">
        <v>5</v>
      </c>
      <c r="Q33" s="109">
        <v>5</v>
      </c>
      <c r="R33" s="123">
        <v>5</v>
      </c>
      <c r="S33" s="123">
        <v>5</v>
      </c>
      <c r="T33" s="124">
        <v>5</v>
      </c>
      <c r="U33" s="109">
        <v>5</v>
      </c>
      <c r="V33" s="123">
        <v>5</v>
      </c>
      <c r="W33" s="123">
        <v>5</v>
      </c>
      <c r="X33" s="124">
        <v>5</v>
      </c>
      <c r="Y33" s="134" t="s">
        <v>111</v>
      </c>
      <c r="Z33" s="123">
        <v>3</v>
      </c>
      <c r="AA33" s="123">
        <v>3</v>
      </c>
      <c r="AB33" s="124">
        <v>4</v>
      </c>
      <c r="AC33" s="298">
        <v>5</v>
      </c>
      <c r="AD33" s="109">
        <v>2</v>
      </c>
      <c r="AE33" s="123">
        <v>2</v>
      </c>
      <c r="AF33" s="110">
        <v>3</v>
      </c>
      <c r="AG33" s="299">
        <v>5</v>
      </c>
      <c r="AH33" s="298">
        <v>5</v>
      </c>
      <c r="AI33" s="109">
        <v>5</v>
      </c>
      <c r="AJ33" s="110">
        <v>5</v>
      </c>
      <c r="AK33" s="128"/>
      <c r="AL33" s="129">
        <f t="shared" si="29"/>
        <v>22</v>
      </c>
      <c r="AM33" s="112">
        <f t="shared" si="0"/>
        <v>0</v>
      </c>
      <c r="AN33" s="113">
        <f t="shared" si="1"/>
        <v>5</v>
      </c>
      <c r="AO33" s="114">
        <f t="shared" si="2"/>
        <v>5</v>
      </c>
      <c r="AP33" s="112">
        <f t="shared" si="3"/>
        <v>0</v>
      </c>
      <c r="AQ33" s="113">
        <f t="shared" si="4"/>
        <v>5</v>
      </c>
      <c r="AR33" s="114">
        <f t="shared" si="5"/>
        <v>5</v>
      </c>
      <c r="AS33" s="112">
        <f t="shared" si="6"/>
        <v>0</v>
      </c>
      <c r="AT33" s="113">
        <f t="shared" si="7"/>
        <v>5</v>
      </c>
      <c r="AU33" s="114">
        <f t="shared" si="8"/>
        <v>5</v>
      </c>
      <c r="AV33" s="112">
        <f t="shared" si="9"/>
        <v>0</v>
      </c>
      <c r="AW33" s="113">
        <f t="shared" si="10"/>
        <v>5</v>
      </c>
      <c r="AX33" s="114">
        <f t="shared" si="11"/>
        <v>5</v>
      </c>
      <c r="AY33" s="112">
        <f t="shared" si="12"/>
        <v>0</v>
      </c>
      <c r="AZ33" s="113">
        <f t="shared" si="13"/>
        <v>5</v>
      </c>
      <c r="BA33" s="115">
        <f t="shared" si="14"/>
        <v>5</v>
      </c>
      <c r="BB33" s="112">
        <f t="shared" si="15"/>
        <v>0</v>
      </c>
      <c r="BC33" s="113">
        <f t="shared" si="16"/>
        <v>5</v>
      </c>
      <c r="BD33" s="116">
        <f t="shared" si="17"/>
        <v>5</v>
      </c>
      <c r="BE33" s="112">
        <f t="shared" si="18"/>
        <v>1</v>
      </c>
      <c r="BF33" s="112">
        <f t="shared" si="19"/>
        <v>0</v>
      </c>
      <c r="BG33" s="113">
        <f t="shared" si="20"/>
        <v>3.3333333333333335</v>
      </c>
      <c r="BH33" s="113">
        <f t="shared" si="21"/>
        <v>4</v>
      </c>
      <c r="BI33" s="117">
        <f t="shared" si="22"/>
        <v>5</v>
      </c>
      <c r="BJ33" s="112">
        <f t="shared" si="23"/>
        <v>2</v>
      </c>
      <c r="BK33" s="113">
        <f t="shared" si="24"/>
        <v>2.3333333333333335</v>
      </c>
      <c r="BL33" s="113">
        <f t="shared" si="25"/>
        <v>3</v>
      </c>
      <c r="BM33" s="118">
        <f t="shared" si="26"/>
        <v>5</v>
      </c>
      <c r="BN33" s="119">
        <f t="shared" si="26"/>
        <v>5</v>
      </c>
      <c r="BO33" s="120">
        <f t="shared" si="27"/>
        <v>5</v>
      </c>
      <c r="BP33" s="68"/>
    </row>
    <row r="34" spans="1:68" ht="13.5" thickBot="1">
      <c r="A34" s="121"/>
      <c r="B34" s="130">
        <f t="shared" si="28"/>
        <v>23</v>
      </c>
      <c r="C34" s="109">
        <v>5</v>
      </c>
      <c r="D34" s="123">
        <v>5</v>
      </c>
      <c r="E34" s="123">
        <v>5</v>
      </c>
      <c r="F34" s="124">
        <v>5</v>
      </c>
      <c r="G34" s="109">
        <v>5</v>
      </c>
      <c r="H34" s="123">
        <v>5</v>
      </c>
      <c r="I34" s="123">
        <v>5</v>
      </c>
      <c r="J34" s="124">
        <v>5</v>
      </c>
      <c r="K34" s="109">
        <v>5</v>
      </c>
      <c r="L34" s="123">
        <v>5</v>
      </c>
      <c r="M34" s="124">
        <v>5</v>
      </c>
      <c r="N34" s="109">
        <v>5</v>
      </c>
      <c r="O34" s="123">
        <v>5</v>
      </c>
      <c r="P34" s="124">
        <v>5</v>
      </c>
      <c r="Q34" s="109">
        <v>5</v>
      </c>
      <c r="R34" s="123">
        <v>5</v>
      </c>
      <c r="S34" s="123">
        <v>5</v>
      </c>
      <c r="T34" s="124">
        <v>5</v>
      </c>
      <c r="U34" s="109">
        <v>5</v>
      </c>
      <c r="V34" s="123">
        <v>5</v>
      </c>
      <c r="W34" s="123">
        <v>5</v>
      </c>
      <c r="X34" s="124">
        <v>5</v>
      </c>
      <c r="Y34" s="125" t="s">
        <v>111</v>
      </c>
      <c r="Z34" s="123">
        <v>5</v>
      </c>
      <c r="AA34" s="123">
        <v>5</v>
      </c>
      <c r="AB34" s="124">
        <v>5</v>
      </c>
      <c r="AC34" s="298">
        <v>5</v>
      </c>
      <c r="AD34" s="109">
        <v>2</v>
      </c>
      <c r="AE34" s="123">
        <v>2</v>
      </c>
      <c r="AF34" s="110">
        <v>2</v>
      </c>
      <c r="AG34" s="299">
        <v>5</v>
      </c>
      <c r="AH34" s="298">
        <v>5</v>
      </c>
      <c r="AI34" s="109">
        <v>5</v>
      </c>
      <c r="AJ34" s="110">
        <v>5</v>
      </c>
      <c r="AK34" s="128"/>
      <c r="AL34" s="129">
        <f t="shared" si="29"/>
        <v>23</v>
      </c>
      <c r="AM34" s="112">
        <f t="shared" si="0"/>
        <v>0</v>
      </c>
      <c r="AN34" s="113">
        <f t="shared" si="1"/>
        <v>5</v>
      </c>
      <c r="AO34" s="114">
        <f t="shared" si="2"/>
        <v>5</v>
      </c>
      <c r="AP34" s="112">
        <f t="shared" si="3"/>
        <v>0</v>
      </c>
      <c r="AQ34" s="113">
        <f t="shared" si="4"/>
        <v>5</v>
      </c>
      <c r="AR34" s="114">
        <f t="shared" si="5"/>
        <v>5</v>
      </c>
      <c r="AS34" s="112">
        <f t="shared" si="6"/>
        <v>0</v>
      </c>
      <c r="AT34" s="113">
        <f t="shared" si="7"/>
        <v>5</v>
      </c>
      <c r="AU34" s="114">
        <f t="shared" si="8"/>
        <v>5</v>
      </c>
      <c r="AV34" s="112">
        <f t="shared" si="9"/>
        <v>0</v>
      </c>
      <c r="AW34" s="113">
        <f t="shared" si="10"/>
        <v>5</v>
      </c>
      <c r="AX34" s="114">
        <f t="shared" si="11"/>
        <v>5</v>
      </c>
      <c r="AY34" s="112">
        <f t="shared" si="12"/>
        <v>0</v>
      </c>
      <c r="AZ34" s="113">
        <f t="shared" si="13"/>
        <v>5</v>
      </c>
      <c r="BA34" s="115">
        <f t="shared" si="14"/>
        <v>5</v>
      </c>
      <c r="BB34" s="112">
        <f t="shared" si="15"/>
        <v>0</v>
      </c>
      <c r="BC34" s="113">
        <f t="shared" si="16"/>
        <v>5</v>
      </c>
      <c r="BD34" s="116">
        <f t="shared" si="17"/>
        <v>5</v>
      </c>
      <c r="BE34" s="112">
        <f t="shared" si="18"/>
        <v>1</v>
      </c>
      <c r="BF34" s="112">
        <f t="shared" si="19"/>
        <v>0</v>
      </c>
      <c r="BG34" s="113">
        <f t="shared" si="20"/>
        <v>5</v>
      </c>
      <c r="BH34" s="113">
        <f t="shared" si="21"/>
        <v>5</v>
      </c>
      <c r="BI34" s="117">
        <f t="shared" si="22"/>
        <v>5</v>
      </c>
      <c r="BJ34" s="112">
        <f t="shared" si="23"/>
        <v>3</v>
      </c>
      <c r="BK34" s="113">
        <f t="shared" si="24"/>
        <v>2</v>
      </c>
      <c r="BL34" s="113">
        <f t="shared" si="25"/>
        <v>2</v>
      </c>
      <c r="BM34" s="118">
        <f t="shared" si="26"/>
        <v>5</v>
      </c>
      <c r="BN34" s="119">
        <f t="shared" si="26"/>
        <v>5</v>
      </c>
      <c r="BO34" s="120">
        <f t="shared" si="27"/>
        <v>5</v>
      </c>
      <c r="BP34" s="68"/>
    </row>
    <row r="35" spans="1:68" ht="13.5" thickBot="1">
      <c r="A35" s="121"/>
      <c r="B35" s="130">
        <f t="shared" si="28"/>
        <v>24</v>
      </c>
      <c r="C35" s="109">
        <v>5</v>
      </c>
      <c r="D35" s="123">
        <v>5</v>
      </c>
      <c r="E35" s="123">
        <v>5</v>
      </c>
      <c r="F35" s="124">
        <v>5</v>
      </c>
      <c r="G35" s="109">
        <v>5</v>
      </c>
      <c r="H35" s="123">
        <v>5</v>
      </c>
      <c r="I35" s="123">
        <v>5</v>
      </c>
      <c r="J35" s="124">
        <v>5</v>
      </c>
      <c r="K35" s="109">
        <v>5</v>
      </c>
      <c r="L35" s="123">
        <v>5</v>
      </c>
      <c r="M35" s="124">
        <v>5</v>
      </c>
      <c r="N35" s="109">
        <v>4</v>
      </c>
      <c r="O35" s="123">
        <v>5</v>
      </c>
      <c r="P35" s="124">
        <v>5</v>
      </c>
      <c r="Q35" s="109">
        <v>5</v>
      </c>
      <c r="R35" s="123">
        <v>5</v>
      </c>
      <c r="S35" s="123">
        <v>5</v>
      </c>
      <c r="T35" s="124">
        <v>5</v>
      </c>
      <c r="U35" s="109">
        <v>5</v>
      </c>
      <c r="V35" s="123">
        <v>5</v>
      </c>
      <c r="W35" s="123">
        <v>5</v>
      </c>
      <c r="X35" s="124">
        <v>5</v>
      </c>
      <c r="Y35" s="133" t="s">
        <v>111</v>
      </c>
      <c r="Z35" s="123">
        <v>4</v>
      </c>
      <c r="AA35" s="123">
        <v>4</v>
      </c>
      <c r="AB35" s="124">
        <v>4</v>
      </c>
      <c r="AC35" s="298">
        <v>5</v>
      </c>
      <c r="AD35" s="109">
        <v>5</v>
      </c>
      <c r="AE35" s="123">
        <v>4</v>
      </c>
      <c r="AF35" s="110">
        <v>5</v>
      </c>
      <c r="AG35" s="299">
        <v>5</v>
      </c>
      <c r="AH35" s="298">
        <v>5</v>
      </c>
      <c r="AI35" s="109">
        <v>5</v>
      </c>
      <c r="AJ35" s="110">
        <v>4</v>
      </c>
      <c r="AK35" s="128"/>
      <c r="AL35" s="129">
        <f t="shared" si="29"/>
        <v>24</v>
      </c>
      <c r="AM35" s="112">
        <f t="shared" si="0"/>
        <v>0</v>
      </c>
      <c r="AN35" s="113">
        <f t="shared" si="1"/>
        <v>5</v>
      </c>
      <c r="AO35" s="114">
        <f t="shared" si="2"/>
        <v>5</v>
      </c>
      <c r="AP35" s="112">
        <f t="shared" si="3"/>
        <v>0</v>
      </c>
      <c r="AQ35" s="113">
        <f t="shared" si="4"/>
        <v>5</v>
      </c>
      <c r="AR35" s="114">
        <f t="shared" si="5"/>
        <v>5</v>
      </c>
      <c r="AS35" s="112">
        <f t="shared" si="6"/>
        <v>0</v>
      </c>
      <c r="AT35" s="113">
        <f t="shared" si="7"/>
        <v>5</v>
      </c>
      <c r="AU35" s="114">
        <f t="shared" si="8"/>
        <v>5</v>
      </c>
      <c r="AV35" s="112">
        <f t="shared" si="9"/>
        <v>0</v>
      </c>
      <c r="AW35" s="113">
        <f t="shared" si="10"/>
        <v>4.666666666666667</v>
      </c>
      <c r="AX35" s="114">
        <f t="shared" si="11"/>
        <v>5</v>
      </c>
      <c r="AY35" s="112">
        <f t="shared" si="12"/>
        <v>0</v>
      </c>
      <c r="AZ35" s="113">
        <f t="shared" si="13"/>
        <v>5</v>
      </c>
      <c r="BA35" s="115">
        <f t="shared" si="14"/>
        <v>5</v>
      </c>
      <c r="BB35" s="112">
        <f t="shared" si="15"/>
        <v>0</v>
      </c>
      <c r="BC35" s="113">
        <f t="shared" si="16"/>
        <v>5</v>
      </c>
      <c r="BD35" s="116">
        <f t="shared" si="17"/>
        <v>5</v>
      </c>
      <c r="BE35" s="112">
        <f t="shared" si="18"/>
        <v>1</v>
      </c>
      <c r="BF35" s="112">
        <f t="shared" si="19"/>
        <v>0</v>
      </c>
      <c r="BG35" s="113">
        <f t="shared" si="20"/>
        <v>4</v>
      </c>
      <c r="BH35" s="113">
        <f t="shared" si="21"/>
        <v>4</v>
      </c>
      <c r="BI35" s="117">
        <f t="shared" si="22"/>
        <v>5</v>
      </c>
      <c r="BJ35" s="112">
        <f t="shared" si="23"/>
        <v>0</v>
      </c>
      <c r="BK35" s="113">
        <f t="shared" si="24"/>
        <v>4.666666666666667</v>
      </c>
      <c r="BL35" s="113">
        <f t="shared" si="25"/>
        <v>5</v>
      </c>
      <c r="BM35" s="118">
        <f t="shared" si="26"/>
        <v>5</v>
      </c>
      <c r="BN35" s="119">
        <f t="shared" si="26"/>
        <v>5</v>
      </c>
      <c r="BO35" s="120">
        <f t="shared" si="27"/>
        <v>5</v>
      </c>
      <c r="BP35" s="68"/>
    </row>
    <row r="36" spans="1:68" ht="13.5" thickBot="1">
      <c r="A36" s="121"/>
      <c r="B36" s="130">
        <f t="shared" si="28"/>
        <v>25</v>
      </c>
      <c r="C36" s="109">
        <v>5</v>
      </c>
      <c r="D36" s="123">
        <v>5</v>
      </c>
      <c r="E36" s="123">
        <v>4</v>
      </c>
      <c r="F36" s="124">
        <v>5</v>
      </c>
      <c r="G36" s="109">
        <v>5</v>
      </c>
      <c r="H36" s="123">
        <v>5</v>
      </c>
      <c r="I36" s="123">
        <v>5</v>
      </c>
      <c r="J36" s="124">
        <v>5</v>
      </c>
      <c r="K36" s="109">
        <v>5</v>
      </c>
      <c r="L36" s="123">
        <v>5</v>
      </c>
      <c r="M36" s="124">
        <v>5</v>
      </c>
      <c r="N36" s="109">
        <v>5</v>
      </c>
      <c r="O36" s="123">
        <v>5</v>
      </c>
      <c r="P36" s="124">
        <v>3</v>
      </c>
      <c r="Q36" s="109">
        <v>5</v>
      </c>
      <c r="R36" s="123">
        <v>5</v>
      </c>
      <c r="S36" s="123">
        <v>5</v>
      </c>
      <c r="T36" s="124">
        <v>5</v>
      </c>
      <c r="U36" s="109">
        <v>5</v>
      </c>
      <c r="V36" s="123">
        <v>5</v>
      </c>
      <c r="W36" s="123">
        <v>5</v>
      </c>
      <c r="X36" s="124">
        <v>5</v>
      </c>
      <c r="Y36" s="134" t="s">
        <v>111</v>
      </c>
      <c r="Z36" s="123">
        <v>4</v>
      </c>
      <c r="AA36" s="123">
        <v>4</v>
      </c>
      <c r="AB36" s="124">
        <v>4</v>
      </c>
      <c r="AC36" s="305">
        <v>5</v>
      </c>
      <c r="AD36" s="109">
        <v>2</v>
      </c>
      <c r="AE36" s="123">
        <v>2</v>
      </c>
      <c r="AF36" s="110">
        <v>2</v>
      </c>
      <c r="AG36" s="296">
        <v>5</v>
      </c>
      <c r="AH36" s="305">
        <v>5</v>
      </c>
      <c r="AI36" s="109">
        <v>5</v>
      </c>
      <c r="AJ36" s="110">
        <v>5</v>
      </c>
      <c r="AK36" s="128"/>
      <c r="AL36" s="129">
        <f t="shared" si="29"/>
        <v>25</v>
      </c>
      <c r="AM36" s="112">
        <f t="shared" si="0"/>
        <v>0</v>
      </c>
      <c r="AN36" s="113">
        <f t="shared" si="1"/>
        <v>4.75</v>
      </c>
      <c r="AO36" s="114">
        <f t="shared" si="2"/>
        <v>5</v>
      </c>
      <c r="AP36" s="112">
        <f t="shared" si="3"/>
        <v>0</v>
      </c>
      <c r="AQ36" s="113">
        <f t="shared" si="4"/>
        <v>5</v>
      </c>
      <c r="AR36" s="114">
        <f t="shared" si="5"/>
        <v>5</v>
      </c>
      <c r="AS36" s="112">
        <f t="shared" si="6"/>
        <v>0</v>
      </c>
      <c r="AT36" s="113">
        <f t="shared" si="7"/>
        <v>5</v>
      </c>
      <c r="AU36" s="114">
        <f t="shared" si="8"/>
        <v>5</v>
      </c>
      <c r="AV36" s="112">
        <f t="shared" si="9"/>
        <v>0</v>
      </c>
      <c r="AW36" s="113">
        <f t="shared" si="10"/>
        <v>4.333333333333333</v>
      </c>
      <c r="AX36" s="114">
        <f t="shared" si="11"/>
        <v>5</v>
      </c>
      <c r="AY36" s="112">
        <f t="shared" si="12"/>
        <v>0</v>
      </c>
      <c r="AZ36" s="113">
        <f t="shared" si="13"/>
        <v>5</v>
      </c>
      <c r="BA36" s="115">
        <f t="shared" si="14"/>
        <v>5</v>
      </c>
      <c r="BB36" s="112">
        <f t="shared" si="15"/>
        <v>0</v>
      </c>
      <c r="BC36" s="113">
        <f t="shared" si="16"/>
        <v>5</v>
      </c>
      <c r="BD36" s="116">
        <f t="shared" si="17"/>
        <v>5</v>
      </c>
      <c r="BE36" s="112">
        <f t="shared" si="18"/>
        <v>1</v>
      </c>
      <c r="BF36" s="112">
        <f t="shared" si="19"/>
        <v>0</v>
      </c>
      <c r="BG36" s="113">
        <f t="shared" si="20"/>
        <v>4</v>
      </c>
      <c r="BH36" s="113">
        <f t="shared" si="21"/>
        <v>4</v>
      </c>
      <c r="BI36" s="117">
        <f t="shared" si="22"/>
        <v>5</v>
      </c>
      <c r="BJ36" s="112">
        <f t="shared" si="23"/>
        <v>3</v>
      </c>
      <c r="BK36" s="113">
        <f t="shared" si="24"/>
        <v>2</v>
      </c>
      <c r="BL36" s="113">
        <f t="shared" si="25"/>
        <v>2</v>
      </c>
      <c r="BM36" s="118">
        <f t="shared" si="26"/>
        <v>5</v>
      </c>
      <c r="BN36" s="119">
        <f t="shared" si="26"/>
        <v>5</v>
      </c>
      <c r="BO36" s="120">
        <f t="shared" si="27"/>
        <v>5</v>
      </c>
      <c r="BP36" s="68"/>
    </row>
    <row r="37" spans="1:68" ht="13.5" thickBot="1">
      <c r="A37" s="121"/>
      <c r="B37" s="130">
        <f t="shared" si="28"/>
        <v>26</v>
      </c>
      <c r="C37" s="109">
        <v>5</v>
      </c>
      <c r="D37" s="123">
        <v>5</v>
      </c>
      <c r="E37" s="123">
        <v>4</v>
      </c>
      <c r="F37" s="124">
        <v>5</v>
      </c>
      <c r="G37" s="109">
        <v>5</v>
      </c>
      <c r="H37" s="123">
        <v>4</v>
      </c>
      <c r="I37" s="123">
        <v>4</v>
      </c>
      <c r="J37" s="124">
        <v>4</v>
      </c>
      <c r="K37" s="109">
        <v>5</v>
      </c>
      <c r="L37" s="123">
        <v>5</v>
      </c>
      <c r="M37" s="124">
        <v>5</v>
      </c>
      <c r="N37" s="109">
        <v>3</v>
      </c>
      <c r="O37" s="123">
        <v>4</v>
      </c>
      <c r="P37" s="124">
        <v>3</v>
      </c>
      <c r="Q37" s="109">
        <v>5</v>
      </c>
      <c r="R37" s="123">
        <v>5</v>
      </c>
      <c r="S37" s="123">
        <v>5</v>
      </c>
      <c r="T37" s="124">
        <v>5</v>
      </c>
      <c r="U37" s="109">
        <v>4</v>
      </c>
      <c r="V37" s="123">
        <v>4</v>
      </c>
      <c r="W37" s="123">
        <v>4</v>
      </c>
      <c r="X37" s="124">
        <v>4</v>
      </c>
      <c r="Y37" s="125" t="s">
        <v>111</v>
      </c>
      <c r="Z37" s="123">
        <v>3</v>
      </c>
      <c r="AA37" s="123">
        <v>3</v>
      </c>
      <c r="AB37" s="124">
        <v>3</v>
      </c>
      <c r="AC37" s="298">
        <v>3</v>
      </c>
      <c r="AD37" s="109">
        <v>3</v>
      </c>
      <c r="AE37" s="123">
        <v>3</v>
      </c>
      <c r="AF37" s="110">
        <v>3</v>
      </c>
      <c r="AG37" s="299">
        <v>3</v>
      </c>
      <c r="AH37" s="298">
        <v>3</v>
      </c>
      <c r="AI37" s="109">
        <v>4</v>
      </c>
      <c r="AJ37" s="110">
        <v>4</v>
      </c>
      <c r="AK37" s="128"/>
      <c r="AL37" s="129">
        <f t="shared" si="29"/>
        <v>26</v>
      </c>
      <c r="AM37" s="112">
        <f t="shared" si="0"/>
        <v>0</v>
      </c>
      <c r="AN37" s="113">
        <f t="shared" si="1"/>
        <v>4.75</v>
      </c>
      <c r="AO37" s="114">
        <f t="shared" si="2"/>
        <v>5</v>
      </c>
      <c r="AP37" s="112">
        <f t="shared" si="3"/>
        <v>0</v>
      </c>
      <c r="AQ37" s="113">
        <f t="shared" si="4"/>
        <v>4.25</v>
      </c>
      <c r="AR37" s="114">
        <f t="shared" si="5"/>
        <v>5</v>
      </c>
      <c r="AS37" s="112">
        <f t="shared" si="6"/>
        <v>0</v>
      </c>
      <c r="AT37" s="113">
        <f t="shared" si="7"/>
        <v>5</v>
      </c>
      <c r="AU37" s="114">
        <f t="shared" si="8"/>
        <v>5</v>
      </c>
      <c r="AV37" s="112">
        <f t="shared" si="9"/>
        <v>0</v>
      </c>
      <c r="AW37" s="113">
        <f t="shared" si="10"/>
        <v>3.3333333333333335</v>
      </c>
      <c r="AX37" s="114">
        <f t="shared" si="11"/>
        <v>4</v>
      </c>
      <c r="AY37" s="112">
        <f t="shared" si="12"/>
        <v>0</v>
      </c>
      <c r="AZ37" s="113">
        <f t="shared" si="13"/>
        <v>5</v>
      </c>
      <c r="BA37" s="115">
        <f t="shared" si="14"/>
        <v>5</v>
      </c>
      <c r="BB37" s="112">
        <f t="shared" si="15"/>
        <v>0</v>
      </c>
      <c r="BC37" s="113">
        <f t="shared" si="16"/>
        <v>4</v>
      </c>
      <c r="BD37" s="116">
        <f t="shared" si="17"/>
        <v>4</v>
      </c>
      <c r="BE37" s="112">
        <f t="shared" si="18"/>
        <v>1</v>
      </c>
      <c r="BF37" s="112">
        <f t="shared" si="19"/>
        <v>0</v>
      </c>
      <c r="BG37" s="113">
        <f t="shared" si="20"/>
        <v>3</v>
      </c>
      <c r="BH37" s="113">
        <f t="shared" si="21"/>
        <v>3</v>
      </c>
      <c r="BI37" s="117">
        <f t="shared" si="22"/>
        <v>3</v>
      </c>
      <c r="BJ37" s="112">
        <f t="shared" si="23"/>
        <v>0</v>
      </c>
      <c r="BK37" s="113">
        <f t="shared" si="24"/>
        <v>3</v>
      </c>
      <c r="BL37" s="113">
        <f t="shared" si="25"/>
        <v>3</v>
      </c>
      <c r="BM37" s="118">
        <f t="shared" si="26"/>
        <v>3</v>
      </c>
      <c r="BN37" s="119">
        <f t="shared" si="26"/>
        <v>3</v>
      </c>
      <c r="BO37" s="120">
        <f t="shared" si="27"/>
        <v>4</v>
      </c>
      <c r="BP37" s="68"/>
    </row>
    <row r="38" spans="1:68" ht="13.5" thickBot="1">
      <c r="A38" s="121"/>
      <c r="B38" s="130">
        <f t="shared" si="28"/>
        <v>27</v>
      </c>
      <c r="C38" s="109">
        <v>5</v>
      </c>
      <c r="D38" s="123">
        <v>5</v>
      </c>
      <c r="E38" s="123">
        <v>5</v>
      </c>
      <c r="F38" s="124">
        <v>5</v>
      </c>
      <c r="G38" s="109">
        <v>5</v>
      </c>
      <c r="H38" s="123">
        <v>5</v>
      </c>
      <c r="I38" s="123">
        <v>5</v>
      </c>
      <c r="J38" s="124">
        <v>5</v>
      </c>
      <c r="K38" s="109">
        <v>5</v>
      </c>
      <c r="L38" s="123">
        <v>5</v>
      </c>
      <c r="M38" s="124">
        <v>5</v>
      </c>
      <c r="N38" s="109">
        <v>4</v>
      </c>
      <c r="O38" s="123">
        <v>4</v>
      </c>
      <c r="P38" s="124">
        <v>5</v>
      </c>
      <c r="Q38" s="109">
        <v>5</v>
      </c>
      <c r="R38" s="123">
        <v>5</v>
      </c>
      <c r="S38" s="123">
        <v>5</v>
      </c>
      <c r="T38" s="124">
        <v>5</v>
      </c>
      <c r="U38" s="109">
        <v>5</v>
      </c>
      <c r="V38" s="123">
        <v>5</v>
      </c>
      <c r="W38" s="123">
        <v>5</v>
      </c>
      <c r="X38" s="124">
        <v>5</v>
      </c>
      <c r="Y38" s="133" t="s">
        <v>111</v>
      </c>
      <c r="Z38" s="123">
        <v>3</v>
      </c>
      <c r="AA38" s="123">
        <v>3</v>
      </c>
      <c r="AB38" s="124">
        <v>3</v>
      </c>
      <c r="AC38" s="298">
        <v>5</v>
      </c>
      <c r="AD38" s="109">
        <v>3</v>
      </c>
      <c r="AE38" s="123">
        <v>3</v>
      </c>
      <c r="AF38" s="110">
        <v>3</v>
      </c>
      <c r="AG38" s="299">
        <v>4</v>
      </c>
      <c r="AH38" s="298">
        <v>4</v>
      </c>
      <c r="AI38" s="109">
        <v>4</v>
      </c>
      <c r="AJ38" s="110">
        <v>4</v>
      </c>
      <c r="AK38" s="128"/>
      <c r="AL38" s="129">
        <f t="shared" si="29"/>
        <v>27</v>
      </c>
      <c r="AM38" s="112">
        <f t="shared" si="0"/>
        <v>0</v>
      </c>
      <c r="AN38" s="113">
        <f t="shared" si="1"/>
        <v>5</v>
      </c>
      <c r="AO38" s="114">
        <f t="shared" si="2"/>
        <v>5</v>
      </c>
      <c r="AP38" s="112">
        <f t="shared" si="3"/>
        <v>0</v>
      </c>
      <c r="AQ38" s="113">
        <f t="shared" si="4"/>
        <v>5</v>
      </c>
      <c r="AR38" s="114">
        <f t="shared" si="5"/>
        <v>5</v>
      </c>
      <c r="AS38" s="112">
        <f t="shared" si="6"/>
        <v>0</v>
      </c>
      <c r="AT38" s="113">
        <f t="shared" si="7"/>
        <v>5</v>
      </c>
      <c r="AU38" s="114">
        <f t="shared" si="8"/>
        <v>5</v>
      </c>
      <c r="AV38" s="112">
        <f t="shared" si="9"/>
        <v>0</v>
      </c>
      <c r="AW38" s="113">
        <f t="shared" si="10"/>
        <v>4.333333333333333</v>
      </c>
      <c r="AX38" s="114">
        <f t="shared" si="11"/>
        <v>5</v>
      </c>
      <c r="AY38" s="112">
        <f t="shared" si="12"/>
        <v>0</v>
      </c>
      <c r="AZ38" s="113">
        <f t="shared" si="13"/>
        <v>5</v>
      </c>
      <c r="BA38" s="115">
        <f t="shared" si="14"/>
        <v>5</v>
      </c>
      <c r="BB38" s="112">
        <f t="shared" si="15"/>
        <v>0</v>
      </c>
      <c r="BC38" s="113">
        <f t="shared" si="16"/>
        <v>5</v>
      </c>
      <c r="BD38" s="116">
        <f t="shared" si="17"/>
        <v>5</v>
      </c>
      <c r="BE38" s="112">
        <f t="shared" si="18"/>
        <v>1</v>
      </c>
      <c r="BF38" s="112">
        <f t="shared" si="19"/>
        <v>0</v>
      </c>
      <c r="BG38" s="113">
        <f t="shared" si="20"/>
        <v>3</v>
      </c>
      <c r="BH38" s="113">
        <f t="shared" si="21"/>
        <v>3</v>
      </c>
      <c r="BI38" s="117">
        <f t="shared" si="22"/>
        <v>5</v>
      </c>
      <c r="BJ38" s="112">
        <f t="shared" si="23"/>
        <v>0</v>
      </c>
      <c r="BK38" s="113">
        <f t="shared" si="24"/>
        <v>3</v>
      </c>
      <c r="BL38" s="113">
        <f t="shared" si="25"/>
        <v>3</v>
      </c>
      <c r="BM38" s="118">
        <f t="shared" si="26"/>
        <v>4</v>
      </c>
      <c r="BN38" s="119">
        <f t="shared" si="26"/>
        <v>4</v>
      </c>
      <c r="BO38" s="120">
        <f t="shared" si="27"/>
        <v>4</v>
      </c>
      <c r="BP38" s="68"/>
    </row>
    <row r="39" spans="1:68" ht="13.5" thickBot="1">
      <c r="A39" s="121"/>
      <c r="B39" s="130">
        <f t="shared" si="28"/>
        <v>28</v>
      </c>
      <c r="C39" s="109">
        <v>5</v>
      </c>
      <c r="D39" s="123">
        <v>5</v>
      </c>
      <c r="E39" s="123">
        <v>5</v>
      </c>
      <c r="F39" s="124">
        <v>5</v>
      </c>
      <c r="G39" s="109">
        <v>5</v>
      </c>
      <c r="H39" s="123">
        <v>5</v>
      </c>
      <c r="I39" s="123">
        <v>5</v>
      </c>
      <c r="J39" s="124">
        <v>5</v>
      </c>
      <c r="K39" s="109">
        <v>5</v>
      </c>
      <c r="L39" s="123">
        <v>5</v>
      </c>
      <c r="M39" s="124">
        <v>5</v>
      </c>
      <c r="N39" s="109">
        <v>4</v>
      </c>
      <c r="O39" s="123">
        <v>4</v>
      </c>
      <c r="P39" s="124">
        <v>4</v>
      </c>
      <c r="Q39" s="109">
        <v>5</v>
      </c>
      <c r="R39" s="123">
        <v>5</v>
      </c>
      <c r="S39" s="123">
        <v>5</v>
      </c>
      <c r="T39" s="124">
        <v>5</v>
      </c>
      <c r="U39" s="109">
        <v>5</v>
      </c>
      <c r="V39" s="123">
        <v>5</v>
      </c>
      <c r="W39" s="123">
        <v>5</v>
      </c>
      <c r="X39" s="124">
        <v>3</v>
      </c>
      <c r="Y39" s="125" t="s">
        <v>111</v>
      </c>
      <c r="Z39" s="123">
        <v>4</v>
      </c>
      <c r="AA39" s="123">
        <v>4</v>
      </c>
      <c r="AB39" s="124">
        <v>4</v>
      </c>
      <c r="AC39" s="298">
        <v>5</v>
      </c>
      <c r="AD39" s="109">
        <v>2</v>
      </c>
      <c r="AE39" s="123">
        <v>2</v>
      </c>
      <c r="AF39" s="110">
        <v>2</v>
      </c>
      <c r="AG39" s="299">
        <v>4</v>
      </c>
      <c r="AH39" s="298">
        <v>4</v>
      </c>
      <c r="AI39" s="109">
        <v>5</v>
      </c>
      <c r="AJ39" s="110">
        <v>4</v>
      </c>
      <c r="AK39" s="128"/>
      <c r="AL39" s="129">
        <f t="shared" si="29"/>
        <v>28</v>
      </c>
      <c r="AM39" s="112">
        <f t="shared" si="0"/>
        <v>0</v>
      </c>
      <c r="AN39" s="113">
        <f t="shared" si="1"/>
        <v>5</v>
      </c>
      <c r="AO39" s="114">
        <f t="shared" si="2"/>
        <v>5</v>
      </c>
      <c r="AP39" s="112">
        <f t="shared" si="3"/>
        <v>0</v>
      </c>
      <c r="AQ39" s="113">
        <f t="shared" si="4"/>
        <v>5</v>
      </c>
      <c r="AR39" s="114">
        <f t="shared" si="5"/>
        <v>5</v>
      </c>
      <c r="AS39" s="112">
        <f t="shared" si="6"/>
        <v>0</v>
      </c>
      <c r="AT39" s="113">
        <f t="shared" si="7"/>
        <v>5</v>
      </c>
      <c r="AU39" s="114">
        <f t="shared" si="8"/>
        <v>5</v>
      </c>
      <c r="AV39" s="112">
        <f t="shared" si="9"/>
        <v>0</v>
      </c>
      <c r="AW39" s="113">
        <f t="shared" si="10"/>
        <v>4</v>
      </c>
      <c r="AX39" s="114">
        <f t="shared" si="11"/>
        <v>4</v>
      </c>
      <c r="AY39" s="112">
        <f t="shared" si="12"/>
        <v>0</v>
      </c>
      <c r="AZ39" s="113">
        <f t="shared" si="13"/>
        <v>5</v>
      </c>
      <c r="BA39" s="115">
        <f t="shared" si="14"/>
        <v>5</v>
      </c>
      <c r="BB39" s="112">
        <f t="shared" si="15"/>
        <v>0</v>
      </c>
      <c r="BC39" s="113">
        <f t="shared" si="16"/>
        <v>4.5</v>
      </c>
      <c r="BD39" s="116">
        <f t="shared" si="17"/>
        <v>5</v>
      </c>
      <c r="BE39" s="112">
        <f t="shared" si="18"/>
        <v>1</v>
      </c>
      <c r="BF39" s="112">
        <f t="shared" si="19"/>
        <v>0</v>
      </c>
      <c r="BG39" s="113">
        <f t="shared" si="20"/>
        <v>4</v>
      </c>
      <c r="BH39" s="113">
        <f t="shared" si="21"/>
        <v>4</v>
      </c>
      <c r="BI39" s="117">
        <f t="shared" si="22"/>
        <v>5</v>
      </c>
      <c r="BJ39" s="112">
        <f t="shared" si="23"/>
        <v>3</v>
      </c>
      <c r="BK39" s="113">
        <f t="shared" si="24"/>
        <v>2</v>
      </c>
      <c r="BL39" s="113">
        <f t="shared" si="25"/>
        <v>2</v>
      </c>
      <c r="BM39" s="118">
        <f t="shared" si="26"/>
        <v>4</v>
      </c>
      <c r="BN39" s="119">
        <f t="shared" si="26"/>
        <v>4</v>
      </c>
      <c r="BO39" s="120">
        <f t="shared" si="27"/>
        <v>5</v>
      </c>
      <c r="BP39" s="68"/>
    </row>
    <row r="40" spans="1:68" ht="13.5" thickBot="1">
      <c r="A40" s="121"/>
      <c r="B40" s="130">
        <f t="shared" si="28"/>
        <v>29</v>
      </c>
      <c r="C40" s="109">
        <v>5</v>
      </c>
      <c r="D40" s="123">
        <v>5</v>
      </c>
      <c r="E40" s="123">
        <v>4</v>
      </c>
      <c r="F40" s="124">
        <v>5</v>
      </c>
      <c r="G40" s="109">
        <v>5</v>
      </c>
      <c r="H40" s="123">
        <v>5</v>
      </c>
      <c r="I40" s="123">
        <v>5</v>
      </c>
      <c r="J40" s="124">
        <v>5</v>
      </c>
      <c r="K40" s="109">
        <v>4</v>
      </c>
      <c r="L40" s="123">
        <v>4</v>
      </c>
      <c r="M40" s="124">
        <v>4</v>
      </c>
      <c r="N40" s="109">
        <v>3</v>
      </c>
      <c r="O40" s="123">
        <v>4</v>
      </c>
      <c r="P40" s="124">
        <v>5</v>
      </c>
      <c r="Q40" s="109">
        <v>5</v>
      </c>
      <c r="R40" s="123">
        <v>5</v>
      </c>
      <c r="S40" s="123">
        <v>5</v>
      </c>
      <c r="T40" s="124">
        <v>4</v>
      </c>
      <c r="U40" s="109">
        <v>3</v>
      </c>
      <c r="V40" s="123">
        <v>4</v>
      </c>
      <c r="W40" s="123">
        <v>4</v>
      </c>
      <c r="X40" s="124">
        <v>4</v>
      </c>
      <c r="Y40" s="133" t="s">
        <v>111</v>
      </c>
      <c r="Z40" s="123">
        <v>3</v>
      </c>
      <c r="AA40" s="123">
        <v>4</v>
      </c>
      <c r="AB40" s="124">
        <v>5</v>
      </c>
      <c r="AC40" s="305">
        <v>4</v>
      </c>
      <c r="AD40" s="109">
        <v>2</v>
      </c>
      <c r="AE40" s="123">
        <v>2</v>
      </c>
      <c r="AF40" s="110">
        <v>2</v>
      </c>
      <c r="AG40" s="296">
        <v>3</v>
      </c>
      <c r="AH40" s="305">
        <v>3</v>
      </c>
      <c r="AI40" s="109">
        <v>3</v>
      </c>
      <c r="AJ40" s="110">
        <v>4</v>
      </c>
      <c r="AK40" s="128"/>
      <c r="AL40" s="129">
        <f t="shared" si="29"/>
        <v>29</v>
      </c>
      <c r="AM40" s="112">
        <f t="shared" si="0"/>
        <v>0</v>
      </c>
      <c r="AN40" s="113">
        <f t="shared" si="1"/>
        <v>4.75</v>
      </c>
      <c r="AO40" s="114">
        <f t="shared" si="2"/>
        <v>5</v>
      </c>
      <c r="AP40" s="112">
        <f t="shared" si="3"/>
        <v>0</v>
      </c>
      <c r="AQ40" s="113">
        <f t="shared" si="4"/>
        <v>5</v>
      </c>
      <c r="AR40" s="114">
        <f t="shared" si="5"/>
        <v>5</v>
      </c>
      <c r="AS40" s="112">
        <f t="shared" si="6"/>
        <v>0</v>
      </c>
      <c r="AT40" s="113">
        <f t="shared" si="7"/>
        <v>4</v>
      </c>
      <c r="AU40" s="114">
        <f t="shared" si="8"/>
        <v>4</v>
      </c>
      <c r="AV40" s="112">
        <f t="shared" si="9"/>
        <v>0</v>
      </c>
      <c r="AW40" s="113">
        <f t="shared" si="10"/>
        <v>4</v>
      </c>
      <c r="AX40" s="114">
        <f t="shared" si="11"/>
        <v>4</v>
      </c>
      <c r="AY40" s="112">
        <f t="shared" si="12"/>
        <v>0</v>
      </c>
      <c r="AZ40" s="113">
        <f t="shared" si="13"/>
        <v>4.75</v>
      </c>
      <c r="BA40" s="115">
        <f t="shared" si="14"/>
        <v>5</v>
      </c>
      <c r="BB40" s="112">
        <f t="shared" si="15"/>
        <v>0</v>
      </c>
      <c r="BC40" s="113">
        <f t="shared" si="16"/>
        <v>3.75</v>
      </c>
      <c r="BD40" s="116">
        <f t="shared" si="17"/>
        <v>4</v>
      </c>
      <c r="BE40" s="112">
        <f t="shared" si="18"/>
        <v>1</v>
      </c>
      <c r="BF40" s="112">
        <f t="shared" si="19"/>
        <v>0</v>
      </c>
      <c r="BG40" s="113">
        <f t="shared" si="20"/>
        <v>4</v>
      </c>
      <c r="BH40" s="113">
        <f t="shared" si="21"/>
        <v>4</v>
      </c>
      <c r="BI40" s="117">
        <f t="shared" si="22"/>
        <v>4</v>
      </c>
      <c r="BJ40" s="112">
        <f t="shared" si="23"/>
        <v>3</v>
      </c>
      <c r="BK40" s="113">
        <f t="shared" si="24"/>
        <v>2</v>
      </c>
      <c r="BL40" s="113">
        <f t="shared" si="25"/>
        <v>2</v>
      </c>
      <c r="BM40" s="118">
        <f t="shared" si="26"/>
        <v>3</v>
      </c>
      <c r="BN40" s="119">
        <f t="shared" si="26"/>
        <v>3</v>
      </c>
      <c r="BO40" s="120">
        <f t="shared" si="27"/>
        <v>4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5</v>
      </c>
      <c r="D104" s="205">
        <f>AR12</f>
        <v>5</v>
      </c>
      <c r="E104" s="205">
        <f>AR12</f>
        <v>5</v>
      </c>
      <c r="F104" s="205">
        <f>AU12</f>
        <v>5</v>
      </c>
      <c r="G104" s="204">
        <f>BA12</f>
        <v>5</v>
      </c>
      <c r="H104" s="206">
        <f>BD12</f>
        <v>5</v>
      </c>
      <c r="I104" s="207" t="str">
        <f>IF(ISTEXT(C104),"NO",IF(AL104&gt;2,"D","A"))</f>
        <v>A</v>
      </c>
      <c r="J104" s="204">
        <f>BH12</f>
        <v>5</v>
      </c>
      <c r="K104" s="205">
        <f t="shared" ref="K104:K163" si="32">BI12</f>
        <v>5</v>
      </c>
      <c r="L104" s="206">
        <f>BL12</f>
        <v>2</v>
      </c>
      <c r="M104" s="207" t="str">
        <f>IF(ISTEXT(J104),"NO",IF(I104="D","D",IF(AM104&gt;2,"D","A")))</f>
        <v>A</v>
      </c>
      <c r="N104" s="208">
        <f>BM12</f>
        <v>5</v>
      </c>
      <c r="O104" s="209">
        <f t="shared" ref="O104:P119" si="33">BN12</f>
        <v>5</v>
      </c>
      <c r="P104" s="210">
        <f t="shared" si="33"/>
        <v>5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1</v>
      </c>
      <c r="AN104" s="55">
        <f>COUNTIF(N104:P104,"=2")</f>
        <v>0</v>
      </c>
    </row>
    <row r="105" spans="2:40" ht="15">
      <c r="B105" s="211">
        <f>B104+1</f>
        <v>2</v>
      </c>
      <c r="C105" s="212">
        <f t="shared" ref="C105:C163" si="34">AO13</f>
        <v>5</v>
      </c>
      <c r="D105" s="213">
        <f t="shared" ref="D105:D163" si="35">AR13</f>
        <v>5</v>
      </c>
      <c r="E105" s="213">
        <f t="shared" ref="E105:E163" si="36">AR13</f>
        <v>5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5</v>
      </c>
      <c r="I105" s="207" t="str">
        <f t="shared" ref="I105:I163" si="40">IF(ISTEXT(C105),"NO",IF(AL105&gt;2,"D","A"))</f>
        <v>A</v>
      </c>
      <c r="J105" s="212">
        <f t="shared" ref="J105:J163" si="41">BH13</f>
        <v>2</v>
      </c>
      <c r="K105" s="213">
        <f t="shared" si="32"/>
        <v>3</v>
      </c>
      <c r="L105" s="214">
        <f t="shared" ref="L105:L163" si="42">BL13</f>
        <v>3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3</v>
      </c>
      <c r="O105" s="216">
        <f t="shared" si="33"/>
        <v>4</v>
      </c>
      <c r="P105" s="217">
        <f t="shared" si="33"/>
        <v>5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1</v>
      </c>
      <c r="AN105" s="55">
        <f t="shared" ref="AN105:AN163" si="48">COUNTIF(N105:P105,"=2")</f>
        <v>0</v>
      </c>
    </row>
    <row r="106" spans="2:40" ht="15">
      <c r="B106" s="218">
        <f t="shared" ref="B106:B163" si="49">B105+1</f>
        <v>3</v>
      </c>
      <c r="C106" s="212">
        <f t="shared" si="34"/>
        <v>5</v>
      </c>
      <c r="D106" s="213">
        <f t="shared" si="35"/>
        <v>4</v>
      </c>
      <c r="E106" s="213">
        <f t="shared" si="36"/>
        <v>4</v>
      </c>
      <c r="F106" s="213">
        <f t="shared" si="37"/>
        <v>5</v>
      </c>
      <c r="G106" s="213">
        <f t="shared" si="38"/>
        <v>5</v>
      </c>
      <c r="H106" s="214">
        <f t="shared" si="39"/>
        <v>5</v>
      </c>
      <c r="I106" s="207" t="str">
        <f t="shared" si="40"/>
        <v>A</v>
      </c>
      <c r="J106" s="212">
        <f t="shared" si="41"/>
        <v>3</v>
      </c>
      <c r="K106" s="213">
        <f t="shared" si="32"/>
        <v>5</v>
      </c>
      <c r="L106" s="214">
        <f t="shared" si="42"/>
        <v>2</v>
      </c>
      <c r="M106" s="207" t="str">
        <f t="shared" si="43"/>
        <v>A</v>
      </c>
      <c r="N106" s="215">
        <f t="shared" si="44"/>
        <v>5</v>
      </c>
      <c r="O106" s="216">
        <f t="shared" si="33"/>
        <v>5</v>
      </c>
      <c r="P106" s="217">
        <f t="shared" si="33"/>
        <v>4</v>
      </c>
      <c r="Q106" s="207" t="str">
        <f t="shared" si="45"/>
        <v>A</v>
      </c>
      <c r="AL106" s="55">
        <f t="shared" si="46"/>
        <v>0</v>
      </c>
      <c r="AM106" s="55">
        <f t="shared" si="47"/>
        <v>1</v>
      </c>
      <c r="AN106" s="55">
        <f t="shared" si="48"/>
        <v>0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5</v>
      </c>
      <c r="E107" s="213">
        <f t="shared" si="36"/>
        <v>5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4</v>
      </c>
      <c r="K107" s="213">
        <f t="shared" si="32"/>
        <v>5</v>
      </c>
      <c r="L107" s="214">
        <f t="shared" si="42"/>
        <v>2</v>
      </c>
      <c r="M107" s="207" t="str">
        <f t="shared" si="43"/>
        <v>A</v>
      </c>
      <c r="N107" s="215">
        <f t="shared" si="44"/>
        <v>2</v>
      </c>
      <c r="O107" s="216">
        <f t="shared" si="33"/>
        <v>2</v>
      </c>
      <c r="P107" s="217">
        <f t="shared" si="33"/>
        <v>5</v>
      </c>
      <c r="Q107" s="207" t="str">
        <f t="shared" si="45"/>
        <v>A</v>
      </c>
      <c r="AL107" s="55">
        <f t="shared" si="46"/>
        <v>0</v>
      </c>
      <c r="AM107" s="55">
        <f t="shared" si="47"/>
        <v>1</v>
      </c>
      <c r="AN107" s="55">
        <f t="shared" si="48"/>
        <v>2</v>
      </c>
    </row>
    <row r="108" spans="2:40" ht="15">
      <c r="B108" s="218">
        <f t="shared" si="49"/>
        <v>5</v>
      </c>
      <c r="C108" s="212">
        <f t="shared" si="34"/>
        <v>5</v>
      </c>
      <c r="D108" s="213">
        <f t="shared" si="35"/>
        <v>5</v>
      </c>
      <c r="E108" s="213">
        <f t="shared" si="36"/>
        <v>5</v>
      </c>
      <c r="F108" s="213">
        <f t="shared" si="37"/>
        <v>5</v>
      </c>
      <c r="G108" s="213">
        <f t="shared" si="38"/>
        <v>5</v>
      </c>
      <c r="H108" s="214">
        <f t="shared" si="39"/>
        <v>5</v>
      </c>
      <c r="I108" s="207" t="str">
        <f t="shared" si="40"/>
        <v>A</v>
      </c>
      <c r="J108" s="212">
        <f t="shared" si="41"/>
        <v>5</v>
      </c>
      <c r="K108" s="213">
        <f t="shared" si="32"/>
        <v>4</v>
      </c>
      <c r="L108" s="214">
        <f t="shared" si="42"/>
        <v>4</v>
      </c>
      <c r="M108" s="207" t="str">
        <f t="shared" si="43"/>
        <v>A</v>
      </c>
      <c r="N108" s="215">
        <f t="shared" si="44"/>
        <v>5</v>
      </c>
      <c r="O108" s="216">
        <f t="shared" si="33"/>
        <v>5</v>
      </c>
      <c r="P108" s="217">
        <f t="shared" si="33"/>
        <v>5</v>
      </c>
      <c r="Q108" s="207" t="str">
        <f t="shared" si="45"/>
        <v>A</v>
      </c>
      <c r="AL108" s="55">
        <f t="shared" si="46"/>
        <v>0</v>
      </c>
      <c r="AM108" s="55">
        <f t="shared" si="47"/>
        <v>0</v>
      </c>
      <c r="AN108" s="55">
        <f t="shared" si="48"/>
        <v>0</v>
      </c>
    </row>
    <row r="109" spans="2:40" ht="15">
      <c r="B109" s="218">
        <f t="shared" si="49"/>
        <v>6</v>
      </c>
      <c r="C109" s="212">
        <f t="shared" si="34"/>
        <v>5</v>
      </c>
      <c r="D109" s="213">
        <f t="shared" si="35"/>
        <v>5</v>
      </c>
      <c r="E109" s="213">
        <f t="shared" si="36"/>
        <v>5</v>
      </c>
      <c r="F109" s="213">
        <f t="shared" si="37"/>
        <v>4</v>
      </c>
      <c r="G109" s="213">
        <f t="shared" si="38"/>
        <v>5</v>
      </c>
      <c r="H109" s="214">
        <f t="shared" si="39"/>
        <v>5</v>
      </c>
      <c r="I109" s="207" t="str">
        <f t="shared" si="40"/>
        <v>A</v>
      </c>
      <c r="J109" s="212">
        <f t="shared" si="41"/>
        <v>4</v>
      </c>
      <c r="K109" s="213">
        <f t="shared" si="32"/>
        <v>5</v>
      </c>
      <c r="L109" s="214">
        <f t="shared" si="42"/>
        <v>2</v>
      </c>
      <c r="M109" s="207" t="str">
        <f t="shared" si="43"/>
        <v>A</v>
      </c>
      <c r="N109" s="215">
        <f t="shared" si="44"/>
        <v>4</v>
      </c>
      <c r="O109" s="216">
        <f t="shared" si="33"/>
        <v>5</v>
      </c>
      <c r="P109" s="217">
        <f t="shared" si="33"/>
        <v>5</v>
      </c>
      <c r="Q109" s="207" t="str">
        <f t="shared" si="45"/>
        <v>A</v>
      </c>
      <c r="AL109" s="55">
        <f t="shared" si="46"/>
        <v>0</v>
      </c>
      <c r="AM109" s="55">
        <f t="shared" si="47"/>
        <v>1</v>
      </c>
      <c r="AN109" s="55">
        <f t="shared" si="48"/>
        <v>0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4</v>
      </c>
      <c r="E110" s="213">
        <f t="shared" si="36"/>
        <v>4</v>
      </c>
      <c r="F110" s="213">
        <f t="shared" si="37"/>
        <v>5</v>
      </c>
      <c r="G110" s="213">
        <f t="shared" si="38"/>
        <v>5</v>
      </c>
      <c r="H110" s="214">
        <f t="shared" si="39"/>
        <v>5</v>
      </c>
      <c r="I110" s="207" t="str">
        <f t="shared" si="40"/>
        <v>A</v>
      </c>
      <c r="J110" s="212">
        <f t="shared" si="41"/>
        <v>4</v>
      </c>
      <c r="K110" s="213">
        <f t="shared" si="32"/>
        <v>4</v>
      </c>
      <c r="L110" s="214">
        <f t="shared" si="42"/>
        <v>2</v>
      </c>
      <c r="M110" s="207" t="str">
        <f t="shared" si="43"/>
        <v>A</v>
      </c>
      <c r="N110" s="215">
        <f t="shared" si="44"/>
        <v>4</v>
      </c>
      <c r="O110" s="216">
        <f t="shared" si="33"/>
        <v>4</v>
      </c>
      <c r="P110" s="217">
        <f t="shared" si="33"/>
        <v>4</v>
      </c>
      <c r="Q110" s="207" t="str">
        <f t="shared" si="45"/>
        <v>A</v>
      </c>
      <c r="AL110" s="55">
        <f t="shared" si="46"/>
        <v>0</v>
      </c>
      <c r="AM110" s="55">
        <f t="shared" si="47"/>
        <v>1</v>
      </c>
      <c r="AN110" s="55">
        <f t="shared" si="48"/>
        <v>0</v>
      </c>
    </row>
    <row r="111" spans="2:40" ht="15">
      <c r="B111" s="211">
        <f t="shared" si="49"/>
        <v>8</v>
      </c>
      <c r="C111" s="212">
        <f t="shared" si="34"/>
        <v>4</v>
      </c>
      <c r="D111" s="213">
        <f t="shared" si="35"/>
        <v>5</v>
      </c>
      <c r="E111" s="213">
        <f t="shared" si="36"/>
        <v>5</v>
      </c>
      <c r="F111" s="213">
        <f t="shared" si="37"/>
        <v>4</v>
      </c>
      <c r="G111" s="213">
        <f t="shared" si="38"/>
        <v>5</v>
      </c>
      <c r="H111" s="214">
        <f t="shared" si="39"/>
        <v>5</v>
      </c>
      <c r="I111" s="207" t="str">
        <f t="shared" si="40"/>
        <v>A</v>
      </c>
      <c r="J111" s="212">
        <f t="shared" si="41"/>
        <v>4</v>
      </c>
      <c r="K111" s="213">
        <f t="shared" si="32"/>
        <v>2</v>
      </c>
      <c r="L111" s="214">
        <f t="shared" si="42"/>
        <v>2</v>
      </c>
      <c r="M111" s="207" t="str">
        <f t="shared" si="43"/>
        <v>A</v>
      </c>
      <c r="N111" s="215">
        <f t="shared" si="44"/>
        <v>4</v>
      </c>
      <c r="O111" s="216">
        <f t="shared" si="33"/>
        <v>3</v>
      </c>
      <c r="P111" s="217">
        <f t="shared" si="33"/>
        <v>4</v>
      </c>
      <c r="Q111" s="207" t="str">
        <f t="shared" si="45"/>
        <v>A</v>
      </c>
      <c r="AL111" s="55">
        <f t="shared" si="46"/>
        <v>0</v>
      </c>
      <c r="AM111" s="55">
        <f t="shared" si="47"/>
        <v>2</v>
      </c>
      <c r="AN111" s="55">
        <f t="shared" si="48"/>
        <v>0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5</v>
      </c>
      <c r="E112" s="213">
        <f t="shared" si="36"/>
        <v>5</v>
      </c>
      <c r="F112" s="213">
        <f t="shared" si="37"/>
        <v>5</v>
      </c>
      <c r="G112" s="213">
        <f t="shared" si="38"/>
        <v>5</v>
      </c>
      <c r="H112" s="214">
        <f t="shared" si="39"/>
        <v>5</v>
      </c>
      <c r="I112" s="207" t="str">
        <f t="shared" si="40"/>
        <v>A</v>
      </c>
      <c r="J112" s="212">
        <f t="shared" si="41"/>
        <v>4</v>
      </c>
      <c r="K112" s="213">
        <f t="shared" si="32"/>
        <v>5</v>
      </c>
      <c r="L112" s="214">
        <f t="shared" si="42"/>
        <v>2</v>
      </c>
      <c r="M112" s="207" t="str">
        <f t="shared" si="43"/>
        <v>A</v>
      </c>
      <c r="N112" s="215">
        <f t="shared" si="44"/>
        <v>3</v>
      </c>
      <c r="O112" s="216">
        <f t="shared" si="33"/>
        <v>2</v>
      </c>
      <c r="P112" s="217">
        <f t="shared" si="33"/>
        <v>3</v>
      </c>
      <c r="Q112" s="207" t="str">
        <f t="shared" si="45"/>
        <v>A</v>
      </c>
      <c r="AL112" s="55">
        <f t="shared" si="46"/>
        <v>0</v>
      </c>
      <c r="AM112" s="55">
        <f t="shared" si="47"/>
        <v>1</v>
      </c>
      <c r="AN112" s="55">
        <f t="shared" si="48"/>
        <v>1</v>
      </c>
    </row>
    <row r="113" spans="2:40" ht="15">
      <c r="B113" s="218">
        <f t="shared" si="49"/>
        <v>10</v>
      </c>
      <c r="C113" s="212">
        <f t="shared" si="34"/>
        <v>4</v>
      </c>
      <c r="D113" s="213">
        <f t="shared" si="35"/>
        <v>4</v>
      </c>
      <c r="E113" s="213">
        <f t="shared" si="36"/>
        <v>4</v>
      </c>
      <c r="F113" s="213">
        <f t="shared" si="37"/>
        <v>4</v>
      </c>
      <c r="G113" s="213">
        <f t="shared" si="38"/>
        <v>5</v>
      </c>
      <c r="H113" s="214">
        <f t="shared" si="39"/>
        <v>5</v>
      </c>
      <c r="I113" s="207" t="str">
        <f t="shared" si="40"/>
        <v>A</v>
      </c>
      <c r="J113" s="212">
        <f t="shared" si="41"/>
        <v>4</v>
      </c>
      <c r="K113" s="213">
        <f t="shared" si="32"/>
        <v>3</v>
      </c>
      <c r="L113" s="214">
        <f t="shared" si="42"/>
        <v>3</v>
      </c>
      <c r="M113" s="207" t="str">
        <f t="shared" si="43"/>
        <v>A</v>
      </c>
      <c r="N113" s="215">
        <f t="shared" si="44"/>
        <v>4</v>
      </c>
      <c r="O113" s="216">
        <f t="shared" si="33"/>
        <v>4</v>
      </c>
      <c r="P113" s="217">
        <f t="shared" si="33"/>
        <v>4</v>
      </c>
      <c r="Q113" s="207" t="str">
        <f t="shared" si="45"/>
        <v>A</v>
      </c>
      <c r="AL113" s="55">
        <f t="shared" si="46"/>
        <v>0</v>
      </c>
      <c r="AM113" s="55">
        <f t="shared" si="47"/>
        <v>0</v>
      </c>
      <c r="AN113" s="55">
        <f t="shared" si="48"/>
        <v>0</v>
      </c>
    </row>
    <row r="114" spans="2:40" ht="15">
      <c r="B114" s="218">
        <f t="shared" si="49"/>
        <v>11</v>
      </c>
      <c r="C114" s="212">
        <f t="shared" si="34"/>
        <v>5</v>
      </c>
      <c r="D114" s="213">
        <f t="shared" si="35"/>
        <v>4</v>
      </c>
      <c r="E114" s="213">
        <f t="shared" si="36"/>
        <v>4</v>
      </c>
      <c r="F114" s="213">
        <f t="shared" si="37"/>
        <v>5</v>
      </c>
      <c r="G114" s="213">
        <f t="shared" si="38"/>
        <v>5</v>
      </c>
      <c r="H114" s="214">
        <f t="shared" si="39"/>
        <v>4</v>
      </c>
      <c r="I114" s="207" t="str">
        <f t="shared" si="40"/>
        <v>A</v>
      </c>
      <c r="J114" s="212">
        <f t="shared" si="41"/>
        <v>4</v>
      </c>
      <c r="K114" s="213">
        <f t="shared" si="32"/>
        <v>3</v>
      </c>
      <c r="L114" s="214">
        <f t="shared" si="42"/>
        <v>2</v>
      </c>
      <c r="M114" s="207" t="str">
        <f t="shared" si="43"/>
        <v>A</v>
      </c>
      <c r="N114" s="215">
        <f t="shared" si="44"/>
        <v>4</v>
      </c>
      <c r="O114" s="216">
        <f t="shared" si="33"/>
        <v>5</v>
      </c>
      <c r="P114" s="217">
        <f t="shared" si="33"/>
        <v>4</v>
      </c>
      <c r="Q114" s="207" t="str">
        <f t="shared" si="45"/>
        <v>A</v>
      </c>
      <c r="AL114" s="55">
        <f t="shared" si="46"/>
        <v>0</v>
      </c>
      <c r="AM114" s="55">
        <f t="shared" si="47"/>
        <v>1</v>
      </c>
      <c r="AN114" s="55">
        <f t="shared" si="48"/>
        <v>0</v>
      </c>
    </row>
    <row r="115" spans="2:40" ht="15">
      <c r="B115" s="218">
        <f t="shared" si="49"/>
        <v>12</v>
      </c>
      <c r="C115" s="212">
        <f t="shared" si="34"/>
        <v>5</v>
      </c>
      <c r="D115" s="213">
        <f t="shared" si="35"/>
        <v>5</v>
      </c>
      <c r="E115" s="213">
        <f t="shared" si="36"/>
        <v>5</v>
      </c>
      <c r="F115" s="213">
        <f t="shared" si="37"/>
        <v>5</v>
      </c>
      <c r="G115" s="213">
        <f t="shared" si="38"/>
        <v>5</v>
      </c>
      <c r="H115" s="214">
        <f t="shared" si="39"/>
        <v>5</v>
      </c>
      <c r="I115" s="207" t="str">
        <f t="shared" si="40"/>
        <v>A</v>
      </c>
      <c r="J115" s="212">
        <f t="shared" si="41"/>
        <v>4</v>
      </c>
      <c r="K115" s="213">
        <f t="shared" si="32"/>
        <v>2</v>
      </c>
      <c r="L115" s="214">
        <f t="shared" si="42"/>
        <v>4</v>
      </c>
      <c r="M115" s="207" t="str">
        <f t="shared" si="43"/>
        <v>A</v>
      </c>
      <c r="N115" s="215">
        <f t="shared" si="44"/>
        <v>3</v>
      </c>
      <c r="O115" s="216">
        <f t="shared" si="33"/>
        <v>3</v>
      </c>
      <c r="P115" s="217">
        <f t="shared" si="33"/>
        <v>4</v>
      </c>
      <c r="Q115" s="207" t="str">
        <f t="shared" si="45"/>
        <v>A</v>
      </c>
      <c r="AL115" s="55">
        <f t="shared" si="46"/>
        <v>0</v>
      </c>
      <c r="AM115" s="55">
        <f t="shared" si="47"/>
        <v>1</v>
      </c>
      <c r="AN115" s="55">
        <f t="shared" si="48"/>
        <v>0</v>
      </c>
    </row>
    <row r="116" spans="2:40" ht="15">
      <c r="B116" s="218">
        <f t="shared" si="49"/>
        <v>13</v>
      </c>
      <c r="C116" s="212">
        <f t="shared" si="34"/>
        <v>5</v>
      </c>
      <c r="D116" s="213">
        <f t="shared" si="35"/>
        <v>4</v>
      </c>
      <c r="E116" s="213">
        <f t="shared" si="36"/>
        <v>4</v>
      </c>
      <c r="F116" s="213">
        <f t="shared" si="37"/>
        <v>5</v>
      </c>
      <c r="G116" s="213">
        <f t="shared" si="38"/>
        <v>5</v>
      </c>
      <c r="H116" s="214">
        <f t="shared" si="39"/>
        <v>4</v>
      </c>
      <c r="I116" s="207" t="str">
        <f t="shared" si="40"/>
        <v>A</v>
      </c>
      <c r="J116" s="212">
        <f t="shared" si="41"/>
        <v>3</v>
      </c>
      <c r="K116" s="213">
        <f t="shared" si="32"/>
        <v>2</v>
      </c>
      <c r="L116" s="214">
        <f t="shared" si="42"/>
        <v>2</v>
      </c>
      <c r="M116" s="207" t="str">
        <f t="shared" si="43"/>
        <v>A</v>
      </c>
      <c r="N116" s="215">
        <f t="shared" si="44"/>
        <v>2</v>
      </c>
      <c r="O116" s="216">
        <f t="shared" si="33"/>
        <v>2</v>
      </c>
      <c r="P116" s="217">
        <f t="shared" si="33"/>
        <v>3</v>
      </c>
      <c r="Q116" s="207" t="str">
        <f t="shared" si="45"/>
        <v>A</v>
      </c>
      <c r="AL116" s="55">
        <f t="shared" si="46"/>
        <v>0</v>
      </c>
      <c r="AM116" s="55">
        <f t="shared" si="47"/>
        <v>2</v>
      </c>
      <c r="AN116" s="55">
        <f t="shared" si="48"/>
        <v>2</v>
      </c>
    </row>
    <row r="117" spans="2:40" ht="15">
      <c r="B117" s="218">
        <f t="shared" si="49"/>
        <v>14</v>
      </c>
      <c r="C117" s="212">
        <f t="shared" si="34"/>
        <v>5</v>
      </c>
      <c r="D117" s="213">
        <f t="shared" si="35"/>
        <v>5</v>
      </c>
      <c r="E117" s="213">
        <f t="shared" si="36"/>
        <v>5</v>
      </c>
      <c r="F117" s="213">
        <f t="shared" si="37"/>
        <v>5</v>
      </c>
      <c r="G117" s="213">
        <f t="shared" si="38"/>
        <v>5</v>
      </c>
      <c r="H117" s="214">
        <f t="shared" si="39"/>
        <v>5</v>
      </c>
      <c r="I117" s="207" t="str">
        <f t="shared" si="40"/>
        <v>A</v>
      </c>
      <c r="J117" s="212">
        <f t="shared" si="41"/>
        <v>4</v>
      </c>
      <c r="K117" s="213">
        <f t="shared" si="32"/>
        <v>2</v>
      </c>
      <c r="L117" s="214">
        <f t="shared" si="42"/>
        <v>3</v>
      </c>
      <c r="M117" s="207" t="str">
        <f t="shared" si="43"/>
        <v>A</v>
      </c>
      <c r="N117" s="215">
        <f t="shared" si="44"/>
        <v>3</v>
      </c>
      <c r="O117" s="216">
        <f t="shared" si="33"/>
        <v>3</v>
      </c>
      <c r="P117" s="217">
        <f t="shared" si="33"/>
        <v>4</v>
      </c>
      <c r="Q117" s="207" t="str">
        <f t="shared" si="45"/>
        <v>A</v>
      </c>
      <c r="AL117" s="55">
        <f t="shared" si="46"/>
        <v>0</v>
      </c>
      <c r="AM117" s="55">
        <f t="shared" si="47"/>
        <v>1</v>
      </c>
      <c r="AN117" s="55">
        <f t="shared" si="48"/>
        <v>0</v>
      </c>
    </row>
    <row r="118" spans="2:40" ht="15">
      <c r="B118" s="218">
        <f t="shared" si="49"/>
        <v>15</v>
      </c>
      <c r="C118" s="212">
        <f t="shared" si="34"/>
        <v>5</v>
      </c>
      <c r="D118" s="213">
        <f t="shared" si="35"/>
        <v>4</v>
      </c>
      <c r="E118" s="213">
        <f t="shared" si="36"/>
        <v>4</v>
      </c>
      <c r="F118" s="213">
        <f t="shared" si="37"/>
        <v>5</v>
      </c>
      <c r="G118" s="213">
        <f t="shared" si="38"/>
        <v>5</v>
      </c>
      <c r="H118" s="214">
        <f t="shared" si="39"/>
        <v>4</v>
      </c>
      <c r="I118" s="207" t="str">
        <f t="shared" si="40"/>
        <v>A</v>
      </c>
      <c r="J118" s="212">
        <f t="shared" si="41"/>
        <v>3</v>
      </c>
      <c r="K118" s="213">
        <f t="shared" si="32"/>
        <v>5</v>
      </c>
      <c r="L118" s="214">
        <f t="shared" si="42"/>
        <v>3</v>
      </c>
      <c r="M118" s="207" t="str">
        <f t="shared" si="43"/>
        <v>A</v>
      </c>
      <c r="N118" s="215">
        <f t="shared" si="44"/>
        <v>4</v>
      </c>
      <c r="O118" s="216">
        <f t="shared" si="33"/>
        <v>4</v>
      </c>
      <c r="P118" s="217">
        <f t="shared" si="33"/>
        <v>5</v>
      </c>
      <c r="Q118" s="207" t="str">
        <f t="shared" si="45"/>
        <v>A</v>
      </c>
      <c r="AL118" s="55">
        <f t="shared" si="46"/>
        <v>0</v>
      </c>
      <c r="AM118" s="55">
        <f t="shared" si="47"/>
        <v>0</v>
      </c>
      <c r="AN118" s="55">
        <f t="shared" si="48"/>
        <v>0</v>
      </c>
    </row>
    <row r="119" spans="2:40" ht="15">
      <c r="B119" s="218">
        <f t="shared" si="49"/>
        <v>16</v>
      </c>
      <c r="C119" s="212">
        <f t="shared" si="34"/>
        <v>5</v>
      </c>
      <c r="D119" s="213">
        <f t="shared" si="35"/>
        <v>5</v>
      </c>
      <c r="E119" s="213">
        <f t="shared" si="36"/>
        <v>5</v>
      </c>
      <c r="F119" s="213">
        <f t="shared" si="37"/>
        <v>5</v>
      </c>
      <c r="G119" s="213">
        <f t="shared" si="38"/>
        <v>5</v>
      </c>
      <c r="H119" s="214">
        <f t="shared" si="39"/>
        <v>5</v>
      </c>
      <c r="I119" s="207" t="str">
        <f t="shared" si="40"/>
        <v>A</v>
      </c>
      <c r="J119" s="212">
        <f t="shared" si="41"/>
        <v>4</v>
      </c>
      <c r="K119" s="213">
        <f t="shared" si="32"/>
        <v>4</v>
      </c>
      <c r="L119" s="214">
        <f t="shared" si="42"/>
        <v>3</v>
      </c>
      <c r="M119" s="207" t="str">
        <f t="shared" si="43"/>
        <v>A</v>
      </c>
      <c r="N119" s="215">
        <f t="shared" si="44"/>
        <v>4</v>
      </c>
      <c r="O119" s="216">
        <f t="shared" si="33"/>
        <v>5</v>
      </c>
      <c r="P119" s="217">
        <f t="shared" si="33"/>
        <v>3</v>
      </c>
      <c r="Q119" s="207" t="str">
        <f t="shared" si="45"/>
        <v>A</v>
      </c>
      <c r="AL119" s="55">
        <f t="shared" si="46"/>
        <v>0</v>
      </c>
      <c r="AM119" s="55">
        <f t="shared" si="47"/>
        <v>0</v>
      </c>
      <c r="AN119" s="55">
        <f t="shared" si="48"/>
        <v>0</v>
      </c>
    </row>
    <row r="120" spans="2:40" ht="15">
      <c r="B120" s="218">
        <f t="shared" si="49"/>
        <v>17</v>
      </c>
      <c r="C120" s="212">
        <f t="shared" si="34"/>
        <v>5</v>
      </c>
      <c r="D120" s="213">
        <f t="shared" si="35"/>
        <v>4</v>
      </c>
      <c r="E120" s="213">
        <f t="shared" si="36"/>
        <v>4</v>
      </c>
      <c r="F120" s="213">
        <f t="shared" si="37"/>
        <v>5</v>
      </c>
      <c r="G120" s="213">
        <f t="shared" si="38"/>
        <v>5</v>
      </c>
      <c r="H120" s="214">
        <f t="shared" si="39"/>
        <v>5</v>
      </c>
      <c r="I120" s="207" t="str">
        <f t="shared" si="40"/>
        <v>A</v>
      </c>
      <c r="J120" s="212">
        <f t="shared" si="41"/>
        <v>4</v>
      </c>
      <c r="K120" s="213">
        <f t="shared" si="32"/>
        <v>5</v>
      </c>
      <c r="L120" s="214">
        <f t="shared" si="42"/>
        <v>2</v>
      </c>
      <c r="M120" s="207" t="str">
        <f t="shared" si="43"/>
        <v>A</v>
      </c>
      <c r="N120" s="215">
        <f t="shared" si="44"/>
        <v>3</v>
      </c>
      <c r="O120" s="216">
        <f t="shared" si="44"/>
        <v>4</v>
      </c>
      <c r="P120" s="217">
        <f t="shared" si="44"/>
        <v>5</v>
      </c>
      <c r="Q120" s="207" t="str">
        <f t="shared" si="45"/>
        <v>A</v>
      </c>
      <c r="AL120" s="55">
        <f t="shared" si="46"/>
        <v>0</v>
      </c>
      <c r="AM120" s="55">
        <f t="shared" si="47"/>
        <v>1</v>
      </c>
      <c r="AN120" s="55">
        <f t="shared" si="48"/>
        <v>0</v>
      </c>
    </row>
    <row r="121" spans="2:40" ht="15">
      <c r="B121" s="218">
        <f t="shared" si="49"/>
        <v>18</v>
      </c>
      <c r="C121" s="212">
        <f t="shared" si="34"/>
        <v>5</v>
      </c>
      <c r="D121" s="213">
        <f t="shared" si="35"/>
        <v>5</v>
      </c>
      <c r="E121" s="213">
        <f t="shared" si="36"/>
        <v>5</v>
      </c>
      <c r="F121" s="213">
        <f t="shared" si="37"/>
        <v>5</v>
      </c>
      <c r="G121" s="213">
        <f t="shared" si="38"/>
        <v>5</v>
      </c>
      <c r="H121" s="214">
        <f t="shared" si="39"/>
        <v>5</v>
      </c>
      <c r="I121" s="207" t="str">
        <f t="shared" si="40"/>
        <v>A</v>
      </c>
      <c r="J121" s="212">
        <f t="shared" si="41"/>
        <v>5</v>
      </c>
      <c r="K121" s="213">
        <f t="shared" si="32"/>
        <v>2</v>
      </c>
      <c r="L121" s="214">
        <f t="shared" si="42"/>
        <v>2</v>
      </c>
      <c r="M121" s="207" t="str">
        <f t="shared" si="43"/>
        <v>A</v>
      </c>
      <c r="N121" s="215">
        <f t="shared" si="44"/>
        <v>5</v>
      </c>
      <c r="O121" s="216">
        <f t="shared" si="44"/>
        <v>5</v>
      </c>
      <c r="P121" s="217">
        <f t="shared" si="44"/>
        <v>4</v>
      </c>
      <c r="Q121" s="207" t="str">
        <f t="shared" si="45"/>
        <v>A</v>
      </c>
      <c r="AL121" s="55">
        <f t="shared" si="46"/>
        <v>0</v>
      </c>
      <c r="AM121" s="55">
        <f t="shared" si="47"/>
        <v>2</v>
      </c>
      <c r="AN121" s="55">
        <f t="shared" si="48"/>
        <v>0</v>
      </c>
    </row>
    <row r="122" spans="2:40" ht="15">
      <c r="B122" s="218">
        <f t="shared" si="49"/>
        <v>19</v>
      </c>
      <c r="C122" s="212">
        <f t="shared" si="34"/>
        <v>5</v>
      </c>
      <c r="D122" s="213">
        <f t="shared" si="35"/>
        <v>5</v>
      </c>
      <c r="E122" s="213">
        <f t="shared" si="36"/>
        <v>5</v>
      </c>
      <c r="F122" s="213">
        <f t="shared" si="37"/>
        <v>5</v>
      </c>
      <c r="G122" s="213">
        <f t="shared" si="38"/>
        <v>5</v>
      </c>
      <c r="H122" s="214">
        <f t="shared" si="39"/>
        <v>4</v>
      </c>
      <c r="I122" s="207" t="str">
        <f t="shared" si="40"/>
        <v>A</v>
      </c>
      <c r="J122" s="212">
        <f t="shared" si="41"/>
        <v>4</v>
      </c>
      <c r="K122" s="213">
        <f t="shared" si="32"/>
        <v>4</v>
      </c>
      <c r="L122" s="214">
        <f t="shared" si="42"/>
        <v>2</v>
      </c>
      <c r="M122" s="207" t="str">
        <f t="shared" si="43"/>
        <v>A</v>
      </c>
      <c r="N122" s="215">
        <f t="shared" si="44"/>
        <v>5</v>
      </c>
      <c r="O122" s="216">
        <f t="shared" si="44"/>
        <v>5</v>
      </c>
      <c r="P122" s="217">
        <f t="shared" si="44"/>
        <v>5</v>
      </c>
      <c r="Q122" s="207" t="str">
        <f t="shared" si="45"/>
        <v>A</v>
      </c>
      <c r="AL122" s="55">
        <f t="shared" si="46"/>
        <v>0</v>
      </c>
      <c r="AM122" s="55">
        <f t="shared" si="47"/>
        <v>1</v>
      </c>
      <c r="AN122" s="55">
        <f t="shared" si="48"/>
        <v>0</v>
      </c>
    </row>
    <row r="123" spans="2:40" ht="15">
      <c r="B123" s="218">
        <f t="shared" si="49"/>
        <v>20</v>
      </c>
      <c r="C123" s="212">
        <f t="shared" si="34"/>
        <v>5</v>
      </c>
      <c r="D123" s="213">
        <f t="shared" si="35"/>
        <v>5</v>
      </c>
      <c r="E123" s="213">
        <f t="shared" si="36"/>
        <v>5</v>
      </c>
      <c r="F123" s="213">
        <f t="shared" si="37"/>
        <v>5</v>
      </c>
      <c r="G123" s="213">
        <f t="shared" si="38"/>
        <v>5</v>
      </c>
      <c r="H123" s="214">
        <f t="shared" si="39"/>
        <v>5</v>
      </c>
      <c r="I123" s="207" t="str">
        <f t="shared" si="40"/>
        <v>A</v>
      </c>
      <c r="J123" s="212">
        <f t="shared" si="41"/>
        <v>5</v>
      </c>
      <c r="K123" s="213">
        <f t="shared" si="32"/>
        <v>4</v>
      </c>
      <c r="L123" s="214">
        <f t="shared" si="42"/>
        <v>2</v>
      </c>
      <c r="M123" s="207" t="str">
        <f t="shared" si="43"/>
        <v>A</v>
      </c>
      <c r="N123" s="215">
        <f t="shared" si="44"/>
        <v>5</v>
      </c>
      <c r="O123" s="216">
        <f t="shared" si="44"/>
        <v>5</v>
      </c>
      <c r="P123" s="217">
        <f t="shared" si="44"/>
        <v>5</v>
      </c>
      <c r="Q123" s="207" t="str">
        <f t="shared" si="45"/>
        <v>A</v>
      </c>
      <c r="AL123" s="55">
        <f t="shared" si="46"/>
        <v>0</v>
      </c>
      <c r="AM123" s="55">
        <f t="shared" si="47"/>
        <v>1</v>
      </c>
      <c r="AN123" s="55">
        <f t="shared" si="48"/>
        <v>0</v>
      </c>
    </row>
    <row r="124" spans="2:40" ht="15">
      <c r="B124" s="218">
        <f t="shared" si="49"/>
        <v>21</v>
      </c>
      <c r="C124" s="212">
        <f t="shared" si="34"/>
        <v>5</v>
      </c>
      <c r="D124" s="213">
        <f t="shared" si="35"/>
        <v>5</v>
      </c>
      <c r="E124" s="213">
        <f t="shared" si="36"/>
        <v>5</v>
      </c>
      <c r="F124" s="213">
        <f t="shared" si="37"/>
        <v>5</v>
      </c>
      <c r="G124" s="213">
        <f t="shared" si="38"/>
        <v>5</v>
      </c>
      <c r="H124" s="214">
        <f t="shared" si="39"/>
        <v>5</v>
      </c>
      <c r="I124" s="207" t="str">
        <f t="shared" si="40"/>
        <v>A</v>
      </c>
      <c r="J124" s="212">
        <f t="shared" si="41"/>
        <v>4</v>
      </c>
      <c r="K124" s="213">
        <f t="shared" si="32"/>
        <v>4</v>
      </c>
      <c r="L124" s="214">
        <f t="shared" si="42"/>
        <v>3</v>
      </c>
      <c r="M124" s="207" t="str">
        <f t="shared" si="43"/>
        <v>A</v>
      </c>
      <c r="N124" s="215">
        <f t="shared" si="44"/>
        <v>5</v>
      </c>
      <c r="O124" s="216">
        <f t="shared" si="44"/>
        <v>5</v>
      </c>
      <c r="P124" s="217">
        <f t="shared" si="44"/>
        <v>4</v>
      </c>
      <c r="Q124" s="207" t="str">
        <f t="shared" si="45"/>
        <v>A</v>
      </c>
      <c r="AL124" s="55">
        <f t="shared" si="46"/>
        <v>0</v>
      </c>
      <c r="AM124" s="55">
        <f t="shared" si="47"/>
        <v>0</v>
      </c>
      <c r="AN124" s="55">
        <f t="shared" si="48"/>
        <v>0</v>
      </c>
    </row>
    <row r="125" spans="2:40" ht="15">
      <c r="B125" s="218">
        <f t="shared" si="49"/>
        <v>22</v>
      </c>
      <c r="C125" s="212">
        <f t="shared" si="34"/>
        <v>5</v>
      </c>
      <c r="D125" s="213">
        <f t="shared" si="35"/>
        <v>5</v>
      </c>
      <c r="E125" s="213">
        <f t="shared" si="36"/>
        <v>5</v>
      </c>
      <c r="F125" s="213">
        <f t="shared" si="37"/>
        <v>5</v>
      </c>
      <c r="G125" s="213">
        <f t="shared" si="38"/>
        <v>5</v>
      </c>
      <c r="H125" s="214">
        <f t="shared" si="39"/>
        <v>5</v>
      </c>
      <c r="I125" s="207" t="str">
        <f t="shared" si="40"/>
        <v>A</v>
      </c>
      <c r="J125" s="212">
        <f t="shared" si="41"/>
        <v>4</v>
      </c>
      <c r="K125" s="213">
        <f t="shared" si="32"/>
        <v>5</v>
      </c>
      <c r="L125" s="214">
        <f t="shared" si="42"/>
        <v>3</v>
      </c>
      <c r="M125" s="207" t="str">
        <f t="shared" si="43"/>
        <v>A</v>
      </c>
      <c r="N125" s="215">
        <f t="shared" si="44"/>
        <v>5</v>
      </c>
      <c r="O125" s="216">
        <f t="shared" si="44"/>
        <v>5</v>
      </c>
      <c r="P125" s="217">
        <f t="shared" si="44"/>
        <v>5</v>
      </c>
      <c r="Q125" s="207" t="str">
        <f t="shared" si="45"/>
        <v>A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>
        <f t="shared" si="34"/>
        <v>5</v>
      </c>
      <c r="D126" s="213">
        <f t="shared" si="35"/>
        <v>5</v>
      </c>
      <c r="E126" s="213">
        <f t="shared" si="36"/>
        <v>5</v>
      </c>
      <c r="F126" s="213">
        <f t="shared" si="37"/>
        <v>5</v>
      </c>
      <c r="G126" s="213">
        <f t="shared" si="38"/>
        <v>5</v>
      </c>
      <c r="H126" s="214">
        <f t="shared" si="39"/>
        <v>5</v>
      </c>
      <c r="I126" s="207" t="str">
        <f t="shared" si="40"/>
        <v>A</v>
      </c>
      <c r="J126" s="212">
        <f t="shared" si="41"/>
        <v>5</v>
      </c>
      <c r="K126" s="213">
        <f t="shared" si="32"/>
        <v>5</v>
      </c>
      <c r="L126" s="214">
        <f t="shared" si="42"/>
        <v>2</v>
      </c>
      <c r="M126" s="207" t="str">
        <f t="shared" si="43"/>
        <v>A</v>
      </c>
      <c r="N126" s="215">
        <f t="shared" si="44"/>
        <v>5</v>
      </c>
      <c r="O126" s="216">
        <f t="shared" si="44"/>
        <v>5</v>
      </c>
      <c r="P126" s="217">
        <f t="shared" si="44"/>
        <v>5</v>
      </c>
      <c r="Q126" s="207" t="str">
        <f t="shared" si="45"/>
        <v>A</v>
      </c>
      <c r="AL126" s="55">
        <f t="shared" si="46"/>
        <v>0</v>
      </c>
      <c r="AM126" s="55">
        <f t="shared" si="47"/>
        <v>1</v>
      </c>
      <c r="AN126" s="55">
        <f t="shared" si="48"/>
        <v>0</v>
      </c>
    </row>
    <row r="127" spans="2:40" ht="15">
      <c r="B127" s="218">
        <f t="shared" si="49"/>
        <v>24</v>
      </c>
      <c r="C127" s="212">
        <f t="shared" si="34"/>
        <v>5</v>
      </c>
      <c r="D127" s="213">
        <f t="shared" si="35"/>
        <v>5</v>
      </c>
      <c r="E127" s="213">
        <f t="shared" si="36"/>
        <v>5</v>
      </c>
      <c r="F127" s="213">
        <f t="shared" si="37"/>
        <v>5</v>
      </c>
      <c r="G127" s="213">
        <f t="shared" si="38"/>
        <v>5</v>
      </c>
      <c r="H127" s="214">
        <f t="shared" si="39"/>
        <v>5</v>
      </c>
      <c r="I127" s="207" t="str">
        <f t="shared" si="40"/>
        <v>A</v>
      </c>
      <c r="J127" s="212">
        <f t="shared" si="41"/>
        <v>4</v>
      </c>
      <c r="K127" s="213">
        <f t="shared" si="32"/>
        <v>5</v>
      </c>
      <c r="L127" s="214">
        <f t="shared" si="42"/>
        <v>5</v>
      </c>
      <c r="M127" s="207" t="str">
        <f t="shared" si="43"/>
        <v>A</v>
      </c>
      <c r="N127" s="215">
        <f t="shared" si="44"/>
        <v>5</v>
      </c>
      <c r="O127" s="216">
        <f t="shared" si="44"/>
        <v>5</v>
      </c>
      <c r="P127" s="217">
        <f t="shared" si="44"/>
        <v>5</v>
      </c>
      <c r="Q127" s="207" t="str">
        <f t="shared" si="45"/>
        <v>A</v>
      </c>
      <c r="AL127" s="55">
        <f t="shared" si="46"/>
        <v>0</v>
      </c>
      <c r="AM127" s="55">
        <f t="shared" si="47"/>
        <v>0</v>
      </c>
      <c r="AN127" s="55">
        <f t="shared" si="48"/>
        <v>0</v>
      </c>
    </row>
    <row r="128" spans="2:40" ht="15">
      <c r="B128" s="218">
        <f t="shared" si="49"/>
        <v>25</v>
      </c>
      <c r="C128" s="212">
        <f t="shared" si="34"/>
        <v>5</v>
      </c>
      <c r="D128" s="213">
        <f t="shared" si="35"/>
        <v>5</v>
      </c>
      <c r="E128" s="213">
        <f t="shared" si="36"/>
        <v>5</v>
      </c>
      <c r="F128" s="213">
        <f t="shared" si="37"/>
        <v>5</v>
      </c>
      <c r="G128" s="213">
        <f t="shared" si="38"/>
        <v>5</v>
      </c>
      <c r="H128" s="214">
        <f t="shared" si="39"/>
        <v>5</v>
      </c>
      <c r="I128" s="207" t="str">
        <f t="shared" si="40"/>
        <v>A</v>
      </c>
      <c r="J128" s="212">
        <f t="shared" si="41"/>
        <v>4</v>
      </c>
      <c r="K128" s="213">
        <f t="shared" si="32"/>
        <v>5</v>
      </c>
      <c r="L128" s="214">
        <f t="shared" si="42"/>
        <v>2</v>
      </c>
      <c r="M128" s="207" t="str">
        <f t="shared" si="43"/>
        <v>A</v>
      </c>
      <c r="N128" s="215">
        <f t="shared" si="44"/>
        <v>5</v>
      </c>
      <c r="O128" s="216">
        <f t="shared" si="44"/>
        <v>5</v>
      </c>
      <c r="P128" s="217">
        <f t="shared" si="44"/>
        <v>5</v>
      </c>
      <c r="Q128" s="207" t="str">
        <f t="shared" si="45"/>
        <v>A</v>
      </c>
      <c r="AL128" s="55">
        <f t="shared" si="46"/>
        <v>0</v>
      </c>
      <c r="AM128" s="55">
        <f t="shared" si="47"/>
        <v>1</v>
      </c>
      <c r="AN128" s="55">
        <f t="shared" si="48"/>
        <v>0</v>
      </c>
    </row>
    <row r="129" spans="1:40" ht="15">
      <c r="B129" s="211">
        <f t="shared" si="49"/>
        <v>26</v>
      </c>
      <c r="C129" s="212">
        <f t="shared" si="34"/>
        <v>5</v>
      </c>
      <c r="D129" s="213">
        <f t="shared" si="35"/>
        <v>5</v>
      </c>
      <c r="E129" s="213">
        <f t="shared" si="36"/>
        <v>5</v>
      </c>
      <c r="F129" s="213">
        <f t="shared" si="37"/>
        <v>5</v>
      </c>
      <c r="G129" s="213">
        <f t="shared" si="38"/>
        <v>5</v>
      </c>
      <c r="H129" s="214">
        <f t="shared" si="39"/>
        <v>4</v>
      </c>
      <c r="I129" s="207" t="str">
        <f t="shared" si="40"/>
        <v>A</v>
      </c>
      <c r="J129" s="212">
        <f t="shared" si="41"/>
        <v>3</v>
      </c>
      <c r="K129" s="213">
        <f t="shared" si="32"/>
        <v>3</v>
      </c>
      <c r="L129" s="214">
        <f t="shared" si="42"/>
        <v>3</v>
      </c>
      <c r="M129" s="207" t="str">
        <f t="shared" si="43"/>
        <v>A</v>
      </c>
      <c r="N129" s="215">
        <f t="shared" si="44"/>
        <v>3</v>
      </c>
      <c r="O129" s="216">
        <f t="shared" si="44"/>
        <v>3</v>
      </c>
      <c r="P129" s="217">
        <f t="shared" si="44"/>
        <v>4</v>
      </c>
      <c r="Q129" s="207" t="str">
        <f t="shared" si="45"/>
        <v>A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>
        <f t="shared" si="34"/>
        <v>5</v>
      </c>
      <c r="D130" s="213">
        <f t="shared" si="35"/>
        <v>5</v>
      </c>
      <c r="E130" s="213">
        <f t="shared" si="36"/>
        <v>5</v>
      </c>
      <c r="F130" s="213">
        <f t="shared" si="37"/>
        <v>5</v>
      </c>
      <c r="G130" s="213">
        <f t="shared" si="38"/>
        <v>5</v>
      </c>
      <c r="H130" s="214">
        <f t="shared" si="39"/>
        <v>5</v>
      </c>
      <c r="I130" s="207" t="str">
        <f t="shared" si="40"/>
        <v>A</v>
      </c>
      <c r="J130" s="212">
        <f t="shared" si="41"/>
        <v>3</v>
      </c>
      <c r="K130" s="213">
        <f t="shared" si="32"/>
        <v>5</v>
      </c>
      <c r="L130" s="214">
        <f t="shared" si="42"/>
        <v>3</v>
      </c>
      <c r="M130" s="207" t="str">
        <f t="shared" si="43"/>
        <v>A</v>
      </c>
      <c r="N130" s="215">
        <f t="shared" si="44"/>
        <v>4</v>
      </c>
      <c r="O130" s="216">
        <f t="shared" si="44"/>
        <v>4</v>
      </c>
      <c r="P130" s="217">
        <f t="shared" si="44"/>
        <v>4</v>
      </c>
      <c r="Q130" s="207" t="str">
        <f t="shared" si="45"/>
        <v>A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>
        <f t="shared" si="34"/>
        <v>5</v>
      </c>
      <c r="D131" s="213">
        <f t="shared" si="35"/>
        <v>5</v>
      </c>
      <c r="E131" s="213">
        <f t="shared" si="36"/>
        <v>5</v>
      </c>
      <c r="F131" s="213">
        <f t="shared" si="37"/>
        <v>5</v>
      </c>
      <c r="G131" s="213">
        <f t="shared" si="38"/>
        <v>5</v>
      </c>
      <c r="H131" s="214">
        <f t="shared" si="39"/>
        <v>5</v>
      </c>
      <c r="I131" s="207" t="str">
        <f t="shared" si="40"/>
        <v>A</v>
      </c>
      <c r="J131" s="212">
        <f t="shared" si="41"/>
        <v>4</v>
      </c>
      <c r="K131" s="213">
        <f t="shared" si="32"/>
        <v>5</v>
      </c>
      <c r="L131" s="214">
        <f t="shared" si="42"/>
        <v>2</v>
      </c>
      <c r="M131" s="207" t="str">
        <f t="shared" si="43"/>
        <v>A</v>
      </c>
      <c r="N131" s="215">
        <f t="shared" si="44"/>
        <v>4</v>
      </c>
      <c r="O131" s="216">
        <f t="shared" si="44"/>
        <v>4</v>
      </c>
      <c r="P131" s="217">
        <f t="shared" si="44"/>
        <v>5</v>
      </c>
      <c r="Q131" s="207" t="str">
        <f t="shared" si="45"/>
        <v>A</v>
      </c>
      <c r="AL131" s="55">
        <f t="shared" si="46"/>
        <v>0</v>
      </c>
      <c r="AM131" s="55">
        <f t="shared" si="47"/>
        <v>1</v>
      </c>
      <c r="AN131" s="55">
        <f t="shared" si="48"/>
        <v>0</v>
      </c>
    </row>
    <row r="132" spans="1:40" ht="15">
      <c r="B132" s="218">
        <f t="shared" si="49"/>
        <v>29</v>
      </c>
      <c r="C132" s="212">
        <f t="shared" si="34"/>
        <v>5</v>
      </c>
      <c r="D132" s="213">
        <f t="shared" si="35"/>
        <v>5</v>
      </c>
      <c r="E132" s="213">
        <f t="shared" si="36"/>
        <v>5</v>
      </c>
      <c r="F132" s="213">
        <f t="shared" si="37"/>
        <v>4</v>
      </c>
      <c r="G132" s="213">
        <f t="shared" si="38"/>
        <v>5</v>
      </c>
      <c r="H132" s="214">
        <f t="shared" si="39"/>
        <v>4</v>
      </c>
      <c r="I132" s="207" t="str">
        <f t="shared" si="40"/>
        <v>A</v>
      </c>
      <c r="J132" s="212">
        <f t="shared" si="41"/>
        <v>4</v>
      </c>
      <c r="K132" s="213">
        <f t="shared" si="32"/>
        <v>4</v>
      </c>
      <c r="L132" s="214">
        <f t="shared" si="42"/>
        <v>2</v>
      </c>
      <c r="M132" s="207" t="str">
        <f t="shared" si="43"/>
        <v>A</v>
      </c>
      <c r="N132" s="215">
        <f t="shared" si="44"/>
        <v>3</v>
      </c>
      <c r="O132" s="216">
        <f t="shared" si="44"/>
        <v>3</v>
      </c>
      <c r="P132" s="217">
        <f t="shared" si="44"/>
        <v>4</v>
      </c>
      <c r="Q132" s="207" t="str">
        <f t="shared" si="45"/>
        <v>A</v>
      </c>
      <c r="AL132" s="55">
        <f t="shared" si="46"/>
        <v>0</v>
      </c>
      <c r="AM132" s="55">
        <f t="shared" si="47"/>
        <v>1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29</v>
      </c>
      <c r="D164" s="232">
        <f t="shared" ref="D164:P164" si="50">COUNTIF(D104:D163,"&gt;2")</f>
        <v>29</v>
      </c>
      <c r="E164" s="232">
        <f t="shared" si="50"/>
        <v>29</v>
      </c>
      <c r="F164" s="232">
        <f t="shared" si="50"/>
        <v>29</v>
      </c>
      <c r="G164" s="232">
        <f t="shared" si="50"/>
        <v>29</v>
      </c>
      <c r="H164" s="233">
        <f t="shared" si="50"/>
        <v>29</v>
      </c>
      <c r="I164" s="234">
        <f>COUNTIF(I104:I163,"=A")</f>
        <v>29</v>
      </c>
      <c r="J164" s="231">
        <f t="shared" si="50"/>
        <v>28</v>
      </c>
      <c r="K164" s="232">
        <f t="shared" si="50"/>
        <v>24</v>
      </c>
      <c r="L164" s="233">
        <f t="shared" si="50"/>
        <v>12</v>
      </c>
      <c r="M164" s="234">
        <f>COUNTIF(M104:M163,"=A")</f>
        <v>29</v>
      </c>
      <c r="N164" s="231">
        <f t="shared" si="50"/>
        <v>27</v>
      </c>
      <c r="O164" s="232">
        <f t="shared" si="50"/>
        <v>26</v>
      </c>
      <c r="P164" s="233">
        <f t="shared" si="50"/>
        <v>29</v>
      </c>
      <c r="Q164" s="235">
        <f>COUNTIF(Q104:Q163,"=A")</f>
        <v>29</v>
      </c>
    </row>
    <row r="165" spans="2:40" ht="15.75" thickBot="1">
      <c r="B165" s="236" t="s">
        <v>87</v>
      </c>
      <c r="C165" s="237">
        <f>AVERAGEIF(C104:C163,"&gt;0",C104:C163)</f>
        <v>4.931034482758621</v>
      </c>
      <c r="D165" s="238">
        <f t="shared" ref="D165:P165" si="51">AVERAGEIF(D104:D163,"&gt;0",D104:D163)</f>
        <v>4.7586206896551726</v>
      </c>
      <c r="E165" s="238">
        <f t="shared" si="51"/>
        <v>4.7586206896551726</v>
      </c>
      <c r="F165" s="238">
        <f t="shared" si="51"/>
        <v>4.8620689655172411</v>
      </c>
      <c r="G165" s="238">
        <f t="shared" si="51"/>
        <v>5</v>
      </c>
      <c r="H165" s="239">
        <f t="shared" si="51"/>
        <v>4.7931034482758621</v>
      </c>
      <c r="I165" s="240"/>
      <c r="J165" s="237">
        <f t="shared" si="51"/>
        <v>3.9310344827586206</v>
      </c>
      <c r="K165" s="238">
        <f t="shared" si="51"/>
        <v>3.9655172413793105</v>
      </c>
      <c r="L165" s="239">
        <f t="shared" si="51"/>
        <v>2.5517241379310347</v>
      </c>
      <c r="M165" s="240"/>
      <c r="N165" s="237">
        <f t="shared" si="51"/>
        <v>4</v>
      </c>
      <c r="O165" s="238">
        <f t="shared" si="51"/>
        <v>4.1034482758620694</v>
      </c>
      <c r="P165" s="239">
        <f t="shared" si="51"/>
        <v>4.3793103448275863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5</v>
      </c>
      <c r="E166" s="242">
        <f t="shared" si="52"/>
        <v>5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4</v>
      </c>
      <c r="K166" s="244">
        <f t="shared" si="52"/>
        <v>4</v>
      </c>
      <c r="L166" s="245">
        <f t="shared" si="52"/>
        <v>2</v>
      </c>
      <c r="M166" s="246" t="e">
        <f t="shared" si="52"/>
        <v>#NUM!</v>
      </c>
      <c r="N166" s="237">
        <f t="shared" si="52"/>
        <v>4</v>
      </c>
      <c r="O166" s="242">
        <f t="shared" si="52"/>
        <v>4</v>
      </c>
      <c r="P166" s="239">
        <f t="shared" si="52"/>
        <v>4</v>
      </c>
      <c r="Q166" s="243"/>
    </row>
    <row r="167" spans="2:40" ht="15.75" thickBot="1">
      <c r="B167" s="247" t="s">
        <v>89</v>
      </c>
      <c r="C167" s="248">
        <f>QUARTILE(C104:C163,1)</f>
        <v>5</v>
      </c>
      <c r="D167" s="249">
        <f t="shared" ref="D167:P167" si="53">QUARTILE(D104:D163,1)</f>
        <v>5</v>
      </c>
      <c r="E167" s="250">
        <f t="shared" si="53"/>
        <v>5</v>
      </c>
      <c r="F167" s="248">
        <f t="shared" si="53"/>
        <v>5</v>
      </c>
      <c r="G167" s="248">
        <f t="shared" si="53"/>
        <v>5</v>
      </c>
      <c r="H167" s="249">
        <f t="shared" si="53"/>
        <v>5</v>
      </c>
      <c r="I167" s="251"/>
      <c r="J167" s="252">
        <f t="shared" si="53"/>
        <v>4</v>
      </c>
      <c r="K167" s="250">
        <f t="shared" si="53"/>
        <v>3</v>
      </c>
      <c r="L167" s="253">
        <f t="shared" si="53"/>
        <v>2</v>
      </c>
      <c r="M167" s="248" t="e">
        <f t="shared" si="53"/>
        <v>#NUM!</v>
      </c>
      <c r="N167" s="254">
        <f t="shared" si="53"/>
        <v>3</v>
      </c>
      <c r="O167" s="248">
        <f t="shared" si="53"/>
        <v>3</v>
      </c>
      <c r="P167" s="255">
        <f t="shared" si="53"/>
        <v>4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27</v>
      </c>
      <c r="D170" s="258">
        <f t="shared" ref="D170:Q170" si="54">COUNTIF(D104:D163,"=5")</f>
        <v>22</v>
      </c>
      <c r="E170" s="258">
        <f t="shared" si="54"/>
        <v>22</v>
      </c>
      <c r="F170" s="258">
        <f t="shared" si="54"/>
        <v>25</v>
      </c>
      <c r="G170" s="258">
        <f t="shared" si="54"/>
        <v>29</v>
      </c>
      <c r="H170" s="259">
        <f t="shared" si="54"/>
        <v>23</v>
      </c>
      <c r="I170" s="260"/>
      <c r="J170" s="257">
        <f t="shared" si="54"/>
        <v>5</v>
      </c>
      <c r="K170" s="258">
        <f t="shared" si="54"/>
        <v>13</v>
      </c>
      <c r="L170" s="259">
        <f t="shared" si="54"/>
        <v>1</v>
      </c>
      <c r="M170" s="260"/>
      <c r="N170" s="257">
        <f t="shared" si="54"/>
        <v>11</v>
      </c>
      <c r="O170" s="258">
        <f t="shared" si="54"/>
        <v>14</v>
      </c>
      <c r="P170" s="258">
        <f t="shared" si="54"/>
        <v>14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2</v>
      </c>
      <c r="D171" s="263">
        <f t="shared" ref="D171:Q171" si="55">COUNTIF(D104:D163,"=4")</f>
        <v>7</v>
      </c>
      <c r="E171" s="263">
        <f t="shared" si="55"/>
        <v>7</v>
      </c>
      <c r="F171" s="263">
        <f t="shared" si="55"/>
        <v>4</v>
      </c>
      <c r="G171" s="263">
        <f t="shared" si="55"/>
        <v>0</v>
      </c>
      <c r="H171" s="264">
        <f t="shared" si="55"/>
        <v>6</v>
      </c>
      <c r="I171" s="260"/>
      <c r="J171" s="262">
        <f t="shared" si="55"/>
        <v>18</v>
      </c>
      <c r="K171" s="263">
        <f t="shared" si="55"/>
        <v>7</v>
      </c>
      <c r="L171" s="264">
        <f t="shared" si="55"/>
        <v>2</v>
      </c>
      <c r="M171" s="260"/>
      <c r="N171" s="262">
        <f t="shared" si="55"/>
        <v>9</v>
      </c>
      <c r="O171" s="263">
        <f t="shared" si="55"/>
        <v>7</v>
      </c>
      <c r="P171" s="263">
        <f t="shared" si="55"/>
        <v>12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0</v>
      </c>
      <c r="D172" s="263">
        <f t="shared" ref="D172:Q172" si="56">COUNTIF(D104:D163,"=3")</f>
        <v>0</v>
      </c>
      <c r="E172" s="263">
        <f t="shared" si="56"/>
        <v>0</v>
      </c>
      <c r="F172" s="263">
        <f t="shared" si="56"/>
        <v>0</v>
      </c>
      <c r="G172" s="263">
        <f t="shared" si="56"/>
        <v>0</v>
      </c>
      <c r="H172" s="264">
        <f t="shared" si="56"/>
        <v>0</v>
      </c>
      <c r="I172" s="260"/>
      <c r="J172" s="262">
        <f t="shared" si="56"/>
        <v>5</v>
      </c>
      <c r="K172" s="263">
        <f t="shared" si="56"/>
        <v>4</v>
      </c>
      <c r="L172" s="264">
        <f t="shared" si="56"/>
        <v>9</v>
      </c>
      <c r="M172" s="260"/>
      <c r="N172" s="262">
        <f t="shared" si="56"/>
        <v>7</v>
      </c>
      <c r="O172" s="263">
        <f t="shared" si="56"/>
        <v>5</v>
      </c>
      <c r="P172" s="263">
        <f t="shared" si="56"/>
        <v>3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0</v>
      </c>
      <c r="E173" s="267">
        <f t="shared" si="57"/>
        <v>0</v>
      </c>
      <c r="F173" s="267">
        <f t="shared" si="57"/>
        <v>0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1</v>
      </c>
      <c r="K173" s="267">
        <f t="shared" si="57"/>
        <v>5</v>
      </c>
      <c r="L173" s="268">
        <f t="shared" si="57"/>
        <v>17</v>
      </c>
      <c r="M173" s="260"/>
      <c r="N173" s="266">
        <f t="shared" si="57"/>
        <v>2</v>
      </c>
      <c r="O173" s="267">
        <f t="shared" si="57"/>
        <v>3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29</v>
      </c>
    </row>
    <row r="177" spans="13:13" ht="13.5" thickTop="1">
      <c r="M177" s="68"/>
    </row>
  </sheetData>
  <protectedRanges>
    <protectedRange sqref="C3:X3 Z3" name="Rango4"/>
    <protectedRange sqref="C41:AJ71" name="Rango2_1"/>
    <protectedRange sqref="C12:AJ40" name="Rango2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P177"/>
  <sheetViews>
    <sheetView topLeftCell="L142" zoomScale="70" zoomScaleNormal="70" workbookViewId="0">
      <selection activeCell="C104" sqref="C104:Q163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341">
        <v>5</v>
      </c>
      <c r="D12" s="342">
        <v>5</v>
      </c>
      <c r="E12" s="342">
        <v>5</v>
      </c>
      <c r="F12" s="343">
        <v>5</v>
      </c>
      <c r="G12" s="341">
        <v>4</v>
      </c>
      <c r="H12" s="342">
        <v>4</v>
      </c>
      <c r="I12" s="342">
        <v>4</v>
      </c>
      <c r="J12" s="343">
        <v>4</v>
      </c>
      <c r="K12" s="344">
        <v>5</v>
      </c>
      <c r="L12" s="342">
        <v>5</v>
      </c>
      <c r="M12" s="345">
        <v>4</v>
      </c>
      <c r="N12" s="344">
        <v>4</v>
      </c>
      <c r="O12" s="342">
        <v>4</v>
      </c>
      <c r="P12" s="345">
        <v>4</v>
      </c>
      <c r="Q12" s="346">
        <v>5</v>
      </c>
      <c r="R12" s="342">
        <v>5</v>
      </c>
      <c r="S12" s="342">
        <v>5</v>
      </c>
      <c r="T12" s="343">
        <v>5</v>
      </c>
      <c r="U12" s="341">
        <v>5</v>
      </c>
      <c r="V12" s="342">
        <v>5</v>
      </c>
      <c r="W12" s="342">
        <v>4</v>
      </c>
      <c r="X12" s="343">
        <v>4</v>
      </c>
      <c r="Y12" s="347">
        <v>2</v>
      </c>
      <c r="Z12" s="342">
        <v>2</v>
      </c>
      <c r="AA12" s="342">
        <v>3</v>
      </c>
      <c r="AB12" s="345">
        <v>3</v>
      </c>
      <c r="AC12" s="348">
        <v>3</v>
      </c>
      <c r="AD12" s="344">
        <v>2</v>
      </c>
      <c r="AE12" s="342">
        <v>2</v>
      </c>
      <c r="AF12" s="349">
        <v>2</v>
      </c>
      <c r="AG12" s="350">
        <v>2</v>
      </c>
      <c r="AH12" s="351">
        <v>2</v>
      </c>
      <c r="AI12" s="352">
        <v>2</v>
      </c>
      <c r="AJ12" s="353">
        <v>2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5</v>
      </c>
      <c r="AO12" s="114">
        <f>IF(AN12&gt;0,IF(AM12&gt;2,2,IF(AN12&gt;4,5,IF(AN12&gt;3,4,3))),"NO")</f>
        <v>5</v>
      </c>
      <c r="AP12" s="112">
        <f>COUNTIF(G12:J12,"2")</f>
        <v>0</v>
      </c>
      <c r="AQ12" s="113">
        <f>IF(G12&gt;0,AVERAGE(G12:J12),0)</f>
        <v>4</v>
      </c>
      <c r="AR12" s="114">
        <f>IF(AQ12&gt;0,IF(AP12&gt;2,2,IF(AQ12&gt;4,5,IF(AQ12&gt;3,4,3))),"NO")</f>
        <v>4</v>
      </c>
      <c r="AS12" s="112">
        <f>COUNTIF(K12:M12,"2")</f>
        <v>0</v>
      </c>
      <c r="AT12" s="113">
        <f>IF(K12&gt;0,AVERAGE(K12:M12),0)</f>
        <v>4.666666666666667</v>
      </c>
      <c r="AU12" s="114">
        <f>IF(AT12&gt;0,IF(AS12&gt;2,2,IF(AT12&gt;4,5,IF(AT12&gt;3,4,3))),"NO")</f>
        <v>5</v>
      </c>
      <c r="AV12" s="112">
        <f>COUNTIF(N12:P12,"2")</f>
        <v>0</v>
      </c>
      <c r="AW12" s="113">
        <f>IF(N12&gt;0,AVERAGE(N12:P12),0)</f>
        <v>4</v>
      </c>
      <c r="AX12" s="114">
        <f>IF(AW12&gt;0,IF(AV12&gt;2,2,IF(AW12&gt;4,5,IF(AW12&gt;3,4,3))),"NO")</f>
        <v>4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4.5</v>
      </c>
      <c r="BD12" s="116">
        <f>IF(BC12&gt;0,IF(BB12&gt;2,2,IF(BC12&gt;4,5,IF(BC12&gt;3,4,3))),"NO")</f>
        <v>5</v>
      </c>
      <c r="BE12" s="112">
        <f>IF(Y12=0,0,1)</f>
        <v>1</v>
      </c>
      <c r="BF12" s="112">
        <f>COUNTIF(Z12:AB12,"2")</f>
        <v>1</v>
      </c>
      <c r="BG12" s="113">
        <f>IF(Z12&gt;0,AVERAGE(Z12:AB12),0)</f>
        <v>2.6666666666666665</v>
      </c>
      <c r="BH12" s="113">
        <f>IF(ISTEXT(BD12),"NO",IF(BE12=0,2,IF(BF12&gt;2,2,IF(BG12&gt;4,5,IF(BG12&gt;3,4,3)))))</f>
        <v>3</v>
      </c>
      <c r="BI12" s="117">
        <f>IF(AC12&gt;0,AC12,"NO")</f>
        <v>3</v>
      </c>
      <c r="BJ12" s="112">
        <f>COUNTIF(AD12:AF12,"2")</f>
        <v>3</v>
      </c>
      <c r="BK12" s="113">
        <f>IF(AD12&gt;0,AVERAGE(AD12:AF12),0)</f>
        <v>2</v>
      </c>
      <c r="BL12" s="113">
        <f>IF(BK12&gt;0,IF(BJ12&gt;2,2,IF(BK12&gt;4,5,IF(BK12&gt;3,4,3))),"NO")</f>
        <v>2</v>
      </c>
      <c r="BM12" s="118">
        <f>IF(AG12&gt;0,AG12,"NO")</f>
        <v>2</v>
      </c>
      <c r="BN12" s="119">
        <f>IF(AH12&gt;0,AH12,"NO")</f>
        <v>2</v>
      </c>
      <c r="BO12" s="120">
        <f>IF(AI12=0,"NO",IF(AI12+AJ12&lt;4,2,IF(AI12+AJ12&lt;7,3,IF(AI12+AJ12&lt;9,4,5))))</f>
        <v>3</v>
      </c>
      <c r="BP12" s="68"/>
    </row>
    <row r="13" spans="1:68" ht="13.5" thickBot="1">
      <c r="A13" s="121"/>
      <c r="B13" s="122">
        <f>B12+1</f>
        <v>2</v>
      </c>
      <c r="C13" s="352">
        <v>4</v>
      </c>
      <c r="D13" s="354">
        <v>4</v>
      </c>
      <c r="E13" s="354">
        <v>3</v>
      </c>
      <c r="F13" s="355">
        <v>4</v>
      </c>
      <c r="G13" s="352">
        <v>3</v>
      </c>
      <c r="H13" s="354">
        <v>3</v>
      </c>
      <c r="I13" s="354">
        <v>3</v>
      </c>
      <c r="J13" s="355">
        <v>3</v>
      </c>
      <c r="K13" s="352">
        <v>5</v>
      </c>
      <c r="L13" s="354">
        <v>5</v>
      </c>
      <c r="M13" s="355">
        <v>5</v>
      </c>
      <c r="N13" s="352">
        <v>4</v>
      </c>
      <c r="O13" s="354">
        <v>4</v>
      </c>
      <c r="P13" s="355">
        <v>4</v>
      </c>
      <c r="Q13" s="352">
        <v>5</v>
      </c>
      <c r="R13" s="354">
        <v>5</v>
      </c>
      <c r="S13" s="354">
        <v>5</v>
      </c>
      <c r="T13" s="355">
        <v>5</v>
      </c>
      <c r="U13" s="352">
        <v>5</v>
      </c>
      <c r="V13" s="354">
        <v>5</v>
      </c>
      <c r="W13" s="354">
        <v>5</v>
      </c>
      <c r="X13" s="355">
        <v>5</v>
      </c>
      <c r="Y13" s="356">
        <v>2</v>
      </c>
      <c r="Z13" s="354">
        <v>2</v>
      </c>
      <c r="AA13" s="354">
        <v>2</v>
      </c>
      <c r="AB13" s="355">
        <v>2</v>
      </c>
      <c r="AC13" s="357">
        <v>4</v>
      </c>
      <c r="AD13" s="352">
        <v>2</v>
      </c>
      <c r="AE13" s="354">
        <v>2</v>
      </c>
      <c r="AF13" s="353">
        <v>2</v>
      </c>
      <c r="AG13" s="358">
        <v>4</v>
      </c>
      <c r="AH13" s="357">
        <v>4</v>
      </c>
      <c r="AI13" s="352">
        <v>4</v>
      </c>
      <c r="AJ13" s="353">
        <v>2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3.75</v>
      </c>
      <c r="AO13" s="114">
        <f t="shared" ref="AO13:AO71" si="2">IF(AN13&gt;0,IF(AM13&gt;2,2,IF(AN13&gt;4,5,IF(AN13&gt;3,4,3))),"NO")</f>
        <v>4</v>
      </c>
      <c r="AP13" s="112">
        <f t="shared" ref="AP13:AP71" si="3">COUNTIF(G13:J13,"2")</f>
        <v>0</v>
      </c>
      <c r="AQ13" s="113">
        <f t="shared" ref="AQ13:AQ71" si="4">IF(G13&gt;0,AVERAGE(G13:J13),0)</f>
        <v>3</v>
      </c>
      <c r="AR13" s="114">
        <f t="shared" ref="AR13:AR71" si="5">IF(AQ13&gt;0,IF(AP13&gt;2,2,IF(AQ13&gt;4,5,IF(AQ13&gt;3,4,3))),"NO")</f>
        <v>3</v>
      </c>
      <c r="AS13" s="112">
        <f t="shared" ref="AS13:AS71" si="6">COUNTIF(K13:M13,"2")</f>
        <v>0</v>
      </c>
      <c r="AT13" s="113">
        <f t="shared" ref="AT13:AT71" si="7">IF(K13&gt;0,AVERAGE(K13:M13),0)</f>
        <v>5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0</v>
      </c>
      <c r="AW13" s="113">
        <f t="shared" ref="AW13:AW71" si="10">IF(N13&gt;0,AVERAGE(N13:P13),0)</f>
        <v>4</v>
      </c>
      <c r="AX13" s="114">
        <f t="shared" ref="AX13:AX71" si="11">IF(AW13&gt;0,IF(AV13&gt;2,2,IF(AW13&gt;4,5,IF(AW13&gt;3,4,3))),"NO")</f>
        <v>4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0</v>
      </c>
      <c r="BC13" s="113">
        <f t="shared" ref="BC13:BC71" si="16">IF(U13&gt;0,AVERAGE(U13:X13),0)</f>
        <v>5</v>
      </c>
      <c r="BD13" s="116">
        <f t="shared" ref="BD13:BD71" si="17">IF(BC13&gt;0,IF(BB13&gt;2,2,IF(BC13&gt;4,5,IF(BC13&gt;3,4,3))),"NO")</f>
        <v>5</v>
      </c>
      <c r="BE13" s="112">
        <f t="shared" ref="BE13:BE45" si="18">IF(Y13=0,0,1)</f>
        <v>1</v>
      </c>
      <c r="BF13" s="112">
        <f t="shared" ref="BF13:BF71" si="19">COUNTIF(Z13:AB13,"2")</f>
        <v>3</v>
      </c>
      <c r="BG13" s="113">
        <f t="shared" ref="BG13:BG71" si="20">IF(Z13&gt;0,AVERAGE(Z13:AB13),0)</f>
        <v>2</v>
      </c>
      <c r="BH13" s="113">
        <f t="shared" ref="BH13:BH71" si="21">IF(ISTEXT(BD13),"NO",IF(BE13=0,2,IF(BF13&gt;2,2,IF(BG13&gt;4,5,IF(BG13&gt;3,4,3)))))</f>
        <v>2</v>
      </c>
      <c r="BI13" s="117">
        <f t="shared" ref="BI13:BI71" si="22">IF(AC13&gt;0,AC13,"NO")</f>
        <v>4</v>
      </c>
      <c r="BJ13" s="112">
        <f t="shared" ref="BJ13:BJ71" si="23">COUNTIF(AD13:AF13,"2")</f>
        <v>3</v>
      </c>
      <c r="BK13" s="113">
        <f t="shared" ref="BK13:BK71" si="24">IF(AD13&gt;0,AVERAGE(AD13:AF13),0)</f>
        <v>2</v>
      </c>
      <c r="BL13" s="113">
        <f t="shared" ref="BL13:BL71" si="25">IF(BK13&gt;0,IF(BJ13&gt;2,2,IF(BK13&gt;4,5,IF(BK13&gt;3,4,3))),"NO")</f>
        <v>2</v>
      </c>
      <c r="BM13" s="118">
        <f t="shared" ref="BM13:BN70" si="26">IF(AG13&gt;0,AG13,"NO")</f>
        <v>4</v>
      </c>
      <c r="BN13" s="119">
        <f t="shared" si="26"/>
        <v>4</v>
      </c>
      <c r="BO13" s="120">
        <f t="shared" ref="BO13:BO71" si="27">IF(AI13=0,"NO",IF(AI13+AJ13&lt;4,2,IF(AI13+AJ13&lt;7,3,IF(AI13+AJ13&lt;9,4,5))))</f>
        <v>3</v>
      </c>
      <c r="BP13" s="68"/>
    </row>
    <row r="14" spans="1:68" ht="13.5" thickBot="1">
      <c r="A14" s="121"/>
      <c r="B14" s="130">
        <f t="shared" ref="B14:B71" si="28">B13+1</f>
        <v>3</v>
      </c>
      <c r="C14" s="352">
        <v>5</v>
      </c>
      <c r="D14" s="354">
        <v>5</v>
      </c>
      <c r="E14" s="354">
        <v>3</v>
      </c>
      <c r="F14" s="355">
        <v>5</v>
      </c>
      <c r="G14" s="352">
        <v>4</v>
      </c>
      <c r="H14" s="354">
        <v>4</v>
      </c>
      <c r="I14" s="354">
        <v>2</v>
      </c>
      <c r="J14" s="355">
        <v>5</v>
      </c>
      <c r="K14" s="352">
        <v>5</v>
      </c>
      <c r="L14" s="354">
        <v>5</v>
      </c>
      <c r="M14" s="355">
        <v>4</v>
      </c>
      <c r="N14" s="352">
        <v>4</v>
      </c>
      <c r="O14" s="354">
        <v>4</v>
      </c>
      <c r="P14" s="355">
        <v>5</v>
      </c>
      <c r="Q14" s="352">
        <v>5</v>
      </c>
      <c r="R14" s="354">
        <v>5</v>
      </c>
      <c r="S14" s="354">
        <v>5</v>
      </c>
      <c r="T14" s="355">
        <v>5</v>
      </c>
      <c r="U14" s="352">
        <v>5</v>
      </c>
      <c r="V14" s="354">
        <v>4</v>
      </c>
      <c r="W14" s="354">
        <v>4</v>
      </c>
      <c r="X14" s="355">
        <v>5</v>
      </c>
      <c r="Y14" s="356">
        <v>2</v>
      </c>
      <c r="Z14" s="354">
        <v>2</v>
      </c>
      <c r="AA14" s="354">
        <v>2</v>
      </c>
      <c r="AB14" s="355">
        <v>2</v>
      </c>
      <c r="AC14" s="357">
        <v>2</v>
      </c>
      <c r="AD14" s="352">
        <v>2</v>
      </c>
      <c r="AE14" s="354">
        <v>2</v>
      </c>
      <c r="AF14" s="353">
        <v>2</v>
      </c>
      <c r="AG14" s="358">
        <v>2</v>
      </c>
      <c r="AH14" s="357">
        <v>2</v>
      </c>
      <c r="AI14" s="352">
        <v>2</v>
      </c>
      <c r="AJ14" s="353">
        <v>2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4.5</v>
      </c>
      <c r="AO14" s="114">
        <f t="shared" si="2"/>
        <v>5</v>
      </c>
      <c r="AP14" s="112">
        <f t="shared" si="3"/>
        <v>1</v>
      </c>
      <c r="AQ14" s="113">
        <f t="shared" si="4"/>
        <v>3.75</v>
      </c>
      <c r="AR14" s="114">
        <f t="shared" si="5"/>
        <v>4</v>
      </c>
      <c r="AS14" s="112">
        <f t="shared" si="6"/>
        <v>0</v>
      </c>
      <c r="AT14" s="113">
        <f t="shared" si="7"/>
        <v>4.666666666666667</v>
      </c>
      <c r="AU14" s="114">
        <f t="shared" si="8"/>
        <v>5</v>
      </c>
      <c r="AV14" s="112">
        <f t="shared" si="9"/>
        <v>0</v>
      </c>
      <c r="AW14" s="113">
        <f t="shared" si="10"/>
        <v>4.333333333333333</v>
      </c>
      <c r="AX14" s="114">
        <f t="shared" si="11"/>
        <v>5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4.5</v>
      </c>
      <c r="BD14" s="116">
        <f t="shared" si="17"/>
        <v>5</v>
      </c>
      <c r="BE14" s="112">
        <f t="shared" si="18"/>
        <v>1</v>
      </c>
      <c r="BF14" s="112">
        <f t="shared" si="19"/>
        <v>3</v>
      </c>
      <c r="BG14" s="113">
        <f t="shared" si="20"/>
        <v>2</v>
      </c>
      <c r="BH14" s="113">
        <f t="shared" si="21"/>
        <v>2</v>
      </c>
      <c r="BI14" s="117">
        <f t="shared" si="22"/>
        <v>2</v>
      </c>
      <c r="BJ14" s="112">
        <f t="shared" si="23"/>
        <v>3</v>
      </c>
      <c r="BK14" s="113">
        <f t="shared" si="24"/>
        <v>2</v>
      </c>
      <c r="BL14" s="113">
        <f t="shared" si="25"/>
        <v>2</v>
      </c>
      <c r="BM14" s="118">
        <f t="shared" si="26"/>
        <v>2</v>
      </c>
      <c r="BN14" s="119">
        <f t="shared" si="26"/>
        <v>2</v>
      </c>
      <c r="BO14" s="120">
        <f t="shared" si="27"/>
        <v>3</v>
      </c>
      <c r="BP14" s="68"/>
    </row>
    <row r="15" spans="1:68" ht="13.5" thickBot="1">
      <c r="A15" s="121"/>
      <c r="B15" s="122">
        <f t="shared" si="28"/>
        <v>4</v>
      </c>
      <c r="C15" s="352">
        <v>5</v>
      </c>
      <c r="D15" s="354">
        <v>5</v>
      </c>
      <c r="E15" s="354">
        <v>4</v>
      </c>
      <c r="F15" s="355">
        <v>5</v>
      </c>
      <c r="G15" s="352">
        <v>4</v>
      </c>
      <c r="H15" s="354">
        <v>5</v>
      </c>
      <c r="I15" s="354">
        <v>5</v>
      </c>
      <c r="J15" s="355">
        <v>5</v>
      </c>
      <c r="K15" s="352">
        <v>5</v>
      </c>
      <c r="L15" s="354">
        <v>5</v>
      </c>
      <c r="M15" s="355">
        <v>5</v>
      </c>
      <c r="N15" s="352">
        <v>5</v>
      </c>
      <c r="O15" s="354">
        <v>5</v>
      </c>
      <c r="P15" s="355">
        <v>5</v>
      </c>
      <c r="Q15" s="352">
        <v>5</v>
      </c>
      <c r="R15" s="354">
        <v>5</v>
      </c>
      <c r="S15" s="354">
        <v>5</v>
      </c>
      <c r="T15" s="355">
        <v>5</v>
      </c>
      <c r="U15" s="352">
        <v>4</v>
      </c>
      <c r="V15" s="354">
        <v>4</v>
      </c>
      <c r="W15" s="354">
        <v>3</v>
      </c>
      <c r="X15" s="355">
        <v>3</v>
      </c>
      <c r="Y15" s="356">
        <v>2</v>
      </c>
      <c r="Z15" s="354">
        <v>2</v>
      </c>
      <c r="AA15" s="354">
        <v>2</v>
      </c>
      <c r="AB15" s="355">
        <v>2</v>
      </c>
      <c r="AC15" s="357">
        <v>2</v>
      </c>
      <c r="AD15" s="352">
        <v>4</v>
      </c>
      <c r="AE15" s="354">
        <v>4</v>
      </c>
      <c r="AF15" s="353">
        <v>4</v>
      </c>
      <c r="AG15" s="358">
        <v>4</v>
      </c>
      <c r="AH15" s="357">
        <v>4</v>
      </c>
      <c r="AI15" s="352">
        <v>5</v>
      </c>
      <c r="AJ15" s="353">
        <v>5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4.75</v>
      </c>
      <c r="AO15" s="114">
        <f t="shared" si="2"/>
        <v>5</v>
      </c>
      <c r="AP15" s="112">
        <f t="shared" si="3"/>
        <v>0</v>
      </c>
      <c r="AQ15" s="113">
        <f t="shared" si="4"/>
        <v>4.75</v>
      </c>
      <c r="AR15" s="114">
        <f t="shared" si="5"/>
        <v>5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5</v>
      </c>
      <c r="AX15" s="114">
        <f t="shared" si="11"/>
        <v>5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3.5</v>
      </c>
      <c r="BD15" s="116">
        <f t="shared" si="17"/>
        <v>4</v>
      </c>
      <c r="BE15" s="112">
        <f t="shared" si="18"/>
        <v>1</v>
      </c>
      <c r="BF15" s="112">
        <f t="shared" si="19"/>
        <v>3</v>
      </c>
      <c r="BG15" s="113">
        <f t="shared" si="20"/>
        <v>2</v>
      </c>
      <c r="BH15" s="113">
        <f t="shared" si="21"/>
        <v>2</v>
      </c>
      <c r="BI15" s="117">
        <f t="shared" si="22"/>
        <v>2</v>
      </c>
      <c r="BJ15" s="112">
        <f t="shared" si="23"/>
        <v>0</v>
      </c>
      <c r="BK15" s="113">
        <f t="shared" si="24"/>
        <v>4</v>
      </c>
      <c r="BL15" s="113">
        <f t="shared" si="25"/>
        <v>4</v>
      </c>
      <c r="BM15" s="118">
        <f t="shared" si="26"/>
        <v>4</v>
      </c>
      <c r="BN15" s="119">
        <f t="shared" si="26"/>
        <v>4</v>
      </c>
      <c r="BO15" s="120">
        <f t="shared" si="27"/>
        <v>5</v>
      </c>
      <c r="BP15" s="68"/>
    </row>
    <row r="16" spans="1:68" ht="13.5" thickBot="1">
      <c r="A16" s="121"/>
      <c r="B16" s="130">
        <f t="shared" si="28"/>
        <v>5</v>
      </c>
      <c r="C16" s="359">
        <v>5</v>
      </c>
      <c r="D16" s="360">
        <v>5</v>
      </c>
      <c r="E16" s="360">
        <v>3</v>
      </c>
      <c r="F16" s="361">
        <v>5</v>
      </c>
      <c r="G16" s="359">
        <v>2</v>
      </c>
      <c r="H16" s="360">
        <v>2</v>
      </c>
      <c r="I16" s="360">
        <v>3</v>
      </c>
      <c r="J16" s="361">
        <v>5</v>
      </c>
      <c r="K16" s="359">
        <v>5</v>
      </c>
      <c r="L16" s="360">
        <v>5</v>
      </c>
      <c r="M16" s="361">
        <v>4</v>
      </c>
      <c r="N16" s="359">
        <v>5</v>
      </c>
      <c r="O16" s="360">
        <v>5</v>
      </c>
      <c r="P16" s="361">
        <v>5</v>
      </c>
      <c r="Q16" s="359">
        <v>5</v>
      </c>
      <c r="R16" s="360">
        <v>5</v>
      </c>
      <c r="S16" s="360">
        <v>5</v>
      </c>
      <c r="T16" s="361">
        <v>5</v>
      </c>
      <c r="U16" s="359">
        <v>5</v>
      </c>
      <c r="V16" s="360">
        <v>5</v>
      </c>
      <c r="W16" s="360">
        <v>5</v>
      </c>
      <c r="X16" s="362">
        <v>2</v>
      </c>
      <c r="Y16" s="359">
        <v>2</v>
      </c>
      <c r="Z16" s="360">
        <v>2</v>
      </c>
      <c r="AA16" s="360">
        <v>2</v>
      </c>
      <c r="AB16" s="361">
        <v>5</v>
      </c>
      <c r="AC16" s="363">
        <v>2</v>
      </c>
      <c r="AD16" s="364">
        <v>2</v>
      </c>
      <c r="AE16" s="365">
        <v>2</v>
      </c>
      <c r="AF16" s="366">
        <v>5</v>
      </c>
      <c r="AG16" s="363">
        <v>4</v>
      </c>
      <c r="AH16" s="367">
        <v>5</v>
      </c>
      <c r="AI16" s="364">
        <v>5</v>
      </c>
      <c r="AJ16" s="366">
        <v>5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4.5</v>
      </c>
      <c r="AO16" s="114">
        <f t="shared" si="2"/>
        <v>5</v>
      </c>
      <c r="AP16" s="112">
        <f t="shared" si="3"/>
        <v>2</v>
      </c>
      <c r="AQ16" s="113">
        <f t="shared" si="4"/>
        <v>3</v>
      </c>
      <c r="AR16" s="114">
        <f t="shared" si="5"/>
        <v>3</v>
      </c>
      <c r="AS16" s="112">
        <f t="shared" si="6"/>
        <v>0</v>
      </c>
      <c r="AT16" s="113">
        <f t="shared" si="7"/>
        <v>4.666666666666667</v>
      </c>
      <c r="AU16" s="114">
        <f t="shared" si="8"/>
        <v>5</v>
      </c>
      <c r="AV16" s="112">
        <f t="shared" si="9"/>
        <v>0</v>
      </c>
      <c r="AW16" s="113">
        <f t="shared" si="10"/>
        <v>5</v>
      </c>
      <c r="AX16" s="114">
        <f t="shared" si="11"/>
        <v>5</v>
      </c>
      <c r="AY16" s="112">
        <f t="shared" si="12"/>
        <v>0</v>
      </c>
      <c r="AZ16" s="113">
        <f t="shared" si="13"/>
        <v>5</v>
      </c>
      <c r="BA16" s="115">
        <f t="shared" si="14"/>
        <v>5</v>
      </c>
      <c r="BB16" s="112">
        <f t="shared" si="15"/>
        <v>1</v>
      </c>
      <c r="BC16" s="113">
        <f t="shared" si="16"/>
        <v>4.25</v>
      </c>
      <c r="BD16" s="116">
        <f t="shared" si="17"/>
        <v>5</v>
      </c>
      <c r="BE16" s="112">
        <f t="shared" si="18"/>
        <v>1</v>
      </c>
      <c r="BF16" s="112">
        <f t="shared" si="19"/>
        <v>2</v>
      </c>
      <c r="BG16" s="113">
        <f t="shared" si="20"/>
        <v>3</v>
      </c>
      <c r="BH16" s="113">
        <f t="shared" si="21"/>
        <v>3</v>
      </c>
      <c r="BI16" s="117">
        <f t="shared" si="22"/>
        <v>2</v>
      </c>
      <c r="BJ16" s="112">
        <f t="shared" si="23"/>
        <v>2</v>
      </c>
      <c r="BK16" s="113">
        <f t="shared" si="24"/>
        <v>3</v>
      </c>
      <c r="BL16" s="113">
        <f t="shared" si="25"/>
        <v>3</v>
      </c>
      <c r="BM16" s="118">
        <f t="shared" si="26"/>
        <v>4</v>
      </c>
      <c r="BN16" s="119">
        <f t="shared" si="26"/>
        <v>5</v>
      </c>
      <c r="BO16" s="120">
        <f t="shared" si="27"/>
        <v>5</v>
      </c>
      <c r="BP16" s="68"/>
    </row>
    <row r="17" spans="1:68" ht="13.5" thickBot="1">
      <c r="A17" s="121"/>
      <c r="B17" s="130">
        <f t="shared" si="28"/>
        <v>6</v>
      </c>
      <c r="C17" s="359">
        <v>4</v>
      </c>
      <c r="D17" s="360">
        <v>4</v>
      </c>
      <c r="E17" s="360">
        <v>3</v>
      </c>
      <c r="F17" s="361">
        <v>4</v>
      </c>
      <c r="G17" s="359">
        <v>4</v>
      </c>
      <c r="H17" s="360">
        <v>3</v>
      </c>
      <c r="I17" s="360">
        <v>3</v>
      </c>
      <c r="J17" s="361">
        <v>3</v>
      </c>
      <c r="K17" s="359">
        <v>3</v>
      </c>
      <c r="L17" s="360">
        <v>4</v>
      </c>
      <c r="M17" s="361">
        <v>4</v>
      </c>
      <c r="N17" s="359">
        <v>4</v>
      </c>
      <c r="O17" s="360">
        <v>3</v>
      </c>
      <c r="P17" s="368">
        <v>3</v>
      </c>
      <c r="Q17" s="368">
        <v>3</v>
      </c>
      <c r="R17" s="368">
        <v>5</v>
      </c>
      <c r="S17" s="368">
        <v>5</v>
      </c>
      <c r="T17" s="368">
        <v>5</v>
      </c>
      <c r="U17" s="368">
        <v>5</v>
      </c>
      <c r="V17" s="368">
        <v>4</v>
      </c>
      <c r="W17" s="368">
        <v>4</v>
      </c>
      <c r="X17" s="368">
        <v>3</v>
      </c>
      <c r="Y17" s="368">
        <v>3</v>
      </c>
      <c r="Z17" s="368">
        <v>2</v>
      </c>
      <c r="AA17" s="368">
        <v>2</v>
      </c>
      <c r="AB17" s="368">
        <v>2</v>
      </c>
      <c r="AC17" s="369">
        <v>2</v>
      </c>
      <c r="AD17" s="368">
        <v>3</v>
      </c>
      <c r="AE17" s="368">
        <v>2</v>
      </c>
      <c r="AF17" s="368">
        <v>2</v>
      </c>
      <c r="AG17" s="369">
        <v>2</v>
      </c>
      <c r="AH17" s="369">
        <v>2</v>
      </c>
      <c r="AI17" s="368">
        <v>4</v>
      </c>
      <c r="AJ17" s="368">
        <v>3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3.75</v>
      </c>
      <c r="AO17" s="114">
        <f t="shared" si="2"/>
        <v>4</v>
      </c>
      <c r="AP17" s="112">
        <f t="shared" si="3"/>
        <v>0</v>
      </c>
      <c r="AQ17" s="113">
        <f t="shared" si="4"/>
        <v>3.25</v>
      </c>
      <c r="AR17" s="114">
        <f t="shared" si="5"/>
        <v>4</v>
      </c>
      <c r="AS17" s="112">
        <f t="shared" si="6"/>
        <v>0</v>
      </c>
      <c r="AT17" s="113">
        <f t="shared" si="7"/>
        <v>3.6666666666666665</v>
      </c>
      <c r="AU17" s="114">
        <f t="shared" si="8"/>
        <v>4</v>
      </c>
      <c r="AV17" s="112">
        <f t="shared" si="9"/>
        <v>0</v>
      </c>
      <c r="AW17" s="113">
        <f t="shared" si="10"/>
        <v>3.3333333333333335</v>
      </c>
      <c r="AX17" s="114">
        <f t="shared" si="11"/>
        <v>4</v>
      </c>
      <c r="AY17" s="112">
        <f t="shared" si="12"/>
        <v>0</v>
      </c>
      <c r="AZ17" s="113">
        <f t="shared" si="13"/>
        <v>4.5</v>
      </c>
      <c r="BA17" s="115">
        <f t="shared" si="14"/>
        <v>5</v>
      </c>
      <c r="BB17" s="112">
        <f t="shared" si="15"/>
        <v>0</v>
      </c>
      <c r="BC17" s="113">
        <f t="shared" si="16"/>
        <v>4</v>
      </c>
      <c r="BD17" s="116">
        <f t="shared" si="17"/>
        <v>4</v>
      </c>
      <c r="BE17" s="112">
        <f t="shared" si="18"/>
        <v>1</v>
      </c>
      <c r="BF17" s="112">
        <f t="shared" si="19"/>
        <v>3</v>
      </c>
      <c r="BG17" s="113">
        <f t="shared" si="20"/>
        <v>2</v>
      </c>
      <c r="BH17" s="113">
        <f t="shared" si="21"/>
        <v>2</v>
      </c>
      <c r="BI17" s="117">
        <f t="shared" si="22"/>
        <v>2</v>
      </c>
      <c r="BJ17" s="112">
        <f t="shared" si="23"/>
        <v>2</v>
      </c>
      <c r="BK17" s="113">
        <f t="shared" si="24"/>
        <v>2.3333333333333335</v>
      </c>
      <c r="BL17" s="113">
        <f t="shared" si="25"/>
        <v>3</v>
      </c>
      <c r="BM17" s="118">
        <f t="shared" si="26"/>
        <v>2</v>
      </c>
      <c r="BN17" s="119">
        <f t="shared" si="26"/>
        <v>2</v>
      </c>
      <c r="BO17" s="120">
        <f t="shared" si="27"/>
        <v>4</v>
      </c>
      <c r="BP17" s="68"/>
    </row>
    <row r="18" spans="1:68" ht="13.5" thickBot="1">
      <c r="A18" s="121"/>
      <c r="B18" s="130">
        <f t="shared" si="28"/>
        <v>7</v>
      </c>
      <c r="C18" s="359">
        <v>5</v>
      </c>
      <c r="D18" s="360">
        <v>5</v>
      </c>
      <c r="E18" s="360">
        <v>5</v>
      </c>
      <c r="F18" s="361">
        <v>5</v>
      </c>
      <c r="G18" s="359">
        <v>5</v>
      </c>
      <c r="H18" s="360">
        <v>5</v>
      </c>
      <c r="I18" s="360">
        <v>5</v>
      </c>
      <c r="J18" s="361">
        <v>2</v>
      </c>
      <c r="K18" s="359">
        <v>5</v>
      </c>
      <c r="L18" s="360">
        <v>5</v>
      </c>
      <c r="M18" s="361">
        <v>5</v>
      </c>
      <c r="N18" s="359">
        <v>5</v>
      </c>
      <c r="O18" s="360">
        <v>3</v>
      </c>
      <c r="P18" s="368">
        <v>2</v>
      </c>
      <c r="Q18" s="368">
        <v>5</v>
      </c>
      <c r="R18" s="368">
        <v>5</v>
      </c>
      <c r="S18" s="368">
        <v>5</v>
      </c>
      <c r="T18" s="368">
        <v>5</v>
      </c>
      <c r="U18" s="368">
        <v>5</v>
      </c>
      <c r="V18" s="368">
        <v>5</v>
      </c>
      <c r="W18" s="368">
        <v>5</v>
      </c>
      <c r="X18" s="368">
        <v>5</v>
      </c>
      <c r="Y18" s="368">
        <v>2</v>
      </c>
      <c r="Z18" s="368">
        <v>2</v>
      </c>
      <c r="AA18" s="368">
        <v>2</v>
      </c>
      <c r="AB18" s="368">
        <v>2</v>
      </c>
      <c r="AC18" s="369">
        <v>2</v>
      </c>
      <c r="AD18" s="368">
        <v>2</v>
      </c>
      <c r="AE18" s="368">
        <v>2</v>
      </c>
      <c r="AF18" s="368">
        <v>2</v>
      </c>
      <c r="AG18" s="369">
        <v>2</v>
      </c>
      <c r="AH18" s="369">
        <v>4</v>
      </c>
      <c r="AI18" s="368">
        <v>5</v>
      </c>
      <c r="AJ18" s="368">
        <v>5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5</v>
      </c>
      <c r="AO18" s="114">
        <f t="shared" si="2"/>
        <v>5</v>
      </c>
      <c r="AP18" s="112">
        <f t="shared" si="3"/>
        <v>1</v>
      </c>
      <c r="AQ18" s="113">
        <f t="shared" si="4"/>
        <v>4.25</v>
      </c>
      <c r="AR18" s="114">
        <f t="shared" si="5"/>
        <v>5</v>
      </c>
      <c r="AS18" s="112">
        <f t="shared" si="6"/>
        <v>0</v>
      </c>
      <c r="AT18" s="113">
        <f t="shared" si="7"/>
        <v>5</v>
      </c>
      <c r="AU18" s="114">
        <f t="shared" si="8"/>
        <v>5</v>
      </c>
      <c r="AV18" s="112">
        <f t="shared" si="9"/>
        <v>1</v>
      </c>
      <c r="AW18" s="113">
        <f t="shared" si="10"/>
        <v>3.3333333333333335</v>
      </c>
      <c r="AX18" s="114">
        <f t="shared" si="11"/>
        <v>4</v>
      </c>
      <c r="AY18" s="112">
        <f t="shared" si="12"/>
        <v>0</v>
      </c>
      <c r="AZ18" s="113">
        <f t="shared" si="13"/>
        <v>5</v>
      </c>
      <c r="BA18" s="115">
        <f t="shared" si="14"/>
        <v>5</v>
      </c>
      <c r="BB18" s="112">
        <f t="shared" si="15"/>
        <v>0</v>
      </c>
      <c r="BC18" s="113">
        <f t="shared" si="16"/>
        <v>5</v>
      </c>
      <c r="BD18" s="116">
        <f t="shared" si="17"/>
        <v>5</v>
      </c>
      <c r="BE18" s="112">
        <f t="shared" si="18"/>
        <v>1</v>
      </c>
      <c r="BF18" s="112">
        <f t="shared" si="19"/>
        <v>3</v>
      </c>
      <c r="BG18" s="113">
        <f t="shared" si="20"/>
        <v>2</v>
      </c>
      <c r="BH18" s="113">
        <f t="shared" si="21"/>
        <v>2</v>
      </c>
      <c r="BI18" s="117">
        <f t="shared" si="22"/>
        <v>2</v>
      </c>
      <c r="BJ18" s="112">
        <f t="shared" si="23"/>
        <v>3</v>
      </c>
      <c r="BK18" s="113">
        <f t="shared" si="24"/>
        <v>2</v>
      </c>
      <c r="BL18" s="113">
        <f t="shared" si="25"/>
        <v>2</v>
      </c>
      <c r="BM18" s="118">
        <f t="shared" si="26"/>
        <v>2</v>
      </c>
      <c r="BN18" s="119">
        <f t="shared" si="26"/>
        <v>4</v>
      </c>
      <c r="BO18" s="120">
        <f t="shared" si="27"/>
        <v>5</v>
      </c>
      <c r="BP18" s="68"/>
    </row>
    <row r="19" spans="1:68" ht="13.5" thickBot="1">
      <c r="A19" s="121"/>
      <c r="B19" s="122">
        <f t="shared" si="28"/>
        <v>8</v>
      </c>
      <c r="C19" s="352">
        <v>5</v>
      </c>
      <c r="D19" s="354">
        <v>5</v>
      </c>
      <c r="E19" s="354">
        <v>3</v>
      </c>
      <c r="F19" s="355">
        <v>5</v>
      </c>
      <c r="G19" s="352">
        <v>2</v>
      </c>
      <c r="H19" s="354">
        <v>2</v>
      </c>
      <c r="I19" s="354">
        <v>2</v>
      </c>
      <c r="J19" s="355">
        <v>3</v>
      </c>
      <c r="K19" s="352">
        <v>5</v>
      </c>
      <c r="L19" s="354">
        <v>5</v>
      </c>
      <c r="M19" s="355">
        <v>5</v>
      </c>
      <c r="N19" s="352">
        <v>4</v>
      </c>
      <c r="O19" s="354">
        <v>5</v>
      </c>
      <c r="P19" s="355">
        <v>5</v>
      </c>
      <c r="Q19" s="352">
        <v>5</v>
      </c>
      <c r="R19" s="354">
        <v>5</v>
      </c>
      <c r="S19" s="354">
        <v>5</v>
      </c>
      <c r="T19" s="355">
        <v>5</v>
      </c>
      <c r="U19" s="352">
        <v>5</v>
      </c>
      <c r="V19" s="354">
        <v>5</v>
      </c>
      <c r="W19" s="354">
        <v>5</v>
      </c>
      <c r="X19" s="355">
        <v>5</v>
      </c>
      <c r="Y19" s="356">
        <v>2</v>
      </c>
      <c r="Z19" s="354">
        <v>2</v>
      </c>
      <c r="AA19" s="354">
        <v>2</v>
      </c>
      <c r="AB19" s="355">
        <v>2</v>
      </c>
      <c r="AC19" s="357">
        <v>5</v>
      </c>
      <c r="AD19" s="352">
        <v>2</v>
      </c>
      <c r="AE19" s="354">
        <v>2</v>
      </c>
      <c r="AF19" s="353">
        <v>2</v>
      </c>
      <c r="AG19" s="358">
        <v>4</v>
      </c>
      <c r="AH19" s="357">
        <v>5</v>
      </c>
      <c r="AI19" s="352">
        <v>5</v>
      </c>
      <c r="AJ19" s="353">
        <v>5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4.5</v>
      </c>
      <c r="AO19" s="114">
        <f t="shared" si="2"/>
        <v>5</v>
      </c>
      <c r="AP19" s="112">
        <f t="shared" si="3"/>
        <v>3</v>
      </c>
      <c r="AQ19" s="113">
        <f t="shared" si="4"/>
        <v>2.25</v>
      </c>
      <c r="AR19" s="114">
        <f t="shared" si="5"/>
        <v>2</v>
      </c>
      <c r="AS19" s="112">
        <f t="shared" si="6"/>
        <v>0</v>
      </c>
      <c r="AT19" s="113">
        <f t="shared" si="7"/>
        <v>5</v>
      </c>
      <c r="AU19" s="114">
        <f t="shared" si="8"/>
        <v>5</v>
      </c>
      <c r="AV19" s="112">
        <f t="shared" si="9"/>
        <v>0</v>
      </c>
      <c r="AW19" s="113">
        <f t="shared" si="10"/>
        <v>4.666666666666667</v>
      </c>
      <c r="AX19" s="114">
        <f t="shared" si="11"/>
        <v>5</v>
      </c>
      <c r="AY19" s="112">
        <f t="shared" si="12"/>
        <v>0</v>
      </c>
      <c r="AZ19" s="113">
        <f t="shared" si="13"/>
        <v>5</v>
      </c>
      <c r="BA19" s="115">
        <f t="shared" si="14"/>
        <v>5</v>
      </c>
      <c r="BB19" s="112">
        <f t="shared" si="15"/>
        <v>0</v>
      </c>
      <c r="BC19" s="113">
        <f t="shared" si="16"/>
        <v>5</v>
      </c>
      <c r="BD19" s="116">
        <f t="shared" si="17"/>
        <v>5</v>
      </c>
      <c r="BE19" s="112">
        <f t="shared" si="18"/>
        <v>1</v>
      </c>
      <c r="BF19" s="112">
        <f t="shared" si="19"/>
        <v>3</v>
      </c>
      <c r="BG19" s="113">
        <f t="shared" si="20"/>
        <v>2</v>
      </c>
      <c r="BH19" s="113">
        <f t="shared" si="21"/>
        <v>2</v>
      </c>
      <c r="BI19" s="117">
        <f t="shared" si="22"/>
        <v>5</v>
      </c>
      <c r="BJ19" s="112">
        <f t="shared" si="23"/>
        <v>3</v>
      </c>
      <c r="BK19" s="113">
        <f t="shared" si="24"/>
        <v>2</v>
      </c>
      <c r="BL19" s="113">
        <f t="shared" si="25"/>
        <v>2</v>
      </c>
      <c r="BM19" s="118">
        <f t="shared" si="26"/>
        <v>4</v>
      </c>
      <c r="BN19" s="119">
        <f t="shared" si="26"/>
        <v>5</v>
      </c>
      <c r="BO19" s="120">
        <f t="shared" si="27"/>
        <v>5</v>
      </c>
      <c r="BP19" s="68"/>
    </row>
    <row r="20" spans="1:68" ht="13.5" thickBot="1">
      <c r="A20" s="121"/>
      <c r="B20" s="130">
        <f t="shared" si="28"/>
        <v>9</v>
      </c>
      <c r="C20" s="352">
        <v>5</v>
      </c>
      <c r="D20" s="354">
        <v>5</v>
      </c>
      <c r="E20" s="354">
        <v>4</v>
      </c>
      <c r="F20" s="355">
        <v>5</v>
      </c>
      <c r="G20" s="352">
        <v>5</v>
      </c>
      <c r="H20" s="354">
        <v>5</v>
      </c>
      <c r="I20" s="354">
        <v>5</v>
      </c>
      <c r="J20" s="355">
        <v>5</v>
      </c>
      <c r="K20" s="352">
        <v>3</v>
      </c>
      <c r="L20" s="354">
        <v>5</v>
      </c>
      <c r="M20" s="355">
        <v>5</v>
      </c>
      <c r="N20" s="352">
        <v>2</v>
      </c>
      <c r="O20" s="354">
        <v>2</v>
      </c>
      <c r="P20" s="355">
        <v>3</v>
      </c>
      <c r="Q20" s="352">
        <v>5</v>
      </c>
      <c r="R20" s="354">
        <v>5</v>
      </c>
      <c r="S20" s="354">
        <v>5</v>
      </c>
      <c r="T20" s="355">
        <v>5</v>
      </c>
      <c r="U20" s="352">
        <v>5</v>
      </c>
      <c r="V20" s="354">
        <v>5</v>
      </c>
      <c r="W20" s="354">
        <v>4</v>
      </c>
      <c r="X20" s="355">
        <v>4</v>
      </c>
      <c r="Y20" s="356">
        <v>2</v>
      </c>
      <c r="Z20" s="354">
        <v>3</v>
      </c>
      <c r="AA20" s="354">
        <v>3</v>
      </c>
      <c r="AB20" s="355">
        <v>3</v>
      </c>
      <c r="AC20" s="370">
        <v>2</v>
      </c>
      <c r="AD20" s="352">
        <v>3</v>
      </c>
      <c r="AE20" s="354">
        <v>2</v>
      </c>
      <c r="AF20" s="353">
        <v>2</v>
      </c>
      <c r="AG20" s="350">
        <v>2</v>
      </c>
      <c r="AH20" s="370">
        <v>4</v>
      </c>
      <c r="AI20" s="352">
        <v>2</v>
      </c>
      <c r="AJ20" s="353">
        <v>2</v>
      </c>
      <c r="AK20" s="128"/>
      <c r="AL20" s="129">
        <f t="shared" si="29"/>
        <v>9</v>
      </c>
      <c r="AM20" s="112">
        <f t="shared" si="0"/>
        <v>0</v>
      </c>
      <c r="AN20" s="113">
        <f t="shared" si="1"/>
        <v>4.75</v>
      </c>
      <c r="AO20" s="114">
        <f t="shared" si="2"/>
        <v>5</v>
      </c>
      <c r="AP20" s="112">
        <f t="shared" si="3"/>
        <v>0</v>
      </c>
      <c r="AQ20" s="113">
        <f t="shared" si="4"/>
        <v>5</v>
      </c>
      <c r="AR20" s="114">
        <f t="shared" si="5"/>
        <v>5</v>
      </c>
      <c r="AS20" s="112">
        <f t="shared" si="6"/>
        <v>0</v>
      </c>
      <c r="AT20" s="113">
        <f t="shared" si="7"/>
        <v>4.333333333333333</v>
      </c>
      <c r="AU20" s="114">
        <f t="shared" si="8"/>
        <v>5</v>
      </c>
      <c r="AV20" s="112">
        <f t="shared" si="9"/>
        <v>2</v>
      </c>
      <c r="AW20" s="113">
        <f t="shared" si="10"/>
        <v>2.3333333333333335</v>
      </c>
      <c r="AX20" s="114">
        <f t="shared" si="11"/>
        <v>3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0</v>
      </c>
      <c r="BC20" s="113">
        <f t="shared" si="16"/>
        <v>4.5</v>
      </c>
      <c r="BD20" s="116">
        <f t="shared" si="17"/>
        <v>5</v>
      </c>
      <c r="BE20" s="112">
        <f t="shared" si="18"/>
        <v>1</v>
      </c>
      <c r="BF20" s="112">
        <f t="shared" si="19"/>
        <v>0</v>
      </c>
      <c r="BG20" s="113">
        <f t="shared" si="20"/>
        <v>3</v>
      </c>
      <c r="BH20" s="113">
        <f t="shared" si="21"/>
        <v>3</v>
      </c>
      <c r="BI20" s="117">
        <f t="shared" si="22"/>
        <v>2</v>
      </c>
      <c r="BJ20" s="112">
        <f t="shared" si="23"/>
        <v>2</v>
      </c>
      <c r="BK20" s="113">
        <f t="shared" si="24"/>
        <v>2.3333333333333335</v>
      </c>
      <c r="BL20" s="113">
        <f t="shared" si="25"/>
        <v>3</v>
      </c>
      <c r="BM20" s="118">
        <f t="shared" si="26"/>
        <v>2</v>
      </c>
      <c r="BN20" s="119">
        <f t="shared" si="26"/>
        <v>4</v>
      </c>
      <c r="BO20" s="120">
        <f t="shared" si="27"/>
        <v>3</v>
      </c>
      <c r="BP20" s="68"/>
    </row>
    <row r="21" spans="1:68" ht="13.5" thickBot="1">
      <c r="A21" s="121"/>
      <c r="B21" s="130">
        <f t="shared" si="28"/>
        <v>10</v>
      </c>
      <c r="C21" s="352">
        <v>5</v>
      </c>
      <c r="D21" s="354">
        <v>5</v>
      </c>
      <c r="E21" s="354">
        <v>5</v>
      </c>
      <c r="F21" s="355">
        <v>5</v>
      </c>
      <c r="G21" s="352">
        <v>5</v>
      </c>
      <c r="H21" s="354">
        <v>5</v>
      </c>
      <c r="I21" s="354">
        <v>5</v>
      </c>
      <c r="J21" s="355">
        <v>5</v>
      </c>
      <c r="K21" s="352">
        <v>5</v>
      </c>
      <c r="L21" s="354">
        <v>5</v>
      </c>
      <c r="M21" s="355">
        <v>5</v>
      </c>
      <c r="N21" s="352">
        <v>5</v>
      </c>
      <c r="O21" s="354">
        <v>5</v>
      </c>
      <c r="P21" s="355">
        <v>5</v>
      </c>
      <c r="Q21" s="352">
        <v>5</v>
      </c>
      <c r="R21" s="354">
        <v>5</v>
      </c>
      <c r="S21" s="354">
        <v>5</v>
      </c>
      <c r="T21" s="355">
        <v>5</v>
      </c>
      <c r="U21" s="352">
        <v>5</v>
      </c>
      <c r="V21" s="354">
        <v>5</v>
      </c>
      <c r="W21" s="354">
        <v>5</v>
      </c>
      <c r="X21" s="355">
        <v>5</v>
      </c>
      <c r="Y21" s="371">
        <v>5</v>
      </c>
      <c r="Z21" s="354">
        <v>5</v>
      </c>
      <c r="AA21" s="354">
        <v>5</v>
      </c>
      <c r="AB21" s="355">
        <v>5</v>
      </c>
      <c r="AC21" s="357">
        <v>5</v>
      </c>
      <c r="AD21" s="352">
        <v>5</v>
      </c>
      <c r="AE21" s="354">
        <v>5</v>
      </c>
      <c r="AF21" s="353">
        <v>5</v>
      </c>
      <c r="AG21" s="358">
        <v>5</v>
      </c>
      <c r="AH21" s="357">
        <v>4</v>
      </c>
      <c r="AI21" s="352">
        <v>5</v>
      </c>
      <c r="AJ21" s="353">
        <v>5</v>
      </c>
      <c r="AK21" s="128"/>
      <c r="AL21" s="129">
        <f t="shared" si="29"/>
        <v>10</v>
      </c>
      <c r="AM21" s="112">
        <f t="shared" si="0"/>
        <v>0</v>
      </c>
      <c r="AN21" s="113">
        <f t="shared" si="1"/>
        <v>5</v>
      </c>
      <c r="AO21" s="114">
        <f t="shared" si="2"/>
        <v>5</v>
      </c>
      <c r="AP21" s="112">
        <f t="shared" si="3"/>
        <v>0</v>
      </c>
      <c r="AQ21" s="113">
        <f t="shared" si="4"/>
        <v>5</v>
      </c>
      <c r="AR21" s="114">
        <f t="shared" si="5"/>
        <v>5</v>
      </c>
      <c r="AS21" s="112">
        <f t="shared" si="6"/>
        <v>0</v>
      </c>
      <c r="AT21" s="113">
        <f t="shared" si="7"/>
        <v>5</v>
      </c>
      <c r="AU21" s="114">
        <f t="shared" si="8"/>
        <v>5</v>
      </c>
      <c r="AV21" s="112">
        <f t="shared" si="9"/>
        <v>0</v>
      </c>
      <c r="AW21" s="113">
        <f t="shared" si="10"/>
        <v>5</v>
      </c>
      <c r="AX21" s="114">
        <f t="shared" si="11"/>
        <v>5</v>
      </c>
      <c r="AY21" s="112">
        <f t="shared" si="12"/>
        <v>0</v>
      </c>
      <c r="AZ21" s="113">
        <f t="shared" si="13"/>
        <v>5</v>
      </c>
      <c r="BA21" s="115">
        <f t="shared" si="14"/>
        <v>5</v>
      </c>
      <c r="BB21" s="112">
        <f t="shared" si="15"/>
        <v>0</v>
      </c>
      <c r="BC21" s="113">
        <f t="shared" si="16"/>
        <v>5</v>
      </c>
      <c r="BD21" s="116">
        <f t="shared" si="17"/>
        <v>5</v>
      </c>
      <c r="BE21" s="112">
        <f t="shared" si="18"/>
        <v>1</v>
      </c>
      <c r="BF21" s="112">
        <f t="shared" si="19"/>
        <v>0</v>
      </c>
      <c r="BG21" s="113">
        <f t="shared" si="20"/>
        <v>5</v>
      </c>
      <c r="BH21" s="113">
        <f t="shared" si="21"/>
        <v>5</v>
      </c>
      <c r="BI21" s="117">
        <f t="shared" si="22"/>
        <v>5</v>
      </c>
      <c r="BJ21" s="112">
        <f t="shared" si="23"/>
        <v>0</v>
      </c>
      <c r="BK21" s="113">
        <f t="shared" si="24"/>
        <v>5</v>
      </c>
      <c r="BL21" s="113">
        <f t="shared" si="25"/>
        <v>5</v>
      </c>
      <c r="BM21" s="118">
        <f t="shared" si="26"/>
        <v>5</v>
      </c>
      <c r="BN21" s="119">
        <f t="shared" si="26"/>
        <v>4</v>
      </c>
      <c r="BO21" s="120">
        <f t="shared" si="27"/>
        <v>5</v>
      </c>
      <c r="BP21" s="68"/>
    </row>
    <row r="22" spans="1:68" ht="13.5" thickBot="1">
      <c r="A22" s="121"/>
      <c r="B22" s="130">
        <f t="shared" si="28"/>
        <v>11</v>
      </c>
      <c r="C22" s="352">
        <v>4</v>
      </c>
      <c r="D22" s="354">
        <v>4</v>
      </c>
      <c r="E22" s="354">
        <v>2</v>
      </c>
      <c r="F22" s="355">
        <v>3</v>
      </c>
      <c r="G22" s="352">
        <v>3</v>
      </c>
      <c r="H22" s="354">
        <v>2</v>
      </c>
      <c r="I22" s="354">
        <v>2</v>
      </c>
      <c r="J22" s="355">
        <v>2</v>
      </c>
      <c r="K22" s="352">
        <v>4</v>
      </c>
      <c r="L22" s="354">
        <v>4</v>
      </c>
      <c r="M22" s="355">
        <v>4</v>
      </c>
      <c r="N22" s="352">
        <v>3</v>
      </c>
      <c r="O22" s="354">
        <v>3</v>
      </c>
      <c r="P22" s="355">
        <v>4</v>
      </c>
      <c r="Q22" s="352">
        <v>5</v>
      </c>
      <c r="R22" s="354">
        <v>5</v>
      </c>
      <c r="S22" s="354">
        <v>5</v>
      </c>
      <c r="T22" s="355">
        <v>5</v>
      </c>
      <c r="U22" s="352">
        <v>5</v>
      </c>
      <c r="V22" s="354">
        <v>5</v>
      </c>
      <c r="W22" s="354">
        <v>5</v>
      </c>
      <c r="X22" s="355">
        <v>5</v>
      </c>
      <c r="Y22" s="372">
        <v>2</v>
      </c>
      <c r="Z22" s="354">
        <v>2</v>
      </c>
      <c r="AA22" s="354">
        <v>2</v>
      </c>
      <c r="AB22" s="355">
        <v>2</v>
      </c>
      <c r="AC22" s="357">
        <v>2</v>
      </c>
      <c r="AD22" s="352">
        <v>2</v>
      </c>
      <c r="AE22" s="354">
        <v>2</v>
      </c>
      <c r="AF22" s="353">
        <v>2</v>
      </c>
      <c r="AG22" s="358">
        <v>2</v>
      </c>
      <c r="AH22" s="357">
        <v>2</v>
      </c>
      <c r="AI22" s="352">
        <v>2</v>
      </c>
      <c r="AJ22" s="353">
        <v>2</v>
      </c>
      <c r="AK22" s="128"/>
      <c r="AL22" s="129">
        <f t="shared" si="29"/>
        <v>11</v>
      </c>
      <c r="AM22" s="112">
        <f t="shared" si="0"/>
        <v>1</v>
      </c>
      <c r="AN22" s="113">
        <f t="shared" si="1"/>
        <v>3.25</v>
      </c>
      <c r="AO22" s="114">
        <f t="shared" si="2"/>
        <v>4</v>
      </c>
      <c r="AP22" s="112">
        <f t="shared" si="3"/>
        <v>3</v>
      </c>
      <c r="AQ22" s="113">
        <f t="shared" si="4"/>
        <v>2.25</v>
      </c>
      <c r="AR22" s="114">
        <f t="shared" si="5"/>
        <v>2</v>
      </c>
      <c r="AS22" s="112">
        <f t="shared" si="6"/>
        <v>0</v>
      </c>
      <c r="AT22" s="113">
        <f t="shared" si="7"/>
        <v>4</v>
      </c>
      <c r="AU22" s="114">
        <f t="shared" si="8"/>
        <v>4</v>
      </c>
      <c r="AV22" s="112">
        <f t="shared" si="9"/>
        <v>0</v>
      </c>
      <c r="AW22" s="113">
        <f t="shared" si="10"/>
        <v>3.3333333333333335</v>
      </c>
      <c r="AX22" s="114">
        <f t="shared" si="11"/>
        <v>4</v>
      </c>
      <c r="AY22" s="112">
        <f t="shared" si="12"/>
        <v>0</v>
      </c>
      <c r="AZ22" s="113">
        <f t="shared" si="13"/>
        <v>5</v>
      </c>
      <c r="BA22" s="115">
        <f t="shared" si="14"/>
        <v>5</v>
      </c>
      <c r="BB22" s="112">
        <f t="shared" si="15"/>
        <v>0</v>
      </c>
      <c r="BC22" s="113">
        <f t="shared" si="16"/>
        <v>5</v>
      </c>
      <c r="BD22" s="116">
        <f t="shared" si="17"/>
        <v>5</v>
      </c>
      <c r="BE22" s="112">
        <f t="shared" si="18"/>
        <v>1</v>
      </c>
      <c r="BF22" s="112">
        <f t="shared" si="19"/>
        <v>3</v>
      </c>
      <c r="BG22" s="113">
        <f t="shared" si="20"/>
        <v>2</v>
      </c>
      <c r="BH22" s="113">
        <f t="shared" si="21"/>
        <v>2</v>
      </c>
      <c r="BI22" s="117">
        <f t="shared" si="22"/>
        <v>2</v>
      </c>
      <c r="BJ22" s="112">
        <f t="shared" si="23"/>
        <v>3</v>
      </c>
      <c r="BK22" s="113">
        <f t="shared" si="24"/>
        <v>2</v>
      </c>
      <c r="BL22" s="113">
        <f t="shared" si="25"/>
        <v>2</v>
      </c>
      <c r="BM22" s="118">
        <f t="shared" si="26"/>
        <v>2</v>
      </c>
      <c r="BN22" s="119">
        <f t="shared" si="26"/>
        <v>2</v>
      </c>
      <c r="BO22" s="120">
        <f t="shared" si="27"/>
        <v>3</v>
      </c>
      <c r="BP22" s="68"/>
    </row>
    <row r="23" spans="1:68" ht="13.5" thickBot="1">
      <c r="A23" s="121"/>
      <c r="B23" s="130">
        <f t="shared" si="28"/>
        <v>12</v>
      </c>
      <c r="C23" s="352">
        <v>5</v>
      </c>
      <c r="D23" s="354">
        <v>5</v>
      </c>
      <c r="E23" s="354">
        <v>4</v>
      </c>
      <c r="F23" s="355">
        <v>5</v>
      </c>
      <c r="G23" s="352">
        <v>2</v>
      </c>
      <c r="H23" s="354">
        <v>2</v>
      </c>
      <c r="I23" s="354">
        <v>2</v>
      </c>
      <c r="J23" s="355">
        <v>2</v>
      </c>
      <c r="K23" s="352">
        <v>5</v>
      </c>
      <c r="L23" s="354">
        <v>5</v>
      </c>
      <c r="M23" s="355">
        <v>5</v>
      </c>
      <c r="N23" s="352">
        <v>3</v>
      </c>
      <c r="O23" s="354">
        <v>3</v>
      </c>
      <c r="P23" s="355">
        <v>3</v>
      </c>
      <c r="Q23" s="352">
        <v>5</v>
      </c>
      <c r="R23" s="354">
        <v>5</v>
      </c>
      <c r="S23" s="354">
        <v>5</v>
      </c>
      <c r="T23" s="355">
        <v>5</v>
      </c>
      <c r="U23" s="352">
        <v>3</v>
      </c>
      <c r="V23" s="354">
        <v>4</v>
      </c>
      <c r="W23" s="354">
        <v>3</v>
      </c>
      <c r="X23" s="355">
        <v>2</v>
      </c>
      <c r="Y23" s="372">
        <v>2</v>
      </c>
      <c r="Z23" s="354">
        <v>2</v>
      </c>
      <c r="AA23" s="354">
        <v>2</v>
      </c>
      <c r="AB23" s="355">
        <v>2</v>
      </c>
      <c r="AC23" s="357">
        <v>2</v>
      </c>
      <c r="AD23" s="352">
        <v>2</v>
      </c>
      <c r="AE23" s="354">
        <v>2</v>
      </c>
      <c r="AF23" s="353">
        <v>2</v>
      </c>
      <c r="AG23" s="358">
        <v>5</v>
      </c>
      <c r="AH23" s="357">
        <v>3</v>
      </c>
      <c r="AI23" s="352">
        <v>5</v>
      </c>
      <c r="AJ23" s="353">
        <v>3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4.75</v>
      </c>
      <c r="AO23" s="114">
        <f t="shared" si="2"/>
        <v>5</v>
      </c>
      <c r="AP23" s="112">
        <f t="shared" si="3"/>
        <v>4</v>
      </c>
      <c r="AQ23" s="113">
        <f t="shared" si="4"/>
        <v>2</v>
      </c>
      <c r="AR23" s="114">
        <f t="shared" si="5"/>
        <v>2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0</v>
      </c>
      <c r="AW23" s="113">
        <f t="shared" si="10"/>
        <v>3</v>
      </c>
      <c r="AX23" s="114">
        <f t="shared" si="11"/>
        <v>3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1</v>
      </c>
      <c r="BC23" s="113">
        <f t="shared" si="16"/>
        <v>3</v>
      </c>
      <c r="BD23" s="116">
        <f t="shared" si="17"/>
        <v>3</v>
      </c>
      <c r="BE23" s="112">
        <f t="shared" si="18"/>
        <v>1</v>
      </c>
      <c r="BF23" s="112">
        <f t="shared" si="19"/>
        <v>3</v>
      </c>
      <c r="BG23" s="113">
        <f t="shared" si="20"/>
        <v>2</v>
      </c>
      <c r="BH23" s="113">
        <f t="shared" si="21"/>
        <v>2</v>
      </c>
      <c r="BI23" s="117">
        <f t="shared" si="22"/>
        <v>2</v>
      </c>
      <c r="BJ23" s="112">
        <f t="shared" si="23"/>
        <v>3</v>
      </c>
      <c r="BK23" s="113">
        <f t="shared" si="24"/>
        <v>2</v>
      </c>
      <c r="BL23" s="113">
        <f t="shared" si="25"/>
        <v>2</v>
      </c>
      <c r="BM23" s="118">
        <f t="shared" si="26"/>
        <v>5</v>
      </c>
      <c r="BN23" s="119">
        <f t="shared" si="26"/>
        <v>3</v>
      </c>
      <c r="BO23" s="120">
        <f t="shared" si="27"/>
        <v>4</v>
      </c>
      <c r="BP23" s="68"/>
    </row>
    <row r="24" spans="1:68" ht="13.5" thickBot="1">
      <c r="A24" s="121"/>
      <c r="B24" s="130">
        <f t="shared" si="28"/>
        <v>13</v>
      </c>
      <c r="C24" s="352">
        <v>5</v>
      </c>
      <c r="D24" s="354">
        <v>5</v>
      </c>
      <c r="E24" s="354">
        <v>5</v>
      </c>
      <c r="F24" s="355">
        <v>5</v>
      </c>
      <c r="G24" s="352">
        <v>3</v>
      </c>
      <c r="H24" s="354">
        <v>3</v>
      </c>
      <c r="I24" s="354">
        <v>3</v>
      </c>
      <c r="J24" s="355">
        <v>3</v>
      </c>
      <c r="K24" s="352">
        <v>3</v>
      </c>
      <c r="L24" s="354">
        <v>3</v>
      </c>
      <c r="M24" s="355">
        <v>3</v>
      </c>
      <c r="N24" s="352">
        <v>2</v>
      </c>
      <c r="O24" s="354">
        <v>2</v>
      </c>
      <c r="P24" s="355">
        <v>2</v>
      </c>
      <c r="Q24" s="352">
        <v>5</v>
      </c>
      <c r="R24" s="354">
        <v>5</v>
      </c>
      <c r="S24" s="354">
        <v>5</v>
      </c>
      <c r="T24" s="355">
        <v>5</v>
      </c>
      <c r="U24" s="352">
        <v>5</v>
      </c>
      <c r="V24" s="354">
        <v>5</v>
      </c>
      <c r="W24" s="354">
        <v>5</v>
      </c>
      <c r="X24" s="355">
        <v>5</v>
      </c>
      <c r="Y24" s="356">
        <v>2</v>
      </c>
      <c r="Z24" s="354">
        <v>2</v>
      </c>
      <c r="AA24" s="354">
        <v>2</v>
      </c>
      <c r="AB24" s="355">
        <v>2</v>
      </c>
      <c r="AC24" s="370">
        <v>2</v>
      </c>
      <c r="AD24" s="352">
        <v>2</v>
      </c>
      <c r="AE24" s="354">
        <v>2</v>
      </c>
      <c r="AF24" s="353">
        <v>2</v>
      </c>
      <c r="AG24" s="350">
        <v>2</v>
      </c>
      <c r="AH24" s="357">
        <v>2</v>
      </c>
      <c r="AI24" s="352">
        <v>2</v>
      </c>
      <c r="AJ24" s="353">
        <v>2</v>
      </c>
      <c r="AK24" s="128"/>
      <c r="AL24" s="129">
        <f t="shared" si="29"/>
        <v>13</v>
      </c>
      <c r="AM24" s="112">
        <f t="shared" si="0"/>
        <v>0</v>
      </c>
      <c r="AN24" s="113">
        <f t="shared" si="1"/>
        <v>5</v>
      </c>
      <c r="AO24" s="114">
        <f t="shared" si="2"/>
        <v>5</v>
      </c>
      <c r="AP24" s="112">
        <f t="shared" si="3"/>
        <v>0</v>
      </c>
      <c r="AQ24" s="113">
        <f t="shared" si="4"/>
        <v>3</v>
      </c>
      <c r="AR24" s="114">
        <f t="shared" si="5"/>
        <v>3</v>
      </c>
      <c r="AS24" s="112">
        <f t="shared" si="6"/>
        <v>0</v>
      </c>
      <c r="AT24" s="113">
        <f t="shared" si="7"/>
        <v>3</v>
      </c>
      <c r="AU24" s="114">
        <f t="shared" si="8"/>
        <v>3</v>
      </c>
      <c r="AV24" s="112">
        <f t="shared" si="9"/>
        <v>3</v>
      </c>
      <c r="AW24" s="113">
        <f t="shared" si="10"/>
        <v>2</v>
      </c>
      <c r="AX24" s="114">
        <f t="shared" si="11"/>
        <v>2</v>
      </c>
      <c r="AY24" s="112">
        <f t="shared" si="12"/>
        <v>0</v>
      </c>
      <c r="AZ24" s="113">
        <f t="shared" si="13"/>
        <v>5</v>
      </c>
      <c r="BA24" s="115">
        <f t="shared" si="14"/>
        <v>5</v>
      </c>
      <c r="BB24" s="112">
        <f t="shared" si="15"/>
        <v>0</v>
      </c>
      <c r="BC24" s="113">
        <f t="shared" si="16"/>
        <v>5</v>
      </c>
      <c r="BD24" s="116">
        <f t="shared" si="17"/>
        <v>5</v>
      </c>
      <c r="BE24" s="112">
        <f t="shared" si="18"/>
        <v>1</v>
      </c>
      <c r="BF24" s="112">
        <f t="shared" si="19"/>
        <v>3</v>
      </c>
      <c r="BG24" s="113">
        <f t="shared" si="20"/>
        <v>2</v>
      </c>
      <c r="BH24" s="113">
        <f t="shared" si="21"/>
        <v>2</v>
      </c>
      <c r="BI24" s="117">
        <f t="shared" si="22"/>
        <v>2</v>
      </c>
      <c r="BJ24" s="112">
        <f t="shared" si="23"/>
        <v>3</v>
      </c>
      <c r="BK24" s="113">
        <f t="shared" si="24"/>
        <v>2</v>
      </c>
      <c r="BL24" s="113">
        <f t="shared" si="25"/>
        <v>2</v>
      </c>
      <c r="BM24" s="118">
        <f t="shared" si="26"/>
        <v>2</v>
      </c>
      <c r="BN24" s="119">
        <f t="shared" si="26"/>
        <v>2</v>
      </c>
      <c r="BO24" s="120">
        <f t="shared" si="27"/>
        <v>3</v>
      </c>
      <c r="BP24" s="68"/>
    </row>
    <row r="25" spans="1:68" ht="13.5" thickBot="1">
      <c r="A25" s="121"/>
      <c r="B25" s="130">
        <f t="shared" si="28"/>
        <v>14</v>
      </c>
      <c r="C25" s="352">
        <v>5</v>
      </c>
      <c r="D25" s="354">
        <v>5</v>
      </c>
      <c r="E25" s="354">
        <v>5</v>
      </c>
      <c r="F25" s="355">
        <v>5</v>
      </c>
      <c r="G25" s="352">
        <v>4</v>
      </c>
      <c r="H25" s="354">
        <v>5</v>
      </c>
      <c r="I25" s="354">
        <v>3</v>
      </c>
      <c r="J25" s="355">
        <v>4</v>
      </c>
      <c r="K25" s="352">
        <v>5</v>
      </c>
      <c r="L25" s="354">
        <v>5</v>
      </c>
      <c r="M25" s="355">
        <v>5</v>
      </c>
      <c r="N25" s="352">
        <v>4</v>
      </c>
      <c r="O25" s="354">
        <v>4</v>
      </c>
      <c r="P25" s="355">
        <v>5</v>
      </c>
      <c r="Q25" s="352">
        <v>5</v>
      </c>
      <c r="R25" s="354">
        <v>5</v>
      </c>
      <c r="S25" s="354">
        <v>5</v>
      </c>
      <c r="T25" s="355">
        <v>5</v>
      </c>
      <c r="U25" s="352">
        <v>5</v>
      </c>
      <c r="V25" s="354">
        <v>5</v>
      </c>
      <c r="W25" s="354">
        <v>5</v>
      </c>
      <c r="X25" s="355">
        <v>4</v>
      </c>
      <c r="Y25" s="356">
        <v>2</v>
      </c>
      <c r="Z25" s="354">
        <v>2</v>
      </c>
      <c r="AA25" s="354">
        <v>2</v>
      </c>
      <c r="AB25" s="355">
        <v>2</v>
      </c>
      <c r="AC25" s="357">
        <v>5</v>
      </c>
      <c r="AD25" s="352">
        <v>3</v>
      </c>
      <c r="AE25" s="354">
        <v>4</v>
      </c>
      <c r="AF25" s="353">
        <v>2</v>
      </c>
      <c r="AG25" s="358">
        <v>2</v>
      </c>
      <c r="AH25" s="357">
        <v>5</v>
      </c>
      <c r="AI25" s="352">
        <v>5</v>
      </c>
      <c r="AJ25" s="353">
        <v>3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5</v>
      </c>
      <c r="AO25" s="114">
        <f t="shared" si="2"/>
        <v>5</v>
      </c>
      <c r="AP25" s="112">
        <f t="shared" si="3"/>
        <v>0</v>
      </c>
      <c r="AQ25" s="113">
        <f t="shared" si="4"/>
        <v>4</v>
      </c>
      <c r="AR25" s="114">
        <f t="shared" si="5"/>
        <v>4</v>
      </c>
      <c r="AS25" s="112">
        <f t="shared" si="6"/>
        <v>0</v>
      </c>
      <c r="AT25" s="113">
        <f t="shared" si="7"/>
        <v>5</v>
      </c>
      <c r="AU25" s="114">
        <f t="shared" si="8"/>
        <v>5</v>
      </c>
      <c r="AV25" s="112">
        <f t="shared" si="9"/>
        <v>0</v>
      </c>
      <c r="AW25" s="113">
        <f t="shared" si="10"/>
        <v>4.333333333333333</v>
      </c>
      <c r="AX25" s="114">
        <f t="shared" si="11"/>
        <v>5</v>
      </c>
      <c r="AY25" s="112">
        <f t="shared" si="12"/>
        <v>0</v>
      </c>
      <c r="AZ25" s="113">
        <f t="shared" si="13"/>
        <v>5</v>
      </c>
      <c r="BA25" s="115">
        <f t="shared" si="14"/>
        <v>5</v>
      </c>
      <c r="BB25" s="112">
        <f t="shared" si="15"/>
        <v>0</v>
      </c>
      <c r="BC25" s="113">
        <f t="shared" si="16"/>
        <v>4.75</v>
      </c>
      <c r="BD25" s="116">
        <f t="shared" si="17"/>
        <v>5</v>
      </c>
      <c r="BE25" s="112">
        <f t="shared" si="18"/>
        <v>1</v>
      </c>
      <c r="BF25" s="112">
        <f t="shared" si="19"/>
        <v>3</v>
      </c>
      <c r="BG25" s="113">
        <f t="shared" si="20"/>
        <v>2</v>
      </c>
      <c r="BH25" s="113">
        <f t="shared" si="21"/>
        <v>2</v>
      </c>
      <c r="BI25" s="117">
        <f t="shared" si="22"/>
        <v>5</v>
      </c>
      <c r="BJ25" s="112">
        <f t="shared" si="23"/>
        <v>1</v>
      </c>
      <c r="BK25" s="113">
        <f t="shared" si="24"/>
        <v>3</v>
      </c>
      <c r="BL25" s="113">
        <f t="shared" si="25"/>
        <v>3</v>
      </c>
      <c r="BM25" s="118">
        <f t="shared" si="26"/>
        <v>2</v>
      </c>
      <c r="BN25" s="119">
        <f t="shared" si="26"/>
        <v>5</v>
      </c>
      <c r="BO25" s="120">
        <f t="shared" si="27"/>
        <v>4</v>
      </c>
      <c r="BP25" s="68"/>
    </row>
    <row r="26" spans="1:68" ht="13.5" thickBot="1">
      <c r="A26" s="121"/>
      <c r="B26" s="130">
        <f t="shared" si="28"/>
        <v>15</v>
      </c>
      <c r="C26" s="352">
        <v>5</v>
      </c>
      <c r="D26" s="354">
        <v>4</v>
      </c>
      <c r="E26" s="354">
        <v>3</v>
      </c>
      <c r="F26" s="355">
        <v>5</v>
      </c>
      <c r="G26" s="352">
        <v>5</v>
      </c>
      <c r="H26" s="354">
        <v>3</v>
      </c>
      <c r="I26" s="354">
        <v>3</v>
      </c>
      <c r="J26" s="355">
        <v>3</v>
      </c>
      <c r="K26" s="352">
        <v>5</v>
      </c>
      <c r="L26" s="354">
        <v>5</v>
      </c>
      <c r="M26" s="355">
        <v>5</v>
      </c>
      <c r="N26" s="352">
        <v>5</v>
      </c>
      <c r="O26" s="354">
        <v>5</v>
      </c>
      <c r="P26" s="355">
        <v>5</v>
      </c>
      <c r="Q26" s="352">
        <v>5</v>
      </c>
      <c r="R26" s="354">
        <v>5</v>
      </c>
      <c r="S26" s="354">
        <v>5</v>
      </c>
      <c r="T26" s="355">
        <v>5</v>
      </c>
      <c r="U26" s="352">
        <v>5</v>
      </c>
      <c r="V26" s="354">
        <v>5</v>
      </c>
      <c r="W26" s="354">
        <v>4</v>
      </c>
      <c r="X26" s="355">
        <v>3</v>
      </c>
      <c r="Y26" s="356">
        <v>5</v>
      </c>
      <c r="Z26" s="354">
        <v>2</v>
      </c>
      <c r="AA26" s="354">
        <v>3</v>
      </c>
      <c r="AB26" s="355">
        <v>5</v>
      </c>
      <c r="AC26" s="357">
        <v>5</v>
      </c>
      <c r="AD26" s="352">
        <v>2</v>
      </c>
      <c r="AE26" s="354">
        <v>2</v>
      </c>
      <c r="AF26" s="353">
        <v>2</v>
      </c>
      <c r="AG26" s="358">
        <v>3</v>
      </c>
      <c r="AH26" s="357">
        <v>3</v>
      </c>
      <c r="AI26" s="352">
        <v>5</v>
      </c>
      <c r="AJ26" s="353">
        <v>5</v>
      </c>
      <c r="AK26" s="128"/>
      <c r="AL26" s="129">
        <f t="shared" si="29"/>
        <v>15</v>
      </c>
      <c r="AM26" s="112">
        <f t="shared" si="0"/>
        <v>0</v>
      </c>
      <c r="AN26" s="113">
        <f t="shared" si="1"/>
        <v>4.25</v>
      </c>
      <c r="AO26" s="114">
        <f t="shared" si="2"/>
        <v>5</v>
      </c>
      <c r="AP26" s="112">
        <f t="shared" si="3"/>
        <v>0</v>
      </c>
      <c r="AQ26" s="113">
        <f t="shared" si="4"/>
        <v>3.5</v>
      </c>
      <c r="AR26" s="114">
        <f t="shared" si="5"/>
        <v>4</v>
      </c>
      <c r="AS26" s="112">
        <f t="shared" si="6"/>
        <v>0</v>
      </c>
      <c r="AT26" s="113">
        <f t="shared" si="7"/>
        <v>5</v>
      </c>
      <c r="AU26" s="114">
        <f t="shared" si="8"/>
        <v>5</v>
      </c>
      <c r="AV26" s="112">
        <f t="shared" si="9"/>
        <v>0</v>
      </c>
      <c r="AW26" s="113">
        <f t="shared" si="10"/>
        <v>5</v>
      </c>
      <c r="AX26" s="114">
        <f t="shared" si="11"/>
        <v>5</v>
      </c>
      <c r="AY26" s="112">
        <f t="shared" si="12"/>
        <v>0</v>
      </c>
      <c r="AZ26" s="113">
        <f t="shared" si="13"/>
        <v>5</v>
      </c>
      <c r="BA26" s="115">
        <f t="shared" si="14"/>
        <v>5</v>
      </c>
      <c r="BB26" s="112">
        <f t="shared" si="15"/>
        <v>0</v>
      </c>
      <c r="BC26" s="113">
        <f t="shared" si="16"/>
        <v>4.25</v>
      </c>
      <c r="BD26" s="116">
        <f t="shared" si="17"/>
        <v>5</v>
      </c>
      <c r="BE26" s="112">
        <f t="shared" si="18"/>
        <v>1</v>
      </c>
      <c r="BF26" s="112">
        <f t="shared" si="19"/>
        <v>1</v>
      </c>
      <c r="BG26" s="113">
        <f t="shared" si="20"/>
        <v>3.3333333333333335</v>
      </c>
      <c r="BH26" s="113">
        <f t="shared" si="21"/>
        <v>4</v>
      </c>
      <c r="BI26" s="117">
        <f t="shared" si="22"/>
        <v>5</v>
      </c>
      <c r="BJ26" s="112">
        <f t="shared" si="23"/>
        <v>3</v>
      </c>
      <c r="BK26" s="113">
        <f t="shared" si="24"/>
        <v>2</v>
      </c>
      <c r="BL26" s="113">
        <f t="shared" si="25"/>
        <v>2</v>
      </c>
      <c r="BM26" s="118">
        <f t="shared" si="26"/>
        <v>3</v>
      </c>
      <c r="BN26" s="119">
        <f t="shared" si="26"/>
        <v>3</v>
      </c>
      <c r="BO26" s="120">
        <f t="shared" si="27"/>
        <v>5</v>
      </c>
      <c r="BP26" s="68"/>
    </row>
    <row r="27" spans="1:68" ht="13.5" thickBot="1">
      <c r="A27" s="121"/>
      <c r="B27" s="130">
        <f t="shared" si="28"/>
        <v>16</v>
      </c>
      <c r="C27" s="352">
        <v>5</v>
      </c>
      <c r="D27" s="354">
        <v>4</v>
      </c>
      <c r="E27" s="354">
        <v>2</v>
      </c>
      <c r="F27" s="355">
        <v>3</v>
      </c>
      <c r="G27" s="352">
        <v>2</v>
      </c>
      <c r="H27" s="354">
        <v>2</v>
      </c>
      <c r="I27" s="354">
        <v>2</v>
      </c>
      <c r="J27" s="355">
        <v>2</v>
      </c>
      <c r="K27" s="352">
        <v>3</v>
      </c>
      <c r="L27" s="354">
        <v>3</v>
      </c>
      <c r="M27" s="355">
        <v>3</v>
      </c>
      <c r="N27" s="352">
        <v>2</v>
      </c>
      <c r="O27" s="354">
        <v>2</v>
      </c>
      <c r="P27" s="355">
        <v>3</v>
      </c>
      <c r="Q27" s="352">
        <v>4</v>
      </c>
      <c r="R27" s="354">
        <v>4</v>
      </c>
      <c r="S27" s="354">
        <v>4</v>
      </c>
      <c r="T27" s="355">
        <v>2</v>
      </c>
      <c r="U27" s="352">
        <v>4</v>
      </c>
      <c r="V27" s="354">
        <v>4</v>
      </c>
      <c r="W27" s="354">
        <v>3</v>
      </c>
      <c r="X27" s="355">
        <v>2</v>
      </c>
      <c r="Y27" s="356">
        <v>2</v>
      </c>
      <c r="Z27" s="354">
        <v>2</v>
      </c>
      <c r="AA27" s="354">
        <v>2</v>
      </c>
      <c r="AB27" s="355">
        <v>2</v>
      </c>
      <c r="AC27" s="357">
        <v>3</v>
      </c>
      <c r="AD27" s="352">
        <v>2</v>
      </c>
      <c r="AE27" s="354">
        <v>2</v>
      </c>
      <c r="AF27" s="353">
        <v>2</v>
      </c>
      <c r="AG27" s="358">
        <v>2</v>
      </c>
      <c r="AH27" s="357">
        <v>2</v>
      </c>
      <c r="AI27" s="352">
        <v>3</v>
      </c>
      <c r="AJ27" s="353">
        <v>2</v>
      </c>
      <c r="AK27" s="128"/>
      <c r="AL27" s="129">
        <f t="shared" si="29"/>
        <v>16</v>
      </c>
      <c r="AM27" s="112">
        <f t="shared" si="0"/>
        <v>1</v>
      </c>
      <c r="AN27" s="113">
        <f t="shared" si="1"/>
        <v>3.5</v>
      </c>
      <c r="AO27" s="114">
        <f t="shared" si="2"/>
        <v>4</v>
      </c>
      <c r="AP27" s="112">
        <f t="shared" si="3"/>
        <v>4</v>
      </c>
      <c r="AQ27" s="113">
        <f t="shared" si="4"/>
        <v>2</v>
      </c>
      <c r="AR27" s="114">
        <f t="shared" si="5"/>
        <v>2</v>
      </c>
      <c r="AS27" s="112">
        <f t="shared" si="6"/>
        <v>0</v>
      </c>
      <c r="AT27" s="113">
        <f t="shared" si="7"/>
        <v>3</v>
      </c>
      <c r="AU27" s="114">
        <f t="shared" si="8"/>
        <v>3</v>
      </c>
      <c r="AV27" s="112">
        <f t="shared" si="9"/>
        <v>2</v>
      </c>
      <c r="AW27" s="113">
        <f t="shared" si="10"/>
        <v>2.3333333333333335</v>
      </c>
      <c r="AX27" s="114">
        <f t="shared" si="11"/>
        <v>3</v>
      </c>
      <c r="AY27" s="112">
        <f t="shared" si="12"/>
        <v>1</v>
      </c>
      <c r="AZ27" s="113">
        <f t="shared" si="13"/>
        <v>3.5</v>
      </c>
      <c r="BA27" s="115">
        <f t="shared" si="14"/>
        <v>4</v>
      </c>
      <c r="BB27" s="112">
        <f t="shared" si="15"/>
        <v>1</v>
      </c>
      <c r="BC27" s="113">
        <f t="shared" si="16"/>
        <v>3.25</v>
      </c>
      <c r="BD27" s="116">
        <f t="shared" si="17"/>
        <v>4</v>
      </c>
      <c r="BE27" s="112">
        <f t="shared" si="18"/>
        <v>1</v>
      </c>
      <c r="BF27" s="112">
        <f t="shared" si="19"/>
        <v>3</v>
      </c>
      <c r="BG27" s="113">
        <f t="shared" si="20"/>
        <v>2</v>
      </c>
      <c r="BH27" s="113">
        <f t="shared" si="21"/>
        <v>2</v>
      </c>
      <c r="BI27" s="117">
        <f t="shared" si="22"/>
        <v>3</v>
      </c>
      <c r="BJ27" s="112">
        <f t="shared" si="23"/>
        <v>3</v>
      </c>
      <c r="BK27" s="113">
        <f t="shared" si="24"/>
        <v>2</v>
      </c>
      <c r="BL27" s="113">
        <f t="shared" si="25"/>
        <v>2</v>
      </c>
      <c r="BM27" s="118">
        <f t="shared" si="26"/>
        <v>2</v>
      </c>
      <c r="BN27" s="119">
        <f t="shared" si="26"/>
        <v>2</v>
      </c>
      <c r="BO27" s="120">
        <f t="shared" si="27"/>
        <v>3</v>
      </c>
      <c r="BP27" s="68"/>
    </row>
    <row r="28" spans="1:68" ht="13.5" thickBot="1">
      <c r="A28" s="121"/>
      <c r="B28" s="130">
        <f t="shared" si="28"/>
        <v>17</v>
      </c>
      <c r="C28" s="352">
        <v>5</v>
      </c>
      <c r="D28" s="354">
        <v>5</v>
      </c>
      <c r="E28" s="354">
        <v>4</v>
      </c>
      <c r="F28" s="355">
        <v>5</v>
      </c>
      <c r="G28" s="352">
        <v>3</v>
      </c>
      <c r="H28" s="354">
        <v>3</v>
      </c>
      <c r="I28" s="354">
        <v>3</v>
      </c>
      <c r="J28" s="355">
        <v>3</v>
      </c>
      <c r="K28" s="352">
        <v>4</v>
      </c>
      <c r="L28" s="354">
        <v>4</v>
      </c>
      <c r="M28" s="355">
        <v>4</v>
      </c>
      <c r="N28" s="352">
        <v>4</v>
      </c>
      <c r="O28" s="354">
        <v>4</v>
      </c>
      <c r="P28" s="355">
        <v>4</v>
      </c>
      <c r="Q28" s="352">
        <v>5</v>
      </c>
      <c r="R28" s="354">
        <v>5</v>
      </c>
      <c r="S28" s="354">
        <v>5</v>
      </c>
      <c r="T28" s="355">
        <v>5</v>
      </c>
      <c r="U28" s="352">
        <v>4</v>
      </c>
      <c r="V28" s="354">
        <v>4</v>
      </c>
      <c r="W28" s="354">
        <v>4</v>
      </c>
      <c r="X28" s="355">
        <v>4</v>
      </c>
      <c r="Y28" s="356">
        <v>3</v>
      </c>
      <c r="Z28" s="354">
        <v>3</v>
      </c>
      <c r="AA28" s="354">
        <v>3</v>
      </c>
      <c r="AB28" s="355">
        <v>3</v>
      </c>
      <c r="AC28" s="370">
        <v>3</v>
      </c>
      <c r="AD28" s="352">
        <v>3</v>
      </c>
      <c r="AE28" s="354">
        <v>3</v>
      </c>
      <c r="AF28" s="353">
        <v>3</v>
      </c>
      <c r="AG28" s="350">
        <v>3</v>
      </c>
      <c r="AH28" s="370">
        <v>4</v>
      </c>
      <c r="AI28" s="352">
        <v>4</v>
      </c>
      <c r="AJ28" s="353">
        <v>4</v>
      </c>
      <c r="AK28" s="128"/>
      <c r="AL28" s="129">
        <f t="shared" si="29"/>
        <v>17</v>
      </c>
      <c r="AM28" s="112">
        <f t="shared" si="0"/>
        <v>0</v>
      </c>
      <c r="AN28" s="113">
        <f t="shared" si="1"/>
        <v>4.75</v>
      </c>
      <c r="AO28" s="114">
        <f t="shared" si="2"/>
        <v>5</v>
      </c>
      <c r="AP28" s="112">
        <f t="shared" si="3"/>
        <v>0</v>
      </c>
      <c r="AQ28" s="113">
        <f t="shared" si="4"/>
        <v>3</v>
      </c>
      <c r="AR28" s="114">
        <f t="shared" si="5"/>
        <v>3</v>
      </c>
      <c r="AS28" s="112">
        <f t="shared" si="6"/>
        <v>0</v>
      </c>
      <c r="AT28" s="113">
        <f t="shared" si="7"/>
        <v>4</v>
      </c>
      <c r="AU28" s="114">
        <f t="shared" si="8"/>
        <v>4</v>
      </c>
      <c r="AV28" s="112">
        <f t="shared" si="9"/>
        <v>0</v>
      </c>
      <c r="AW28" s="113">
        <f t="shared" si="10"/>
        <v>4</v>
      </c>
      <c r="AX28" s="114">
        <f t="shared" si="11"/>
        <v>4</v>
      </c>
      <c r="AY28" s="112">
        <f t="shared" si="12"/>
        <v>0</v>
      </c>
      <c r="AZ28" s="113">
        <f t="shared" si="13"/>
        <v>5</v>
      </c>
      <c r="BA28" s="115">
        <f t="shared" si="14"/>
        <v>5</v>
      </c>
      <c r="BB28" s="112">
        <f t="shared" si="15"/>
        <v>0</v>
      </c>
      <c r="BC28" s="113">
        <f t="shared" si="16"/>
        <v>4</v>
      </c>
      <c r="BD28" s="116">
        <f t="shared" si="17"/>
        <v>4</v>
      </c>
      <c r="BE28" s="112">
        <f t="shared" si="18"/>
        <v>1</v>
      </c>
      <c r="BF28" s="112">
        <f t="shared" si="19"/>
        <v>0</v>
      </c>
      <c r="BG28" s="113">
        <f t="shared" si="20"/>
        <v>3</v>
      </c>
      <c r="BH28" s="113">
        <f t="shared" si="21"/>
        <v>3</v>
      </c>
      <c r="BI28" s="117">
        <f t="shared" si="22"/>
        <v>3</v>
      </c>
      <c r="BJ28" s="112">
        <f t="shared" si="23"/>
        <v>0</v>
      </c>
      <c r="BK28" s="113">
        <f t="shared" si="24"/>
        <v>3</v>
      </c>
      <c r="BL28" s="113">
        <f t="shared" si="25"/>
        <v>3</v>
      </c>
      <c r="BM28" s="118">
        <f t="shared" si="26"/>
        <v>3</v>
      </c>
      <c r="BN28" s="119">
        <f t="shared" si="26"/>
        <v>4</v>
      </c>
      <c r="BO28" s="120">
        <f t="shared" si="27"/>
        <v>4</v>
      </c>
      <c r="BP28" s="68"/>
    </row>
    <row r="29" spans="1:68" ht="13.5" thickBot="1">
      <c r="A29" s="121"/>
      <c r="B29" s="130">
        <f t="shared" si="28"/>
        <v>18</v>
      </c>
      <c r="C29" s="352">
        <v>5</v>
      </c>
      <c r="D29" s="354">
        <v>5</v>
      </c>
      <c r="E29" s="354">
        <v>4</v>
      </c>
      <c r="F29" s="355">
        <v>5</v>
      </c>
      <c r="G29" s="352">
        <v>3</v>
      </c>
      <c r="H29" s="354">
        <v>3</v>
      </c>
      <c r="I29" s="354">
        <v>3</v>
      </c>
      <c r="J29" s="355">
        <v>3</v>
      </c>
      <c r="K29" s="352">
        <v>5</v>
      </c>
      <c r="L29" s="354">
        <v>5</v>
      </c>
      <c r="M29" s="355">
        <v>5</v>
      </c>
      <c r="N29" s="352">
        <v>5</v>
      </c>
      <c r="O29" s="354">
        <v>5</v>
      </c>
      <c r="P29" s="355">
        <v>5</v>
      </c>
      <c r="Q29" s="352">
        <v>5</v>
      </c>
      <c r="R29" s="354">
        <v>5</v>
      </c>
      <c r="S29" s="354">
        <v>5</v>
      </c>
      <c r="T29" s="355">
        <v>5</v>
      </c>
      <c r="U29" s="352">
        <v>5</v>
      </c>
      <c r="V29" s="354">
        <v>5</v>
      </c>
      <c r="W29" s="354">
        <v>5</v>
      </c>
      <c r="X29" s="355">
        <v>5</v>
      </c>
      <c r="Y29" s="356">
        <v>3</v>
      </c>
      <c r="Z29" s="354">
        <v>3</v>
      </c>
      <c r="AA29" s="354">
        <v>2</v>
      </c>
      <c r="AB29" s="355">
        <v>2</v>
      </c>
      <c r="AC29" s="357">
        <v>2</v>
      </c>
      <c r="AD29" s="352">
        <v>2</v>
      </c>
      <c r="AE29" s="354">
        <v>2</v>
      </c>
      <c r="AF29" s="353">
        <v>2</v>
      </c>
      <c r="AG29" s="358">
        <v>2</v>
      </c>
      <c r="AH29" s="357">
        <v>2</v>
      </c>
      <c r="AI29" s="352">
        <v>2</v>
      </c>
      <c r="AJ29" s="353">
        <v>2</v>
      </c>
      <c r="AK29" s="128"/>
      <c r="AL29" s="129">
        <f t="shared" si="29"/>
        <v>18</v>
      </c>
      <c r="AM29" s="112">
        <f t="shared" si="0"/>
        <v>0</v>
      </c>
      <c r="AN29" s="113">
        <f t="shared" si="1"/>
        <v>4.75</v>
      </c>
      <c r="AO29" s="114">
        <f t="shared" si="2"/>
        <v>5</v>
      </c>
      <c r="AP29" s="112">
        <f t="shared" si="3"/>
        <v>0</v>
      </c>
      <c r="AQ29" s="113">
        <f t="shared" si="4"/>
        <v>3</v>
      </c>
      <c r="AR29" s="114">
        <f t="shared" si="5"/>
        <v>3</v>
      </c>
      <c r="AS29" s="112">
        <f t="shared" si="6"/>
        <v>0</v>
      </c>
      <c r="AT29" s="113">
        <f t="shared" si="7"/>
        <v>5</v>
      </c>
      <c r="AU29" s="114">
        <f t="shared" si="8"/>
        <v>5</v>
      </c>
      <c r="AV29" s="112">
        <f t="shared" si="9"/>
        <v>0</v>
      </c>
      <c r="AW29" s="113">
        <f t="shared" si="10"/>
        <v>5</v>
      </c>
      <c r="AX29" s="114">
        <f t="shared" si="11"/>
        <v>5</v>
      </c>
      <c r="AY29" s="112">
        <f t="shared" si="12"/>
        <v>0</v>
      </c>
      <c r="AZ29" s="113">
        <f t="shared" si="13"/>
        <v>5</v>
      </c>
      <c r="BA29" s="115">
        <f t="shared" si="14"/>
        <v>5</v>
      </c>
      <c r="BB29" s="112">
        <f t="shared" si="15"/>
        <v>0</v>
      </c>
      <c r="BC29" s="113">
        <f t="shared" si="16"/>
        <v>5</v>
      </c>
      <c r="BD29" s="116">
        <f t="shared" si="17"/>
        <v>5</v>
      </c>
      <c r="BE29" s="112">
        <f t="shared" si="18"/>
        <v>1</v>
      </c>
      <c r="BF29" s="112">
        <f t="shared" si="19"/>
        <v>2</v>
      </c>
      <c r="BG29" s="113">
        <f t="shared" si="20"/>
        <v>2.3333333333333335</v>
      </c>
      <c r="BH29" s="113">
        <f t="shared" si="21"/>
        <v>3</v>
      </c>
      <c r="BI29" s="117">
        <f t="shared" si="22"/>
        <v>2</v>
      </c>
      <c r="BJ29" s="112">
        <f t="shared" si="23"/>
        <v>3</v>
      </c>
      <c r="BK29" s="113">
        <f t="shared" si="24"/>
        <v>2</v>
      </c>
      <c r="BL29" s="113">
        <f t="shared" si="25"/>
        <v>2</v>
      </c>
      <c r="BM29" s="118">
        <f t="shared" si="26"/>
        <v>2</v>
      </c>
      <c r="BN29" s="119">
        <f t="shared" si="26"/>
        <v>2</v>
      </c>
      <c r="BO29" s="120">
        <f t="shared" si="27"/>
        <v>3</v>
      </c>
      <c r="BP29" s="68"/>
    </row>
    <row r="30" spans="1:68" ht="13.5" thickBot="1">
      <c r="A30" s="121"/>
      <c r="B30" s="130">
        <f t="shared" si="28"/>
        <v>19</v>
      </c>
      <c r="C30" s="352">
        <v>5</v>
      </c>
      <c r="D30" s="354">
        <v>5</v>
      </c>
      <c r="E30" s="354">
        <v>5</v>
      </c>
      <c r="F30" s="355">
        <v>3</v>
      </c>
      <c r="G30" s="352">
        <v>3</v>
      </c>
      <c r="H30" s="354">
        <v>5</v>
      </c>
      <c r="I30" s="354">
        <v>3</v>
      </c>
      <c r="J30" s="355">
        <v>4</v>
      </c>
      <c r="K30" s="352">
        <v>5</v>
      </c>
      <c r="L30" s="354">
        <v>5</v>
      </c>
      <c r="M30" s="355">
        <v>5</v>
      </c>
      <c r="N30" s="352">
        <v>5</v>
      </c>
      <c r="O30" s="354">
        <v>5</v>
      </c>
      <c r="P30" s="355">
        <v>5</v>
      </c>
      <c r="Q30" s="352">
        <v>5</v>
      </c>
      <c r="R30" s="354">
        <v>5</v>
      </c>
      <c r="S30" s="354">
        <v>5</v>
      </c>
      <c r="T30" s="355">
        <v>5</v>
      </c>
      <c r="U30" s="352">
        <v>5</v>
      </c>
      <c r="V30" s="354">
        <v>5</v>
      </c>
      <c r="W30" s="354">
        <v>5</v>
      </c>
      <c r="X30" s="355">
        <v>5</v>
      </c>
      <c r="Y30" s="356">
        <v>5</v>
      </c>
      <c r="Z30" s="354">
        <v>5</v>
      </c>
      <c r="AA30" s="354">
        <v>5</v>
      </c>
      <c r="AB30" s="355">
        <v>5</v>
      </c>
      <c r="AC30" s="357">
        <v>5</v>
      </c>
      <c r="AD30" s="352">
        <v>5</v>
      </c>
      <c r="AE30" s="354">
        <v>2</v>
      </c>
      <c r="AF30" s="353">
        <v>5</v>
      </c>
      <c r="AG30" s="358">
        <v>5</v>
      </c>
      <c r="AH30" s="357">
        <v>5</v>
      </c>
      <c r="AI30" s="352">
        <v>5</v>
      </c>
      <c r="AJ30" s="353">
        <v>5</v>
      </c>
      <c r="AK30" s="128"/>
      <c r="AL30" s="129">
        <f t="shared" si="29"/>
        <v>19</v>
      </c>
      <c r="AM30" s="112">
        <f t="shared" si="0"/>
        <v>0</v>
      </c>
      <c r="AN30" s="113">
        <f t="shared" si="1"/>
        <v>4.5</v>
      </c>
      <c r="AO30" s="114">
        <f t="shared" si="2"/>
        <v>5</v>
      </c>
      <c r="AP30" s="112">
        <f t="shared" si="3"/>
        <v>0</v>
      </c>
      <c r="AQ30" s="113">
        <f t="shared" si="4"/>
        <v>3.75</v>
      </c>
      <c r="AR30" s="114">
        <f t="shared" si="5"/>
        <v>4</v>
      </c>
      <c r="AS30" s="112">
        <f t="shared" si="6"/>
        <v>0</v>
      </c>
      <c r="AT30" s="113">
        <f t="shared" si="7"/>
        <v>5</v>
      </c>
      <c r="AU30" s="114">
        <f t="shared" si="8"/>
        <v>5</v>
      </c>
      <c r="AV30" s="112">
        <f t="shared" si="9"/>
        <v>0</v>
      </c>
      <c r="AW30" s="113">
        <f t="shared" si="10"/>
        <v>5</v>
      </c>
      <c r="AX30" s="114">
        <f t="shared" si="11"/>
        <v>5</v>
      </c>
      <c r="AY30" s="112">
        <f t="shared" si="12"/>
        <v>0</v>
      </c>
      <c r="AZ30" s="113">
        <f t="shared" si="13"/>
        <v>5</v>
      </c>
      <c r="BA30" s="115">
        <f t="shared" si="14"/>
        <v>5</v>
      </c>
      <c r="BB30" s="112">
        <f t="shared" si="15"/>
        <v>0</v>
      </c>
      <c r="BC30" s="113">
        <f t="shared" si="16"/>
        <v>5</v>
      </c>
      <c r="BD30" s="116">
        <f t="shared" si="17"/>
        <v>5</v>
      </c>
      <c r="BE30" s="112">
        <f t="shared" si="18"/>
        <v>1</v>
      </c>
      <c r="BF30" s="112">
        <f t="shared" si="19"/>
        <v>0</v>
      </c>
      <c r="BG30" s="113">
        <f t="shared" si="20"/>
        <v>5</v>
      </c>
      <c r="BH30" s="113">
        <f t="shared" si="21"/>
        <v>5</v>
      </c>
      <c r="BI30" s="117">
        <f t="shared" si="22"/>
        <v>5</v>
      </c>
      <c r="BJ30" s="112">
        <f t="shared" si="23"/>
        <v>1</v>
      </c>
      <c r="BK30" s="113">
        <f t="shared" si="24"/>
        <v>4</v>
      </c>
      <c r="BL30" s="113">
        <f t="shared" si="25"/>
        <v>4</v>
      </c>
      <c r="BM30" s="118">
        <f t="shared" si="26"/>
        <v>5</v>
      </c>
      <c r="BN30" s="119">
        <f t="shared" si="26"/>
        <v>5</v>
      </c>
      <c r="BO30" s="120">
        <f t="shared" si="27"/>
        <v>5</v>
      </c>
      <c r="BP30" s="68"/>
    </row>
    <row r="31" spans="1:68" ht="13.5" thickBot="1">
      <c r="A31" s="121"/>
      <c r="B31" s="130">
        <f t="shared" si="28"/>
        <v>20</v>
      </c>
      <c r="C31" s="352">
        <v>5</v>
      </c>
      <c r="D31" s="354">
        <v>5</v>
      </c>
      <c r="E31" s="354">
        <v>2</v>
      </c>
      <c r="F31" s="355">
        <v>5</v>
      </c>
      <c r="G31" s="352">
        <v>2</v>
      </c>
      <c r="H31" s="354">
        <v>5</v>
      </c>
      <c r="I31" s="354">
        <v>2</v>
      </c>
      <c r="J31" s="355">
        <v>3</v>
      </c>
      <c r="K31" s="352">
        <v>5</v>
      </c>
      <c r="L31" s="354">
        <v>5</v>
      </c>
      <c r="M31" s="355">
        <v>3</v>
      </c>
      <c r="N31" s="352">
        <v>2</v>
      </c>
      <c r="O31" s="354">
        <v>2</v>
      </c>
      <c r="P31" s="355">
        <v>2</v>
      </c>
      <c r="Q31" s="352">
        <v>5</v>
      </c>
      <c r="R31" s="354">
        <v>5</v>
      </c>
      <c r="S31" s="354">
        <v>5</v>
      </c>
      <c r="T31" s="355">
        <v>5</v>
      </c>
      <c r="U31" s="352">
        <v>5</v>
      </c>
      <c r="V31" s="354">
        <v>5</v>
      </c>
      <c r="W31" s="354">
        <v>2</v>
      </c>
      <c r="X31" s="355">
        <v>5</v>
      </c>
      <c r="Y31" s="371">
        <v>2</v>
      </c>
      <c r="Z31" s="354">
        <v>2</v>
      </c>
      <c r="AA31" s="354">
        <v>2</v>
      </c>
      <c r="AB31" s="355">
        <v>2</v>
      </c>
      <c r="AC31" s="357">
        <v>4</v>
      </c>
      <c r="AD31" s="352">
        <v>2</v>
      </c>
      <c r="AE31" s="354">
        <v>2</v>
      </c>
      <c r="AF31" s="353">
        <v>2</v>
      </c>
      <c r="AG31" s="358">
        <v>2</v>
      </c>
      <c r="AH31" s="357">
        <v>2</v>
      </c>
      <c r="AI31" s="352">
        <v>5</v>
      </c>
      <c r="AJ31" s="353">
        <v>2</v>
      </c>
      <c r="AK31" s="128"/>
      <c r="AL31" s="129">
        <f t="shared" si="29"/>
        <v>20</v>
      </c>
      <c r="AM31" s="112">
        <f t="shared" si="0"/>
        <v>1</v>
      </c>
      <c r="AN31" s="113">
        <f t="shared" si="1"/>
        <v>4.25</v>
      </c>
      <c r="AO31" s="114">
        <f t="shared" si="2"/>
        <v>5</v>
      </c>
      <c r="AP31" s="112">
        <f t="shared" si="3"/>
        <v>2</v>
      </c>
      <c r="AQ31" s="113">
        <f t="shared" si="4"/>
        <v>3</v>
      </c>
      <c r="AR31" s="114">
        <f t="shared" si="5"/>
        <v>3</v>
      </c>
      <c r="AS31" s="112">
        <f t="shared" si="6"/>
        <v>0</v>
      </c>
      <c r="AT31" s="113">
        <f t="shared" si="7"/>
        <v>4.333333333333333</v>
      </c>
      <c r="AU31" s="114">
        <f t="shared" si="8"/>
        <v>5</v>
      </c>
      <c r="AV31" s="112">
        <f t="shared" si="9"/>
        <v>3</v>
      </c>
      <c r="AW31" s="113">
        <f t="shared" si="10"/>
        <v>2</v>
      </c>
      <c r="AX31" s="114">
        <f t="shared" si="11"/>
        <v>2</v>
      </c>
      <c r="AY31" s="112">
        <f t="shared" si="12"/>
        <v>0</v>
      </c>
      <c r="AZ31" s="113">
        <f t="shared" si="13"/>
        <v>5</v>
      </c>
      <c r="BA31" s="115">
        <f t="shared" si="14"/>
        <v>5</v>
      </c>
      <c r="BB31" s="112">
        <f t="shared" si="15"/>
        <v>1</v>
      </c>
      <c r="BC31" s="113">
        <f t="shared" si="16"/>
        <v>4.25</v>
      </c>
      <c r="BD31" s="116">
        <f t="shared" si="17"/>
        <v>5</v>
      </c>
      <c r="BE31" s="112">
        <f t="shared" si="18"/>
        <v>1</v>
      </c>
      <c r="BF31" s="112">
        <f t="shared" si="19"/>
        <v>3</v>
      </c>
      <c r="BG31" s="113">
        <f t="shared" si="20"/>
        <v>2</v>
      </c>
      <c r="BH31" s="113">
        <f t="shared" si="21"/>
        <v>2</v>
      </c>
      <c r="BI31" s="117">
        <f t="shared" si="22"/>
        <v>4</v>
      </c>
      <c r="BJ31" s="112">
        <f t="shared" si="23"/>
        <v>3</v>
      </c>
      <c r="BK31" s="113">
        <f t="shared" si="24"/>
        <v>2</v>
      </c>
      <c r="BL31" s="113">
        <f t="shared" si="25"/>
        <v>2</v>
      </c>
      <c r="BM31" s="118">
        <f t="shared" si="26"/>
        <v>2</v>
      </c>
      <c r="BN31" s="119">
        <f t="shared" si="26"/>
        <v>2</v>
      </c>
      <c r="BO31" s="120">
        <f t="shared" si="27"/>
        <v>4</v>
      </c>
      <c r="BP31" s="68"/>
    </row>
    <row r="32" spans="1:68" ht="13.5" thickBot="1">
      <c r="A32" s="121"/>
      <c r="B32" s="130">
        <f t="shared" si="28"/>
        <v>21</v>
      </c>
      <c r="C32" s="352">
        <v>5</v>
      </c>
      <c r="D32" s="354">
        <v>5</v>
      </c>
      <c r="E32" s="354">
        <v>4</v>
      </c>
      <c r="F32" s="355">
        <v>5</v>
      </c>
      <c r="G32" s="352">
        <v>4</v>
      </c>
      <c r="H32" s="354">
        <v>2</v>
      </c>
      <c r="I32" s="354">
        <v>2</v>
      </c>
      <c r="J32" s="355">
        <v>2</v>
      </c>
      <c r="K32" s="352">
        <v>5</v>
      </c>
      <c r="L32" s="354">
        <v>5</v>
      </c>
      <c r="M32" s="355">
        <v>5</v>
      </c>
      <c r="N32" s="352">
        <v>2</v>
      </c>
      <c r="O32" s="354">
        <v>2</v>
      </c>
      <c r="P32" s="355">
        <v>2</v>
      </c>
      <c r="Q32" s="352">
        <v>5</v>
      </c>
      <c r="R32" s="354">
        <v>5</v>
      </c>
      <c r="S32" s="354">
        <v>5</v>
      </c>
      <c r="T32" s="355">
        <v>5</v>
      </c>
      <c r="U32" s="352">
        <v>5</v>
      </c>
      <c r="V32" s="354">
        <v>5</v>
      </c>
      <c r="W32" s="354">
        <v>5</v>
      </c>
      <c r="X32" s="355">
        <v>5</v>
      </c>
      <c r="Y32" s="372">
        <v>2</v>
      </c>
      <c r="Z32" s="354">
        <v>2</v>
      </c>
      <c r="AA32" s="354">
        <v>2</v>
      </c>
      <c r="AB32" s="355">
        <v>2</v>
      </c>
      <c r="AC32" s="370">
        <v>2</v>
      </c>
      <c r="AD32" s="352">
        <v>2</v>
      </c>
      <c r="AE32" s="354">
        <v>2</v>
      </c>
      <c r="AF32" s="353">
        <v>2</v>
      </c>
      <c r="AG32" s="350">
        <v>5</v>
      </c>
      <c r="AH32" s="370">
        <v>5</v>
      </c>
      <c r="AI32" s="352">
        <v>5</v>
      </c>
      <c r="AJ32" s="353">
        <v>5</v>
      </c>
      <c r="AK32" s="128"/>
      <c r="AL32" s="129">
        <f t="shared" si="29"/>
        <v>21</v>
      </c>
      <c r="AM32" s="112">
        <f t="shared" si="0"/>
        <v>0</v>
      </c>
      <c r="AN32" s="113">
        <f t="shared" si="1"/>
        <v>4.75</v>
      </c>
      <c r="AO32" s="114">
        <f t="shared" si="2"/>
        <v>5</v>
      </c>
      <c r="AP32" s="112">
        <f t="shared" si="3"/>
        <v>3</v>
      </c>
      <c r="AQ32" s="113">
        <f t="shared" si="4"/>
        <v>2.5</v>
      </c>
      <c r="AR32" s="114">
        <f t="shared" si="5"/>
        <v>2</v>
      </c>
      <c r="AS32" s="112">
        <f t="shared" si="6"/>
        <v>0</v>
      </c>
      <c r="AT32" s="113">
        <f t="shared" si="7"/>
        <v>5</v>
      </c>
      <c r="AU32" s="114">
        <f t="shared" si="8"/>
        <v>5</v>
      </c>
      <c r="AV32" s="112">
        <f t="shared" si="9"/>
        <v>3</v>
      </c>
      <c r="AW32" s="113">
        <f t="shared" si="10"/>
        <v>2</v>
      </c>
      <c r="AX32" s="114">
        <f t="shared" si="11"/>
        <v>2</v>
      </c>
      <c r="AY32" s="112">
        <f t="shared" si="12"/>
        <v>0</v>
      </c>
      <c r="AZ32" s="113">
        <f t="shared" si="13"/>
        <v>5</v>
      </c>
      <c r="BA32" s="115">
        <f t="shared" si="14"/>
        <v>5</v>
      </c>
      <c r="BB32" s="112">
        <f t="shared" si="15"/>
        <v>0</v>
      </c>
      <c r="BC32" s="113">
        <f t="shared" si="16"/>
        <v>5</v>
      </c>
      <c r="BD32" s="116">
        <f t="shared" si="17"/>
        <v>5</v>
      </c>
      <c r="BE32" s="112">
        <f t="shared" si="18"/>
        <v>1</v>
      </c>
      <c r="BF32" s="112">
        <f t="shared" si="19"/>
        <v>3</v>
      </c>
      <c r="BG32" s="113">
        <f t="shared" si="20"/>
        <v>2</v>
      </c>
      <c r="BH32" s="113">
        <f t="shared" si="21"/>
        <v>2</v>
      </c>
      <c r="BI32" s="117">
        <f t="shared" si="22"/>
        <v>2</v>
      </c>
      <c r="BJ32" s="112">
        <f t="shared" si="23"/>
        <v>3</v>
      </c>
      <c r="BK32" s="113">
        <f t="shared" si="24"/>
        <v>2</v>
      </c>
      <c r="BL32" s="113">
        <f t="shared" si="25"/>
        <v>2</v>
      </c>
      <c r="BM32" s="118">
        <f t="shared" si="26"/>
        <v>5</v>
      </c>
      <c r="BN32" s="119">
        <f t="shared" si="26"/>
        <v>5</v>
      </c>
      <c r="BO32" s="120">
        <f t="shared" si="27"/>
        <v>5</v>
      </c>
      <c r="BP32" s="68"/>
    </row>
    <row r="33" spans="1:68" ht="13.5" thickBot="1">
      <c r="A33" s="121"/>
      <c r="B33" s="130">
        <f t="shared" si="28"/>
        <v>22</v>
      </c>
      <c r="C33" s="352">
        <v>5</v>
      </c>
      <c r="D33" s="354">
        <v>5</v>
      </c>
      <c r="E33" s="354">
        <v>5</v>
      </c>
      <c r="F33" s="355">
        <v>5</v>
      </c>
      <c r="G33" s="352">
        <v>2</v>
      </c>
      <c r="H33" s="354">
        <v>2</v>
      </c>
      <c r="I33" s="354">
        <v>2</v>
      </c>
      <c r="J33" s="355">
        <v>2</v>
      </c>
      <c r="K33" s="352">
        <v>5</v>
      </c>
      <c r="L33" s="354">
        <v>5</v>
      </c>
      <c r="M33" s="355">
        <v>5</v>
      </c>
      <c r="N33" s="352">
        <v>4</v>
      </c>
      <c r="O33" s="354">
        <v>4</v>
      </c>
      <c r="P33" s="355">
        <v>5</v>
      </c>
      <c r="Q33" s="352">
        <v>5</v>
      </c>
      <c r="R33" s="354">
        <v>5</v>
      </c>
      <c r="S33" s="354">
        <v>5</v>
      </c>
      <c r="T33" s="355">
        <v>5</v>
      </c>
      <c r="U33" s="352">
        <v>5</v>
      </c>
      <c r="V33" s="354">
        <v>5</v>
      </c>
      <c r="W33" s="354">
        <v>3</v>
      </c>
      <c r="X33" s="355">
        <v>3</v>
      </c>
      <c r="Y33" s="372">
        <v>5</v>
      </c>
      <c r="Z33" s="354">
        <v>5</v>
      </c>
      <c r="AA33" s="354">
        <v>5</v>
      </c>
      <c r="AB33" s="355">
        <v>5</v>
      </c>
      <c r="AC33" s="357">
        <v>5</v>
      </c>
      <c r="AD33" s="352">
        <v>4</v>
      </c>
      <c r="AE33" s="354">
        <v>4</v>
      </c>
      <c r="AF33" s="353">
        <v>5</v>
      </c>
      <c r="AG33" s="358">
        <v>2</v>
      </c>
      <c r="AH33" s="357">
        <v>2</v>
      </c>
      <c r="AI33" s="352">
        <v>5</v>
      </c>
      <c r="AJ33" s="353">
        <v>2</v>
      </c>
      <c r="AK33" s="128"/>
      <c r="AL33" s="129">
        <f t="shared" si="29"/>
        <v>22</v>
      </c>
      <c r="AM33" s="112">
        <f t="shared" si="0"/>
        <v>0</v>
      </c>
      <c r="AN33" s="113">
        <f t="shared" si="1"/>
        <v>5</v>
      </c>
      <c r="AO33" s="114">
        <f t="shared" si="2"/>
        <v>5</v>
      </c>
      <c r="AP33" s="112">
        <f t="shared" si="3"/>
        <v>4</v>
      </c>
      <c r="AQ33" s="113">
        <f t="shared" si="4"/>
        <v>2</v>
      </c>
      <c r="AR33" s="114">
        <f t="shared" si="5"/>
        <v>2</v>
      </c>
      <c r="AS33" s="112">
        <f t="shared" si="6"/>
        <v>0</v>
      </c>
      <c r="AT33" s="113">
        <f t="shared" si="7"/>
        <v>5</v>
      </c>
      <c r="AU33" s="114">
        <f t="shared" si="8"/>
        <v>5</v>
      </c>
      <c r="AV33" s="112">
        <f t="shared" si="9"/>
        <v>0</v>
      </c>
      <c r="AW33" s="113">
        <f t="shared" si="10"/>
        <v>4.333333333333333</v>
      </c>
      <c r="AX33" s="114">
        <f t="shared" si="11"/>
        <v>5</v>
      </c>
      <c r="AY33" s="112">
        <f t="shared" si="12"/>
        <v>0</v>
      </c>
      <c r="AZ33" s="113">
        <f t="shared" si="13"/>
        <v>5</v>
      </c>
      <c r="BA33" s="115">
        <f t="shared" si="14"/>
        <v>5</v>
      </c>
      <c r="BB33" s="112">
        <f t="shared" si="15"/>
        <v>0</v>
      </c>
      <c r="BC33" s="113">
        <f t="shared" si="16"/>
        <v>4</v>
      </c>
      <c r="BD33" s="116">
        <f t="shared" si="17"/>
        <v>4</v>
      </c>
      <c r="BE33" s="112">
        <f t="shared" si="18"/>
        <v>1</v>
      </c>
      <c r="BF33" s="112">
        <f t="shared" si="19"/>
        <v>0</v>
      </c>
      <c r="BG33" s="113">
        <f t="shared" si="20"/>
        <v>5</v>
      </c>
      <c r="BH33" s="113">
        <f t="shared" si="21"/>
        <v>5</v>
      </c>
      <c r="BI33" s="117">
        <f t="shared" si="22"/>
        <v>5</v>
      </c>
      <c r="BJ33" s="112">
        <f t="shared" si="23"/>
        <v>0</v>
      </c>
      <c r="BK33" s="113">
        <f t="shared" si="24"/>
        <v>4.333333333333333</v>
      </c>
      <c r="BL33" s="113">
        <f t="shared" si="25"/>
        <v>5</v>
      </c>
      <c r="BM33" s="118">
        <f t="shared" si="26"/>
        <v>2</v>
      </c>
      <c r="BN33" s="119">
        <f t="shared" si="26"/>
        <v>2</v>
      </c>
      <c r="BO33" s="120">
        <f t="shared" si="27"/>
        <v>4</v>
      </c>
      <c r="BP33" s="68"/>
    </row>
    <row r="34" spans="1:68" ht="13.5" thickBot="1">
      <c r="A34" s="121"/>
      <c r="B34" s="130">
        <f t="shared" si="28"/>
        <v>23</v>
      </c>
      <c r="C34" s="352">
        <v>5</v>
      </c>
      <c r="D34" s="354">
        <v>5</v>
      </c>
      <c r="E34" s="354">
        <v>4</v>
      </c>
      <c r="F34" s="355">
        <v>3</v>
      </c>
      <c r="G34" s="352">
        <v>2</v>
      </c>
      <c r="H34" s="354">
        <v>2</v>
      </c>
      <c r="I34" s="354">
        <v>2</v>
      </c>
      <c r="J34" s="355">
        <v>2</v>
      </c>
      <c r="K34" s="352">
        <v>5</v>
      </c>
      <c r="L34" s="354">
        <v>5</v>
      </c>
      <c r="M34" s="355">
        <v>5</v>
      </c>
      <c r="N34" s="352">
        <v>3</v>
      </c>
      <c r="O34" s="354">
        <v>3</v>
      </c>
      <c r="P34" s="355">
        <v>4</v>
      </c>
      <c r="Q34" s="352">
        <v>5</v>
      </c>
      <c r="R34" s="354">
        <v>5</v>
      </c>
      <c r="S34" s="354">
        <v>5</v>
      </c>
      <c r="T34" s="355">
        <v>5</v>
      </c>
      <c r="U34" s="352">
        <v>3</v>
      </c>
      <c r="V34" s="354">
        <v>3</v>
      </c>
      <c r="W34" s="354">
        <v>4</v>
      </c>
      <c r="X34" s="355">
        <v>3</v>
      </c>
      <c r="Y34" s="356">
        <v>2</v>
      </c>
      <c r="Z34" s="354">
        <v>2</v>
      </c>
      <c r="AA34" s="354">
        <v>2</v>
      </c>
      <c r="AB34" s="355">
        <v>2</v>
      </c>
      <c r="AC34" s="357">
        <v>2</v>
      </c>
      <c r="AD34" s="352">
        <v>2</v>
      </c>
      <c r="AE34" s="354">
        <v>2</v>
      </c>
      <c r="AF34" s="353">
        <v>2</v>
      </c>
      <c r="AG34" s="358">
        <v>2</v>
      </c>
      <c r="AH34" s="357">
        <v>2</v>
      </c>
      <c r="AI34" s="352">
        <v>4</v>
      </c>
      <c r="AJ34" s="353">
        <v>2</v>
      </c>
      <c r="AK34" s="128"/>
      <c r="AL34" s="129">
        <f t="shared" si="29"/>
        <v>23</v>
      </c>
      <c r="AM34" s="112">
        <f t="shared" si="0"/>
        <v>0</v>
      </c>
      <c r="AN34" s="113">
        <f t="shared" si="1"/>
        <v>4.25</v>
      </c>
      <c r="AO34" s="114">
        <f t="shared" si="2"/>
        <v>5</v>
      </c>
      <c r="AP34" s="112">
        <f t="shared" si="3"/>
        <v>4</v>
      </c>
      <c r="AQ34" s="113">
        <f t="shared" si="4"/>
        <v>2</v>
      </c>
      <c r="AR34" s="114">
        <f t="shared" si="5"/>
        <v>2</v>
      </c>
      <c r="AS34" s="112">
        <f t="shared" si="6"/>
        <v>0</v>
      </c>
      <c r="AT34" s="113">
        <f t="shared" si="7"/>
        <v>5</v>
      </c>
      <c r="AU34" s="114">
        <f t="shared" si="8"/>
        <v>5</v>
      </c>
      <c r="AV34" s="112">
        <f t="shared" si="9"/>
        <v>0</v>
      </c>
      <c r="AW34" s="113">
        <f t="shared" si="10"/>
        <v>3.3333333333333335</v>
      </c>
      <c r="AX34" s="114">
        <f t="shared" si="11"/>
        <v>4</v>
      </c>
      <c r="AY34" s="112">
        <f t="shared" si="12"/>
        <v>0</v>
      </c>
      <c r="AZ34" s="113">
        <f t="shared" si="13"/>
        <v>5</v>
      </c>
      <c r="BA34" s="115">
        <f t="shared" si="14"/>
        <v>5</v>
      </c>
      <c r="BB34" s="112">
        <f t="shared" si="15"/>
        <v>0</v>
      </c>
      <c r="BC34" s="113">
        <f t="shared" si="16"/>
        <v>3.25</v>
      </c>
      <c r="BD34" s="116">
        <f t="shared" si="17"/>
        <v>4</v>
      </c>
      <c r="BE34" s="112">
        <f t="shared" si="18"/>
        <v>1</v>
      </c>
      <c r="BF34" s="112">
        <f t="shared" si="19"/>
        <v>3</v>
      </c>
      <c r="BG34" s="113">
        <f t="shared" si="20"/>
        <v>2</v>
      </c>
      <c r="BH34" s="113">
        <f t="shared" si="21"/>
        <v>2</v>
      </c>
      <c r="BI34" s="117">
        <f t="shared" si="22"/>
        <v>2</v>
      </c>
      <c r="BJ34" s="112">
        <f t="shared" si="23"/>
        <v>3</v>
      </c>
      <c r="BK34" s="113">
        <f t="shared" si="24"/>
        <v>2</v>
      </c>
      <c r="BL34" s="113">
        <f t="shared" si="25"/>
        <v>2</v>
      </c>
      <c r="BM34" s="118">
        <f t="shared" si="26"/>
        <v>2</v>
      </c>
      <c r="BN34" s="119">
        <f t="shared" si="26"/>
        <v>2</v>
      </c>
      <c r="BO34" s="120">
        <f t="shared" si="27"/>
        <v>3</v>
      </c>
      <c r="BP34" s="68"/>
    </row>
    <row r="35" spans="1:68" ht="13.5" thickBot="1">
      <c r="A35" s="121"/>
      <c r="B35" s="130">
        <f t="shared" si="28"/>
        <v>24</v>
      </c>
      <c r="C35" s="352">
        <v>5</v>
      </c>
      <c r="D35" s="354">
        <v>5</v>
      </c>
      <c r="E35" s="354">
        <v>2</v>
      </c>
      <c r="F35" s="355">
        <v>5</v>
      </c>
      <c r="G35" s="352">
        <v>5</v>
      </c>
      <c r="H35" s="354">
        <v>5</v>
      </c>
      <c r="I35" s="354">
        <v>4</v>
      </c>
      <c r="J35" s="355">
        <v>4</v>
      </c>
      <c r="K35" s="352">
        <v>5</v>
      </c>
      <c r="L35" s="354">
        <v>5</v>
      </c>
      <c r="M35" s="355">
        <v>5</v>
      </c>
      <c r="N35" s="352">
        <v>5</v>
      </c>
      <c r="O35" s="354">
        <v>5</v>
      </c>
      <c r="P35" s="355">
        <v>5</v>
      </c>
      <c r="Q35" s="352">
        <v>5</v>
      </c>
      <c r="R35" s="354">
        <v>5</v>
      </c>
      <c r="S35" s="354">
        <v>5</v>
      </c>
      <c r="T35" s="355">
        <v>5</v>
      </c>
      <c r="U35" s="352">
        <v>5</v>
      </c>
      <c r="V35" s="354">
        <v>5</v>
      </c>
      <c r="W35" s="354">
        <v>5</v>
      </c>
      <c r="X35" s="355">
        <v>5</v>
      </c>
      <c r="Y35" s="371">
        <v>2</v>
      </c>
      <c r="Z35" s="354">
        <v>2</v>
      </c>
      <c r="AA35" s="354">
        <v>2</v>
      </c>
      <c r="AB35" s="355">
        <v>2</v>
      </c>
      <c r="AC35" s="357">
        <v>5</v>
      </c>
      <c r="AD35" s="352">
        <v>5</v>
      </c>
      <c r="AE35" s="354">
        <v>4</v>
      </c>
      <c r="AF35" s="353">
        <v>4</v>
      </c>
      <c r="AG35" s="358">
        <v>5</v>
      </c>
      <c r="AH35" s="357">
        <v>5</v>
      </c>
      <c r="AI35" s="352">
        <v>5</v>
      </c>
      <c r="AJ35" s="353">
        <v>5</v>
      </c>
      <c r="AK35" s="128"/>
      <c r="AL35" s="129">
        <f t="shared" si="29"/>
        <v>24</v>
      </c>
      <c r="AM35" s="112">
        <f t="shared" si="0"/>
        <v>1</v>
      </c>
      <c r="AN35" s="113">
        <f t="shared" si="1"/>
        <v>4.25</v>
      </c>
      <c r="AO35" s="114">
        <f t="shared" si="2"/>
        <v>5</v>
      </c>
      <c r="AP35" s="112">
        <f t="shared" si="3"/>
        <v>0</v>
      </c>
      <c r="AQ35" s="113">
        <f t="shared" si="4"/>
        <v>4.5</v>
      </c>
      <c r="AR35" s="114">
        <f t="shared" si="5"/>
        <v>5</v>
      </c>
      <c r="AS35" s="112">
        <f t="shared" si="6"/>
        <v>0</v>
      </c>
      <c r="AT35" s="113">
        <f t="shared" si="7"/>
        <v>5</v>
      </c>
      <c r="AU35" s="114">
        <f t="shared" si="8"/>
        <v>5</v>
      </c>
      <c r="AV35" s="112">
        <f t="shared" si="9"/>
        <v>0</v>
      </c>
      <c r="AW35" s="113">
        <f t="shared" si="10"/>
        <v>5</v>
      </c>
      <c r="AX35" s="114">
        <f t="shared" si="11"/>
        <v>5</v>
      </c>
      <c r="AY35" s="112">
        <f t="shared" si="12"/>
        <v>0</v>
      </c>
      <c r="AZ35" s="113">
        <f t="shared" si="13"/>
        <v>5</v>
      </c>
      <c r="BA35" s="115">
        <f t="shared" si="14"/>
        <v>5</v>
      </c>
      <c r="BB35" s="112">
        <f t="shared" si="15"/>
        <v>0</v>
      </c>
      <c r="BC35" s="113">
        <f t="shared" si="16"/>
        <v>5</v>
      </c>
      <c r="BD35" s="116">
        <f t="shared" si="17"/>
        <v>5</v>
      </c>
      <c r="BE35" s="112">
        <f t="shared" si="18"/>
        <v>1</v>
      </c>
      <c r="BF35" s="112">
        <f t="shared" si="19"/>
        <v>3</v>
      </c>
      <c r="BG35" s="113">
        <f t="shared" si="20"/>
        <v>2</v>
      </c>
      <c r="BH35" s="113">
        <f t="shared" si="21"/>
        <v>2</v>
      </c>
      <c r="BI35" s="117">
        <f t="shared" si="22"/>
        <v>5</v>
      </c>
      <c r="BJ35" s="112">
        <f t="shared" si="23"/>
        <v>0</v>
      </c>
      <c r="BK35" s="113">
        <f t="shared" si="24"/>
        <v>4.333333333333333</v>
      </c>
      <c r="BL35" s="113">
        <f t="shared" si="25"/>
        <v>5</v>
      </c>
      <c r="BM35" s="118">
        <f t="shared" si="26"/>
        <v>5</v>
      </c>
      <c r="BN35" s="119">
        <f t="shared" si="26"/>
        <v>5</v>
      </c>
      <c r="BO35" s="120">
        <f t="shared" si="27"/>
        <v>5</v>
      </c>
      <c r="BP35" s="68"/>
    </row>
    <row r="36" spans="1:68" ht="13.5" thickBot="1">
      <c r="A36" s="121"/>
      <c r="B36" s="130">
        <f t="shared" si="28"/>
        <v>25</v>
      </c>
      <c r="C36" s="352">
        <v>5</v>
      </c>
      <c r="D36" s="354">
        <v>5</v>
      </c>
      <c r="E36" s="354">
        <v>4</v>
      </c>
      <c r="F36" s="355">
        <v>4</v>
      </c>
      <c r="G36" s="352">
        <v>4</v>
      </c>
      <c r="H36" s="354">
        <v>3</v>
      </c>
      <c r="I36" s="354">
        <v>3</v>
      </c>
      <c r="J36" s="355">
        <v>3</v>
      </c>
      <c r="K36" s="352">
        <v>4</v>
      </c>
      <c r="L36" s="354">
        <v>4</v>
      </c>
      <c r="M36" s="355">
        <v>4</v>
      </c>
      <c r="N36" s="352">
        <v>3</v>
      </c>
      <c r="O36" s="354">
        <v>3</v>
      </c>
      <c r="P36" s="355">
        <v>3</v>
      </c>
      <c r="Q36" s="352">
        <v>5</v>
      </c>
      <c r="R36" s="354">
        <v>4</v>
      </c>
      <c r="S36" s="354">
        <v>4</v>
      </c>
      <c r="T36" s="355">
        <v>4</v>
      </c>
      <c r="U36" s="352">
        <v>2</v>
      </c>
      <c r="V36" s="354">
        <v>3</v>
      </c>
      <c r="W36" s="354">
        <v>2</v>
      </c>
      <c r="X36" s="355">
        <v>2</v>
      </c>
      <c r="Y36" s="372">
        <v>2</v>
      </c>
      <c r="Z36" s="354">
        <v>2</v>
      </c>
      <c r="AA36" s="354">
        <v>2</v>
      </c>
      <c r="AB36" s="355">
        <v>3</v>
      </c>
      <c r="AC36" s="370">
        <v>3</v>
      </c>
      <c r="AD36" s="352">
        <v>2</v>
      </c>
      <c r="AE36" s="354">
        <v>3</v>
      </c>
      <c r="AF36" s="353">
        <v>3</v>
      </c>
      <c r="AG36" s="350">
        <v>2</v>
      </c>
      <c r="AH36" s="370">
        <v>2</v>
      </c>
      <c r="AI36" s="352">
        <v>3</v>
      </c>
      <c r="AJ36" s="353">
        <v>2</v>
      </c>
      <c r="AK36" s="128"/>
      <c r="AL36" s="129">
        <f t="shared" si="29"/>
        <v>25</v>
      </c>
      <c r="AM36" s="112">
        <f t="shared" si="0"/>
        <v>0</v>
      </c>
      <c r="AN36" s="113">
        <f t="shared" si="1"/>
        <v>4.5</v>
      </c>
      <c r="AO36" s="114">
        <f t="shared" si="2"/>
        <v>5</v>
      </c>
      <c r="AP36" s="112">
        <f t="shared" si="3"/>
        <v>0</v>
      </c>
      <c r="AQ36" s="113">
        <f t="shared" si="4"/>
        <v>3.25</v>
      </c>
      <c r="AR36" s="114">
        <f t="shared" si="5"/>
        <v>4</v>
      </c>
      <c r="AS36" s="112">
        <f t="shared" si="6"/>
        <v>0</v>
      </c>
      <c r="AT36" s="113">
        <f t="shared" si="7"/>
        <v>4</v>
      </c>
      <c r="AU36" s="114">
        <f t="shared" si="8"/>
        <v>4</v>
      </c>
      <c r="AV36" s="112">
        <f t="shared" si="9"/>
        <v>0</v>
      </c>
      <c r="AW36" s="113">
        <f t="shared" si="10"/>
        <v>3</v>
      </c>
      <c r="AX36" s="114">
        <f t="shared" si="11"/>
        <v>3</v>
      </c>
      <c r="AY36" s="112">
        <f t="shared" si="12"/>
        <v>0</v>
      </c>
      <c r="AZ36" s="113">
        <f t="shared" si="13"/>
        <v>4.25</v>
      </c>
      <c r="BA36" s="115">
        <f t="shared" si="14"/>
        <v>5</v>
      </c>
      <c r="BB36" s="112">
        <f t="shared" si="15"/>
        <v>3</v>
      </c>
      <c r="BC36" s="113">
        <f t="shared" si="16"/>
        <v>2.25</v>
      </c>
      <c r="BD36" s="116">
        <f t="shared" si="17"/>
        <v>2</v>
      </c>
      <c r="BE36" s="112">
        <f t="shared" si="18"/>
        <v>1</v>
      </c>
      <c r="BF36" s="112">
        <f t="shared" si="19"/>
        <v>2</v>
      </c>
      <c r="BG36" s="113">
        <f t="shared" si="20"/>
        <v>2.3333333333333335</v>
      </c>
      <c r="BH36" s="113">
        <f t="shared" si="21"/>
        <v>3</v>
      </c>
      <c r="BI36" s="117">
        <f t="shared" si="22"/>
        <v>3</v>
      </c>
      <c r="BJ36" s="112">
        <f t="shared" si="23"/>
        <v>1</v>
      </c>
      <c r="BK36" s="113">
        <f t="shared" si="24"/>
        <v>2.6666666666666665</v>
      </c>
      <c r="BL36" s="113">
        <f t="shared" si="25"/>
        <v>3</v>
      </c>
      <c r="BM36" s="118">
        <f t="shared" si="26"/>
        <v>2</v>
      </c>
      <c r="BN36" s="119">
        <f t="shared" si="26"/>
        <v>2</v>
      </c>
      <c r="BO36" s="120">
        <f t="shared" si="27"/>
        <v>3</v>
      </c>
      <c r="BP36" s="68"/>
    </row>
    <row r="37" spans="1:68" ht="13.5" thickBot="1">
      <c r="A37" s="121"/>
      <c r="B37" s="130">
        <f t="shared" si="28"/>
        <v>26</v>
      </c>
      <c r="C37" s="352">
        <v>4</v>
      </c>
      <c r="D37" s="354">
        <v>5</v>
      </c>
      <c r="E37" s="354">
        <v>3</v>
      </c>
      <c r="F37" s="355">
        <v>5</v>
      </c>
      <c r="G37" s="352">
        <v>3</v>
      </c>
      <c r="H37" s="354">
        <v>4</v>
      </c>
      <c r="I37" s="354">
        <v>2</v>
      </c>
      <c r="J37" s="355">
        <v>3</v>
      </c>
      <c r="K37" s="352">
        <v>5</v>
      </c>
      <c r="L37" s="354">
        <v>4</v>
      </c>
      <c r="M37" s="355">
        <v>4</v>
      </c>
      <c r="N37" s="352">
        <v>3</v>
      </c>
      <c r="O37" s="354">
        <v>3</v>
      </c>
      <c r="P37" s="355">
        <v>3</v>
      </c>
      <c r="Q37" s="352">
        <v>5</v>
      </c>
      <c r="R37" s="354">
        <v>5</v>
      </c>
      <c r="S37" s="354">
        <v>5</v>
      </c>
      <c r="T37" s="355">
        <v>5</v>
      </c>
      <c r="U37" s="352">
        <v>5</v>
      </c>
      <c r="V37" s="354">
        <v>5</v>
      </c>
      <c r="W37" s="354">
        <v>4</v>
      </c>
      <c r="X37" s="355">
        <v>4</v>
      </c>
      <c r="Y37" s="356">
        <v>2</v>
      </c>
      <c r="Z37" s="354">
        <v>2</v>
      </c>
      <c r="AA37" s="354">
        <v>2</v>
      </c>
      <c r="AB37" s="355">
        <v>2</v>
      </c>
      <c r="AC37" s="357">
        <v>2</v>
      </c>
      <c r="AD37" s="352">
        <v>2</v>
      </c>
      <c r="AE37" s="354">
        <v>2</v>
      </c>
      <c r="AF37" s="353">
        <v>2</v>
      </c>
      <c r="AG37" s="358">
        <v>2</v>
      </c>
      <c r="AH37" s="357">
        <v>2</v>
      </c>
      <c r="AI37" s="352">
        <v>2</v>
      </c>
      <c r="AJ37" s="353">
        <v>2</v>
      </c>
      <c r="AK37" s="128"/>
      <c r="AL37" s="129">
        <f t="shared" si="29"/>
        <v>26</v>
      </c>
      <c r="AM37" s="112">
        <f t="shared" si="0"/>
        <v>0</v>
      </c>
      <c r="AN37" s="113">
        <f t="shared" si="1"/>
        <v>4.25</v>
      </c>
      <c r="AO37" s="114">
        <f t="shared" si="2"/>
        <v>5</v>
      </c>
      <c r="AP37" s="112">
        <f t="shared" si="3"/>
        <v>1</v>
      </c>
      <c r="AQ37" s="113">
        <f t="shared" si="4"/>
        <v>3</v>
      </c>
      <c r="AR37" s="114">
        <f t="shared" si="5"/>
        <v>3</v>
      </c>
      <c r="AS37" s="112">
        <f t="shared" si="6"/>
        <v>0</v>
      </c>
      <c r="AT37" s="113">
        <f t="shared" si="7"/>
        <v>4.333333333333333</v>
      </c>
      <c r="AU37" s="114">
        <f t="shared" si="8"/>
        <v>5</v>
      </c>
      <c r="AV37" s="112">
        <f t="shared" si="9"/>
        <v>0</v>
      </c>
      <c r="AW37" s="113">
        <f t="shared" si="10"/>
        <v>3</v>
      </c>
      <c r="AX37" s="114">
        <f t="shared" si="11"/>
        <v>3</v>
      </c>
      <c r="AY37" s="112">
        <f t="shared" si="12"/>
        <v>0</v>
      </c>
      <c r="AZ37" s="113">
        <f t="shared" si="13"/>
        <v>5</v>
      </c>
      <c r="BA37" s="115">
        <f t="shared" si="14"/>
        <v>5</v>
      </c>
      <c r="BB37" s="112">
        <f t="shared" si="15"/>
        <v>0</v>
      </c>
      <c r="BC37" s="113">
        <f t="shared" si="16"/>
        <v>4.5</v>
      </c>
      <c r="BD37" s="116">
        <f t="shared" si="17"/>
        <v>5</v>
      </c>
      <c r="BE37" s="112">
        <f t="shared" si="18"/>
        <v>1</v>
      </c>
      <c r="BF37" s="112">
        <f t="shared" si="19"/>
        <v>3</v>
      </c>
      <c r="BG37" s="113">
        <f t="shared" si="20"/>
        <v>2</v>
      </c>
      <c r="BH37" s="113">
        <f t="shared" si="21"/>
        <v>2</v>
      </c>
      <c r="BI37" s="117">
        <f t="shared" si="22"/>
        <v>2</v>
      </c>
      <c r="BJ37" s="112">
        <f t="shared" si="23"/>
        <v>3</v>
      </c>
      <c r="BK37" s="113">
        <f t="shared" si="24"/>
        <v>2</v>
      </c>
      <c r="BL37" s="113">
        <f t="shared" si="25"/>
        <v>2</v>
      </c>
      <c r="BM37" s="118">
        <f t="shared" si="26"/>
        <v>2</v>
      </c>
      <c r="BN37" s="119">
        <f t="shared" si="26"/>
        <v>2</v>
      </c>
      <c r="BO37" s="120">
        <f t="shared" si="27"/>
        <v>3</v>
      </c>
      <c r="BP37" s="68"/>
    </row>
    <row r="38" spans="1:68" ht="13.5" thickBot="1">
      <c r="A38" s="121"/>
      <c r="B38" s="130">
        <f t="shared" si="28"/>
        <v>27</v>
      </c>
      <c r="C38" s="352">
        <v>4</v>
      </c>
      <c r="D38" s="354">
        <v>4</v>
      </c>
      <c r="E38" s="354">
        <v>2</v>
      </c>
      <c r="F38" s="355">
        <v>3</v>
      </c>
      <c r="G38" s="352">
        <v>2</v>
      </c>
      <c r="H38" s="354">
        <v>2</v>
      </c>
      <c r="I38" s="354">
        <v>2</v>
      </c>
      <c r="J38" s="355">
        <v>2</v>
      </c>
      <c r="K38" s="352">
        <v>5</v>
      </c>
      <c r="L38" s="354">
        <v>5</v>
      </c>
      <c r="M38" s="355">
        <v>4</v>
      </c>
      <c r="N38" s="352">
        <v>3</v>
      </c>
      <c r="O38" s="354">
        <v>3</v>
      </c>
      <c r="P38" s="355">
        <v>3</v>
      </c>
      <c r="Q38" s="352">
        <v>5</v>
      </c>
      <c r="R38" s="354">
        <v>5</v>
      </c>
      <c r="S38" s="354">
        <v>5</v>
      </c>
      <c r="T38" s="355">
        <v>5</v>
      </c>
      <c r="U38" s="352">
        <v>4</v>
      </c>
      <c r="V38" s="354">
        <v>4</v>
      </c>
      <c r="W38" s="354">
        <v>4</v>
      </c>
      <c r="X38" s="355">
        <v>4</v>
      </c>
      <c r="Y38" s="371">
        <v>2</v>
      </c>
      <c r="Z38" s="354">
        <v>2</v>
      </c>
      <c r="AA38" s="354">
        <v>2</v>
      </c>
      <c r="AB38" s="355">
        <v>2</v>
      </c>
      <c r="AC38" s="357">
        <v>2</v>
      </c>
      <c r="AD38" s="352">
        <v>2</v>
      </c>
      <c r="AE38" s="354">
        <v>2</v>
      </c>
      <c r="AF38" s="353">
        <v>2</v>
      </c>
      <c r="AG38" s="358">
        <v>2</v>
      </c>
      <c r="AH38" s="357">
        <v>2</v>
      </c>
      <c r="AI38" s="352">
        <v>2</v>
      </c>
      <c r="AJ38" s="353">
        <v>2</v>
      </c>
      <c r="AK38" s="128"/>
      <c r="AL38" s="129">
        <f t="shared" si="29"/>
        <v>27</v>
      </c>
      <c r="AM38" s="112">
        <f t="shared" si="0"/>
        <v>1</v>
      </c>
      <c r="AN38" s="113">
        <f t="shared" si="1"/>
        <v>3.25</v>
      </c>
      <c r="AO38" s="114">
        <f t="shared" si="2"/>
        <v>4</v>
      </c>
      <c r="AP38" s="112">
        <f t="shared" si="3"/>
        <v>4</v>
      </c>
      <c r="AQ38" s="113">
        <f t="shared" si="4"/>
        <v>2</v>
      </c>
      <c r="AR38" s="114">
        <f t="shared" si="5"/>
        <v>2</v>
      </c>
      <c r="AS38" s="112">
        <f t="shared" si="6"/>
        <v>0</v>
      </c>
      <c r="AT38" s="113">
        <f t="shared" si="7"/>
        <v>4.666666666666667</v>
      </c>
      <c r="AU38" s="114">
        <f t="shared" si="8"/>
        <v>5</v>
      </c>
      <c r="AV38" s="112">
        <f t="shared" si="9"/>
        <v>0</v>
      </c>
      <c r="AW38" s="113">
        <f t="shared" si="10"/>
        <v>3</v>
      </c>
      <c r="AX38" s="114">
        <f t="shared" si="11"/>
        <v>3</v>
      </c>
      <c r="AY38" s="112">
        <f t="shared" si="12"/>
        <v>0</v>
      </c>
      <c r="AZ38" s="113">
        <f t="shared" si="13"/>
        <v>5</v>
      </c>
      <c r="BA38" s="115">
        <f t="shared" si="14"/>
        <v>5</v>
      </c>
      <c r="BB38" s="112">
        <f t="shared" si="15"/>
        <v>0</v>
      </c>
      <c r="BC38" s="113">
        <f t="shared" si="16"/>
        <v>4</v>
      </c>
      <c r="BD38" s="116">
        <f t="shared" si="17"/>
        <v>4</v>
      </c>
      <c r="BE38" s="112">
        <f t="shared" si="18"/>
        <v>1</v>
      </c>
      <c r="BF38" s="112">
        <f t="shared" si="19"/>
        <v>3</v>
      </c>
      <c r="BG38" s="113">
        <f t="shared" si="20"/>
        <v>2</v>
      </c>
      <c r="BH38" s="113">
        <f t="shared" si="21"/>
        <v>2</v>
      </c>
      <c r="BI38" s="117">
        <f t="shared" si="22"/>
        <v>2</v>
      </c>
      <c r="BJ38" s="112">
        <f t="shared" si="23"/>
        <v>3</v>
      </c>
      <c r="BK38" s="113">
        <f t="shared" si="24"/>
        <v>2</v>
      </c>
      <c r="BL38" s="113">
        <f t="shared" si="25"/>
        <v>2</v>
      </c>
      <c r="BM38" s="118">
        <f t="shared" si="26"/>
        <v>2</v>
      </c>
      <c r="BN38" s="119">
        <f t="shared" si="26"/>
        <v>2</v>
      </c>
      <c r="BO38" s="120">
        <f t="shared" si="27"/>
        <v>3</v>
      </c>
      <c r="BP38" s="68"/>
    </row>
    <row r="39" spans="1:68" ht="13.5" thickBot="1">
      <c r="A39" s="121"/>
      <c r="B39" s="130">
        <f t="shared" si="28"/>
        <v>28</v>
      </c>
      <c r="C39" s="352">
        <v>5</v>
      </c>
      <c r="D39" s="354">
        <v>5</v>
      </c>
      <c r="E39" s="354">
        <v>5</v>
      </c>
      <c r="F39" s="355">
        <v>5</v>
      </c>
      <c r="G39" s="352">
        <v>4</v>
      </c>
      <c r="H39" s="354">
        <v>5</v>
      </c>
      <c r="I39" s="354">
        <v>4</v>
      </c>
      <c r="J39" s="355">
        <v>5</v>
      </c>
      <c r="K39" s="352">
        <v>5</v>
      </c>
      <c r="L39" s="354">
        <v>5</v>
      </c>
      <c r="M39" s="355">
        <v>5</v>
      </c>
      <c r="N39" s="352">
        <v>5</v>
      </c>
      <c r="O39" s="354">
        <v>5</v>
      </c>
      <c r="P39" s="355">
        <v>5</v>
      </c>
      <c r="Q39" s="352">
        <v>5</v>
      </c>
      <c r="R39" s="354">
        <v>5</v>
      </c>
      <c r="S39" s="354">
        <v>5</v>
      </c>
      <c r="T39" s="355">
        <v>5</v>
      </c>
      <c r="U39" s="352">
        <v>5</v>
      </c>
      <c r="V39" s="354">
        <v>5</v>
      </c>
      <c r="W39" s="354">
        <v>5</v>
      </c>
      <c r="X39" s="355">
        <v>5</v>
      </c>
      <c r="Y39" s="356">
        <v>5</v>
      </c>
      <c r="Z39" s="354">
        <v>5</v>
      </c>
      <c r="AA39" s="354">
        <v>5</v>
      </c>
      <c r="AB39" s="355">
        <v>5</v>
      </c>
      <c r="AC39" s="357">
        <v>4</v>
      </c>
      <c r="AD39" s="352">
        <v>5</v>
      </c>
      <c r="AE39" s="354">
        <v>5</v>
      </c>
      <c r="AF39" s="353">
        <v>5</v>
      </c>
      <c r="AG39" s="358">
        <v>5</v>
      </c>
      <c r="AH39" s="357">
        <v>5</v>
      </c>
      <c r="AI39" s="352">
        <v>5</v>
      </c>
      <c r="AJ39" s="353">
        <v>5</v>
      </c>
      <c r="AK39" s="128"/>
      <c r="AL39" s="129">
        <f t="shared" si="29"/>
        <v>28</v>
      </c>
      <c r="AM39" s="112">
        <f t="shared" si="0"/>
        <v>0</v>
      </c>
      <c r="AN39" s="113">
        <f t="shared" si="1"/>
        <v>5</v>
      </c>
      <c r="AO39" s="114">
        <f t="shared" si="2"/>
        <v>5</v>
      </c>
      <c r="AP39" s="112">
        <f t="shared" si="3"/>
        <v>0</v>
      </c>
      <c r="AQ39" s="113">
        <f t="shared" si="4"/>
        <v>4.5</v>
      </c>
      <c r="AR39" s="114">
        <f t="shared" si="5"/>
        <v>5</v>
      </c>
      <c r="AS39" s="112">
        <f t="shared" si="6"/>
        <v>0</v>
      </c>
      <c r="AT39" s="113">
        <f t="shared" si="7"/>
        <v>5</v>
      </c>
      <c r="AU39" s="114">
        <f t="shared" si="8"/>
        <v>5</v>
      </c>
      <c r="AV39" s="112">
        <f t="shared" si="9"/>
        <v>0</v>
      </c>
      <c r="AW39" s="113">
        <f t="shared" si="10"/>
        <v>5</v>
      </c>
      <c r="AX39" s="114">
        <f t="shared" si="11"/>
        <v>5</v>
      </c>
      <c r="AY39" s="112">
        <f t="shared" si="12"/>
        <v>0</v>
      </c>
      <c r="AZ39" s="113">
        <f t="shared" si="13"/>
        <v>5</v>
      </c>
      <c r="BA39" s="115">
        <f t="shared" si="14"/>
        <v>5</v>
      </c>
      <c r="BB39" s="112">
        <f t="shared" si="15"/>
        <v>0</v>
      </c>
      <c r="BC39" s="113">
        <f t="shared" si="16"/>
        <v>5</v>
      </c>
      <c r="BD39" s="116">
        <f t="shared" si="17"/>
        <v>5</v>
      </c>
      <c r="BE39" s="112">
        <f t="shared" si="18"/>
        <v>1</v>
      </c>
      <c r="BF39" s="112">
        <f t="shared" si="19"/>
        <v>0</v>
      </c>
      <c r="BG39" s="113">
        <f t="shared" si="20"/>
        <v>5</v>
      </c>
      <c r="BH39" s="113">
        <f t="shared" si="21"/>
        <v>5</v>
      </c>
      <c r="BI39" s="117">
        <f t="shared" si="22"/>
        <v>4</v>
      </c>
      <c r="BJ39" s="112">
        <f t="shared" si="23"/>
        <v>0</v>
      </c>
      <c r="BK39" s="113">
        <f t="shared" si="24"/>
        <v>5</v>
      </c>
      <c r="BL39" s="113">
        <f t="shared" si="25"/>
        <v>5</v>
      </c>
      <c r="BM39" s="118">
        <f t="shared" si="26"/>
        <v>5</v>
      </c>
      <c r="BN39" s="119">
        <f t="shared" si="26"/>
        <v>5</v>
      </c>
      <c r="BO39" s="120">
        <f t="shared" si="27"/>
        <v>5</v>
      </c>
      <c r="BP39" s="68"/>
    </row>
    <row r="40" spans="1:68" ht="13.5" thickBot="1">
      <c r="A40" s="121"/>
      <c r="B40" s="130">
        <f t="shared" si="28"/>
        <v>29</v>
      </c>
      <c r="C40" s="352">
        <v>5</v>
      </c>
      <c r="D40" s="354">
        <v>5</v>
      </c>
      <c r="E40" s="354">
        <v>5</v>
      </c>
      <c r="F40" s="355">
        <v>5</v>
      </c>
      <c r="G40" s="352">
        <v>4</v>
      </c>
      <c r="H40" s="354">
        <v>5</v>
      </c>
      <c r="I40" s="354">
        <v>5</v>
      </c>
      <c r="J40" s="355">
        <v>5</v>
      </c>
      <c r="K40" s="352">
        <v>5</v>
      </c>
      <c r="L40" s="354">
        <v>5</v>
      </c>
      <c r="M40" s="355">
        <v>5</v>
      </c>
      <c r="N40" s="352">
        <v>5</v>
      </c>
      <c r="O40" s="354">
        <v>5</v>
      </c>
      <c r="P40" s="355">
        <v>5</v>
      </c>
      <c r="Q40" s="352">
        <v>5</v>
      </c>
      <c r="R40" s="354">
        <v>5</v>
      </c>
      <c r="S40" s="354">
        <v>5</v>
      </c>
      <c r="T40" s="355">
        <v>5</v>
      </c>
      <c r="U40" s="352">
        <v>5</v>
      </c>
      <c r="V40" s="354">
        <v>5</v>
      </c>
      <c r="W40" s="354">
        <v>5</v>
      </c>
      <c r="X40" s="355">
        <v>5</v>
      </c>
      <c r="Y40" s="371">
        <v>2</v>
      </c>
      <c r="Z40" s="354">
        <v>5</v>
      </c>
      <c r="AA40" s="354">
        <v>5</v>
      </c>
      <c r="AB40" s="355">
        <v>4</v>
      </c>
      <c r="AC40" s="370">
        <v>5</v>
      </c>
      <c r="AD40" s="352">
        <v>3</v>
      </c>
      <c r="AE40" s="354">
        <v>3</v>
      </c>
      <c r="AF40" s="353">
        <v>3</v>
      </c>
      <c r="AG40" s="350">
        <v>3</v>
      </c>
      <c r="AH40" s="370">
        <v>5</v>
      </c>
      <c r="AI40" s="352">
        <v>5</v>
      </c>
      <c r="AJ40" s="353">
        <v>5</v>
      </c>
      <c r="AK40" s="128"/>
      <c r="AL40" s="129">
        <f t="shared" si="29"/>
        <v>29</v>
      </c>
      <c r="AM40" s="112">
        <f t="shared" si="0"/>
        <v>0</v>
      </c>
      <c r="AN40" s="113">
        <f t="shared" si="1"/>
        <v>5</v>
      </c>
      <c r="AO40" s="114">
        <f t="shared" si="2"/>
        <v>5</v>
      </c>
      <c r="AP40" s="112">
        <f t="shared" si="3"/>
        <v>0</v>
      </c>
      <c r="AQ40" s="113">
        <f t="shared" si="4"/>
        <v>4.75</v>
      </c>
      <c r="AR40" s="114">
        <f t="shared" si="5"/>
        <v>5</v>
      </c>
      <c r="AS40" s="112">
        <f t="shared" si="6"/>
        <v>0</v>
      </c>
      <c r="AT40" s="113">
        <f t="shared" si="7"/>
        <v>5</v>
      </c>
      <c r="AU40" s="114">
        <f t="shared" si="8"/>
        <v>5</v>
      </c>
      <c r="AV40" s="112">
        <f t="shared" si="9"/>
        <v>0</v>
      </c>
      <c r="AW40" s="113">
        <f t="shared" si="10"/>
        <v>5</v>
      </c>
      <c r="AX40" s="114">
        <f t="shared" si="11"/>
        <v>5</v>
      </c>
      <c r="AY40" s="112">
        <f t="shared" si="12"/>
        <v>0</v>
      </c>
      <c r="AZ40" s="113">
        <f t="shared" si="13"/>
        <v>5</v>
      </c>
      <c r="BA40" s="115">
        <f t="shared" si="14"/>
        <v>5</v>
      </c>
      <c r="BB40" s="112">
        <f t="shared" si="15"/>
        <v>0</v>
      </c>
      <c r="BC40" s="113">
        <f t="shared" si="16"/>
        <v>5</v>
      </c>
      <c r="BD40" s="116">
        <f t="shared" si="17"/>
        <v>5</v>
      </c>
      <c r="BE40" s="112">
        <f t="shared" si="18"/>
        <v>1</v>
      </c>
      <c r="BF40" s="112">
        <f t="shared" si="19"/>
        <v>0</v>
      </c>
      <c r="BG40" s="113">
        <f t="shared" si="20"/>
        <v>4.666666666666667</v>
      </c>
      <c r="BH40" s="113">
        <f t="shared" si="21"/>
        <v>5</v>
      </c>
      <c r="BI40" s="117">
        <f t="shared" si="22"/>
        <v>5</v>
      </c>
      <c r="BJ40" s="112">
        <f t="shared" si="23"/>
        <v>0</v>
      </c>
      <c r="BK40" s="113">
        <f t="shared" si="24"/>
        <v>3</v>
      </c>
      <c r="BL40" s="113">
        <f t="shared" si="25"/>
        <v>3</v>
      </c>
      <c r="BM40" s="118">
        <f t="shared" si="26"/>
        <v>3</v>
      </c>
      <c r="BN40" s="119">
        <f t="shared" si="26"/>
        <v>5</v>
      </c>
      <c r="BO40" s="120">
        <f t="shared" si="27"/>
        <v>5</v>
      </c>
      <c r="BP40" s="68"/>
    </row>
    <row r="41" spans="1:68" ht="13.5" thickBot="1">
      <c r="A41" s="121"/>
      <c r="B41" s="130">
        <f t="shared" si="28"/>
        <v>30</v>
      </c>
      <c r="C41" s="352">
        <v>5</v>
      </c>
      <c r="D41" s="354">
        <v>4</v>
      </c>
      <c r="E41" s="354">
        <v>4</v>
      </c>
      <c r="F41" s="355">
        <v>2</v>
      </c>
      <c r="G41" s="352">
        <v>5</v>
      </c>
      <c r="H41" s="354">
        <v>2</v>
      </c>
      <c r="I41" s="354">
        <v>2</v>
      </c>
      <c r="J41" s="355">
        <v>2</v>
      </c>
      <c r="K41" s="352">
        <v>5</v>
      </c>
      <c r="L41" s="354">
        <v>5</v>
      </c>
      <c r="M41" s="355">
        <v>5</v>
      </c>
      <c r="N41" s="352">
        <v>5</v>
      </c>
      <c r="O41" s="354">
        <v>4</v>
      </c>
      <c r="P41" s="355">
        <v>5</v>
      </c>
      <c r="Q41" s="352">
        <v>5</v>
      </c>
      <c r="R41" s="354">
        <v>5</v>
      </c>
      <c r="S41" s="354">
        <v>5</v>
      </c>
      <c r="T41" s="355">
        <v>4</v>
      </c>
      <c r="U41" s="352">
        <v>3</v>
      </c>
      <c r="V41" s="354">
        <v>3</v>
      </c>
      <c r="W41" s="354">
        <v>3</v>
      </c>
      <c r="X41" s="355">
        <v>3</v>
      </c>
      <c r="Y41" s="372">
        <v>2</v>
      </c>
      <c r="Z41" s="354">
        <v>2</v>
      </c>
      <c r="AA41" s="354">
        <v>2</v>
      </c>
      <c r="AB41" s="355">
        <v>2</v>
      </c>
      <c r="AC41" s="357">
        <v>2</v>
      </c>
      <c r="AD41" s="352">
        <v>2</v>
      </c>
      <c r="AE41" s="354">
        <v>2</v>
      </c>
      <c r="AF41" s="353">
        <v>2</v>
      </c>
      <c r="AG41" s="358">
        <v>2</v>
      </c>
      <c r="AH41" s="357">
        <v>2</v>
      </c>
      <c r="AI41" s="352">
        <v>5</v>
      </c>
      <c r="AJ41" s="353">
        <v>5</v>
      </c>
      <c r="AK41" s="128"/>
      <c r="AL41" s="129">
        <f t="shared" si="29"/>
        <v>30</v>
      </c>
      <c r="AM41" s="112">
        <f t="shared" si="0"/>
        <v>1</v>
      </c>
      <c r="AN41" s="113">
        <f t="shared" si="1"/>
        <v>3.75</v>
      </c>
      <c r="AO41" s="114">
        <f t="shared" si="2"/>
        <v>4</v>
      </c>
      <c r="AP41" s="112">
        <f t="shared" si="3"/>
        <v>3</v>
      </c>
      <c r="AQ41" s="113">
        <f t="shared" si="4"/>
        <v>2.75</v>
      </c>
      <c r="AR41" s="114">
        <f t="shared" si="5"/>
        <v>2</v>
      </c>
      <c r="AS41" s="112">
        <f t="shared" si="6"/>
        <v>0</v>
      </c>
      <c r="AT41" s="113">
        <f t="shared" si="7"/>
        <v>5</v>
      </c>
      <c r="AU41" s="114">
        <f t="shared" si="8"/>
        <v>5</v>
      </c>
      <c r="AV41" s="112">
        <f t="shared" si="9"/>
        <v>0</v>
      </c>
      <c r="AW41" s="113">
        <f t="shared" si="10"/>
        <v>4.666666666666667</v>
      </c>
      <c r="AX41" s="114">
        <f t="shared" si="11"/>
        <v>5</v>
      </c>
      <c r="AY41" s="112">
        <f t="shared" si="12"/>
        <v>0</v>
      </c>
      <c r="AZ41" s="113">
        <f t="shared" si="13"/>
        <v>4.75</v>
      </c>
      <c r="BA41" s="115">
        <f t="shared" si="14"/>
        <v>5</v>
      </c>
      <c r="BB41" s="112">
        <f t="shared" si="15"/>
        <v>0</v>
      </c>
      <c r="BC41" s="113">
        <f t="shared" si="16"/>
        <v>3</v>
      </c>
      <c r="BD41" s="116">
        <f t="shared" si="17"/>
        <v>3</v>
      </c>
      <c r="BE41" s="112">
        <f t="shared" si="18"/>
        <v>1</v>
      </c>
      <c r="BF41" s="112">
        <f t="shared" si="19"/>
        <v>3</v>
      </c>
      <c r="BG41" s="113">
        <f t="shared" si="20"/>
        <v>2</v>
      </c>
      <c r="BH41" s="113">
        <f t="shared" si="21"/>
        <v>2</v>
      </c>
      <c r="BI41" s="117">
        <f t="shared" si="22"/>
        <v>2</v>
      </c>
      <c r="BJ41" s="112">
        <f t="shared" si="23"/>
        <v>3</v>
      </c>
      <c r="BK41" s="113">
        <f t="shared" si="24"/>
        <v>2</v>
      </c>
      <c r="BL41" s="113">
        <f t="shared" si="25"/>
        <v>2</v>
      </c>
      <c r="BM41" s="118">
        <f t="shared" si="26"/>
        <v>2</v>
      </c>
      <c r="BN41" s="119">
        <f t="shared" si="26"/>
        <v>2</v>
      </c>
      <c r="BO41" s="120">
        <f t="shared" si="27"/>
        <v>5</v>
      </c>
      <c r="BP41" s="68"/>
    </row>
    <row r="42" spans="1:68" ht="13.5" thickBot="1">
      <c r="A42" s="121"/>
      <c r="B42" s="130">
        <f t="shared" si="28"/>
        <v>31</v>
      </c>
      <c r="C42" s="352">
        <v>5</v>
      </c>
      <c r="D42" s="354">
        <v>5</v>
      </c>
      <c r="E42" s="354">
        <v>5</v>
      </c>
      <c r="F42" s="355">
        <v>5</v>
      </c>
      <c r="G42" s="352">
        <v>5</v>
      </c>
      <c r="H42" s="354">
        <v>4</v>
      </c>
      <c r="I42" s="354">
        <v>4</v>
      </c>
      <c r="J42" s="355">
        <v>4</v>
      </c>
      <c r="K42" s="352">
        <v>5</v>
      </c>
      <c r="L42" s="354">
        <v>5</v>
      </c>
      <c r="M42" s="355">
        <v>5</v>
      </c>
      <c r="N42" s="352">
        <v>5</v>
      </c>
      <c r="O42" s="354">
        <v>5</v>
      </c>
      <c r="P42" s="355">
        <v>4</v>
      </c>
      <c r="Q42" s="352">
        <v>5</v>
      </c>
      <c r="R42" s="354">
        <v>5</v>
      </c>
      <c r="S42" s="354">
        <v>5</v>
      </c>
      <c r="T42" s="355">
        <v>5</v>
      </c>
      <c r="U42" s="352">
        <v>5</v>
      </c>
      <c r="V42" s="354">
        <v>5</v>
      </c>
      <c r="W42" s="354">
        <v>5</v>
      </c>
      <c r="X42" s="355">
        <v>5</v>
      </c>
      <c r="Y42" s="356">
        <v>4</v>
      </c>
      <c r="Z42" s="354">
        <v>4</v>
      </c>
      <c r="AA42" s="354">
        <v>4</v>
      </c>
      <c r="AB42" s="355">
        <v>4</v>
      </c>
      <c r="AC42" s="358">
        <v>5</v>
      </c>
      <c r="AD42" s="352">
        <v>2</v>
      </c>
      <c r="AE42" s="354">
        <v>2</v>
      </c>
      <c r="AF42" s="353">
        <v>2</v>
      </c>
      <c r="AG42" s="358">
        <v>5</v>
      </c>
      <c r="AH42" s="357">
        <v>5</v>
      </c>
      <c r="AI42" s="352">
        <v>5</v>
      </c>
      <c r="AJ42" s="353">
        <v>5</v>
      </c>
      <c r="AK42" s="128"/>
      <c r="AL42" s="129">
        <f t="shared" si="29"/>
        <v>31</v>
      </c>
      <c r="AM42" s="112">
        <f t="shared" si="0"/>
        <v>0</v>
      </c>
      <c r="AN42" s="113">
        <f t="shared" si="1"/>
        <v>5</v>
      </c>
      <c r="AO42" s="114">
        <f t="shared" si="2"/>
        <v>5</v>
      </c>
      <c r="AP42" s="112">
        <f t="shared" si="3"/>
        <v>0</v>
      </c>
      <c r="AQ42" s="113">
        <f t="shared" si="4"/>
        <v>4.25</v>
      </c>
      <c r="AR42" s="114">
        <f t="shared" si="5"/>
        <v>5</v>
      </c>
      <c r="AS42" s="112">
        <f t="shared" si="6"/>
        <v>0</v>
      </c>
      <c r="AT42" s="113">
        <f t="shared" si="7"/>
        <v>5</v>
      </c>
      <c r="AU42" s="114">
        <f t="shared" si="8"/>
        <v>5</v>
      </c>
      <c r="AV42" s="112">
        <f t="shared" si="9"/>
        <v>0</v>
      </c>
      <c r="AW42" s="113">
        <f t="shared" si="10"/>
        <v>4.666666666666667</v>
      </c>
      <c r="AX42" s="114">
        <f t="shared" si="11"/>
        <v>5</v>
      </c>
      <c r="AY42" s="112">
        <f t="shared" si="12"/>
        <v>0</v>
      </c>
      <c r="AZ42" s="113">
        <f t="shared" si="13"/>
        <v>5</v>
      </c>
      <c r="BA42" s="115">
        <f t="shared" si="14"/>
        <v>5</v>
      </c>
      <c r="BB42" s="112">
        <f t="shared" si="15"/>
        <v>0</v>
      </c>
      <c r="BC42" s="113">
        <f t="shared" si="16"/>
        <v>5</v>
      </c>
      <c r="BD42" s="116">
        <f t="shared" si="17"/>
        <v>5</v>
      </c>
      <c r="BE42" s="112">
        <f t="shared" si="18"/>
        <v>1</v>
      </c>
      <c r="BF42" s="112">
        <f t="shared" si="19"/>
        <v>0</v>
      </c>
      <c r="BG42" s="113">
        <f t="shared" si="20"/>
        <v>4</v>
      </c>
      <c r="BH42" s="113">
        <f t="shared" si="21"/>
        <v>4</v>
      </c>
      <c r="BI42" s="117">
        <f t="shared" si="22"/>
        <v>5</v>
      </c>
      <c r="BJ42" s="112">
        <f t="shared" si="23"/>
        <v>3</v>
      </c>
      <c r="BK42" s="113">
        <f t="shared" si="24"/>
        <v>2</v>
      </c>
      <c r="BL42" s="113">
        <f t="shared" si="25"/>
        <v>2</v>
      </c>
      <c r="BM42" s="118">
        <f t="shared" si="26"/>
        <v>5</v>
      </c>
      <c r="BN42" s="119">
        <f t="shared" si="26"/>
        <v>5</v>
      </c>
      <c r="BO42" s="120">
        <f t="shared" si="27"/>
        <v>5</v>
      </c>
      <c r="BP42" s="68"/>
    </row>
    <row r="43" spans="1:68" ht="13.5" thickBot="1">
      <c r="A43" s="121"/>
      <c r="B43" s="130">
        <f t="shared" si="28"/>
        <v>32</v>
      </c>
      <c r="C43" s="352">
        <v>4</v>
      </c>
      <c r="D43" s="354">
        <v>5</v>
      </c>
      <c r="E43" s="354">
        <v>3</v>
      </c>
      <c r="F43" s="355">
        <v>3</v>
      </c>
      <c r="G43" s="352">
        <v>3</v>
      </c>
      <c r="H43" s="354">
        <v>2</v>
      </c>
      <c r="I43" s="354">
        <v>3</v>
      </c>
      <c r="J43" s="355">
        <v>3</v>
      </c>
      <c r="K43" s="352">
        <v>5</v>
      </c>
      <c r="L43" s="354">
        <v>5</v>
      </c>
      <c r="M43" s="355">
        <v>5</v>
      </c>
      <c r="N43" s="352">
        <v>5</v>
      </c>
      <c r="O43" s="354">
        <v>5</v>
      </c>
      <c r="P43" s="355">
        <v>5</v>
      </c>
      <c r="Q43" s="352">
        <v>5</v>
      </c>
      <c r="R43" s="354">
        <v>5</v>
      </c>
      <c r="S43" s="354">
        <v>5</v>
      </c>
      <c r="T43" s="355">
        <v>5</v>
      </c>
      <c r="U43" s="352">
        <v>5</v>
      </c>
      <c r="V43" s="354">
        <v>5</v>
      </c>
      <c r="W43" s="354">
        <v>2</v>
      </c>
      <c r="X43" s="355">
        <v>2</v>
      </c>
      <c r="Y43" s="356">
        <v>2</v>
      </c>
      <c r="Z43" s="354">
        <v>2</v>
      </c>
      <c r="AA43" s="354">
        <v>2</v>
      </c>
      <c r="AB43" s="355">
        <v>2</v>
      </c>
      <c r="AC43" s="358">
        <v>2</v>
      </c>
      <c r="AD43" s="352">
        <v>2</v>
      </c>
      <c r="AE43" s="354">
        <v>2</v>
      </c>
      <c r="AF43" s="353">
        <v>3</v>
      </c>
      <c r="AG43" s="358">
        <v>4</v>
      </c>
      <c r="AH43" s="357">
        <v>3</v>
      </c>
      <c r="AI43" s="352">
        <v>5</v>
      </c>
      <c r="AJ43" s="353">
        <v>5</v>
      </c>
      <c r="AK43" s="128"/>
      <c r="AL43" s="129">
        <f t="shared" si="29"/>
        <v>32</v>
      </c>
      <c r="AM43" s="112">
        <f t="shared" si="0"/>
        <v>0</v>
      </c>
      <c r="AN43" s="113">
        <f t="shared" si="1"/>
        <v>3.75</v>
      </c>
      <c r="AO43" s="114">
        <f t="shared" si="2"/>
        <v>4</v>
      </c>
      <c r="AP43" s="112">
        <f t="shared" si="3"/>
        <v>1</v>
      </c>
      <c r="AQ43" s="113">
        <f t="shared" si="4"/>
        <v>2.75</v>
      </c>
      <c r="AR43" s="114">
        <f t="shared" si="5"/>
        <v>3</v>
      </c>
      <c r="AS43" s="112">
        <f t="shared" si="6"/>
        <v>0</v>
      </c>
      <c r="AT43" s="113">
        <f t="shared" si="7"/>
        <v>5</v>
      </c>
      <c r="AU43" s="114">
        <f t="shared" si="8"/>
        <v>5</v>
      </c>
      <c r="AV43" s="112">
        <f t="shared" si="9"/>
        <v>0</v>
      </c>
      <c r="AW43" s="113">
        <f t="shared" si="10"/>
        <v>5</v>
      </c>
      <c r="AX43" s="114">
        <f t="shared" si="11"/>
        <v>5</v>
      </c>
      <c r="AY43" s="112">
        <f t="shared" si="12"/>
        <v>0</v>
      </c>
      <c r="AZ43" s="113">
        <f t="shared" si="13"/>
        <v>5</v>
      </c>
      <c r="BA43" s="115">
        <f t="shared" si="14"/>
        <v>5</v>
      </c>
      <c r="BB43" s="112">
        <f t="shared" si="15"/>
        <v>2</v>
      </c>
      <c r="BC43" s="113">
        <f t="shared" si="16"/>
        <v>3.5</v>
      </c>
      <c r="BD43" s="116">
        <f t="shared" si="17"/>
        <v>4</v>
      </c>
      <c r="BE43" s="112">
        <f t="shared" si="18"/>
        <v>1</v>
      </c>
      <c r="BF43" s="112">
        <f t="shared" si="19"/>
        <v>3</v>
      </c>
      <c r="BG43" s="113">
        <f t="shared" si="20"/>
        <v>2</v>
      </c>
      <c r="BH43" s="113">
        <f t="shared" si="21"/>
        <v>2</v>
      </c>
      <c r="BI43" s="117">
        <f t="shared" si="22"/>
        <v>2</v>
      </c>
      <c r="BJ43" s="112">
        <f t="shared" si="23"/>
        <v>2</v>
      </c>
      <c r="BK43" s="113">
        <f t="shared" si="24"/>
        <v>2.3333333333333335</v>
      </c>
      <c r="BL43" s="113">
        <f t="shared" si="25"/>
        <v>3</v>
      </c>
      <c r="BM43" s="118">
        <f t="shared" si="26"/>
        <v>4</v>
      </c>
      <c r="BN43" s="119">
        <f t="shared" si="26"/>
        <v>3</v>
      </c>
      <c r="BO43" s="120">
        <f t="shared" si="27"/>
        <v>5</v>
      </c>
      <c r="BP43" s="68"/>
    </row>
    <row r="44" spans="1:68" ht="13.5" thickBot="1">
      <c r="A44" s="121"/>
      <c r="B44" s="130">
        <f t="shared" si="28"/>
        <v>33</v>
      </c>
      <c r="C44" s="352">
        <v>5</v>
      </c>
      <c r="D44" s="354">
        <v>5</v>
      </c>
      <c r="E44" s="354">
        <v>2</v>
      </c>
      <c r="F44" s="355">
        <v>5</v>
      </c>
      <c r="G44" s="352">
        <v>3</v>
      </c>
      <c r="H44" s="354">
        <v>2</v>
      </c>
      <c r="I44" s="354">
        <v>2</v>
      </c>
      <c r="J44" s="355">
        <v>2</v>
      </c>
      <c r="K44" s="352">
        <v>5</v>
      </c>
      <c r="L44" s="354">
        <v>5</v>
      </c>
      <c r="M44" s="355">
        <v>5</v>
      </c>
      <c r="N44" s="352">
        <v>5</v>
      </c>
      <c r="O44" s="354">
        <v>4</v>
      </c>
      <c r="P44" s="355">
        <v>2</v>
      </c>
      <c r="Q44" s="352">
        <v>5</v>
      </c>
      <c r="R44" s="354">
        <v>5</v>
      </c>
      <c r="S44" s="354">
        <v>5</v>
      </c>
      <c r="T44" s="355">
        <v>5</v>
      </c>
      <c r="U44" s="352">
        <v>5</v>
      </c>
      <c r="V44" s="354">
        <v>5</v>
      </c>
      <c r="W44" s="354">
        <v>2</v>
      </c>
      <c r="X44" s="355">
        <v>3</v>
      </c>
      <c r="Y44" s="356">
        <v>2</v>
      </c>
      <c r="Z44" s="354">
        <v>2</v>
      </c>
      <c r="AA44" s="354">
        <v>2</v>
      </c>
      <c r="AB44" s="355">
        <v>2</v>
      </c>
      <c r="AC44" s="358">
        <v>2</v>
      </c>
      <c r="AD44" s="352">
        <v>2</v>
      </c>
      <c r="AE44" s="354">
        <v>2</v>
      </c>
      <c r="AF44" s="353">
        <v>2</v>
      </c>
      <c r="AG44" s="358">
        <v>3</v>
      </c>
      <c r="AH44" s="357">
        <v>2</v>
      </c>
      <c r="AI44" s="352">
        <v>5</v>
      </c>
      <c r="AJ44" s="353">
        <v>4</v>
      </c>
      <c r="AK44" s="128"/>
      <c r="AL44" s="129">
        <f t="shared" si="29"/>
        <v>33</v>
      </c>
      <c r="AM44" s="112">
        <f t="shared" si="0"/>
        <v>1</v>
      </c>
      <c r="AN44" s="113">
        <f t="shared" si="1"/>
        <v>4.25</v>
      </c>
      <c r="AO44" s="114">
        <f t="shared" si="2"/>
        <v>5</v>
      </c>
      <c r="AP44" s="112">
        <f t="shared" si="3"/>
        <v>3</v>
      </c>
      <c r="AQ44" s="113">
        <f t="shared" si="4"/>
        <v>2.25</v>
      </c>
      <c r="AR44" s="114">
        <f t="shared" si="5"/>
        <v>2</v>
      </c>
      <c r="AS44" s="112">
        <f t="shared" si="6"/>
        <v>0</v>
      </c>
      <c r="AT44" s="113">
        <f t="shared" si="7"/>
        <v>5</v>
      </c>
      <c r="AU44" s="114">
        <f t="shared" si="8"/>
        <v>5</v>
      </c>
      <c r="AV44" s="112">
        <f t="shared" si="9"/>
        <v>1</v>
      </c>
      <c r="AW44" s="113">
        <f t="shared" si="10"/>
        <v>3.6666666666666665</v>
      </c>
      <c r="AX44" s="114">
        <f t="shared" si="11"/>
        <v>4</v>
      </c>
      <c r="AY44" s="112">
        <f t="shared" si="12"/>
        <v>0</v>
      </c>
      <c r="AZ44" s="113">
        <f t="shared" si="13"/>
        <v>5</v>
      </c>
      <c r="BA44" s="115">
        <f t="shared" si="14"/>
        <v>5</v>
      </c>
      <c r="BB44" s="112">
        <f t="shared" si="15"/>
        <v>1</v>
      </c>
      <c r="BC44" s="113">
        <f t="shared" si="16"/>
        <v>3.75</v>
      </c>
      <c r="BD44" s="116">
        <f t="shared" si="17"/>
        <v>4</v>
      </c>
      <c r="BE44" s="112">
        <f t="shared" si="18"/>
        <v>1</v>
      </c>
      <c r="BF44" s="112">
        <f t="shared" si="19"/>
        <v>3</v>
      </c>
      <c r="BG44" s="113">
        <f t="shared" si="20"/>
        <v>2</v>
      </c>
      <c r="BH44" s="113">
        <f t="shared" si="21"/>
        <v>2</v>
      </c>
      <c r="BI44" s="117">
        <f t="shared" si="22"/>
        <v>2</v>
      </c>
      <c r="BJ44" s="112">
        <f t="shared" si="23"/>
        <v>3</v>
      </c>
      <c r="BK44" s="113">
        <f t="shared" si="24"/>
        <v>2</v>
      </c>
      <c r="BL44" s="113">
        <f t="shared" si="25"/>
        <v>2</v>
      </c>
      <c r="BM44" s="118">
        <f t="shared" si="26"/>
        <v>3</v>
      </c>
      <c r="BN44" s="119">
        <f t="shared" si="26"/>
        <v>2</v>
      </c>
      <c r="BO44" s="120">
        <f t="shared" si="27"/>
        <v>5</v>
      </c>
      <c r="BP44" s="68"/>
    </row>
    <row r="45" spans="1:68" ht="13.5" thickBot="1">
      <c r="A45" s="121"/>
      <c r="B45" s="130">
        <f t="shared" si="28"/>
        <v>34</v>
      </c>
      <c r="C45" s="352">
        <v>5</v>
      </c>
      <c r="D45" s="354">
        <v>5</v>
      </c>
      <c r="E45" s="354">
        <v>2</v>
      </c>
      <c r="F45" s="355">
        <v>5</v>
      </c>
      <c r="G45" s="352">
        <v>5</v>
      </c>
      <c r="H45" s="354">
        <v>4</v>
      </c>
      <c r="I45" s="354">
        <v>4</v>
      </c>
      <c r="J45" s="355">
        <v>4</v>
      </c>
      <c r="K45" s="352">
        <v>5</v>
      </c>
      <c r="L45" s="354">
        <v>5</v>
      </c>
      <c r="M45" s="355">
        <v>5</v>
      </c>
      <c r="N45" s="352">
        <v>4</v>
      </c>
      <c r="O45" s="354">
        <v>4</v>
      </c>
      <c r="P45" s="355">
        <v>5</v>
      </c>
      <c r="Q45" s="352">
        <v>5</v>
      </c>
      <c r="R45" s="354">
        <v>5</v>
      </c>
      <c r="S45" s="354">
        <v>5</v>
      </c>
      <c r="T45" s="355">
        <v>5</v>
      </c>
      <c r="U45" s="352">
        <v>5</v>
      </c>
      <c r="V45" s="354">
        <v>5</v>
      </c>
      <c r="W45" s="354">
        <v>2</v>
      </c>
      <c r="X45" s="355">
        <v>4</v>
      </c>
      <c r="Y45" s="373">
        <v>2</v>
      </c>
      <c r="Z45" s="354">
        <v>2</v>
      </c>
      <c r="AA45" s="354">
        <v>2</v>
      </c>
      <c r="AB45" s="355">
        <v>2</v>
      </c>
      <c r="AC45" s="358">
        <v>3</v>
      </c>
      <c r="AD45" s="352">
        <v>2</v>
      </c>
      <c r="AE45" s="354">
        <v>2</v>
      </c>
      <c r="AF45" s="353">
        <v>2</v>
      </c>
      <c r="AG45" s="358">
        <v>2</v>
      </c>
      <c r="AH45" s="357">
        <v>2</v>
      </c>
      <c r="AI45" s="352">
        <v>2</v>
      </c>
      <c r="AJ45" s="353">
        <v>2</v>
      </c>
      <c r="AK45" s="128"/>
      <c r="AL45" s="129">
        <f t="shared" si="29"/>
        <v>34</v>
      </c>
      <c r="AM45" s="112">
        <f t="shared" si="0"/>
        <v>1</v>
      </c>
      <c r="AN45" s="113">
        <f t="shared" si="1"/>
        <v>4.25</v>
      </c>
      <c r="AO45" s="114">
        <f t="shared" si="2"/>
        <v>5</v>
      </c>
      <c r="AP45" s="112">
        <f t="shared" si="3"/>
        <v>0</v>
      </c>
      <c r="AQ45" s="113">
        <f t="shared" si="4"/>
        <v>4.25</v>
      </c>
      <c r="AR45" s="114">
        <f t="shared" si="5"/>
        <v>5</v>
      </c>
      <c r="AS45" s="112">
        <f t="shared" si="6"/>
        <v>0</v>
      </c>
      <c r="AT45" s="113">
        <f t="shared" si="7"/>
        <v>5</v>
      </c>
      <c r="AU45" s="114">
        <f t="shared" si="8"/>
        <v>5</v>
      </c>
      <c r="AV45" s="112">
        <f t="shared" si="9"/>
        <v>0</v>
      </c>
      <c r="AW45" s="113">
        <f t="shared" si="10"/>
        <v>4.333333333333333</v>
      </c>
      <c r="AX45" s="114">
        <f t="shared" si="11"/>
        <v>5</v>
      </c>
      <c r="AY45" s="112">
        <f t="shared" si="12"/>
        <v>0</v>
      </c>
      <c r="AZ45" s="113">
        <f t="shared" si="13"/>
        <v>5</v>
      </c>
      <c r="BA45" s="115">
        <f t="shared" si="14"/>
        <v>5</v>
      </c>
      <c r="BB45" s="112">
        <f t="shared" si="15"/>
        <v>1</v>
      </c>
      <c r="BC45" s="113">
        <f t="shared" si="16"/>
        <v>4</v>
      </c>
      <c r="BD45" s="116">
        <f t="shared" si="17"/>
        <v>4</v>
      </c>
      <c r="BE45" s="112">
        <f t="shared" si="18"/>
        <v>1</v>
      </c>
      <c r="BF45" s="112">
        <f t="shared" si="19"/>
        <v>3</v>
      </c>
      <c r="BG45" s="113">
        <f t="shared" si="20"/>
        <v>2</v>
      </c>
      <c r="BH45" s="113">
        <f t="shared" si="21"/>
        <v>2</v>
      </c>
      <c r="BI45" s="117">
        <f t="shared" si="22"/>
        <v>3</v>
      </c>
      <c r="BJ45" s="112">
        <f t="shared" si="23"/>
        <v>3</v>
      </c>
      <c r="BK45" s="113">
        <f t="shared" si="24"/>
        <v>2</v>
      </c>
      <c r="BL45" s="113">
        <f t="shared" si="25"/>
        <v>2</v>
      </c>
      <c r="BM45" s="118">
        <f t="shared" si="26"/>
        <v>2</v>
      </c>
      <c r="BN45" s="119">
        <f t="shared" si="26"/>
        <v>2</v>
      </c>
      <c r="BO45" s="120">
        <f t="shared" si="27"/>
        <v>3</v>
      </c>
      <c r="BP45" s="68"/>
    </row>
    <row r="46" spans="1:68" ht="13.5" thickBot="1">
      <c r="A46" s="121"/>
      <c r="B46" s="129">
        <f t="shared" si="28"/>
        <v>35</v>
      </c>
      <c r="C46" s="374">
        <v>5</v>
      </c>
      <c r="D46" s="375">
        <v>4</v>
      </c>
      <c r="E46" s="376">
        <v>2</v>
      </c>
      <c r="F46" s="377">
        <v>5</v>
      </c>
      <c r="G46" s="378">
        <v>2</v>
      </c>
      <c r="H46" s="379">
        <v>2</v>
      </c>
      <c r="I46" s="380">
        <v>3</v>
      </c>
      <c r="J46" s="381">
        <v>3</v>
      </c>
      <c r="K46" s="378">
        <v>5</v>
      </c>
      <c r="L46" s="379">
        <v>5</v>
      </c>
      <c r="M46" s="382">
        <v>5</v>
      </c>
      <c r="N46" s="379">
        <v>5</v>
      </c>
      <c r="O46" s="379">
        <v>5</v>
      </c>
      <c r="P46" s="382">
        <v>5</v>
      </c>
      <c r="Q46" s="378">
        <v>5</v>
      </c>
      <c r="R46" s="378">
        <v>5</v>
      </c>
      <c r="S46" s="378">
        <v>5</v>
      </c>
      <c r="T46" s="358">
        <v>5</v>
      </c>
      <c r="U46" s="383">
        <v>5</v>
      </c>
      <c r="V46" s="378">
        <v>5</v>
      </c>
      <c r="W46" s="379">
        <v>5</v>
      </c>
      <c r="X46" s="384">
        <v>4</v>
      </c>
      <c r="Y46" s="385">
        <v>2</v>
      </c>
      <c r="Z46" s="379">
        <v>4</v>
      </c>
      <c r="AA46" s="386">
        <v>2</v>
      </c>
      <c r="AB46" s="381">
        <v>2</v>
      </c>
      <c r="AC46" s="358">
        <v>4</v>
      </c>
      <c r="AD46" s="352">
        <v>2</v>
      </c>
      <c r="AE46" s="354">
        <v>2</v>
      </c>
      <c r="AF46" s="353">
        <v>2</v>
      </c>
      <c r="AG46" s="358">
        <v>2</v>
      </c>
      <c r="AH46" s="357">
        <v>2</v>
      </c>
      <c r="AI46" s="352">
        <v>2</v>
      </c>
      <c r="AJ46" s="353">
        <v>2</v>
      </c>
      <c r="AK46" s="128"/>
      <c r="AL46" s="129">
        <f t="shared" si="29"/>
        <v>35</v>
      </c>
      <c r="AM46" s="112">
        <f t="shared" si="0"/>
        <v>1</v>
      </c>
      <c r="AN46" s="113">
        <f t="shared" si="1"/>
        <v>4</v>
      </c>
      <c r="AO46" s="114">
        <f t="shared" si="2"/>
        <v>4</v>
      </c>
      <c r="AP46" s="112">
        <f t="shared" si="3"/>
        <v>2</v>
      </c>
      <c r="AQ46" s="113">
        <f t="shared" si="4"/>
        <v>2.5</v>
      </c>
      <c r="AR46" s="114">
        <f t="shared" si="5"/>
        <v>3</v>
      </c>
      <c r="AS46" s="112">
        <f t="shared" si="6"/>
        <v>0</v>
      </c>
      <c r="AT46" s="113">
        <f t="shared" si="7"/>
        <v>5</v>
      </c>
      <c r="AU46" s="114">
        <f t="shared" si="8"/>
        <v>5</v>
      </c>
      <c r="AV46" s="112">
        <f t="shared" si="9"/>
        <v>0</v>
      </c>
      <c r="AW46" s="113">
        <f t="shared" si="10"/>
        <v>5</v>
      </c>
      <c r="AX46" s="114">
        <f t="shared" si="11"/>
        <v>5</v>
      </c>
      <c r="AY46" s="112">
        <f t="shared" si="12"/>
        <v>0</v>
      </c>
      <c r="AZ46" s="113">
        <f t="shared" si="13"/>
        <v>5</v>
      </c>
      <c r="BA46" s="115">
        <f t="shared" si="14"/>
        <v>5</v>
      </c>
      <c r="BB46" s="112">
        <f t="shared" si="15"/>
        <v>0</v>
      </c>
      <c r="BC46" s="113">
        <f t="shared" si="16"/>
        <v>4.75</v>
      </c>
      <c r="BD46" s="116">
        <f t="shared" si="17"/>
        <v>5</v>
      </c>
      <c r="BE46" s="112">
        <f t="shared" ref="BE46:BE71" si="30">COUNTIF(Y46:AB46,"2")</f>
        <v>3</v>
      </c>
      <c r="BF46" s="112">
        <f t="shared" si="19"/>
        <v>2</v>
      </c>
      <c r="BG46" s="113">
        <f t="shared" si="20"/>
        <v>2.6666666666666665</v>
      </c>
      <c r="BH46" s="113">
        <f t="shared" si="21"/>
        <v>3</v>
      </c>
      <c r="BI46" s="117">
        <f t="shared" si="22"/>
        <v>4</v>
      </c>
      <c r="BJ46" s="112">
        <f t="shared" si="23"/>
        <v>3</v>
      </c>
      <c r="BK46" s="113">
        <f t="shared" si="24"/>
        <v>2</v>
      </c>
      <c r="BL46" s="113">
        <f t="shared" si="25"/>
        <v>2</v>
      </c>
      <c r="BM46" s="118">
        <f t="shared" si="26"/>
        <v>2</v>
      </c>
      <c r="BN46" s="119">
        <f t="shared" si="26"/>
        <v>2</v>
      </c>
      <c r="BO46" s="120">
        <f t="shared" si="27"/>
        <v>3</v>
      </c>
      <c r="BP46" s="68"/>
    </row>
    <row r="47" spans="1:68" ht="13.5" thickBot="1">
      <c r="A47" s="121"/>
      <c r="B47" s="129">
        <f t="shared" si="28"/>
        <v>36</v>
      </c>
      <c r="C47" s="378">
        <v>5</v>
      </c>
      <c r="D47" s="379">
        <v>5</v>
      </c>
      <c r="E47" s="380">
        <v>3</v>
      </c>
      <c r="F47" s="381">
        <v>5</v>
      </c>
      <c r="G47" s="378">
        <v>4</v>
      </c>
      <c r="H47" s="379">
        <v>3</v>
      </c>
      <c r="I47" s="380">
        <v>3</v>
      </c>
      <c r="J47" s="381">
        <v>3</v>
      </c>
      <c r="K47" s="378">
        <v>5</v>
      </c>
      <c r="L47" s="379">
        <v>5</v>
      </c>
      <c r="M47" s="382">
        <v>5</v>
      </c>
      <c r="N47" s="379">
        <v>4</v>
      </c>
      <c r="O47" s="379">
        <v>4</v>
      </c>
      <c r="P47" s="382">
        <v>4</v>
      </c>
      <c r="Q47" s="378">
        <v>5</v>
      </c>
      <c r="R47" s="378">
        <v>5</v>
      </c>
      <c r="S47" s="378">
        <v>5</v>
      </c>
      <c r="T47" s="358">
        <v>5</v>
      </c>
      <c r="U47" s="383">
        <v>4</v>
      </c>
      <c r="V47" s="378">
        <v>5</v>
      </c>
      <c r="W47" s="379">
        <v>2</v>
      </c>
      <c r="X47" s="384">
        <v>2</v>
      </c>
      <c r="Y47" s="385">
        <v>2</v>
      </c>
      <c r="Z47" s="379">
        <v>2</v>
      </c>
      <c r="AA47" s="386">
        <v>2</v>
      </c>
      <c r="AB47" s="381">
        <v>2</v>
      </c>
      <c r="AC47" s="358">
        <v>4</v>
      </c>
      <c r="AD47" s="352">
        <v>2</v>
      </c>
      <c r="AE47" s="354">
        <v>2</v>
      </c>
      <c r="AF47" s="353">
        <v>2</v>
      </c>
      <c r="AG47" s="358">
        <v>3</v>
      </c>
      <c r="AH47" s="357">
        <v>2</v>
      </c>
      <c r="AI47" s="352">
        <v>5</v>
      </c>
      <c r="AJ47" s="353">
        <v>5</v>
      </c>
      <c r="AK47" s="128"/>
      <c r="AL47" s="129">
        <f t="shared" si="29"/>
        <v>36</v>
      </c>
      <c r="AM47" s="112">
        <f t="shared" si="0"/>
        <v>0</v>
      </c>
      <c r="AN47" s="113">
        <f t="shared" si="1"/>
        <v>4.5</v>
      </c>
      <c r="AO47" s="114">
        <f t="shared" si="2"/>
        <v>5</v>
      </c>
      <c r="AP47" s="112">
        <f t="shared" si="3"/>
        <v>0</v>
      </c>
      <c r="AQ47" s="113">
        <f t="shared" si="4"/>
        <v>3.25</v>
      </c>
      <c r="AR47" s="114">
        <f t="shared" si="5"/>
        <v>4</v>
      </c>
      <c r="AS47" s="112">
        <f t="shared" si="6"/>
        <v>0</v>
      </c>
      <c r="AT47" s="113">
        <f t="shared" si="7"/>
        <v>5</v>
      </c>
      <c r="AU47" s="114">
        <f t="shared" si="8"/>
        <v>5</v>
      </c>
      <c r="AV47" s="112">
        <f t="shared" si="9"/>
        <v>0</v>
      </c>
      <c r="AW47" s="113">
        <f t="shared" si="10"/>
        <v>4</v>
      </c>
      <c r="AX47" s="114">
        <f t="shared" si="11"/>
        <v>4</v>
      </c>
      <c r="AY47" s="112">
        <f t="shared" si="12"/>
        <v>0</v>
      </c>
      <c r="AZ47" s="113">
        <f t="shared" si="13"/>
        <v>5</v>
      </c>
      <c r="BA47" s="115">
        <f t="shared" si="14"/>
        <v>5</v>
      </c>
      <c r="BB47" s="112">
        <f t="shared" si="15"/>
        <v>2</v>
      </c>
      <c r="BC47" s="113">
        <f t="shared" si="16"/>
        <v>3.25</v>
      </c>
      <c r="BD47" s="116">
        <f t="shared" si="17"/>
        <v>4</v>
      </c>
      <c r="BE47" s="112">
        <f t="shared" si="30"/>
        <v>4</v>
      </c>
      <c r="BF47" s="112">
        <f t="shared" si="19"/>
        <v>3</v>
      </c>
      <c r="BG47" s="113">
        <f t="shared" si="20"/>
        <v>2</v>
      </c>
      <c r="BH47" s="113">
        <f t="shared" si="21"/>
        <v>2</v>
      </c>
      <c r="BI47" s="117">
        <f t="shared" si="22"/>
        <v>4</v>
      </c>
      <c r="BJ47" s="112">
        <f t="shared" si="23"/>
        <v>3</v>
      </c>
      <c r="BK47" s="113">
        <f t="shared" si="24"/>
        <v>2</v>
      </c>
      <c r="BL47" s="113">
        <f t="shared" si="25"/>
        <v>2</v>
      </c>
      <c r="BM47" s="118">
        <f t="shared" si="26"/>
        <v>3</v>
      </c>
      <c r="BN47" s="119">
        <f t="shared" si="26"/>
        <v>2</v>
      </c>
      <c r="BO47" s="120">
        <f t="shared" si="27"/>
        <v>5</v>
      </c>
      <c r="BP47" s="68"/>
    </row>
    <row r="48" spans="1:68" ht="13.5" thickBot="1">
      <c r="A48" s="121"/>
      <c r="B48" s="129">
        <f t="shared" si="28"/>
        <v>37</v>
      </c>
      <c r="C48" s="378">
        <v>5</v>
      </c>
      <c r="D48" s="379">
        <v>4</v>
      </c>
      <c r="E48" s="380">
        <v>3</v>
      </c>
      <c r="F48" s="381">
        <v>2</v>
      </c>
      <c r="G48" s="378">
        <v>4</v>
      </c>
      <c r="H48" s="379">
        <v>4</v>
      </c>
      <c r="I48" s="380">
        <v>4</v>
      </c>
      <c r="J48" s="381">
        <v>4</v>
      </c>
      <c r="K48" s="378">
        <v>3</v>
      </c>
      <c r="L48" s="379">
        <v>3</v>
      </c>
      <c r="M48" s="382">
        <v>3</v>
      </c>
      <c r="N48" s="379">
        <v>2</v>
      </c>
      <c r="O48" s="379">
        <v>2</v>
      </c>
      <c r="P48" s="382">
        <v>2</v>
      </c>
      <c r="Q48" s="378">
        <v>5</v>
      </c>
      <c r="R48" s="378">
        <v>5</v>
      </c>
      <c r="S48" s="378">
        <v>5</v>
      </c>
      <c r="T48" s="358">
        <v>5</v>
      </c>
      <c r="U48" s="383">
        <v>4</v>
      </c>
      <c r="V48" s="378">
        <v>2</v>
      </c>
      <c r="W48" s="379">
        <v>3</v>
      </c>
      <c r="X48" s="384">
        <v>2</v>
      </c>
      <c r="Y48" s="385">
        <v>2</v>
      </c>
      <c r="Z48" s="379">
        <v>2</v>
      </c>
      <c r="AA48" s="386">
        <v>2</v>
      </c>
      <c r="AB48" s="382">
        <v>2</v>
      </c>
      <c r="AC48" s="387">
        <v>5</v>
      </c>
      <c r="AD48" s="352">
        <v>5</v>
      </c>
      <c r="AE48" s="354">
        <v>5</v>
      </c>
      <c r="AF48" s="353">
        <v>5</v>
      </c>
      <c r="AG48" s="358">
        <v>3</v>
      </c>
      <c r="AH48" s="357">
        <v>2</v>
      </c>
      <c r="AI48" s="352">
        <v>4</v>
      </c>
      <c r="AJ48" s="353">
        <v>2</v>
      </c>
      <c r="AK48" s="128"/>
      <c r="AL48" s="129">
        <f t="shared" si="29"/>
        <v>37</v>
      </c>
      <c r="AM48" s="112">
        <f t="shared" si="0"/>
        <v>1</v>
      </c>
      <c r="AN48" s="113">
        <f t="shared" si="1"/>
        <v>3.5</v>
      </c>
      <c r="AO48" s="114">
        <f t="shared" si="2"/>
        <v>4</v>
      </c>
      <c r="AP48" s="112">
        <f t="shared" si="3"/>
        <v>0</v>
      </c>
      <c r="AQ48" s="113">
        <f t="shared" si="4"/>
        <v>4</v>
      </c>
      <c r="AR48" s="114">
        <f t="shared" si="5"/>
        <v>4</v>
      </c>
      <c r="AS48" s="112">
        <f t="shared" si="6"/>
        <v>0</v>
      </c>
      <c r="AT48" s="113">
        <f t="shared" si="7"/>
        <v>3</v>
      </c>
      <c r="AU48" s="114">
        <f t="shared" si="8"/>
        <v>3</v>
      </c>
      <c r="AV48" s="112">
        <f t="shared" si="9"/>
        <v>3</v>
      </c>
      <c r="AW48" s="113">
        <f t="shared" si="10"/>
        <v>2</v>
      </c>
      <c r="AX48" s="114">
        <f t="shared" si="11"/>
        <v>2</v>
      </c>
      <c r="AY48" s="112">
        <f t="shared" si="12"/>
        <v>0</v>
      </c>
      <c r="AZ48" s="113">
        <f t="shared" si="13"/>
        <v>5</v>
      </c>
      <c r="BA48" s="115">
        <f t="shared" si="14"/>
        <v>5</v>
      </c>
      <c r="BB48" s="112">
        <f t="shared" si="15"/>
        <v>2</v>
      </c>
      <c r="BC48" s="113">
        <f t="shared" si="16"/>
        <v>2.75</v>
      </c>
      <c r="BD48" s="116">
        <f t="shared" si="17"/>
        <v>3</v>
      </c>
      <c r="BE48" s="112">
        <f t="shared" si="30"/>
        <v>4</v>
      </c>
      <c r="BF48" s="112">
        <f t="shared" si="19"/>
        <v>3</v>
      </c>
      <c r="BG48" s="113">
        <f t="shared" si="20"/>
        <v>2</v>
      </c>
      <c r="BH48" s="113">
        <f t="shared" si="21"/>
        <v>2</v>
      </c>
      <c r="BI48" s="117">
        <f t="shared" si="22"/>
        <v>5</v>
      </c>
      <c r="BJ48" s="112">
        <f t="shared" si="23"/>
        <v>0</v>
      </c>
      <c r="BK48" s="113">
        <f t="shared" si="24"/>
        <v>5</v>
      </c>
      <c r="BL48" s="113">
        <f t="shared" si="25"/>
        <v>5</v>
      </c>
      <c r="BM48" s="118">
        <f t="shared" si="26"/>
        <v>3</v>
      </c>
      <c r="BN48" s="119">
        <f t="shared" si="26"/>
        <v>2</v>
      </c>
      <c r="BO48" s="120">
        <f t="shared" si="27"/>
        <v>3</v>
      </c>
      <c r="BP48" s="68"/>
    </row>
    <row r="49" spans="1:68" ht="13.5" thickBot="1">
      <c r="A49" s="121"/>
      <c r="B49" s="143">
        <f t="shared" si="28"/>
        <v>38</v>
      </c>
      <c r="C49" s="388">
        <v>5</v>
      </c>
      <c r="D49" s="389">
        <v>5</v>
      </c>
      <c r="E49" s="390">
        <v>5</v>
      </c>
      <c r="F49" s="391">
        <v>5</v>
      </c>
      <c r="G49" s="388">
        <v>5</v>
      </c>
      <c r="H49" s="389">
        <v>5</v>
      </c>
      <c r="I49" s="390">
        <v>5</v>
      </c>
      <c r="J49" s="391">
        <v>5</v>
      </c>
      <c r="K49" s="388">
        <v>5</v>
      </c>
      <c r="L49" s="389">
        <v>5</v>
      </c>
      <c r="M49" s="392">
        <v>5</v>
      </c>
      <c r="N49" s="389">
        <v>5</v>
      </c>
      <c r="O49" s="389">
        <v>5</v>
      </c>
      <c r="P49" s="392">
        <v>5</v>
      </c>
      <c r="Q49" s="388">
        <v>5</v>
      </c>
      <c r="R49" s="388">
        <v>5</v>
      </c>
      <c r="S49" s="388">
        <v>5</v>
      </c>
      <c r="T49" s="393">
        <v>5</v>
      </c>
      <c r="U49" s="394">
        <v>5</v>
      </c>
      <c r="V49" s="388">
        <v>5</v>
      </c>
      <c r="W49" s="389">
        <v>5</v>
      </c>
      <c r="X49" s="395">
        <v>5</v>
      </c>
      <c r="Y49" s="396">
        <v>2</v>
      </c>
      <c r="Z49" s="389">
        <v>2</v>
      </c>
      <c r="AA49" s="397">
        <v>5</v>
      </c>
      <c r="AB49" s="391">
        <v>2</v>
      </c>
      <c r="AC49" s="393">
        <v>5</v>
      </c>
      <c r="AD49" s="352">
        <v>2</v>
      </c>
      <c r="AE49" s="354">
        <v>2</v>
      </c>
      <c r="AF49" s="353">
        <v>2</v>
      </c>
      <c r="AG49" s="393">
        <v>5</v>
      </c>
      <c r="AH49" s="398">
        <v>5</v>
      </c>
      <c r="AI49" s="352">
        <v>5</v>
      </c>
      <c r="AJ49" s="353">
        <v>3</v>
      </c>
      <c r="AK49" s="128"/>
      <c r="AL49" s="143">
        <f t="shared" si="29"/>
        <v>38</v>
      </c>
      <c r="AM49" s="112">
        <f t="shared" si="0"/>
        <v>0</v>
      </c>
      <c r="AN49" s="113">
        <f t="shared" si="1"/>
        <v>5</v>
      </c>
      <c r="AO49" s="114">
        <f t="shared" si="2"/>
        <v>5</v>
      </c>
      <c r="AP49" s="112">
        <f t="shared" si="3"/>
        <v>0</v>
      </c>
      <c r="AQ49" s="113">
        <f t="shared" si="4"/>
        <v>5</v>
      </c>
      <c r="AR49" s="114">
        <f t="shared" si="5"/>
        <v>5</v>
      </c>
      <c r="AS49" s="112">
        <f t="shared" si="6"/>
        <v>0</v>
      </c>
      <c r="AT49" s="113">
        <f t="shared" si="7"/>
        <v>5</v>
      </c>
      <c r="AU49" s="114">
        <f t="shared" si="8"/>
        <v>5</v>
      </c>
      <c r="AV49" s="112">
        <f t="shared" si="9"/>
        <v>0</v>
      </c>
      <c r="AW49" s="113">
        <f t="shared" si="10"/>
        <v>5</v>
      </c>
      <c r="AX49" s="114">
        <f t="shared" si="11"/>
        <v>5</v>
      </c>
      <c r="AY49" s="112">
        <f t="shared" si="12"/>
        <v>0</v>
      </c>
      <c r="AZ49" s="113">
        <f t="shared" si="13"/>
        <v>5</v>
      </c>
      <c r="BA49" s="115">
        <f t="shared" si="14"/>
        <v>5</v>
      </c>
      <c r="BB49" s="112">
        <f t="shared" si="15"/>
        <v>0</v>
      </c>
      <c r="BC49" s="113">
        <f t="shared" si="16"/>
        <v>5</v>
      </c>
      <c r="BD49" s="116">
        <f t="shared" si="17"/>
        <v>5</v>
      </c>
      <c r="BE49" s="112">
        <f t="shared" si="30"/>
        <v>3</v>
      </c>
      <c r="BF49" s="112">
        <f t="shared" si="19"/>
        <v>2</v>
      </c>
      <c r="BG49" s="113">
        <f t="shared" si="20"/>
        <v>3</v>
      </c>
      <c r="BH49" s="113">
        <f t="shared" si="21"/>
        <v>3</v>
      </c>
      <c r="BI49" s="117">
        <f t="shared" si="22"/>
        <v>5</v>
      </c>
      <c r="BJ49" s="112">
        <f t="shared" si="23"/>
        <v>3</v>
      </c>
      <c r="BK49" s="113">
        <f t="shared" si="24"/>
        <v>2</v>
      </c>
      <c r="BL49" s="113">
        <f t="shared" si="25"/>
        <v>2</v>
      </c>
      <c r="BM49" s="118">
        <f t="shared" si="26"/>
        <v>5</v>
      </c>
      <c r="BN49" s="119">
        <f t="shared" si="26"/>
        <v>5</v>
      </c>
      <c r="BO49" s="120">
        <f t="shared" si="27"/>
        <v>4</v>
      </c>
      <c r="BP49" s="68"/>
    </row>
    <row r="50" spans="1:68" ht="13.5" thickBot="1">
      <c r="A50" s="121"/>
      <c r="B50" s="122">
        <f t="shared" si="28"/>
        <v>39</v>
      </c>
      <c r="C50" s="364">
        <v>5</v>
      </c>
      <c r="D50" s="365">
        <v>5</v>
      </c>
      <c r="E50" s="365">
        <v>3</v>
      </c>
      <c r="F50" s="368">
        <v>5</v>
      </c>
      <c r="G50" s="364">
        <v>4</v>
      </c>
      <c r="H50" s="365">
        <v>4</v>
      </c>
      <c r="I50" s="365">
        <v>3</v>
      </c>
      <c r="J50" s="368">
        <v>3</v>
      </c>
      <c r="K50" s="364">
        <v>5</v>
      </c>
      <c r="L50" s="365">
        <v>5</v>
      </c>
      <c r="M50" s="368">
        <v>5</v>
      </c>
      <c r="N50" s="364">
        <v>3</v>
      </c>
      <c r="O50" s="365">
        <v>3</v>
      </c>
      <c r="P50" s="368">
        <v>3</v>
      </c>
      <c r="Q50" s="364">
        <v>5</v>
      </c>
      <c r="R50" s="365">
        <v>5</v>
      </c>
      <c r="S50" s="365">
        <v>5</v>
      </c>
      <c r="T50" s="368">
        <v>5</v>
      </c>
      <c r="U50" s="364">
        <v>5</v>
      </c>
      <c r="V50" s="365">
        <v>5</v>
      </c>
      <c r="W50" s="365">
        <v>5</v>
      </c>
      <c r="X50" s="368">
        <v>5</v>
      </c>
      <c r="Y50" s="399">
        <v>2</v>
      </c>
      <c r="Z50" s="365">
        <v>3</v>
      </c>
      <c r="AA50" s="365">
        <v>2</v>
      </c>
      <c r="AB50" s="368">
        <v>2</v>
      </c>
      <c r="AC50" s="400">
        <v>2</v>
      </c>
      <c r="AD50" s="364">
        <v>2</v>
      </c>
      <c r="AE50" s="365">
        <v>2</v>
      </c>
      <c r="AF50" s="366">
        <v>2</v>
      </c>
      <c r="AG50" s="401">
        <v>2</v>
      </c>
      <c r="AH50" s="400">
        <v>2</v>
      </c>
      <c r="AI50" s="364">
        <v>4</v>
      </c>
      <c r="AJ50" s="366">
        <v>4</v>
      </c>
      <c r="AK50" s="128"/>
      <c r="AL50" s="159">
        <f t="shared" si="29"/>
        <v>39</v>
      </c>
      <c r="AM50" s="112">
        <f t="shared" si="0"/>
        <v>0</v>
      </c>
      <c r="AN50" s="113">
        <f t="shared" si="1"/>
        <v>4.5</v>
      </c>
      <c r="AO50" s="114">
        <f t="shared" si="2"/>
        <v>5</v>
      </c>
      <c r="AP50" s="112">
        <f t="shared" si="3"/>
        <v>0</v>
      </c>
      <c r="AQ50" s="113">
        <f t="shared" si="4"/>
        <v>3.5</v>
      </c>
      <c r="AR50" s="114">
        <f t="shared" si="5"/>
        <v>4</v>
      </c>
      <c r="AS50" s="112">
        <f t="shared" si="6"/>
        <v>0</v>
      </c>
      <c r="AT50" s="113">
        <f t="shared" si="7"/>
        <v>5</v>
      </c>
      <c r="AU50" s="114">
        <f t="shared" si="8"/>
        <v>5</v>
      </c>
      <c r="AV50" s="112">
        <f t="shared" si="9"/>
        <v>0</v>
      </c>
      <c r="AW50" s="113">
        <f t="shared" si="10"/>
        <v>3</v>
      </c>
      <c r="AX50" s="114">
        <f t="shared" si="11"/>
        <v>3</v>
      </c>
      <c r="AY50" s="112">
        <f t="shared" si="12"/>
        <v>0</v>
      </c>
      <c r="AZ50" s="113">
        <f t="shared" si="13"/>
        <v>5</v>
      </c>
      <c r="BA50" s="115">
        <f t="shared" si="14"/>
        <v>5</v>
      </c>
      <c r="BB50" s="112">
        <f t="shared" si="15"/>
        <v>0</v>
      </c>
      <c r="BC50" s="113">
        <f t="shared" si="16"/>
        <v>5</v>
      </c>
      <c r="BD50" s="116">
        <f t="shared" si="17"/>
        <v>5</v>
      </c>
      <c r="BE50" s="112">
        <f t="shared" si="30"/>
        <v>3</v>
      </c>
      <c r="BF50" s="112">
        <f t="shared" si="19"/>
        <v>2</v>
      </c>
      <c r="BG50" s="113">
        <f t="shared" si="20"/>
        <v>2.3333333333333335</v>
      </c>
      <c r="BH50" s="113">
        <f t="shared" si="21"/>
        <v>3</v>
      </c>
      <c r="BI50" s="117">
        <f t="shared" si="22"/>
        <v>2</v>
      </c>
      <c r="BJ50" s="112">
        <f t="shared" si="23"/>
        <v>3</v>
      </c>
      <c r="BK50" s="113">
        <f t="shared" si="24"/>
        <v>2</v>
      </c>
      <c r="BL50" s="113">
        <f t="shared" si="25"/>
        <v>2</v>
      </c>
      <c r="BM50" s="118">
        <f t="shared" si="26"/>
        <v>2</v>
      </c>
      <c r="BN50" s="119">
        <f t="shared" si="26"/>
        <v>2</v>
      </c>
      <c r="BO50" s="120">
        <f t="shared" si="27"/>
        <v>4</v>
      </c>
      <c r="BP50" s="68"/>
    </row>
    <row r="51" spans="1:68" ht="13.5" thickBot="1">
      <c r="A51" s="121"/>
      <c r="B51" s="122">
        <f t="shared" si="28"/>
        <v>40</v>
      </c>
      <c r="C51" s="364">
        <v>5</v>
      </c>
      <c r="D51" s="365">
        <v>5</v>
      </c>
      <c r="E51" s="365">
        <v>2</v>
      </c>
      <c r="F51" s="368">
        <v>4</v>
      </c>
      <c r="G51" s="364">
        <v>4</v>
      </c>
      <c r="H51" s="365">
        <v>5</v>
      </c>
      <c r="I51" s="365">
        <v>5</v>
      </c>
      <c r="J51" s="368">
        <v>5</v>
      </c>
      <c r="K51" s="364">
        <v>5</v>
      </c>
      <c r="L51" s="365">
        <v>4</v>
      </c>
      <c r="M51" s="368">
        <v>3</v>
      </c>
      <c r="N51" s="364">
        <v>3</v>
      </c>
      <c r="O51" s="365">
        <v>3</v>
      </c>
      <c r="P51" s="368">
        <v>3</v>
      </c>
      <c r="Q51" s="364">
        <v>5</v>
      </c>
      <c r="R51" s="365">
        <v>5</v>
      </c>
      <c r="S51" s="365">
        <v>4</v>
      </c>
      <c r="T51" s="368">
        <v>4</v>
      </c>
      <c r="U51" s="364">
        <v>5</v>
      </c>
      <c r="V51" s="365">
        <v>5</v>
      </c>
      <c r="W51" s="365">
        <v>4</v>
      </c>
      <c r="X51" s="368">
        <v>4</v>
      </c>
      <c r="Y51" s="399">
        <v>2</v>
      </c>
      <c r="Z51" s="365">
        <v>5</v>
      </c>
      <c r="AA51" s="365">
        <v>3</v>
      </c>
      <c r="AB51" s="368">
        <v>3</v>
      </c>
      <c r="AC51" s="402">
        <v>4</v>
      </c>
      <c r="AD51" s="364">
        <v>4</v>
      </c>
      <c r="AE51" s="365">
        <v>4</v>
      </c>
      <c r="AF51" s="366">
        <v>4</v>
      </c>
      <c r="AG51" s="403">
        <v>5</v>
      </c>
      <c r="AH51" s="402">
        <v>5</v>
      </c>
      <c r="AI51" s="364">
        <v>5</v>
      </c>
      <c r="AJ51" s="366">
        <v>4</v>
      </c>
      <c r="AL51" s="122">
        <f t="shared" si="29"/>
        <v>40</v>
      </c>
      <c r="AM51" s="112">
        <f t="shared" si="0"/>
        <v>1</v>
      </c>
      <c r="AN51" s="113">
        <f t="shared" si="1"/>
        <v>4</v>
      </c>
      <c r="AO51" s="114">
        <f t="shared" si="2"/>
        <v>4</v>
      </c>
      <c r="AP51" s="112">
        <f t="shared" si="3"/>
        <v>0</v>
      </c>
      <c r="AQ51" s="113">
        <f t="shared" si="4"/>
        <v>4.75</v>
      </c>
      <c r="AR51" s="114">
        <f t="shared" si="5"/>
        <v>5</v>
      </c>
      <c r="AS51" s="112">
        <f t="shared" si="6"/>
        <v>0</v>
      </c>
      <c r="AT51" s="113">
        <f t="shared" si="7"/>
        <v>4</v>
      </c>
      <c r="AU51" s="114">
        <f t="shared" si="8"/>
        <v>4</v>
      </c>
      <c r="AV51" s="112">
        <f t="shared" si="9"/>
        <v>0</v>
      </c>
      <c r="AW51" s="113">
        <f t="shared" si="10"/>
        <v>3</v>
      </c>
      <c r="AX51" s="114">
        <f t="shared" si="11"/>
        <v>3</v>
      </c>
      <c r="AY51" s="112">
        <f t="shared" si="12"/>
        <v>0</v>
      </c>
      <c r="AZ51" s="113">
        <f t="shared" si="13"/>
        <v>4.5</v>
      </c>
      <c r="BA51" s="115">
        <f t="shared" si="14"/>
        <v>5</v>
      </c>
      <c r="BB51" s="112">
        <f t="shared" si="15"/>
        <v>0</v>
      </c>
      <c r="BC51" s="113">
        <f t="shared" si="16"/>
        <v>4.5</v>
      </c>
      <c r="BD51" s="116">
        <f t="shared" si="17"/>
        <v>5</v>
      </c>
      <c r="BE51" s="112">
        <f t="shared" si="30"/>
        <v>1</v>
      </c>
      <c r="BF51" s="112">
        <f t="shared" si="19"/>
        <v>0</v>
      </c>
      <c r="BG51" s="113">
        <f t="shared" si="20"/>
        <v>3.6666666666666665</v>
      </c>
      <c r="BH51" s="113">
        <f t="shared" si="21"/>
        <v>4</v>
      </c>
      <c r="BI51" s="117">
        <f t="shared" si="22"/>
        <v>4</v>
      </c>
      <c r="BJ51" s="112">
        <f t="shared" si="23"/>
        <v>0</v>
      </c>
      <c r="BK51" s="113">
        <f t="shared" si="24"/>
        <v>4</v>
      </c>
      <c r="BL51" s="113">
        <f t="shared" si="25"/>
        <v>4</v>
      </c>
      <c r="BM51" s="118">
        <f t="shared" si="26"/>
        <v>5</v>
      </c>
      <c r="BN51" s="119">
        <f t="shared" si="26"/>
        <v>5</v>
      </c>
      <c r="BO51" s="120">
        <f t="shared" si="27"/>
        <v>5</v>
      </c>
      <c r="BP51" s="68"/>
    </row>
    <row r="52" spans="1:68" ht="13.5" thickBot="1">
      <c r="A52" s="121"/>
      <c r="B52" s="122">
        <f t="shared" si="28"/>
        <v>41</v>
      </c>
      <c r="C52" s="364">
        <v>5</v>
      </c>
      <c r="D52" s="365">
        <v>4</v>
      </c>
      <c r="E52" s="365">
        <v>2</v>
      </c>
      <c r="F52" s="368">
        <v>3</v>
      </c>
      <c r="G52" s="364">
        <v>2</v>
      </c>
      <c r="H52" s="365">
        <v>3</v>
      </c>
      <c r="I52" s="365">
        <v>3</v>
      </c>
      <c r="J52" s="368">
        <v>3</v>
      </c>
      <c r="K52" s="364">
        <v>4</v>
      </c>
      <c r="L52" s="365">
        <v>4</v>
      </c>
      <c r="M52" s="368">
        <v>4</v>
      </c>
      <c r="N52" s="364">
        <v>4</v>
      </c>
      <c r="O52" s="365">
        <v>4</v>
      </c>
      <c r="P52" s="368">
        <v>3</v>
      </c>
      <c r="Q52" s="364">
        <v>5</v>
      </c>
      <c r="R52" s="365">
        <v>5</v>
      </c>
      <c r="S52" s="365">
        <v>5</v>
      </c>
      <c r="T52" s="368">
        <v>5</v>
      </c>
      <c r="U52" s="364">
        <v>5</v>
      </c>
      <c r="V52" s="365">
        <v>5</v>
      </c>
      <c r="W52" s="365">
        <v>4</v>
      </c>
      <c r="X52" s="368">
        <v>4</v>
      </c>
      <c r="Y52" s="399">
        <v>2</v>
      </c>
      <c r="Z52" s="365">
        <v>3</v>
      </c>
      <c r="AA52" s="365">
        <v>3</v>
      </c>
      <c r="AB52" s="368">
        <v>3</v>
      </c>
      <c r="AC52" s="402">
        <v>3</v>
      </c>
      <c r="AD52" s="364">
        <v>3</v>
      </c>
      <c r="AE52" s="365">
        <v>3</v>
      </c>
      <c r="AF52" s="366">
        <v>2</v>
      </c>
      <c r="AG52" s="403">
        <v>3</v>
      </c>
      <c r="AH52" s="402">
        <v>3</v>
      </c>
      <c r="AI52" s="364">
        <v>3</v>
      </c>
      <c r="AJ52" s="366">
        <v>2</v>
      </c>
      <c r="AL52" s="122">
        <f t="shared" si="29"/>
        <v>41</v>
      </c>
      <c r="AM52" s="112">
        <f t="shared" si="0"/>
        <v>1</v>
      </c>
      <c r="AN52" s="113">
        <f t="shared" si="1"/>
        <v>3.5</v>
      </c>
      <c r="AO52" s="114">
        <f t="shared" si="2"/>
        <v>4</v>
      </c>
      <c r="AP52" s="112">
        <f t="shared" si="3"/>
        <v>1</v>
      </c>
      <c r="AQ52" s="113">
        <f t="shared" si="4"/>
        <v>2.75</v>
      </c>
      <c r="AR52" s="114">
        <f t="shared" si="5"/>
        <v>3</v>
      </c>
      <c r="AS52" s="112">
        <f t="shared" si="6"/>
        <v>0</v>
      </c>
      <c r="AT52" s="113">
        <f t="shared" si="7"/>
        <v>4</v>
      </c>
      <c r="AU52" s="114">
        <f t="shared" si="8"/>
        <v>4</v>
      </c>
      <c r="AV52" s="112">
        <f t="shared" si="9"/>
        <v>0</v>
      </c>
      <c r="AW52" s="113">
        <f t="shared" si="10"/>
        <v>3.6666666666666665</v>
      </c>
      <c r="AX52" s="114">
        <f t="shared" si="11"/>
        <v>4</v>
      </c>
      <c r="AY52" s="112">
        <f t="shared" si="12"/>
        <v>0</v>
      </c>
      <c r="AZ52" s="113">
        <f t="shared" si="13"/>
        <v>5</v>
      </c>
      <c r="BA52" s="115">
        <f t="shared" si="14"/>
        <v>5</v>
      </c>
      <c r="BB52" s="112">
        <f t="shared" si="15"/>
        <v>0</v>
      </c>
      <c r="BC52" s="113">
        <f t="shared" si="16"/>
        <v>4.5</v>
      </c>
      <c r="BD52" s="116">
        <f t="shared" si="17"/>
        <v>5</v>
      </c>
      <c r="BE52" s="112">
        <f t="shared" si="30"/>
        <v>1</v>
      </c>
      <c r="BF52" s="112">
        <f t="shared" si="19"/>
        <v>0</v>
      </c>
      <c r="BG52" s="113">
        <f t="shared" si="20"/>
        <v>3</v>
      </c>
      <c r="BH52" s="113">
        <f t="shared" si="21"/>
        <v>3</v>
      </c>
      <c r="BI52" s="117">
        <f t="shared" si="22"/>
        <v>3</v>
      </c>
      <c r="BJ52" s="112">
        <f t="shared" si="23"/>
        <v>1</v>
      </c>
      <c r="BK52" s="113">
        <f t="shared" si="24"/>
        <v>2.6666666666666665</v>
      </c>
      <c r="BL52" s="113">
        <f t="shared" si="25"/>
        <v>3</v>
      </c>
      <c r="BM52" s="118">
        <f t="shared" si="26"/>
        <v>3</v>
      </c>
      <c r="BN52" s="119">
        <f t="shared" si="26"/>
        <v>3</v>
      </c>
      <c r="BO52" s="120">
        <f t="shared" si="27"/>
        <v>3</v>
      </c>
      <c r="BP52" s="68"/>
    </row>
    <row r="53" spans="1:68" ht="13.5" thickBot="1">
      <c r="A53" s="121"/>
      <c r="B53" s="122">
        <f t="shared" si="28"/>
        <v>42</v>
      </c>
      <c r="C53" s="364">
        <v>5</v>
      </c>
      <c r="D53" s="365">
        <v>5</v>
      </c>
      <c r="E53" s="365">
        <v>3</v>
      </c>
      <c r="F53" s="368">
        <v>4</v>
      </c>
      <c r="G53" s="364">
        <v>2</v>
      </c>
      <c r="H53" s="365">
        <v>2</v>
      </c>
      <c r="I53" s="365">
        <v>2</v>
      </c>
      <c r="J53" s="368">
        <v>2</v>
      </c>
      <c r="K53" s="364">
        <v>4</v>
      </c>
      <c r="L53" s="365">
        <v>4</v>
      </c>
      <c r="M53" s="368">
        <v>4</v>
      </c>
      <c r="N53" s="364">
        <v>3</v>
      </c>
      <c r="O53" s="365">
        <v>3</v>
      </c>
      <c r="P53" s="368">
        <v>3</v>
      </c>
      <c r="Q53" s="364">
        <v>5</v>
      </c>
      <c r="R53" s="365">
        <v>5</v>
      </c>
      <c r="S53" s="365">
        <v>5</v>
      </c>
      <c r="T53" s="368">
        <v>5</v>
      </c>
      <c r="U53" s="364">
        <v>5</v>
      </c>
      <c r="V53" s="365">
        <v>5</v>
      </c>
      <c r="W53" s="365">
        <v>2</v>
      </c>
      <c r="X53" s="368">
        <v>2</v>
      </c>
      <c r="Y53" s="404">
        <v>2</v>
      </c>
      <c r="Z53" s="365">
        <v>2</v>
      </c>
      <c r="AA53" s="365">
        <v>2</v>
      </c>
      <c r="AB53" s="368">
        <v>2</v>
      </c>
      <c r="AC53" s="402">
        <v>2</v>
      </c>
      <c r="AD53" s="364">
        <v>2</v>
      </c>
      <c r="AE53" s="365">
        <v>2</v>
      </c>
      <c r="AF53" s="366">
        <v>2</v>
      </c>
      <c r="AG53" s="403">
        <v>2</v>
      </c>
      <c r="AH53" s="402">
        <v>2</v>
      </c>
      <c r="AI53" s="364">
        <v>5</v>
      </c>
      <c r="AJ53" s="366">
        <v>5</v>
      </c>
      <c r="AL53" s="122">
        <f t="shared" si="29"/>
        <v>42</v>
      </c>
      <c r="AM53" s="112">
        <f t="shared" si="0"/>
        <v>0</v>
      </c>
      <c r="AN53" s="113">
        <f t="shared" si="1"/>
        <v>4.25</v>
      </c>
      <c r="AO53" s="114">
        <f t="shared" si="2"/>
        <v>5</v>
      </c>
      <c r="AP53" s="112">
        <f t="shared" si="3"/>
        <v>4</v>
      </c>
      <c r="AQ53" s="113">
        <f t="shared" si="4"/>
        <v>2</v>
      </c>
      <c r="AR53" s="114">
        <f t="shared" si="5"/>
        <v>2</v>
      </c>
      <c r="AS53" s="112">
        <f t="shared" si="6"/>
        <v>0</v>
      </c>
      <c r="AT53" s="113">
        <f t="shared" si="7"/>
        <v>4</v>
      </c>
      <c r="AU53" s="114">
        <f t="shared" si="8"/>
        <v>4</v>
      </c>
      <c r="AV53" s="112">
        <f t="shared" si="9"/>
        <v>0</v>
      </c>
      <c r="AW53" s="113">
        <f t="shared" si="10"/>
        <v>3</v>
      </c>
      <c r="AX53" s="114">
        <f t="shared" si="11"/>
        <v>3</v>
      </c>
      <c r="AY53" s="112">
        <f t="shared" si="12"/>
        <v>0</v>
      </c>
      <c r="AZ53" s="113">
        <f t="shared" si="13"/>
        <v>5</v>
      </c>
      <c r="BA53" s="115">
        <f t="shared" si="14"/>
        <v>5</v>
      </c>
      <c r="BB53" s="112">
        <f t="shared" si="15"/>
        <v>2</v>
      </c>
      <c r="BC53" s="113">
        <f t="shared" si="16"/>
        <v>3.5</v>
      </c>
      <c r="BD53" s="116">
        <f t="shared" si="17"/>
        <v>4</v>
      </c>
      <c r="BE53" s="112">
        <f t="shared" si="30"/>
        <v>4</v>
      </c>
      <c r="BF53" s="112">
        <f t="shared" si="19"/>
        <v>3</v>
      </c>
      <c r="BG53" s="113">
        <f t="shared" si="20"/>
        <v>2</v>
      </c>
      <c r="BH53" s="113">
        <f t="shared" si="21"/>
        <v>2</v>
      </c>
      <c r="BI53" s="117">
        <f t="shared" si="22"/>
        <v>2</v>
      </c>
      <c r="BJ53" s="112">
        <f t="shared" si="23"/>
        <v>3</v>
      </c>
      <c r="BK53" s="113">
        <f t="shared" si="24"/>
        <v>2</v>
      </c>
      <c r="BL53" s="113">
        <f t="shared" si="25"/>
        <v>2</v>
      </c>
      <c r="BM53" s="118">
        <f t="shared" si="26"/>
        <v>2</v>
      </c>
      <c r="BN53" s="119">
        <f t="shared" si="26"/>
        <v>2</v>
      </c>
      <c r="BO53" s="120">
        <f t="shared" si="27"/>
        <v>5</v>
      </c>
      <c r="BP53" s="68"/>
    </row>
    <row r="54" spans="1:68" ht="13.5" thickBot="1">
      <c r="A54" s="128"/>
      <c r="B54" s="122">
        <f t="shared" si="28"/>
        <v>43</v>
      </c>
      <c r="C54" s="364">
        <v>5</v>
      </c>
      <c r="D54" s="365">
        <v>5</v>
      </c>
      <c r="E54" s="365">
        <v>4</v>
      </c>
      <c r="F54" s="368">
        <v>5</v>
      </c>
      <c r="G54" s="364">
        <v>5</v>
      </c>
      <c r="H54" s="365">
        <v>4</v>
      </c>
      <c r="I54" s="365">
        <v>4</v>
      </c>
      <c r="J54" s="368">
        <v>4</v>
      </c>
      <c r="K54" s="364">
        <v>5</v>
      </c>
      <c r="L54" s="365">
        <v>5</v>
      </c>
      <c r="M54" s="368">
        <v>5</v>
      </c>
      <c r="N54" s="364">
        <v>5</v>
      </c>
      <c r="O54" s="365">
        <v>5</v>
      </c>
      <c r="P54" s="368">
        <v>5</v>
      </c>
      <c r="Q54" s="364">
        <v>5</v>
      </c>
      <c r="R54" s="365">
        <v>5</v>
      </c>
      <c r="S54" s="365">
        <v>5</v>
      </c>
      <c r="T54" s="368">
        <v>5</v>
      </c>
      <c r="U54" s="364">
        <v>5</v>
      </c>
      <c r="V54" s="365">
        <v>5</v>
      </c>
      <c r="W54" s="365">
        <v>3</v>
      </c>
      <c r="X54" s="368">
        <v>2</v>
      </c>
      <c r="Y54" s="405">
        <v>2</v>
      </c>
      <c r="Z54" s="365">
        <v>2</v>
      </c>
      <c r="AA54" s="365">
        <v>2</v>
      </c>
      <c r="AB54" s="368">
        <v>4</v>
      </c>
      <c r="AC54" s="400">
        <v>4</v>
      </c>
      <c r="AD54" s="364">
        <v>3</v>
      </c>
      <c r="AE54" s="365">
        <v>3</v>
      </c>
      <c r="AF54" s="366">
        <v>3</v>
      </c>
      <c r="AG54" s="401">
        <v>3</v>
      </c>
      <c r="AH54" s="400">
        <v>2</v>
      </c>
      <c r="AI54" s="364">
        <v>5</v>
      </c>
      <c r="AJ54" s="366">
        <v>3</v>
      </c>
      <c r="AL54" s="122">
        <f t="shared" si="29"/>
        <v>43</v>
      </c>
      <c r="AM54" s="112">
        <f t="shared" si="0"/>
        <v>0</v>
      </c>
      <c r="AN54" s="113">
        <f t="shared" si="1"/>
        <v>4.75</v>
      </c>
      <c r="AO54" s="114">
        <f t="shared" si="2"/>
        <v>5</v>
      </c>
      <c r="AP54" s="112">
        <f t="shared" si="3"/>
        <v>0</v>
      </c>
      <c r="AQ54" s="113">
        <f t="shared" si="4"/>
        <v>4.25</v>
      </c>
      <c r="AR54" s="114">
        <f t="shared" si="5"/>
        <v>5</v>
      </c>
      <c r="AS54" s="112">
        <f t="shared" si="6"/>
        <v>0</v>
      </c>
      <c r="AT54" s="113">
        <f t="shared" si="7"/>
        <v>5</v>
      </c>
      <c r="AU54" s="114">
        <f t="shared" si="8"/>
        <v>5</v>
      </c>
      <c r="AV54" s="112">
        <f t="shared" si="9"/>
        <v>0</v>
      </c>
      <c r="AW54" s="113">
        <f t="shared" si="10"/>
        <v>5</v>
      </c>
      <c r="AX54" s="114">
        <f t="shared" si="11"/>
        <v>5</v>
      </c>
      <c r="AY54" s="112">
        <f t="shared" si="12"/>
        <v>0</v>
      </c>
      <c r="AZ54" s="113">
        <f t="shared" si="13"/>
        <v>5</v>
      </c>
      <c r="BA54" s="115">
        <f t="shared" si="14"/>
        <v>5</v>
      </c>
      <c r="BB54" s="112">
        <f t="shared" si="15"/>
        <v>1</v>
      </c>
      <c r="BC54" s="113">
        <f t="shared" si="16"/>
        <v>3.75</v>
      </c>
      <c r="BD54" s="116">
        <f t="shared" si="17"/>
        <v>4</v>
      </c>
      <c r="BE54" s="112">
        <f t="shared" si="30"/>
        <v>3</v>
      </c>
      <c r="BF54" s="112">
        <f t="shared" si="19"/>
        <v>2</v>
      </c>
      <c r="BG54" s="113">
        <f t="shared" si="20"/>
        <v>2.6666666666666665</v>
      </c>
      <c r="BH54" s="113">
        <f t="shared" si="21"/>
        <v>3</v>
      </c>
      <c r="BI54" s="117">
        <f t="shared" si="22"/>
        <v>4</v>
      </c>
      <c r="BJ54" s="112">
        <f t="shared" si="23"/>
        <v>0</v>
      </c>
      <c r="BK54" s="113">
        <f t="shared" si="24"/>
        <v>3</v>
      </c>
      <c r="BL54" s="113">
        <f t="shared" si="25"/>
        <v>3</v>
      </c>
      <c r="BM54" s="118">
        <f t="shared" si="26"/>
        <v>3</v>
      </c>
      <c r="BN54" s="119">
        <f t="shared" si="26"/>
        <v>2</v>
      </c>
      <c r="BO54" s="120">
        <f t="shared" si="27"/>
        <v>4</v>
      </c>
      <c r="BP54" s="68"/>
    </row>
    <row r="55" spans="1:68" ht="13.5" thickBot="1">
      <c r="A55" s="128"/>
      <c r="B55" s="122">
        <f t="shared" si="28"/>
        <v>44</v>
      </c>
      <c r="C55" s="364">
        <v>5</v>
      </c>
      <c r="D55" s="365">
        <v>5</v>
      </c>
      <c r="E55" s="365">
        <v>4</v>
      </c>
      <c r="F55" s="368">
        <v>5</v>
      </c>
      <c r="G55" s="364">
        <v>5</v>
      </c>
      <c r="H55" s="365">
        <v>5</v>
      </c>
      <c r="I55" s="365">
        <v>4</v>
      </c>
      <c r="J55" s="368">
        <v>4</v>
      </c>
      <c r="K55" s="364">
        <v>5</v>
      </c>
      <c r="L55" s="365">
        <v>5</v>
      </c>
      <c r="M55" s="368">
        <v>5</v>
      </c>
      <c r="N55" s="364">
        <v>5</v>
      </c>
      <c r="O55" s="365">
        <v>5</v>
      </c>
      <c r="P55" s="368">
        <v>5</v>
      </c>
      <c r="Q55" s="364">
        <v>5</v>
      </c>
      <c r="R55" s="365">
        <v>5</v>
      </c>
      <c r="S55" s="365">
        <v>5</v>
      </c>
      <c r="T55" s="368">
        <v>5</v>
      </c>
      <c r="U55" s="364">
        <v>5</v>
      </c>
      <c r="V55" s="365">
        <v>5</v>
      </c>
      <c r="W55" s="365">
        <v>5</v>
      </c>
      <c r="X55" s="368">
        <v>5</v>
      </c>
      <c r="Y55" s="405">
        <v>2</v>
      </c>
      <c r="Z55" s="365">
        <v>2</v>
      </c>
      <c r="AA55" s="365">
        <v>2</v>
      </c>
      <c r="AB55" s="368">
        <v>5</v>
      </c>
      <c r="AC55" s="402">
        <v>4</v>
      </c>
      <c r="AD55" s="364">
        <v>4</v>
      </c>
      <c r="AE55" s="365">
        <v>3</v>
      </c>
      <c r="AF55" s="366">
        <v>3</v>
      </c>
      <c r="AG55" s="403">
        <v>3</v>
      </c>
      <c r="AH55" s="402">
        <v>4</v>
      </c>
      <c r="AI55" s="364">
        <v>5</v>
      </c>
      <c r="AJ55" s="366">
        <v>5</v>
      </c>
      <c r="AL55" s="122">
        <f t="shared" si="29"/>
        <v>44</v>
      </c>
      <c r="AM55" s="112">
        <f t="shared" si="0"/>
        <v>0</v>
      </c>
      <c r="AN55" s="113">
        <f t="shared" si="1"/>
        <v>4.75</v>
      </c>
      <c r="AO55" s="114">
        <f t="shared" si="2"/>
        <v>5</v>
      </c>
      <c r="AP55" s="112">
        <f t="shared" si="3"/>
        <v>0</v>
      </c>
      <c r="AQ55" s="113">
        <f t="shared" si="4"/>
        <v>4.5</v>
      </c>
      <c r="AR55" s="114">
        <f t="shared" si="5"/>
        <v>5</v>
      </c>
      <c r="AS55" s="112">
        <f t="shared" si="6"/>
        <v>0</v>
      </c>
      <c r="AT55" s="113">
        <f t="shared" si="7"/>
        <v>5</v>
      </c>
      <c r="AU55" s="114">
        <f t="shared" si="8"/>
        <v>5</v>
      </c>
      <c r="AV55" s="112">
        <f t="shared" si="9"/>
        <v>0</v>
      </c>
      <c r="AW55" s="113">
        <f t="shared" si="10"/>
        <v>5</v>
      </c>
      <c r="AX55" s="114">
        <f t="shared" si="11"/>
        <v>5</v>
      </c>
      <c r="AY55" s="112">
        <f t="shared" si="12"/>
        <v>0</v>
      </c>
      <c r="AZ55" s="113">
        <f t="shared" si="13"/>
        <v>5</v>
      </c>
      <c r="BA55" s="115">
        <f t="shared" si="14"/>
        <v>5</v>
      </c>
      <c r="BB55" s="112">
        <f t="shared" si="15"/>
        <v>0</v>
      </c>
      <c r="BC55" s="113">
        <f t="shared" si="16"/>
        <v>5</v>
      </c>
      <c r="BD55" s="116">
        <f t="shared" si="17"/>
        <v>5</v>
      </c>
      <c r="BE55" s="112">
        <f t="shared" si="30"/>
        <v>3</v>
      </c>
      <c r="BF55" s="112">
        <f t="shared" si="19"/>
        <v>2</v>
      </c>
      <c r="BG55" s="113">
        <f t="shared" si="20"/>
        <v>3</v>
      </c>
      <c r="BH55" s="113">
        <f t="shared" si="21"/>
        <v>3</v>
      </c>
      <c r="BI55" s="117">
        <f t="shared" si="22"/>
        <v>4</v>
      </c>
      <c r="BJ55" s="112">
        <f t="shared" si="23"/>
        <v>0</v>
      </c>
      <c r="BK55" s="113">
        <f t="shared" si="24"/>
        <v>3.3333333333333335</v>
      </c>
      <c r="BL55" s="113">
        <f t="shared" si="25"/>
        <v>4</v>
      </c>
      <c r="BM55" s="118">
        <f t="shared" si="26"/>
        <v>3</v>
      </c>
      <c r="BN55" s="119">
        <f t="shared" si="26"/>
        <v>4</v>
      </c>
      <c r="BO55" s="120">
        <f t="shared" si="27"/>
        <v>5</v>
      </c>
    </row>
    <row r="56" spans="1:68" ht="13.5" thickBot="1">
      <c r="A56" s="128"/>
      <c r="B56" s="122">
        <f t="shared" si="28"/>
        <v>45</v>
      </c>
      <c r="C56" s="364">
        <v>5</v>
      </c>
      <c r="D56" s="365">
        <v>5</v>
      </c>
      <c r="E56" s="365">
        <v>4</v>
      </c>
      <c r="F56" s="368">
        <v>5</v>
      </c>
      <c r="G56" s="364">
        <v>2</v>
      </c>
      <c r="H56" s="365">
        <v>3</v>
      </c>
      <c r="I56" s="365">
        <v>3</v>
      </c>
      <c r="J56" s="368">
        <v>3</v>
      </c>
      <c r="K56" s="364">
        <v>5</v>
      </c>
      <c r="L56" s="365">
        <v>5</v>
      </c>
      <c r="M56" s="368">
        <v>5</v>
      </c>
      <c r="N56" s="364">
        <v>3</v>
      </c>
      <c r="O56" s="365">
        <v>3</v>
      </c>
      <c r="P56" s="368">
        <v>3</v>
      </c>
      <c r="Q56" s="364">
        <v>5</v>
      </c>
      <c r="R56" s="365">
        <v>5</v>
      </c>
      <c r="S56" s="365">
        <v>5</v>
      </c>
      <c r="T56" s="368">
        <v>5</v>
      </c>
      <c r="U56" s="364">
        <v>4</v>
      </c>
      <c r="V56" s="365">
        <v>5</v>
      </c>
      <c r="W56" s="365">
        <v>4</v>
      </c>
      <c r="X56" s="368">
        <v>2</v>
      </c>
      <c r="Y56" s="399">
        <v>2</v>
      </c>
      <c r="Z56" s="365">
        <v>2</v>
      </c>
      <c r="AA56" s="365">
        <v>4</v>
      </c>
      <c r="AB56" s="368">
        <v>5</v>
      </c>
      <c r="AC56" s="402">
        <v>4</v>
      </c>
      <c r="AD56" s="364">
        <v>2</v>
      </c>
      <c r="AE56" s="365">
        <v>3</v>
      </c>
      <c r="AF56" s="366">
        <v>2</v>
      </c>
      <c r="AG56" s="403">
        <v>3</v>
      </c>
      <c r="AH56" s="402">
        <v>3</v>
      </c>
      <c r="AI56" s="364">
        <v>5</v>
      </c>
      <c r="AJ56" s="366">
        <v>4</v>
      </c>
      <c r="AL56" s="122">
        <f t="shared" si="29"/>
        <v>45</v>
      </c>
      <c r="AM56" s="112">
        <f t="shared" si="0"/>
        <v>0</v>
      </c>
      <c r="AN56" s="113">
        <f t="shared" si="1"/>
        <v>4.75</v>
      </c>
      <c r="AO56" s="114">
        <f t="shared" si="2"/>
        <v>5</v>
      </c>
      <c r="AP56" s="112">
        <f t="shared" si="3"/>
        <v>1</v>
      </c>
      <c r="AQ56" s="113">
        <f t="shared" si="4"/>
        <v>2.75</v>
      </c>
      <c r="AR56" s="114">
        <f t="shared" si="5"/>
        <v>3</v>
      </c>
      <c r="AS56" s="112">
        <f t="shared" si="6"/>
        <v>0</v>
      </c>
      <c r="AT56" s="113">
        <f t="shared" si="7"/>
        <v>5</v>
      </c>
      <c r="AU56" s="114">
        <f t="shared" si="8"/>
        <v>5</v>
      </c>
      <c r="AV56" s="112">
        <f t="shared" si="9"/>
        <v>0</v>
      </c>
      <c r="AW56" s="113">
        <f t="shared" si="10"/>
        <v>3</v>
      </c>
      <c r="AX56" s="114">
        <f t="shared" si="11"/>
        <v>3</v>
      </c>
      <c r="AY56" s="112">
        <f t="shared" si="12"/>
        <v>0</v>
      </c>
      <c r="AZ56" s="113">
        <f t="shared" si="13"/>
        <v>5</v>
      </c>
      <c r="BA56" s="115">
        <f t="shared" si="14"/>
        <v>5</v>
      </c>
      <c r="BB56" s="112">
        <f t="shared" si="15"/>
        <v>1</v>
      </c>
      <c r="BC56" s="113">
        <f t="shared" si="16"/>
        <v>3.75</v>
      </c>
      <c r="BD56" s="116">
        <f t="shared" si="17"/>
        <v>4</v>
      </c>
      <c r="BE56" s="112">
        <f t="shared" si="30"/>
        <v>2</v>
      </c>
      <c r="BF56" s="112">
        <f t="shared" si="19"/>
        <v>1</v>
      </c>
      <c r="BG56" s="113">
        <f t="shared" si="20"/>
        <v>3.6666666666666665</v>
      </c>
      <c r="BH56" s="113">
        <f t="shared" si="21"/>
        <v>4</v>
      </c>
      <c r="BI56" s="117">
        <f t="shared" si="22"/>
        <v>4</v>
      </c>
      <c r="BJ56" s="112">
        <f t="shared" si="23"/>
        <v>2</v>
      </c>
      <c r="BK56" s="113">
        <f t="shared" si="24"/>
        <v>2.3333333333333335</v>
      </c>
      <c r="BL56" s="113">
        <f t="shared" si="25"/>
        <v>3</v>
      </c>
      <c r="BM56" s="118">
        <f t="shared" si="26"/>
        <v>3</v>
      </c>
      <c r="BN56" s="119">
        <f t="shared" si="26"/>
        <v>3</v>
      </c>
      <c r="BO56" s="120">
        <f t="shared" si="27"/>
        <v>5</v>
      </c>
    </row>
    <row r="57" spans="1:68" ht="13.5" thickBot="1">
      <c r="A57" s="128"/>
      <c r="B57" s="122">
        <f t="shared" si="28"/>
        <v>46</v>
      </c>
      <c r="C57" s="364">
        <v>5</v>
      </c>
      <c r="D57" s="365">
        <v>4</v>
      </c>
      <c r="E57" s="365">
        <v>5</v>
      </c>
      <c r="F57" s="368">
        <v>5</v>
      </c>
      <c r="G57" s="364">
        <v>2</v>
      </c>
      <c r="H57" s="365">
        <v>3</v>
      </c>
      <c r="I57" s="365">
        <v>5</v>
      </c>
      <c r="J57" s="368">
        <v>3</v>
      </c>
      <c r="K57" s="364">
        <v>5</v>
      </c>
      <c r="L57" s="365">
        <v>5</v>
      </c>
      <c r="M57" s="368">
        <v>5</v>
      </c>
      <c r="N57" s="364">
        <v>2</v>
      </c>
      <c r="O57" s="365">
        <v>3</v>
      </c>
      <c r="P57" s="368">
        <v>4</v>
      </c>
      <c r="Q57" s="364">
        <v>5</v>
      </c>
      <c r="R57" s="365">
        <v>5</v>
      </c>
      <c r="S57" s="365">
        <v>5</v>
      </c>
      <c r="T57" s="368">
        <v>5</v>
      </c>
      <c r="U57" s="364">
        <v>5</v>
      </c>
      <c r="V57" s="365">
        <v>5</v>
      </c>
      <c r="W57" s="365">
        <v>2</v>
      </c>
      <c r="X57" s="368">
        <v>3</v>
      </c>
      <c r="Y57" s="404">
        <v>2</v>
      </c>
      <c r="Z57" s="365">
        <v>2</v>
      </c>
      <c r="AA57" s="365">
        <v>2</v>
      </c>
      <c r="AB57" s="368">
        <v>2</v>
      </c>
      <c r="AC57" s="402">
        <v>5</v>
      </c>
      <c r="AD57" s="364">
        <v>2</v>
      </c>
      <c r="AE57" s="365">
        <v>2</v>
      </c>
      <c r="AF57" s="366">
        <v>2</v>
      </c>
      <c r="AG57" s="403">
        <v>5</v>
      </c>
      <c r="AH57" s="402">
        <v>3</v>
      </c>
      <c r="AI57" s="364">
        <v>5</v>
      </c>
      <c r="AJ57" s="366">
        <v>3</v>
      </c>
      <c r="AL57" s="122">
        <f t="shared" si="29"/>
        <v>46</v>
      </c>
      <c r="AM57" s="112">
        <f t="shared" si="0"/>
        <v>0</v>
      </c>
      <c r="AN57" s="113">
        <f t="shared" si="1"/>
        <v>4.75</v>
      </c>
      <c r="AO57" s="114">
        <f t="shared" si="2"/>
        <v>5</v>
      </c>
      <c r="AP57" s="112">
        <f t="shared" si="3"/>
        <v>1</v>
      </c>
      <c r="AQ57" s="113">
        <f t="shared" si="4"/>
        <v>3.25</v>
      </c>
      <c r="AR57" s="114">
        <f t="shared" si="5"/>
        <v>4</v>
      </c>
      <c r="AS57" s="112">
        <f t="shared" si="6"/>
        <v>0</v>
      </c>
      <c r="AT57" s="113">
        <f t="shared" si="7"/>
        <v>5</v>
      </c>
      <c r="AU57" s="114">
        <f t="shared" si="8"/>
        <v>5</v>
      </c>
      <c r="AV57" s="112">
        <f t="shared" si="9"/>
        <v>1</v>
      </c>
      <c r="AW57" s="113">
        <f t="shared" si="10"/>
        <v>3</v>
      </c>
      <c r="AX57" s="114">
        <f t="shared" si="11"/>
        <v>3</v>
      </c>
      <c r="AY57" s="112">
        <f t="shared" si="12"/>
        <v>0</v>
      </c>
      <c r="AZ57" s="113">
        <f t="shared" si="13"/>
        <v>5</v>
      </c>
      <c r="BA57" s="115">
        <f t="shared" si="14"/>
        <v>5</v>
      </c>
      <c r="BB57" s="112">
        <f t="shared" si="15"/>
        <v>1</v>
      </c>
      <c r="BC57" s="113">
        <f t="shared" si="16"/>
        <v>3.75</v>
      </c>
      <c r="BD57" s="116">
        <f t="shared" si="17"/>
        <v>4</v>
      </c>
      <c r="BE57" s="112">
        <f t="shared" si="30"/>
        <v>4</v>
      </c>
      <c r="BF57" s="112">
        <f t="shared" si="19"/>
        <v>3</v>
      </c>
      <c r="BG57" s="113">
        <f t="shared" si="20"/>
        <v>2</v>
      </c>
      <c r="BH57" s="113">
        <f t="shared" si="21"/>
        <v>2</v>
      </c>
      <c r="BI57" s="117">
        <f t="shared" si="22"/>
        <v>5</v>
      </c>
      <c r="BJ57" s="112">
        <f t="shared" si="23"/>
        <v>3</v>
      </c>
      <c r="BK57" s="113">
        <f t="shared" si="24"/>
        <v>2</v>
      </c>
      <c r="BL57" s="113">
        <f t="shared" si="25"/>
        <v>2</v>
      </c>
      <c r="BM57" s="118">
        <f t="shared" si="26"/>
        <v>5</v>
      </c>
      <c r="BN57" s="119">
        <f t="shared" si="26"/>
        <v>3</v>
      </c>
      <c r="BO57" s="120">
        <f t="shared" si="27"/>
        <v>4</v>
      </c>
    </row>
    <row r="58" spans="1:68" ht="13.5" thickBot="1">
      <c r="A58" s="128"/>
      <c r="B58" s="122">
        <f t="shared" si="28"/>
        <v>47</v>
      </c>
      <c r="C58" s="364">
        <v>5</v>
      </c>
      <c r="D58" s="365">
        <v>5</v>
      </c>
      <c r="E58" s="365">
        <v>3</v>
      </c>
      <c r="F58" s="368">
        <v>5</v>
      </c>
      <c r="G58" s="364">
        <v>5</v>
      </c>
      <c r="H58" s="365">
        <v>3</v>
      </c>
      <c r="I58" s="365">
        <v>5</v>
      </c>
      <c r="J58" s="368">
        <v>2</v>
      </c>
      <c r="K58" s="364">
        <v>5</v>
      </c>
      <c r="L58" s="365">
        <v>5</v>
      </c>
      <c r="M58" s="368">
        <v>5</v>
      </c>
      <c r="N58" s="364">
        <v>3</v>
      </c>
      <c r="O58" s="365">
        <v>3</v>
      </c>
      <c r="P58" s="368">
        <v>5</v>
      </c>
      <c r="Q58" s="364">
        <v>5</v>
      </c>
      <c r="R58" s="365">
        <v>5</v>
      </c>
      <c r="S58" s="365">
        <v>5</v>
      </c>
      <c r="T58" s="368">
        <v>5</v>
      </c>
      <c r="U58" s="364">
        <v>5</v>
      </c>
      <c r="V58" s="365">
        <v>5</v>
      </c>
      <c r="W58" s="365">
        <v>5</v>
      </c>
      <c r="X58" s="368">
        <v>5</v>
      </c>
      <c r="Y58" s="405">
        <v>2</v>
      </c>
      <c r="Z58" s="365">
        <v>5</v>
      </c>
      <c r="AA58" s="365">
        <v>3</v>
      </c>
      <c r="AB58" s="368">
        <v>4</v>
      </c>
      <c r="AC58" s="400">
        <v>4</v>
      </c>
      <c r="AD58" s="364">
        <v>5</v>
      </c>
      <c r="AE58" s="365">
        <v>4</v>
      </c>
      <c r="AF58" s="366">
        <v>4</v>
      </c>
      <c r="AG58" s="401">
        <v>3</v>
      </c>
      <c r="AH58" s="400">
        <v>5</v>
      </c>
      <c r="AI58" s="364">
        <v>5</v>
      </c>
      <c r="AJ58" s="366">
        <v>3</v>
      </c>
      <c r="AL58" s="122">
        <f t="shared" si="29"/>
        <v>47</v>
      </c>
      <c r="AM58" s="112">
        <f t="shared" si="0"/>
        <v>0</v>
      </c>
      <c r="AN58" s="113">
        <f t="shared" si="1"/>
        <v>4.5</v>
      </c>
      <c r="AO58" s="114">
        <f t="shared" si="2"/>
        <v>5</v>
      </c>
      <c r="AP58" s="112">
        <f t="shared" si="3"/>
        <v>1</v>
      </c>
      <c r="AQ58" s="113">
        <f t="shared" si="4"/>
        <v>3.75</v>
      </c>
      <c r="AR58" s="114">
        <f t="shared" si="5"/>
        <v>4</v>
      </c>
      <c r="AS58" s="112">
        <f t="shared" si="6"/>
        <v>0</v>
      </c>
      <c r="AT58" s="113">
        <f t="shared" si="7"/>
        <v>5</v>
      </c>
      <c r="AU58" s="114">
        <f t="shared" si="8"/>
        <v>5</v>
      </c>
      <c r="AV58" s="112">
        <f t="shared" si="9"/>
        <v>0</v>
      </c>
      <c r="AW58" s="113">
        <f t="shared" si="10"/>
        <v>3.6666666666666665</v>
      </c>
      <c r="AX58" s="114">
        <f t="shared" si="11"/>
        <v>4</v>
      </c>
      <c r="AY58" s="112">
        <f t="shared" si="12"/>
        <v>0</v>
      </c>
      <c r="AZ58" s="113">
        <f t="shared" si="13"/>
        <v>5</v>
      </c>
      <c r="BA58" s="115">
        <f t="shared" si="14"/>
        <v>5</v>
      </c>
      <c r="BB58" s="112">
        <f t="shared" si="15"/>
        <v>0</v>
      </c>
      <c r="BC58" s="113">
        <f t="shared" si="16"/>
        <v>5</v>
      </c>
      <c r="BD58" s="116">
        <f t="shared" si="17"/>
        <v>5</v>
      </c>
      <c r="BE58" s="112">
        <f t="shared" si="30"/>
        <v>1</v>
      </c>
      <c r="BF58" s="112">
        <f t="shared" si="19"/>
        <v>0</v>
      </c>
      <c r="BG58" s="113">
        <f t="shared" si="20"/>
        <v>4</v>
      </c>
      <c r="BH58" s="113">
        <f t="shared" si="21"/>
        <v>4</v>
      </c>
      <c r="BI58" s="117">
        <f t="shared" si="22"/>
        <v>4</v>
      </c>
      <c r="BJ58" s="112">
        <f t="shared" si="23"/>
        <v>0</v>
      </c>
      <c r="BK58" s="113">
        <f t="shared" si="24"/>
        <v>4.333333333333333</v>
      </c>
      <c r="BL58" s="113">
        <f t="shared" si="25"/>
        <v>5</v>
      </c>
      <c r="BM58" s="118">
        <f t="shared" si="26"/>
        <v>3</v>
      </c>
      <c r="BN58" s="119">
        <f t="shared" si="26"/>
        <v>5</v>
      </c>
      <c r="BO58" s="120">
        <f t="shared" si="27"/>
        <v>4</v>
      </c>
    </row>
    <row r="59" spans="1:68" ht="13.5" thickBot="1">
      <c r="A59" s="128"/>
      <c r="B59" s="122">
        <f t="shared" si="28"/>
        <v>48</v>
      </c>
      <c r="C59" s="364">
        <v>5</v>
      </c>
      <c r="D59" s="365">
        <v>5</v>
      </c>
      <c r="E59" s="365">
        <v>2</v>
      </c>
      <c r="F59" s="368">
        <v>3</v>
      </c>
      <c r="G59" s="364">
        <v>3</v>
      </c>
      <c r="H59" s="365">
        <v>2</v>
      </c>
      <c r="I59" s="365">
        <v>2</v>
      </c>
      <c r="J59" s="368">
        <v>2</v>
      </c>
      <c r="K59" s="364">
        <v>4</v>
      </c>
      <c r="L59" s="365">
        <v>4</v>
      </c>
      <c r="M59" s="368">
        <v>4</v>
      </c>
      <c r="N59" s="364">
        <v>2</v>
      </c>
      <c r="O59" s="365">
        <v>2</v>
      </c>
      <c r="P59" s="368">
        <v>2</v>
      </c>
      <c r="Q59" s="364">
        <v>5</v>
      </c>
      <c r="R59" s="365">
        <v>5</v>
      </c>
      <c r="S59" s="365">
        <v>5</v>
      </c>
      <c r="T59" s="368">
        <v>5</v>
      </c>
      <c r="U59" s="364">
        <v>5</v>
      </c>
      <c r="V59" s="365">
        <v>5</v>
      </c>
      <c r="W59" s="365">
        <v>4</v>
      </c>
      <c r="X59" s="368">
        <v>3</v>
      </c>
      <c r="Y59" s="399">
        <v>2</v>
      </c>
      <c r="Z59" s="365">
        <v>2</v>
      </c>
      <c r="AA59" s="365">
        <v>2</v>
      </c>
      <c r="AB59" s="368">
        <v>2</v>
      </c>
      <c r="AC59" s="402">
        <v>5</v>
      </c>
      <c r="AD59" s="364">
        <v>2</v>
      </c>
      <c r="AE59" s="365">
        <v>2</v>
      </c>
      <c r="AF59" s="366">
        <v>2</v>
      </c>
      <c r="AG59" s="403">
        <v>4</v>
      </c>
      <c r="AH59" s="402">
        <v>2</v>
      </c>
      <c r="AI59" s="364">
        <v>5</v>
      </c>
      <c r="AJ59" s="366">
        <v>5</v>
      </c>
      <c r="AL59" s="122">
        <f t="shared" si="29"/>
        <v>48</v>
      </c>
      <c r="AM59" s="112">
        <f t="shared" si="0"/>
        <v>1</v>
      </c>
      <c r="AN59" s="113">
        <f t="shared" si="1"/>
        <v>3.75</v>
      </c>
      <c r="AO59" s="114">
        <f t="shared" si="2"/>
        <v>4</v>
      </c>
      <c r="AP59" s="112">
        <f t="shared" si="3"/>
        <v>3</v>
      </c>
      <c r="AQ59" s="113">
        <f t="shared" si="4"/>
        <v>2.25</v>
      </c>
      <c r="AR59" s="114">
        <f t="shared" si="5"/>
        <v>2</v>
      </c>
      <c r="AS59" s="112">
        <f t="shared" si="6"/>
        <v>0</v>
      </c>
      <c r="AT59" s="113">
        <f t="shared" si="7"/>
        <v>4</v>
      </c>
      <c r="AU59" s="114">
        <f t="shared" si="8"/>
        <v>4</v>
      </c>
      <c r="AV59" s="112">
        <f t="shared" si="9"/>
        <v>3</v>
      </c>
      <c r="AW59" s="113">
        <f t="shared" si="10"/>
        <v>2</v>
      </c>
      <c r="AX59" s="114">
        <f t="shared" si="11"/>
        <v>2</v>
      </c>
      <c r="AY59" s="112">
        <f t="shared" si="12"/>
        <v>0</v>
      </c>
      <c r="AZ59" s="113">
        <f t="shared" si="13"/>
        <v>5</v>
      </c>
      <c r="BA59" s="115">
        <f t="shared" si="14"/>
        <v>5</v>
      </c>
      <c r="BB59" s="112">
        <f t="shared" si="15"/>
        <v>0</v>
      </c>
      <c r="BC59" s="113">
        <f t="shared" si="16"/>
        <v>4.25</v>
      </c>
      <c r="BD59" s="116">
        <f t="shared" si="17"/>
        <v>5</v>
      </c>
      <c r="BE59" s="112">
        <f t="shared" si="30"/>
        <v>4</v>
      </c>
      <c r="BF59" s="112">
        <f t="shared" si="19"/>
        <v>3</v>
      </c>
      <c r="BG59" s="113">
        <f t="shared" si="20"/>
        <v>2</v>
      </c>
      <c r="BH59" s="113">
        <f t="shared" si="21"/>
        <v>2</v>
      </c>
      <c r="BI59" s="117">
        <f t="shared" si="22"/>
        <v>5</v>
      </c>
      <c r="BJ59" s="112">
        <f t="shared" si="23"/>
        <v>3</v>
      </c>
      <c r="BK59" s="113">
        <f t="shared" si="24"/>
        <v>2</v>
      </c>
      <c r="BL59" s="113">
        <f t="shared" si="25"/>
        <v>2</v>
      </c>
      <c r="BM59" s="118">
        <f t="shared" si="26"/>
        <v>4</v>
      </c>
      <c r="BN59" s="119">
        <f t="shared" si="26"/>
        <v>2</v>
      </c>
      <c r="BO59" s="120">
        <f t="shared" si="27"/>
        <v>5</v>
      </c>
    </row>
    <row r="60" spans="1:68" ht="13.5" thickBot="1">
      <c r="A60" s="128"/>
      <c r="B60" s="122">
        <f t="shared" si="28"/>
        <v>49</v>
      </c>
      <c r="C60" s="364">
        <v>5</v>
      </c>
      <c r="D60" s="364">
        <v>5</v>
      </c>
      <c r="E60" s="364">
        <v>3</v>
      </c>
      <c r="F60" s="364">
        <v>4</v>
      </c>
      <c r="G60" s="364">
        <v>2</v>
      </c>
      <c r="H60" s="364">
        <v>2</v>
      </c>
      <c r="I60" s="364">
        <v>2</v>
      </c>
      <c r="J60" s="364">
        <v>2</v>
      </c>
      <c r="K60" s="364">
        <v>4</v>
      </c>
      <c r="L60" s="364">
        <v>4</v>
      </c>
      <c r="M60" s="364">
        <v>5</v>
      </c>
      <c r="N60" s="364">
        <v>3</v>
      </c>
      <c r="O60" s="354">
        <v>3</v>
      </c>
      <c r="P60" s="355">
        <v>3</v>
      </c>
      <c r="Q60" s="352">
        <v>5</v>
      </c>
      <c r="R60" s="354">
        <v>5</v>
      </c>
      <c r="S60" s="354">
        <v>5</v>
      </c>
      <c r="T60" s="355">
        <v>5</v>
      </c>
      <c r="U60" s="352">
        <v>4</v>
      </c>
      <c r="V60" s="354">
        <v>4</v>
      </c>
      <c r="W60" s="354">
        <v>3</v>
      </c>
      <c r="X60" s="353">
        <v>2</v>
      </c>
      <c r="Y60" s="352">
        <v>2</v>
      </c>
      <c r="Z60" s="354">
        <v>2</v>
      </c>
      <c r="AA60" s="354">
        <v>2</v>
      </c>
      <c r="AB60" s="355">
        <v>2</v>
      </c>
      <c r="AC60" s="406">
        <v>5</v>
      </c>
      <c r="AD60" s="352">
        <v>2</v>
      </c>
      <c r="AE60" s="354">
        <v>2</v>
      </c>
      <c r="AF60" s="353">
        <v>2</v>
      </c>
      <c r="AG60" s="406">
        <v>2</v>
      </c>
      <c r="AH60" s="406">
        <v>3</v>
      </c>
      <c r="AI60" s="352">
        <v>4</v>
      </c>
      <c r="AJ60" s="353">
        <v>3</v>
      </c>
      <c r="AL60" s="122">
        <f t="shared" si="29"/>
        <v>49</v>
      </c>
      <c r="AM60" s="112">
        <f t="shared" si="0"/>
        <v>0</v>
      </c>
      <c r="AN60" s="113">
        <f t="shared" si="1"/>
        <v>4.25</v>
      </c>
      <c r="AO60" s="114">
        <f t="shared" si="2"/>
        <v>5</v>
      </c>
      <c r="AP60" s="112">
        <f t="shared" si="3"/>
        <v>4</v>
      </c>
      <c r="AQ60" s="113">
        <f t="shared" si="4"/>
        <v>2</v>
      </c>
      <c r="AR60" s="114">
        <f t="shared" si="5"/>
        <v>2</v>
      </c>
      <c r="AS60" s="112">
        <f t="shared" si="6"/>
        <v>0</v>
      </c>
      <c r="AT60" s="113">
        <f t="shared" si="7"/>
        <v>4.333333333333333</v>
      </c>
      <c r="AU60" s="114">
        <f t="shared" si="8"/>
        <v>5</v>
      </c>
      <c r="AV60" s="112">
        <f t="shared" si="9"/>
        <v>0</v>
      </c>
      <c r="AW60" s="113">
        <f t="shared" si="10"/>
        <v>3</v>
      </c>
      <c r="AX60" s="114">
        <f t="shared" si="11"/>
        <v>3</v>
      </c>
      <c r="AY60" s="112">
        <f t="shared" si="12"/>
        <v>0</v>
      </c>
      <c r="AZ60" s="113">
        <f t="shared" si="13"/>
        <v>5</v>
      </c>
      <c r="BA60" s="115">
        <f t="shared" si="14"/>
        <v>5</v>
      </c>
      <c r="BB60" s="112">
        <f t="shared" si="15"/>
        <v>1</v>
      </c>
      <c r="BC60" s="113">
        <f t="shared" si="16"/>
        <v>3.25</v>
      </c>
      <c r="BD60" s="116">
        <f t="shared" si="17"/>
        <v>4</v>
      </c>
      <c r="BE60" s="112">
        <f t="shared" si="30"/>
        <v>4</v>
      </c>
      <c r="BF60" s="112">
        <f t="shared" si="19"/>
        <v>3</v>
      </c>
      <c r="BG60" s="113">
        <f t="shared" si="20"/>
        <v>2</v>
      </c>
      <c r="BH60" s="113">
        <f t="shared" si="21"/>
        <v>2</v>
      </c>
      <c r="BI60" s="117">
        <f t="shared" si="22"/>
        <v>5</v>
      </c>
      <c r="BJ60" s="112">
        <f t="shared" si="23"/>
        <v>3</v>
      </c>
      <c r="BK60" s="113">
        <f t="shared" si="24"/>
        <v>2</v>
      </c>
      <c r="BL60" s="113">
        <f t="shared" si="25"/>
        <v>2</v>
      </c>
      <c r="BM60" s="118">
        <f t="shared" si="26"/>
        <v>2</v>
      </c>
      <c r="BN60" s="119">
        <f t="shared" si="26"/>
        <v>3</v>
      </c>
      <c r="BO60" s="120">
        <f t="shared" si="27"/>
        <v>4</v>
      </c>
    </row>
    <row r="61" spans="1:68" ht="13.5" thickBot="1">
      <c r="A61" s="128"/>
      <c r="B61" s="122">
        <f t="shared" si="28"/>
        <v>50</v>
      </c>
      <c r="C61" s="364">
        <v>4</v>
      </c>
      <c r="D61" s="364">
        <v>5</v>
      </c>
      <c r="E61" s="364">
        <v>3</v>
      </c>
      <c r="F61" s="364">
        <v>4</v>
      </c>
      <c r="G61" s="364">
        <v>2</v>
      </c>
      <c r="H61" s="364">
        <v>3</v>
      </c>
      <c r="I61" s="364">
        <v>2</v>
      </c>
      <c r="J61" s="364">
        <v>2</v>
      </c>
      <c r="K61" s="364">
        <v>4</v>
      </c>
      <c r="L61" s="364">
        <v>4</v>
      </c>
      <c r="M61" s="364">
        <v>4</v>
      </c>
      <c r="N61" s="364">
        <v>4</v>
      </c>
      <c r="O61" s="354">
        <v>4</v>
      </c>
      <c r="P61" s="355">
        <v>3</v>
      </c>
      <c r="Q61" s="352">
        <v>5</v>
      </c>
      <c r="R61" s="354">
        <v>5</v>
      </c>
      <c r="S61" s="354">
        <v>5</v>
      </c>
      <c r="T61" s="355">
        <v>5</v>
      </c>
      <c r="U61" s="352">
        <v>5</v>
      </c>
      <c r="V61" s="354">
        <v>5</v>
      </c>
      <c r="W61" s="354">
        <v>5</v>
      </c>
      <c r="X61" s="353">
        <v>5</v>
      </c>
      <c r="Y61" s="352">
        <v>2</v>
      </c>
      <c r="Z61" s="354">
        <v>2</v>
      </c>
      <c r="AA61" s="354">
        <v>3</v>
      </c>
      <c r="AB61" s="355">
        <v>3</v>
      </c>
      <c r="AC61" s="406">
        <v>2</v>
      </c>
      <c r="AD61" s="352">
        <v>2</v>
      </c>
      <c r="AE61" s="354">
        <v>2</v>
      </c>
      <c r="AF61" s="353">
        <v>2</v>
      </c>
      <c r="AG61" s="406">
        <v>2</v>
      </c>
      <c r="AH61" s="406">
        <v>2</v>
      </c>
      <c r="AI61" s="352">
        <v>2</v>
      </c>
      <c r="AJ61" s="353">
        <v>2</v>
      </c>
      <c r="AL61" s="122">
        <f t="shared" si="29"/>
        <v>50</v>
      </c>
      <c r="AM61" s="112">
        <f t="shared" si="0"/>
        <v>0</v>
      </c>
      <c r="AN61" s="113">
        <f t="shared" si="1"/>
        <v>4</v>
      </c>
      <c r="AO61" s="114">
        <f t="shared" si="2"/>
        <v>4</v>
      </c>
      <c r="AP61" s="112">
        <f t="shared" si="3"/>
        <v>3</v>
      </c>
      <c r="AQ61" s="113">
        <f t="shared" si="4"/>
        <v>2.25</v>
      </c>
      <c r="AR61" s="114">
        <f t="shared" si="5"/>
        <v>2</v>
      </c>
      <c r="AS61" s="112">
        <f t="shared" si="6"/>
        <v>0</v>
      </c>
      <c r="AT61" s="113">
        <f t="shared" si="7"/>
        <v>4</v>
      </c>
      <c r="AU61" s="114">
        <f t="shared" si="8"/>
        <v>4</v>
      </c>
      <c r="AV61" s="112">
        <f t="shared" si="9"/>
        <v>0</v>
      </c>
      <c r="AW61" s="113">
        <f t="shared" si="10"/>
        <v>3.6666666666666665</v>
      </c>
      <c r="AX61" s="114">
        <f t="shared" si="11"/>
        <v>4</v>
      </c>
      <c r="AY61" s="112">
        <f t="shared" si="12"/>
        <v>0</v>
      </c>
      <c r="AZ61" s="113">
        <f t="shared" si="13"/>
        <v>5</v>
      </c>
      <c r="BA61" s="115">
        <f t="shared" si="14"/>
        <v>5</v>
      </c>
      <c r="BB61" s="112">
        <f t="shared" si="15"/>
        <v>0</v>
      </c>
      <c r="BC61" s="113">
        <f t="shared" si="16"/>
        <v>5</v>
      </c>
      <c r="BD61" s="116">
        <f t="shared" si="17"/>
        <v>5</v>
      </c>
      <c r="BE61" s="112">
        <f t="shared" si="30"/>
        <v>2</v>
      </c>
      <c r="BF61" s="112">
        <f t="shared" si="19"/>
        <v>1</v>
      </c>
      <c r="BG61" s="113">
        <f t="shared" si="20"/>
        <v>2.6666666666666665</v>
      </c>
      <c r="BH61" s="113">
        <f t="shared" si="21"/>
        <v>3</v>
      </c>
      <c r="BI61" s="117">
        <f t="shared" si="22"/>
        <v>2</v>
      </c>
      <c r="BJ61" s="112">
        <f t="shared" si="23"/>
        <v>3</v>
      </c>
      <c r="BK61" s="113">
        <f t="shared" si="24"/>
        <v>2</v>
      </c>
      <c r="BL61" s="113">
        <f t="shared" si="25"/>
        <v>2</v>
      </c>
      <c r="BM61" s="118">
        <f t="shared" si="26"/>
        <v>2</v>
      </c>
      <c r="BN61" s="119">
        <f t="shared" si="26"/>
        <v>2</v>
      </c>
      <c r="BO61" s="120">
        <f t="shared" si="27"/>
        <v>3</v>
      </c>
    </row>
    <row r="62" spans="1:68" ht="13.5" thickBot="1">
      <c r="A62" s="128"/>
      <c r="B62" s="122">
        <f t="shared" si="28"/>
        <v>51</v>
      </c>
      <c r="C62" s="352">
        <v>5</v>
      </c>
      <c r="D62" s="354">
        <v>4</v>
      </c>
      <c r="E62" s="354">
        <v>4</v>
      </c>
      <c r="F62" s="355">
        <v>5</v>
      </c>
      <c r="G62" s="352">
        <v>5</v>
      </c>
      <c r="H62" s="354">
        <v>4</v>
      </c>
      <c r="I62" s="354">
        <v>3</v>
      </c>
      <c r="J62" s="355">
        <v>3</v>
      </c>
      <c r="K62" s="352">
        <v>4</v>
      </c>
      <c r="L62" s="354">
        <v>4</v>
      </c>
      <c r="M62" s="355">
        <v>4</v>
      </c>
      <c r="N62" s="352">
        <v>3</v>
      </c>
      <c r="O62" s="354">
        <v>4</v>
      </c>
      <c r="P62" s="355">
        <v>3</v>
      </c>
      <c r="Q62" s="352">
        <v>5</v>
      </c>
      <c r="R62" s="354">
        <v>5</v>
      </c>
      <c r="S62" s="354">
        <v>5</v>
      </c>
      <c r="T62" s="355">
        <v>5</v>
      </c>
      <c r="U62" s="352">
        <v>5</v>
      </c>
      <c r="V62" s="354">
        <v>5</v>
      </c>
      <c r="W62" s="354">
        <v>4</v>
      </c>
      <c r="X62" s="353">
        <v>4</v>
      </c>
      <c r="Y62" s="352">
        <v>2</v>
      </c>
      <c r="Z62" s="354">
        <v>2</v>
      </c>
      <c r="AA62" s="354">
        <v>2</v>
      </c>
      <c r="AB62" s="355">
        <v>2</v>
      </c>
      <c r="AC62" s="406">
        <v>2</v>
      </c>
      <c r="AD62" s="352">
        <v>2</v>
      </c>
      <c r="AE62" s="354">
        <v>2</v>
      </c>
      <c r="AF62" s="353">
        <v>2</v>
      </c>
      <c r="AG62" s="406">
        <v>2</v>
      </c>
      <c r="AH62" s="406">
        <v>5</v>
      </c>
      <c r="AI62" s="352">
        <v>5</v>
      </c>
      <c r="AJ62" s="353">
        <v>4</v>
      </c>
      <c r="AL62" s="122">
        <f t="shared" si="29"/>
        <v>51</v>
      </c>
      <c r="AM62" s="112">
        <f t="shared" si="0"/>
        <v>0</v>
      </c>
      <c r="AN62" s="113">
        <f t="shared" si="1"/>
        <v>4.5</v>
      </c>
      <c r="AO62" s="114">
        <f t="shared" si="2"/>
        <v>5</v>
      </c>
      <c r="AP62" s="112">
        <f t="shared" si="3"/>
        <v>0</v>
      </c>
      <c r="AQ62" s="113">
        <f t="shared" si="4"/>
        <v>3.75</v>
      </c>
      <c r="AR62" s="114">
        <f t="shared" si="5"/>
        <v>4</v>
      </c>
      <c r="AS62" s="112">
        <f t="shared" si="6"/>
        <v>0</v>
      </c>
      <c r="AT62" s="113">
        <f t="shared" si="7"/>
        <v>4</v>
      </c>
      <c r="AU62" s="114">
        <f t="shared" si="8"/>
        <v>4</v>
      </c>
      <c r="AV62" s="112">
        <f t="shared" si="9"/>
        <v>0</v>
      </c>
      <c r="AW62" s="113">
        <f t="shared" si="10"/>
        <v>3.3333333333333335</v>
      </c>
      <c r="AX62" s="114">
        <f t="shared" si="11"/>
        <v>4</v>
      </c>
      <c r="AY62" s="112">
        <f t="shared" si="12"/>
        <v>0</v>
      </c>
      <c r="AZ62" s="113">
        <f t="shared" si="13"/>
        <v>5</v>
      </c>
      <c r="BA62" s="115">
        <f t="shared" si="14"/>
        <v>5</v>
      </c>
      <c r="BB62" s="112">
        <f t="shared" si="15"/>
        <v>0</v>
      </c>
      <c r="BC62" s="113">
        <f t="shared" si="16"/>
        <v>4.5</v>
      </c>
      <c r="BD62" s="116">
        <f t="shared" si="17"/>
        <v>5</v>
      </c>
      <c r="BE62" s="112">
        <f t="shared" si="30"/>
        <v>4</v>
      </c>
      <c r="BF62" s="112">
        <f t="shared" si="19"/>
        <v>3</v>
      </c>
      <c r="BG62" s="113">
        <f t="shared" si="20"/>
        <v>2</v>
      </c>
      <c r="BH62" s="113">
        <f t="shared" si="21"/>
        <v>2</v>
      </c>
      <c r="BI62" s="117">
        <f t="shared" si="22"/>
        <v>2</v>
      </c>
      <c r="BJ62" s="112">
        <f t="shared" si="23"/>
        <v>3</v>
      </c>
      <c r="BK62" s="113">
        <f t="shared" si="24"/>
        <v>2</v>
      </c>
      <c r="BL62" s="113">
        <f t="shared" si="25"/>
        <v>2</v>
      </c>
      <c r="BM62" s="118">
        <f t="shared" si="26"/>
        <v>2</v>
      </c>
      <c r="BN62" s="119">
        <f t="shared" si="26"/>
        <v>5</v>
      </c>
      <c r="BO62" s="120">
        <f t="shared" si="27"/>
        <v>5</v>
      </c>
    </row>
    <row r="63" spans="1:68" ht="13.5" thickBot="1">
      <c r="A63" s="128"/>
      <c r="B63" s="122">
        <f t="shared" si="28"/>
        <v>52</v>
      </c>
      <c r="C63" s="352">
        <v>5</v>
      </c>
      <c r="D63" s="354">
        <v>5</v>
      </c>
      <c r="E63" s="354">
        <v>4</v>
      </c>
      <c r="F63" s="355">
        <v>5</v>
      </c>
      <c r="G63" s="352">
        <v>2</v>
      </c>
      <c r="H63" s="354">
        <v>5</v>
      </c>
      <c r="I63" s="354">
        <v>3</v>
      </c>
      <c r="J63" s="355">
        <v>3</v>
      </c>
      <c r="K63" s="352">
        <v>5</v>
      </c>
      <c r="L63" s="354">
        <v>5</v>
      </c>
      <c r="M63" s="355">
        <v>5</v>
      </c>
      <c r="N63" s="352">
        <v>4</v>
      </c>
      <c r="O63" s="354">
        <v>4</v>
      </c>
      <c r="P63" s="355">
        <v>5</v>
      </c>
      <c r="Q63" s="352">
        <v>5</v>
      </c>
      <c r="R63" s="354">
        <v>5</v>
      </c>
      <c r="S63" s="354">
        <v>5</v>
      </c>
      <c r="T63" s="355">
        <v>5</v>
      </c>
      <c r="U63" s="352">
        <v>5</v>
      </c>
      <c r="V63" s="354">
        <v>5</v>
      </c>
      <c r="W63" s="354">
        <v>5</v>
      </c>
      <c r="X63" s="353">
        <v>5</v>
      </c>
      <c r="Y63" s="352">
        <v>2</v>
      </c>
      <c r="Z63" s="354">
        <v>2</v>
      </c>
      <c r="AA63" s="354">
        <v>2</v>
      </c>
      <c r="AB63" s="355">
        <v>2</v>
      </c>
      <c r="AC63" s="406">
        <v>5</v>
      </c>
      <c r="AD63" s="352">
        <v>5</v>
      </c>
      <c r="AE63" s="354">
        <v>5</v>
      </c>
      <c r="AF63" s="353">
        <v>5</v>
      </c>
      <c r="AG63" s="406">
        <v>5</v>
      </c>
      <c r="AH63" s="406">
        <v>5</v>
      </c>
      <c r="AI63" s="352">
        <v>5</v>
      </c>
      <c r="AJ63" s="353">
        <v>5</v>
      </c>
      <c r="AL63" s="122">
        <f t="shared" si="29"/>
        <v>52</v>
      </c>
      <c r="AM63" s="112">
        <f t="shared" si="0"/>
        <v>0</v>
      </c>
      <c r="AN63" s="113">
        <f t="shared" si="1"/>
        <v>4.75</v>
      </c>
      <c r="AO63" s="114">
        <f t="shared" si="2"/>
        <v>5</v>
      </c>
      <c r="AP63" s="112">
        <f t="shared" si="3"/>
        <v>1</v>
      </c>
      <c r="AQ63" s="113">
        <f t="shared" si="4"/>
        <v>3.25</v>
      </c>
      <c r="AR63" s="114">
        <f t="shared" si="5"/>
        <v>4</v>
      </c>
      <c r="AS63" s="112">
        <f t="shared" si="6"/>
        <v>0</v>
      </c>
      <c r="AT63" s="113">
        <f t="shared" si="7"/>
        <v>5</v>
      </c>
      <c r="AU63" s="114">
        <f t="shared" si="8"/>
        <v>5</v>
      </c>
      <c r="AV63" s="112">
        <f t="shared" si="9"/>
        <v>0</v>
      </c>
      <c r="AW63" s="113">
        <f t="shared" si="10"/>
        <v>4.333333333333333</v>
      </c>
      <c r="AX63" s="114">
        <f t="shared" si="11"/>
        <v>5</v>
      </c>
      <c r="AY63" s="112">
        <f t="shared" si="12"/>
        <v>0</v>
      </c>
      <c r="AZ63" s="113">
        <f t="shared" si="13"/>
        <v>5</v>
      </c>
      <c r="BA63" s="115">
        <f t="shared" si="14"/>
        <v>5</v>
      </c>
      <c r="BB63" s="112">
        <f t="shared" si="15"/>
        <v>0</v>
      </c>
      <c r="BC63" s="113">
        <f t="shared" si="16"/>
        <v>5</v>
      </c>
      <c r="BD63" s="116">
        <f t="shared" si="17"/>
        <v>5</v>
      </c>
      <c r="BE63" s="112">
        <f t="shared" si="30"/>
        <v>4</v>
      </c>
      <c r="BF63" s="112">
        <f t="shared" si="19"/>
        <v>3</v>
      </c>
      <c r="BG63" s="113">
        <f t="shared" si="20"/>
        <v>2</v>
      </c>
      <c r="BH63" s="113">
        <f t="shared" si="21"/>
        <v>2</v>
      </c>
      <c r="BI63" s="117">
        <f t="shared" si="22"/>
        <v>5</v>
      </c>
      <c r="BJ63" s="112">
        <f t="shared" si="23"/>
        <v>0</v>
      </c>
      <c r="BK63" s="113">
        <f t="shared" si="24"/>
        <v>5</v>
      </c>
      <c r="BL63" s="113">
        <f t="shared" si="25"/>
        <v>5</v>
      </c>
      <c r="BM63" s="118">
        <f t="shared" si="26"/>
        <v>5</v>
      </c>
      <c r="BN63" s="119">
        <f t="shared" si="26"/>
        <v>5</v>
      </c>
      <c r="BO63" s="120">
        <f t="shared" si="27"/>
        <v>5</v>
      </c>
    </row>
    <row r="64" spans="1:68" ht="13.5" thickBot="1">
      <c r="A64" s="128"/>
      <c r="B64" s="122">
        <f t="shared" si="28"/>
        <v>53</v>
      </c>
      <c r="C64" s="352">
        <v>5</v>
      </c>
      <c r="D64" s="354">
        <v>5</v>
      </c>
      <c r="E64" s="354">
        <v>5</v>
      </c>
      <c r="F64" s="355">
        <v>4</v>
      </c>
      <c r="G64" s="352">
        <v>3</v>
      </c>
      <c r="H64" s="354">
        <v>3</v>
      </c>
      <c r="I64" s="354">
        <v>3</v>
      </c>
      <c r="J64" s="355">
        <v>3</v>
      </c>
      <c r="K64" s="352">
        <v>5</v>
      </c>
      <c r="L64" s="354">
        <v>5</v>
      </c>
      <c r="M64" s="355">
        <v>5</v>
      </c>
      <c r="N64" s="352">
        <v>2</v>
      </c>
      <c r="O64" s="354">
        <v>2</v>
      </c>
      <c r="P64" s="355">
        <v>4</v>
      </c>
      <c r="Q64" s="352">
        <v>5</v>
      </c>
      <c r="R64" s="354">
        <v>5</v>
      </c>
      <c r="S64" s="354">
        <v>5</v>
      </c>
      <c r="T64" s="355">
        <v>5</v>
      </c>
      <c r="U64" s="352">
        <v>5</v>
      </c>
      <c r="V64" s="354">
        <v>5</v>
      </c>
      <c r="W64" s="354">
        <v>5</v>
      </c>
      <c r="X64" s="353">
        <v>5</v>
      </c>
      <c r="Y64" s="352">
        <v>3</v>
      </c>
      <c r="Z64" s="354">
        <v>3</v>
      </c>
      <c r="AA64" s="354">
        <v>3</v>
      </c>
      <c r="AB64" s="355">
        <v>3</v>
      </c>
      <c r="AC64" s="406">
        <v>4</v>
      </c>
      <c r="AD64" s="352">
        <v>3</v>
      </c>
      <c r="AE64" s="354">
        <v>3</v>
      </c>
      <c r="AF64" s="353">
        <v>3</v>
      </c>
      <c r="AG64" s="406">
        <v>2</v>
      </c>
      <c r="AH64" s="406">
        <v>4</v>
      </c>
      <c r="AI64" s="352">
        <v>5</v>
      </c>
      <c r="AJ64" s="353">
        <v>4</v>
      </c>
      <c r="AL64" s="122">
        <f t="shared" si="29"/>
        <v>53</v>
      </c>
      <c r="AM64" s="112">
        <f t="shared" si="0"/>
        <v>0</v>
      </c>
      <c r="AN64" s="113">
        <f t="shared" si="1"/>
        <v>4.75</v>
      </c>
      <c r="AO64" s="114">
        <f t="shared" si="2"/>
        <v>5</v>
      </c>
      <c r="AP64" s="112">
        <f t="shared" si="3"/>
        <v>0</v>
      </c>
      <c r="AQ64" s="113">
        <f t="shared" si="4"/>
        <v>3</v>
      </c>
      <c r="AR64" s="114">
        <f t="shared" si="5"/>
        <v>3</v>
      </c>
      <c r="AS64" s="112">
        <f t="shared" si="6"/>
        <v>0</v>
      </c>
      <c r="AT64" s="113">
        <f t="shared" si="7"/>
        <v>5</v>
      </c>
      <c r="AU64" s="114">
        <f t="shared" si="8"/>
        <v>5</v>
      </c>
      <c r="AV64" s="112">
        <f t="shared" si="9"/>
        <v>2</v>
      </c>
      <c r="AW64" s="113">
        <f t="shared" si="10"/>
        <v>2.6666666666666665</v>
      </c>
      <c r="AX64" s="114">
        <f t="shared" si="11"/>
        <v>3</v>
      </c>
      <c r="AY64" s="112">
        <f t="shared" si="12"/>
        <v>0</v>
      </c>
      <c r="AZ64" s="113">
        <f t="shared" si="13"/>
        <v>5</v>
      </c>
      <c r="BA64" s="115">
        <f t="shared" si="14"/>
        <v>5</v>
      </c>
      <c r="BB64" s="112">
        <f t="shared" si="15"/>
        <v>0</v>
      </c>
      <c r="BC64" s="113">
        <f t="shared" si="16"/>
        <v>5</v>
      </c>
      <c r="BD64" s="116">
        <f t="shared" si="17"/>
        <v>5</v>
      </c>
      <c r="BE64" s="112">
        <f t="shared" si="30"/>
        <v>0</v>
      </c>
      <c r="BF64" s="112">
        <f t="shared" si="19"/>
        <v>0</v>
      </c>
      <c r="BG64" s="113">
        <f t="shared" si="20"/>
        <v>3</v>
      </c>
      <c r="BH64" s="113">
        <f t="shared" si="21"/>
        <v>2</v>
      </c>
      <c r="BI64" s="117">
        <f t="shared" si="22"/>
        <v>4</v>
      </c>
      <c r="BJ64" s="112">
        <f t="shared" si="23"/>
        <v>0</v>
      </c>
      <c r="BK64" s="113">
        <f t="shared" si="24"/>
        <v>3</v>
      </c>
      <c r="BL64" s="113">
        <f t="shared" si="25"/>
        <v>3</v>
      </c>
      <c r="BM64" s="118">
        <f t="shared" si="26"/>
        <v>2</v>
      </c>
      <c r="BN64" s="119">
        <f t="shared" si="26"/>
        <v>4</v>
      </c>
      <c r="BO64" s="120">
        <f t="shared" si="27"/>
        <v>5</v>
      </c>
    </row>
    <row r="65" spans="1:67" ht="13.5" thickBot="1">
      <c r="A65" s="128"/>
      <c r="B65" s="122">
        <f t="shared" si="28"/>
        <v>54</v>
      </c>
      <c r="C65" s="352">
        <v>5</v>
      </c>
      <c r="D65" s="354">
        <v>5</v>
      </c>
      <c r="E65" s="354">
        <v>5</v>
      </c>
      <c r="F65" s="355">
        <v>5</v>
      </c>
      <c r="G65" s="352">
        <v>4</v>
      </c>
      <c r="H65" s="354">
        <v>4</v>
      </c>
      <c r="I65" s="354">
        <v>4</v>
      </c>
      <c r="J65" s="355">
        <v>4</v>
      </c>
      <c r="K65" s="352">
        <v>5</v>
      </c>
      <c r="L65" s="354">
        <v>5</v>
      </c>
      <c r="M65" s="355">
        <v>4</v>
      </c>
      <c r="N65" s="352">
        <v>3</v>
      </c>
      <c r="O65" s="354">
        <v>3</v>
      </c>
      <c r="P65" s="355">
        <v>4</v>
      </c>
      <c r="Q65" s="352">
        <v>5</v>
      </c>
      <c r="R65" s="354">
        <v>5</v>
      </c>
      <c r="S65" s="354">
        <v>5</v>
      </c>
      <c r="T65" s="355">
        <v>5</v>
      </c>
      <c r="U65" s="352">
        <v>5</v>
      </c>
      <c r="V65" s="354">
        <v>5</v>
      </c>
      <c r="W65" s="354">
        <v>4</v>
      </c>
      <c r="X65" s="353">
        <v>3</v>
      </c>
      <c r="Y65" s="352">
        <v>2</v>
      </c>
      <c r="Z65" s="354">
        <v>2</v>
      </c>
      <c r="AA65" s="354">
        <v>2</v>
      </c>
      <c r="AB65" s="355">
        <v>2</v>
      </c>
      <c r="AC65" s="406">
        <v>4</v>
      </c>
      <c r="AD65" s="352">
        <v>2</v>
      </c>
      <c r="AE65" s="354">
        <v>2</v>
      </c>
      <c r="AF65" s="353">
        <v>2</v>
      </c>
      <c r="AG65" s="406">
        <v>4</v>
      </c>
      <c r="AH65" s="406">
        <v>4</v>
      </c>
      <c r="AI65" s="352">
        <v>5</v>
      </c>
      <c r="AJ65" s="353">
        <v>5</v>
      </c>
      <c r="AL65" s="122">
        <f t="shared" si="29"/>
        <v>54</v>
      </c>
      <c r="AM65" s="112">
        <f t="shared" si="0"/>
        <v>0</v>
      </c>
      <c r="AN65" s="113">
        <f t="shared" si="1"/>
        <v>5</v>
      </c>
      <c r="AO65" s="114">
        <f t="shared" si="2"/>
        <v>5</v>
      </c>
      <c r="AP65" s="112">
        <f t="shared" si="3"/>
        <v>0</v>
      </c>
      <c r="AQ65" s="113">
        <f t="shared" si="4"/>
        <v>4</v>
      </c>
      <c r="AR65" s="114">
        <f t="shared" si="5"/>
        <v>4</v>
      </c>
      <c r="AS65" s="112">
        <f t="shared" si="6"/>
        <v>0</v>
      </c>
      <c r="AT65" s="113">
        <f t="shared" si="7"/>
        <v>4.666666666666667</v>
      </c>
      <c r="AU65" s="114">
        <f t="shared" si="8"/>
        <v>5</v>
      </c>
      <c r="AV65" s="112">
        <f t="shared" si="9"/>
        <v>0</v>
      </c>
      <c r="AW65" s="113">
        <f t="shared" si="10"/>
        <v>3.3333333333333335</v>
      </c>
      <c r="AX65" s="114">
        <f t="shared" si="11"/>
        <v>4</v>
      </c>
      <c r="AY65" s="112">
        <f t="shared" si="12"/>
        <v>0</v>
      </c>
      <c r="AZ65" s="113">
        <f t="shared" si="13"/>
        <v>5</v>
      </c>
      <c r="BA65" s="115">
        <f t="shared" si="14"/>
        <v>5</v>
      </c>
      <c r="BB65" s="112">
        <f t="shared" si="15"/>
        <v>0</v>
      </c>
      <c r="BC65" s="113">
        <f t="shared" si="16"/>
        <v>4.25</v>
      </c>
      <c r="BD65" s="116">
        <f t="shared" si="17"/>
        <v>5</v>
      </c>
      <c r="BE65" s="112">
        <f t="shared" si="30"/>
        <v>4</v>
      </c>
      <c r="BF65" s="112">
        <f t="shared" si="19"/>
        <v>3</v>
      </c>
      <c r="BG65" s="113">
        <f t="shared" si="20"/>
        <v>2</v>
      </c>
      <c r="BH65" s="113">
        <f t="shared" si="21"/>
        <v>2</v>
      </c>
      <c r="BI65" s="117">
        <f t="shared" si="22"/>
        <v>4</v>
      </c>
      <c r="BJ65" s="112">
        <f t="shared" si="23"/>
        <v>3</v>
      </c>
      <c r="BK65" s="113">
        <f t="shared" si="24"/>
        <v>2</v>
      </c>
      <c r="BL65" s="113">
        <f t="shared" si="25"/>
        <v>2</v>
      </c>
      <c r="BM65" s="118">
        <f t="shared" si="26"/>
        <v>4</v>
      </c>
      <c r="BN65" s="119">
        <f t="shared" si="26"/>
        <v>4</v>
      </c>
      <c r="BO65" s="120">
        <f t="shared" si="27"/>
        <v>5</v>
      </c>
    </row>
    <row r="66" spans="1:67" ht="13.5" thickBot="1">
      <c r="A66" s="128"/>
      <c r="B66" s="122">
        <f t="shared" si="28"/>
        <v>55</v>
      </c>
      <c r="C66" s="352">
        <v>4</v>
      </c>
      <c r="D66" s="354">
        <v>4</v>
      </c>
      <c r="E66" s="354">
        <v>4</v>
      </c>
      <c r="F66" s="355">
        <v>4</v>
      </c>
      <c r="G66" s="352">
        <v>4</v>
      </c>
      <c r="H66" s="354">
        <v>4</v>
      </c>
      <c r="I66" s="354">
        <v>4</v>
      </c>
      <c r="J66" s="355">
        <v>4</v>
      </c>
      <c r="K66" s="352">
        <v>4</v>
      </c>
      <c r="L66" s="354">
        <v>4</v>
      </c>
      <c r="M66" s="355">
        <v>4</v>
      </c>
      <c r="N66" s="352">
        <v>4</v>
      </c>
      <c r="O66" s="354">
        <v>4</v>
      </c>
      <c r="P66" s="355">
        <v>4</v>
      </c>
      <c r="Q66" s="352">
        <v>4</v>
      </c>
      <c r="R66" s="354">
        <v>4</v>
      </c>
      <c r="S66" s="354">
        <v>4</v>
      </c>
      <c r="T66" s="355">
        <v>4</v>
      </c>
      <c r="U66" s="352">
        <v>4</v>
      </c>
      <c r="V66" s="354">
        <v>4</v>
      </c>
      <c r="W66" s="354">
        <v>4</v>
      </c>
      <c r="X66" s="353">
        <v>4</v>
      </c>
      <c r="Y66" s="352">
        <v>4</v>
      </c>
      <c r="Z66" s="354">
        <v>4</v>
      </c>
      <c r="AA66" s="354">
        <v>4</v>
      </c>
      <c r="AB66" s="355">
        <v>4</v>
      </c>
      <c r="AC66" s="406">
        <v>4</v>
      </c>
      <c r="AD66" s="352">
        <v>4</v>
      </c>
      <c r="AE66" s="354">
        <v>4</v>
      </c>
      <c r="AF66" s="353">
        <v>4</v>
      </c>
      <c r="AG66" s="406">
        <v>4</v>
      </c>
      <c r="AH66" s="406">
        <v>4</v>
      </c>
      <c r="AI66" s="352">
        <v>4</v>
      </c>
      <c r="AJ66" s="353">
        <v>4</v>
      </c>
      <c r="AL66" s="122">
        <f t="shared" si="29"/>
        <v>55</v>
      </c>
      <c r="AM66" s="112">
        <f t="shared" si="0"/>
        <v>0</v>
      </c>
      <c r="AN66" s="113">
        <f t="shared" si="1"/>
        <v>4</v>
      </c>
      <c r="AO66" s="114">
        <f t="shared" si="2"/>
        <v>4</v>
      </c>
      <c r="AP66" s="112">
        <f t="shared" si="3"/>
        <v>0</v>
      </c>
      <c r="AQ66" s="113">
        <f t="shared" si="4"/>
        <v>4</v>
      </c>
      <c r="AR66" s="114">
        <f t="shared" si="5"/>
        <v>4</v>
      </c>
      <c r="AS66" s="112">
        <f t="shared" si="6"/>
        <v>0</v>
      </c>
      <c r="AT66" s="113">
        <f t="shared" si="7"/>
        <v>4</v>
      </c>
      <c r="AU66" s="114">
        <f t="shared" si="8"/>
        <v>4</v>
      </c>
      <c r="AV66" s="112">
        <f t="shared" si="9"/>
        <v>0</v>
      </c>
      <c r="AW66" s="113">
        <f t="shared" si="10"/>
        <v>4</v>
      </c>
      <c r="AX66" s="114">
        <f t="shared" si="11"/>
        <v>4</v>
      </c>
      <c r="AY66" s="112">
        <f t="shared" si="12"/>
        <v>0</v>
      </c>
      <c r="AZ66" s="113">
        <f t="shared" si="13"/>
        <v>4</v>
      </c>
      <c r="BA66" s="115">
        <f t="shared" si="14"/>
        <v>4</v>
      </c>
      <c r="BB66" s="112">
        <f t="shared" si="15"/>
        <v>0</v>
      </c>
      <c r="BC66" s="113">
        <f t="shared" si="16"/>
        <v>4</v>
      </c>
      <c r="BD66" s="116">
        <f t="shared" si="17"/>
        <v>4</v>
      </c>
      <c r="BE66" s="112">
        <f t="shared" si="30"/>
        <v>0</v>
      </c>
      <c r="BF66" s="112">
        <f t="shared" si="19"/>
        <v>0</v>
      </c>
      <c r="BG66" s="113">
        <f t="shared" si="20"/>
        <v>4</v>
      </c>
      <c r="BH66" s="113">
        <f t="shared" si="21"/>
        <v>2</v>
      </c>
      <c r="BI66" s="117">
        <f t="shared" si="22"/>
        <v>4</v>
      </c>
      <c r="BJ66" s="112">
        <f t="shared" si="23"/>
        <v>0</v>
      </c>
      <c r="BK66" s="113">
        <f t="shared" si="24"/>
        <v>4</v>
      </c>
      <c r="BL66" s="113">
        <f t="shared" si="25"/>
        <v>4</v>
      </c>
      <c r="BM66" s="118">
        <f t="shared" si="26"/>
        <v>4</v>
      </c>
      <c r="BN66" s="119">
        <f t="shared" si="26"/>
        <v>4</v>
      </c>
      <c r="BO66" s="120">
        <f t="shared" si="27"/>
        <v>4</v>
      </c>
    </row>
    <row r="67" spans="1:67" ht="13.5" thickBot="1">
      <c r="A67" s="128"/>
      <c r="B67" s="122">
        <f t="shared" si="28"/>
        <v>56</v>
      </c>
      <c r="C67" s="364">
        <v>5</v>
      </c>
      <c r="D67" s="365">
        <v>5</v>
      </c>
      <c r="E67" s="365">
        <v>5</v>
      </c>
      <c r="F67" s="368">
        <v>5</v>
      </c>
      <c r="G67" s="364">
        <v>4</v>
      </c>
      <c r="H67" s="365">
        <v>5</v>
      </c>
      <c r="I67" s="365">
        <v>5</v>
      </c>
      <c r="J67" s="368">
        <v>5</v>
      </c>
      <c r="K67" s="364">
        <v>5</v>
      </c>
      <c r="L67" s="365">
        <v>5</v>
      </c>
      <c r="M67" s="368">
        <v>5</v>
      </c>
      <c r="N67" s="364">
        <v>5</v>
      </c>
      <c r="O67" s="365">
        <v>5</v>
      </c>
      <c r="P67" s="368">
        <v>5</v>
      </c>
      <c r="Q67" s="364">
        <v>5</v>
      </c>
      <c r="R67" s="365">
        <v>5</v>
      </c>
      <c r="S67" s="365">
        <v>5</v>
      </c>
      <c r="T67" s="368">
        <v>5</v>
      </c>
      <c r="U67" s="364">
        <v>5</v>
      </c>
      <c r="V67" s="365">
        <v>5</v>
      </c>
      <c r="W67" s="365">
        <v>5</v>
      </c>
      <c r="X67" s="368">
        <v>5</v>
      </c>
      <c r="Y67" s="404">
        <v>2</v>
      </c>
      <c r="Z67" s="365">
        <v>5</v>
      </c>
      <c r="AA67" s="365">
        <v>5</v>
      </c>
      <c r="AB67" s="368">
        <v>4</v>
      </c>
      <c r="AC67" s="400">
        <v>5</v>
      </c>
      <c r="AD67" s="364">
        <v>3</v>
      </c>
      <c r="AE67" s="365">
        <v>3</v>
      </c>
      <c r="AF67" s="366">
        <v>3</v>
      </c>
      <c r="AG67" s="401">
        <v>3</v>
      </c>
      <c r="AH67" s="400">
        <v>5</v>
      </c>
      <c r="AI67" s="364">
        <v>5</v>
      </c>
      <c r="AJ67" s="366">
        <v>5</v>
      </c>
      <c r="AL67" s="122">
        <f t="shared" si="29"/>
        <v>56</v>
      </c>
      <c r="AM67" s="112">
        <f t="shared" si="0"/>
        <v>0</v>
      </c>
      <c r="AN67" s="113">
        <f t="shared" si="1"/>
        <v>5</v>
      </c>
      <c r="AO67" s="114">
        <f t="shared" si="2"/>
        <v>5</v>
      </c>
      <c r="AP67" s="112">
        <f t="shared" si="3"/>
        <v>0</v>
      </c>
      <c r="AQ67" s="113">
        <f t="shared" si="4"/>
        <v>4.75</v>
      </c>
      <c r="AR67" s="114">
        <f t="shared" si="5"/>
        <v>5</v>
      </c>
      <c r="AS67" s="112">
        <f t="shared" si="6"/>
        <v>0</v>
      </c>
      <c r="AT67" s="113">
        <f t="shared" si="7"/>
        <v>5</v>
      </c>
      <c r="AU67" s="114">
        <f t="shared" si="8"/>
        <v>5</v>
      </c>
      <c r="AV67" s="112">
        <f t="shared" si="9"/>
        <v>0</v>
      </c>
      <c r="AW67" s="113">
        <f t="shared" si="10"/>
        <v>5</v>
      </c>
      <c r="AX67" s="114">
        <f t="shared" si="11"/>
        <v>5</v>
      </c>
      <c r="AY67" s="112">
        <f t="shared" si="12"/>
        <v>0</v>
      </c>
      <c r="AZ67" s="113">
        <f t="shared" si="13"/>
        <v>5</v>
      </c>
      <c r="BA67" s="115">
        <f t="shared" si="14"/>
        <v>5</v>
      </c>
      <c r="BB67" s="112">
        <f t="shared" si="15"/>
        <v>0</v>
      </c>
      <c r="BC67" s="113">
        <f t="shared" si="16"/>
        <v>5</v>
      </c>
      <c r="BD67" s="116">
        <f t="shared" si="17"/>
        <v>5</v>
      </c>
      <c r="BE67" s="112">
        <f t="shared" si="30"/>
        <v>1</v>
      </c>
      <c r="BF67" s="112">
        <f t="shared" si="19"/>
        <v>0</v>
      </c>
      <c r="BG67" s="113">
        <f t="shared" si="20"/>
        <v>4.666666666666667</v>
      </c>
      <c r="BH67" s="113">
        <f t="shared" si="21"/>
        <v>5</v>
      </c>
      <c r="BI67" s="117">
        <f t="shared" si="22"/>
        <v>5</v>
      </c>
      <c r="BJ67" s="112">
        <f t="shared" si="23"/>
        <v>0</v>
      </c>
      <c r="BK67" s="113">
        <f t="shared" si="24"/>
        <v>3</v>
      </c>
      <c r="BL67" s="113">
        <f t="shared" si="25"/>
        <v>3</v>
      </c>
      <c r="BM67" s="118">
        <f t="shared" si="26"/>
        <v>3</v>
      </c>
      <c r="BN67" s="119">
        <f t="shared" si="26"/>
        <v>5</v>
      </c>
      <c r="BO67" s="120">
        <f t="shared" si="27"/>
        <v>5</v>
      </c>
    </row>
    <row r="68" spans="1:67" ht="13.5" thickBot="1">
      <c r="A68" s="128"/>
      <c r="B68" s="122">
        <f t="shared" si="28"/>
        <v>57</v>
      </c>
      <c r="C68" s="364">
        <v>5</v>
      </c>
      <c r="D68" s="365">
        <v>4</v>
      </c>
      <c r="E68" s="365">
        <v>4</v>
      </c>
      <c r="F68" s="368">
        <v>2</v>
      </c>
      <c r="G68" s="364">
        <v>5</v>
      </c>
      <c r="H68" s="365">
        <v>2</v>
      </c>
      <c r="I68" s="365">
        <v>2</v>
      </c>
      <c r="J68" s="368">
        <v>2</v>
      </c>
      <c r="K68" s="364">
        <v>5</v>
      </c>
      <c r="L68" s="365">
        <v>5</v>
      </c>
      <c r="M68" s="368">
        <v>5</v>
      </c>
      <c r="N68" s="364">
        <v>5</v>
      </c>
      <c r="O68" s="365">
        <v>4</v>
      </c>
      <c r="P68" s="368">
        <v>5</v>
      </c>
      <c r="Q68" s="364">
        <v>5</v>
      </c>
      <c r="R68" s="365">
        <v>5</v>
      </c>
      <c r="S68" s="365">
        <v>5</v>
      </c>
      <c r="T68" s="368">
        <v>4</v>
      </c>
      <c r="U68" s="364">
        <v>3</v>
      </c>
      <c r="V68" s="365">
        <v>3</v>
      </c>
      <c r="W68" s="365">
        <v>3</v>
      </c>
      <c r="X68" s="368">
        <v>3</v>
      </c>
      <c r="Y68" s="405">
        <v>2</v>
      </c>
      <c r="Z68" s="365">
        <v>2</v>
      </c>
      <c r="AA68" s="365">
        <v>2</v>
      </c>
      <c r="AB68" s="368">
        <v>2</v>
      </c>
      <c r="AC68" s="402">
        <v>2</v>
      </c>
      <c r="AD68" s="364">
        <v>2</v>
      </c>
      <c r="AE68" s="365">
        <v>2</v>
      </c>
      <c r="AF68" s="366">
        <v>2</v>
      </c>
      <c r="AG68" s="403">
        <v>2</v>
      </c>
      <c r="AH68" s="402">
        <v>2</v>
      </c>
      <c r="AI68" s="364">
        <v>5</v>
      </c>
      <c r="AJ68" s="366">
        <v>5</v>
      </c>
      <c r="AL68" s="122">
        <f t="shared" si="29"/>
        <v>57</v>
      </c>
      <c r="AM68" s="112">
        <f t="shared" si="0"/>
        <v>1</v>
      </c>
      <c r="AN68" s="113">
        <f t="shared" si="1"/>
        <v>3.75</v>
      </c>
      <c r="AO68" s="114">
        <f t="shared" si="2"/>
        <v>4</v>
      </c>
      <c r="AP68" s="112">
        <f t="shared" si="3"/>
        <v>3</v>
      </c>
      <c r="AQ68" s="113">
        <f t="shared" si="4"/>
        <v>2.75</v>
      </c>
      <c r="AR68" s="114">
        <f t="shared" si="5"/>
        <v>2</v>
      </c>
      <c r="AS68" s="112">
        <f t="shared" si="6"/>
        <v>0</v>
      </c>
      <c r="AT68" s="113">
        <f t="shared" si="7"/>
        <v>5</v>
      </c>
      <c r="AU68" s="114">
        <f t="shared" si="8"/>
        <v>5</v>
      </c>
      <c r="AV68" s="112">
        <f t="shared" si="9"/>
        <v>0</v>
      </c>
      <c r="AW68" s="113">
        <f t="shared" si="10"/>
        <v>4.666666666666667</v>
      </c>
      <c r="AX68" s="114">
        <f t="shared" si="11"/>
        <v>5</v>
      </c>
      <c r="AY68" s="112">
        <f t="shared" si="12"/>
        <v>0</v>
      </c>
      <c r="AZ68" s="113">
        <f t="shared" si="13"/>
        <v>4.75</v>
      </c>
      <c r="BA68" s="115">
        <f t="shared" si="14"/>
        <v>5</v>
      </c>
      <c r="BB68" s="112">
        <f t="shared" si="15"/>
        <v>0</v>
      </c>
      <c r="BC68" s="113">
        <f t="shared" si="16"/>
        <v>3</v>
      </c>
      <c r="BD68" s="116">
        <f t="shared" si="17"/>
        <v>3</v>
      </c>
      <c r="BE68" s="112">
        <f t="shared" si="30"/>
        <v>4</v>
      </c>
      <c r="BF68" s="112">
        <f t="shared" si="19"/>
        <v>3</v>
      </c>
      <c r="BG68" s="113">
        <f t="shared" si="20"/>
        <v>2</v>
      </c>
      <c r="BH68" s="113">
        <f t="shared" si="21"/>
        <v>2</v>
      </c>
      <c r="BI68" s="117">
        <f t="shared" si="22"/>
        <v>2</v>
      </c>
      <c r="BJ68" s="112">
        <f t="shared" si="23"/>
        <v>3</v>
      </c>
      <c r="BK68" s="113">
        <f t="shared" si="24"/>
        <v>2</v>
      </c>
      <c r="BL68" s="113">
        <f t="shared" si="25"/>
        <v>2</v>
      </c>
      <c r="BM68" s="118">
        <f t="shared" si="26"/>
        <v>2</v>
      </c>
      <c r="BN68" s="119">
        <f t="shared" si="26"/>
        <v>2</v>
      </c>
      <c r="BO68" s="120">
        <f t="shared" si="27"/>
        <v>5</v>
      </c>
    </row>
    <row r="69" spans="1:67" ht="13.5" thickBot="1">
      <c r="A69" s="128"/>
      <c r="B69" s="122">
        <f t="shared" si="28"/>
        <v>58</v>
      </c>
      <c r="C69" s="364">
        <v>5</v>
      </c>
      <c r="D69" s="365">
        <v>5</v>
      </c>
      <c r="E69" s="365">
        <v>5</v>
      </c>
      <c r="F69" s="368">
        <v>5</v>
      </c>
      <c r="G69" s="364">
        <v>5</v>
      </c>
      <c r="H69" s="365">
        <v>4</v>
      </c>
      <c r="I69" s="365">
        <v>4</v>
      </c>
      <c r="J69" s="368">
        <v>4</v>
      </c>
      <c r="K69" s="364">
        <v>5</v>
      </c>
      <c r="L69" s="365">
        <v>5</v>
      </c>
      <c r="M69" s="368">
        <v>5</v>
      </c>
      <c r="N69" s="364">
        <v>5</v>
      </c>
      <c r="O69" s="365">
        <v>5</v>
      </c>
      <c r="P69" s="368">
        <v>4</v>
      </c>
      <c r="Q69" s="364">
        <v>5</v>
      </c>
      <c r="R69" s="365">
        <v>5</v>
      </c>
      <c r="S69" s="365">
        <v>5</v>
      </c>
      <c r="T69" s="368">
        <v>5</v>
      </c>
      <c r="U69" s="364">
        <v>5</v>
      </c>
      <c r="V69" s="365">
        <v>5</v>
      </c>
      <c r="W69" s="365">
        <v>5</v>
      </c>
      <c r="X69" s="368">
        <v>5</v>
      </c>
      <c r="Y69" s="399">
        <v>4</v>
      </c>
      <c r="Z69" s="365">
        <v>4</v>
      </c>
      <c r="AA69" s="365">
        <v>4</v>
      </c>
      <c r="AB69" s="368">
        <v>4</v>
      </c>
      <c r="AC69" s="403">
        <v>5</v>
      </c>
      <c r="AD69" s="364">
        <v>2</v>
      </c>
      <c r="AE69" s="365">
        <v>2</v>
      </c>
      <c r="AF69" s="366">
        <v>2</v>
      </c>
      <c r="AG69" s="403">
        <v>5</v>
      </c>
      <c r="AH69" s="402">
        <v>5</v>
      </c>
      <c r="AI69" s="364">
        <v>5</v>
      </c>
      <c r="AJ69" s="366">
        <v>5</v>
      </c>
      <c r="AL69" s="122">
        <f t="shared" si="29"/>
        <v>58</v>
      </c>
      <c r="AM69" s="112">
        <f t="shared" si="0"/>
        <v>0</v>
      </c>
      <c r="AN69" s="113">
        <f t="shared" si="1"/>
        <v>5</v>
      </c>
      <c r="AO69" s="114">
        <f t="shared" si="2"/>
        <v>5</v>
      </c>
      <c r="AP69" s="112">
        <f t="shared" si="3"/>
        <v>0</v>
      </c>
      <c r="AQ69" s="113">
        <f t="shared" si="4"/>
        <v>4.25</v>
      </c>
      <c r="AR69" s="114">
        <f t="shared" si="5"/>
        <v>5</v>
      </c>
      <c r="AS69" s="112">
        <f t="shared" si="6"/>
        <v>0</v>
      </c>
      <c r="AT69" s="113">
        <f t="shared" si="7"/>
        <v>5</v>
      </c>
      <c r="AU69" s="114">
        <f t="shared" si="8"/>
        <v>5</v>
      </c>
      <c r="AV69" s="112">
        <f t="shared" si="9"/>
        <v>0</v>
      </c>
      <c r="AW69" s="113">
        <f t="shared" si="10"/>
        <v>4.666666666666667</v>
      </c>
      <c r="AX69" s="114">
        <f t="shared" si="11"/>
        <v>5</v>
      </c>
      <c r="AY69" s="112">
        <f t="shared" si="12"/>
        <v>0</v>
      </c>
      <c r="AZ69" s="113">
        <f t="shared" si="13"/>
        <v>5</v>
      </c>
      <c r="BA69" s="115">
        <f t="shared" si="14"/>
        <v>5</v>
      </c>
      <c r="BB69" s="112">
        <f t="shared" si="15"/>
        <v>0</v>
      </c>
      <c r="BC69" s="113">
        <f t="shared" si="16"/>
        <v>5</v>
      </c>
      <c r="BD69" s="116">
        <f t="shared" si="17"/>
        <v>5</v>
      </c>
      <c r="BE69" s="112">
        <f t="shared" si="30"/>
        <v>0</v>
      </c>
      <c r="BF69" s="112">
        <f t="shared" si="19"/>
        <v>0</v>
      </c>
      <c r="BG69" s="113">
        <f t="shared" si="20"/>
        <v>4</v>
      </c>
      <c r="BH69" s="113">
        <f t="shared" si="21"/>
        <v>2</v>
      </c>
      <c r="BI69" s="117">
        <f t="shared" si="22"/>
        <v>5</v>
      </c>
      <c r="BJ69" s="112">
        <f t="shared" si="23"/>
        <v>3</v>
      </c>
      <c r="BK69" s="113">
        <f t="shared" si="24"/>
        <v>2</v>
      </c>
      <c r="BL69" s="113">
        <f t="shared" si="25"/>
        <v>2</v>
      </c>
      <c r="BM69" s="118">
        <f t="shared" si="26"/>
        <v>5</v>
      </c>
      <c r="BN69" s="119">
        <f t="shared" si="26"/>
        <v>5</v>
      </c>
      <c r="BO69" s="120">
        <f t="shared" si="27"/>
        <v>5</v>
      </c>
    </row>
    <row r="70" spans="1:67" ht="13.5" thickBot="1">
      <c r="A70" s="128"/>
      <c r="B70" s="122">
        <f t="shared" si="28"/>
        <v>59</v>
      </c>
      <c r="C70" s="364">
        <v>4</v>
      </c>
      <c r="D70" s="365">
        <v>5</v>
      </c>
      <c r="E70" s="365">
        <v>3</v>
      </c>
      <c r="F70" s="368">
        <v>3</v>
      </c>
      <c r="G70" s="364">
        <v>3</v>
      </c>
      <c r="H70" s="365">
        <v>2</v>
      </c>
      <c r="I70" s="365">
        <v>3</v>
      </c>
      <c r="J70" s="368">
        <v>3</v>
      </c>
      <c r="K70" s="364">
        <v>5</v>
      </c>
      <c r="L70" s="365">
        <v>5</v>
      </c>
      <c r="M70" s="368">
        <v>5</v>
      </c>
      <c r="N70" s="364">
        <v>5</v>
      </c>
      <c r="O70" s="365">
        <v>5</v>
      </c>
      <c r="P70" s="368">
        <v>5</v>
      </c>
      <c r="Q70" s="364">
        <v>5</v>
      </c>
      <c r="R70" s="365">
        <v>5</v>
      </c>
      <c r="S70" s="365">
        <v>5</v>
      </c>
      <c r="T70" s="368">
        <v>5</v>
      </c>
      <c r="U70" s="364">
        <v>5</v>
      </c>
      <c r="V70" s="365">
        <v>5</v>
      </c>
      <c r="W70" s="365">
        <v>2</v>
      </c>
      <c r="X70" s="368">
        <v>2</v>
      </c>
      <c r="Y70" s="399">
        <v>2</v>
      </c>
      <c r="Z70" s="365">
        <v>2</v>
      </c>
      <c r="AA70" s="365">
        <v>2</v>
      </c>
      <c r="AB70" s="368">
        <v>2</v>
      </c>
      <c r="AC70" s="403">
        <v>2</v>
      </c>
      <c r="AD70" s="364">
        <v>2</v>
      </c>
      <c r="AE70" s="365">
        <v>2</v>
      </c>
      <c r="AF70" s="366">
        <v>3</v>
      </c>
      <c r="AG70" s="403">
        <v>4</v>
      </c>
      <c r="AH70" s="402">
        <v>3</v>
      </c>
      <c r="AI70" s="364">
        <v>5</v>
      </c>
      <c r="AJ70" s="366">
        <v>5</v>
      </c>
      <c r="AL70" s="122">
        <f t="shared" si="29"/>
        <v>59</v>
      </c>
      <c r="AM70" s="112">
        <f t="shared" si="0"/>
        <v>0</v>
      </c>
      <c r="AN70" s="113">
        <f t="shared" si="1"/>
        <v>3.75</v>
      </c>
      <c r="AO70" s="114">
        <f t="shared" si="2"/>
        <v>4</v>
      </c>
      <c r="AP70" s="112">
        <f t="shared" si="3"/>
        <v>1</v>
      </c>
      <c r="AQ70" s="113">
        <f t="shared" si="4"/>
        <v>2.75</v>
      </c>
      <c r="AR70" s="114">
        <f t="shared" si="5"/>
        <v>3</v>
      </c>
      <c r="AS70" s="112">
        <f t="shared" si="6"/>
        <v>0</v>
      </c>
      <c r="AT70" s="113">
        <f t="shared" si="7"/>
        <v>5</v>
      </c>
      <c r="AU70" s="114">
        <f t="shared" si="8"/>
        <v>5</v>
      </c>
      <c r="AV70" s="112">
        <f t="shared" si="9"/>
        <v>0</v>
      </c>
      <c r="AW70" s="113">
        <f t="shared" si="10"/>
        <v>5</v>
      </c>
      <c r="AX70" s="114">
        <f t="shared" si="11"/>
        <v>5</v>
      </c>
      <c r="AY70" s="112">
        <f t="shared" si="12"/>
        <v>0</v>
      </c>
      <c r="AZ70" s="113">
        <f t="shared" si="13"/>
        <v>5</v>
      </c>
      <c r="BA70" s="115">
        <f t="shared" si="14"/>
        <v>5</v>
      </c>
      <c r="BB70" s="112">
        <f t="shared" si="15"/>
        <v>2</v>
      </c>
      <c r="BC70" s="113">
        <f t="shared" si="16"/>
        <v>3.5</v>
      </c>
      <c r="BD70" s="116">
        <f t="shared" si="17"/>
        <v>4</v>
      </c>
      <c r="BE70" s="112">
        <f t="shared" si="30"/>
        <v>4</v>
      </c>
      <c r="BF70" s="112">
        <f t="shared" si="19"/>
        <v>3</v>
      </c>
      <c r="BG70" s="113">
        <f t="shared" si="20"/>
        <v>2</v>
      </c>
      <c r="BH70" s="113">
        <f t="shared" si="21"/>
        <v>2</v>
      </c>
      <c r="BI70" s="117">
        <f t="shared" si="22"/>
        <v>2</v>
      </c>
      <c r="BJ70" s="112">
        <f t="shared" si="23"/>
        <v>2</v>
      </c>
      <c r="BK70" s="113">
        <f t="shared" si="24"/>
        <v>2.3333333333333335</v>
      </c>
      <c r="BL70" s="113">
        <f t="shared" si="25"/>
        <v>3</v>
      </c>
      <c r="BM70" s="118">
        <f t="shared" si="26"/>
        <v>4</v>
      </c>
      <c r="BN70" s="119">
        <f t="shared" si="26"/>
        <v>3</v>
      </c>
      <c r="BO70" s="120">
        <f t="shared" si="27"/>
        <v>5</v>
      </c>
    </row>
    <row r="71" spans="1:67" ht="13.5" thickBot="1">
      <c r="A71" s="128"/>
      <c r="B71" s="165">
        <f t="shared" si="28"/>
        <v>60</v>
      </c>
      <c r="C71" s="364">
        <v>5</v>
      </c>
      <c r="D71" s="365">
        <v>5</v>
      </c>
      <c r="E71" s="365">
        <v>2</v>
      </c>
      <c r="F71" s="368">
        <v>5</v>
      </c>
      <c r="G71" s="364">
        <v>3</v>
      </c>
      <c r="H71" s="365">
        <v>2</v>
      </c>
      <c r="I71" s="365">
        <v>2</v>
      </c>
      <c r="J71" s="368">
        <v>2</v>
      </c>
      <c r="K71" s="364">
        <v>5</v>
      </c>
      <c r="L71" s="365">
        <v>5</v>
      </c>
      <c r="M71" s="368">
        <v>5</v>
      </c>
      <c r="N71" s="364">
        <v>5</v>
      </c>
      <c r="O71" s="365">
        <v>4</v>
      </c>
      <c r="P71" s="368">
        <v>2</v>
      </c>
      <c r="Q71" s="364">
        <v>5</v>
      </c>
      <c r="R71" s="365">
        <v>5</v>
      </c>
      <c r="S71" s="365">
        <v>5</v>
      </c>
      <c r="T71" s="368">
        <v>5</v>
      </c>
      <c r="U71" s="364">
        <v>5</v>
      </c>
      <c r="V71" s="365">
        <v>5</v>
      </c>
      <c r="W71" s="365">
        <v>2</v>
      </c>
      <c r="X71" s="368">
        <v>3</v>
      </c>
      <c r="Y71" s="399">
        <v>2</v>
      </c>
      <c r="Z71" s="365">
        <v>2</v>
      </c>
      <c r="AA71" s="365">
        <v>2</v>
      </c>
      <c r="AB71" s="368">
        <v>2</v>
      </c>
      <c r="AC71" s="403">
        <v>2</v>
      </c>
      <c r="AD71" s="364">
        <v>2</v>
      </c>
      <c r="AE71" s="365">
        <v>2</v>
      </c>
      <c r="AF71" s="366">
        <v>2</v>
      </c>
      <c r="AG71" s="403">
        <v>3</v>
      </c>
      <c r="AH71" s="402">
        <v>2</v>
      </c>
      <c r="AI71" s="364">
        <v>5</v>
      </c>
      <c r="AJ71" s="366">
        <v>4</v>
      </c>
      <c r="AL71" s="165">
        <f t="shared" si="29"/>
        <v>60</v>
      </c>
      <c r="AM71" s="173">
        <f t="shared" si="0"/>
        <v>1</v>
      </c>
      <c r="AN71" s="174">
        <f t="shared" si="1"/>
        <v>4.25</v>
      </c>
      <c r="AO71" s="114">
        <f t="shared" si="2"/>
        <v>5</v>
      </c>
      <c r="AP71" s="175">
        <f t="shared" si="3"/>
        <v>3</v>
      </c>
      <c r="AQ71" s="174">
        <f t="shared" si="4"/>
        <v>2.25</v>
      </c>
      <c r="AR71" s="114">
        <f t="shared" si="5"/>
        <v>2</v>
      </c>
      <c r="AS71" s="175">
        <f t="shared" si="6"/>
        <v>0</v>
      </c>
      <c r="AT71" s="174">
        <f t="shared" si="7"/>
        <v>5</v>
      </c>
      <c r="AU71" s="114">
        <f t="shared" si="8"/>
        <v>5</v>
      </c>
      <c r="AV71" s="175">
        <f t="shared" si="9"/>
        <v>1</v>
      </c>
      <c r="AW71" s="174">
        <f t="shared" si="10"/>
        <v>3.6666666666666665</v>
      </c>
      <c r="AX71" s="114">
        <f t="shared" si="11"/>
        <v>4</v>
      </c>
      <c r="AY71" s="175">
        <f t="shared" si="12"/>
        <v>0</v>
      </c>
      <c r="AZ71" s="174">
        <f t="shared" si="13"/>
        <v>5</v>
      </c>
      <c r="BA71" s="115">
        <f t="shared" si="14"/>
        <v>5</v>
      </c>
      <c r="BB71" s="175">
        <f t="shared" si="15"/>
        <v>1</v>
      </c>
      <c r="BC71" s="174">
        <f t="shared" si="16"/>
        <v>3.75</v>
      </c>
      <c r="BD71" s="116">
        <f t="shared" si="17"/>
        <v>4</v>
      </c>
      <c r="BE71" s="175">
        <f t="shared" si="30"/>
        <v>4</v>
      </c>
      <c r="BF71" s="175">
        <f t="shared" si="19"/>
        <v>3</v>
      </c>
      <c r="BG71" s="174">
        <f t="shared" si="20"/>
        <v>2</v>
      </c>
      <c r="BH71" s="113">
        <f t="shared" si="21"/>
        <v>2</v>
      </c>
      <c r="BI71" s="117">
        <f t="shared" si="22"/>
        <v>2</v>
      </c>
      <c r="BJ71" s="175">
        <f t="shared" si="23"/>
        <v>3</v>
      </c>
      <c r="BK71" s="174">
        <f t="shared" si="24"/>
        <v>2</v>
      </c>
      <c r="BL71" s="113">
        <f t="shared" si="25"/>
        <v>2</v>
      </c>
      <c r="BM71" s="118">
        <f t="shared" ref="BM71:BN71" si="31">IF(AG71&gt;0,AG71,"NO")</f>
        <v>3</v>
      </c>
      <c r="BN71" s="119">
        <f t="shared" si="31"/>
        <v>2</v>
      </c>
      <c r="BO71" s="120">
        <f t="shared" si="27"/>
        <v>5</v>
      </c>
    </row>
    <row r="72" spans="1:67" ht="10.5" customHeight="1" thickTop="1"/>
    <row r="73" spans="1:67" ht="10.5" customHeight="1"/>
    <row r="74" spans="1:67" ht="10.5" customHeight="1"/>
    <row r="75" spans="1:67" ht="10.5" customHeight="1"/>
    <row r="76" spans="1:67" ht="10.5" customHeight="1"/>
    <row r="77" spans="1:67" ht="10.5" customHeight="1"/>
    <row r="78" spans="1:67" ht="10.5" customHeight="1"/>
    <row r="79" spans="1:67" ht="10.5" customHeight="1"/>
    <row r="80" spans="1:67" ht="10.5" customHeight="1"/>
    <row r="81" spans="3:3" ht="10.5" customHeight="1"/>
    <row r="82" spans="3:3" ht="10.5" customHeight="1"/>
    <row r="83" spans="3:3" ht="10.5" customHeight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5</v>
      </c>
      <c r="D104" s="205">
        <f>AR12</f>
        <v>4</v>
      </c>
      <c r="E104" s="205">
        <f>AR12</f>
        <v>4</v>
      </c>
      <c r="F104" s="205">
        <f>AU12</f>
        <v>5</v>
      </c>
      <c r="G104" s="204">
        <f>BA12</f>
        <v>5</v>
      </c>
      <c r="H104" s="206">
        <f>BD12</f>
        <v>5</v>
      </c>
      <c r="I104" s="207" t="str">
        <f>IF(ISTEXT(C104),"NO",IF(AL104&gt;2,"D","A"))</f>
        <v>A</v>
      </c>
      <c r="J104" s="204">
        <f>BH12</f>
        <v>3</v>
      </c>
      <c r="K104" s="205">
        <f t="shared" ref="K104:K163" si="32">BI12</f>
        <v>3</v>
      </c>
      <c r="L104" s="206">
        <f>BL12</f>
        <v>2</v>
      </c>
      <c r="M104" s="207" t="str">
        <f>IF(ISTEXT(J104),"NO",IF(I104="D","D",IF(AM104&gt;2,"D","A")))</f>
        <v>A</v>
      </c>
      <c r="N104" s="208">
        <f>BM12</f>
        <v>2</v>
      </c>
      <c r="O104" s="209">
        <f t="shared" ref="O104:P119" si="33">BN12</f>
        <v>2</v>
      </c>
      <c r="P104" s="210">
        <f t="shared" si="33"/>
        <v>3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1</v>
      </c>
      <c r="AN104" s="55">
        <f>COUNTIF(N104:P104,"=2")</f>
        <v>2</v>
      </c>
    </row>
    <row r="105" spans="2:40" ht="15">
      <c r="B105" s="211">
        <f>B104+1</f>
        <v>2</v>
      </c>
      <c r="C105" s="212">
        <f t="shared" ref="C105:C163" si="34">AO13</f>
        <v>4</v>
      </c>
      <c r="D105" s="213">
        <f t="shared" ref="D105:D163" si="35">AR13</f>
        <v>3</v>
      </c>
      <c r="E105" s="213">
        <f t="shared" ref="E105:E163" si="36">AR13</f>
        <v>3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5</v>
      </c>
      <c r="I105" s="207" t="str">
        <f t="shared" ref="I105:I163" si="40">IF(ISTEXT(C105),"NO",IF(AL105&gt;2,"D","A"))</f>
        <v>A</v>
      </c>
      <c r="J105" s="212">
        <f t="shared" ref="J105:J163" si="41">BH13</f>
        <v>2</v>
      </c>
      <c r="K105" s="213">
        <f t="shared" si="32"/>
        <v>4</v>
      </c>
      <c r="L105" s="214">
        <f t="shared" ref="L105:L163" si="42">BL13</f>
        <v>2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4</v>
      </c>
      <c r="O105" s="216">
        <f t="shared" si="33"/>
        <v>4</v>
      </c>
      <c r="P105" s="217">
        <f t="shared" si="33"/>
        <v>3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2</v>
      </c>
      <c r="AN105" s="55">
        <f t="shared" ref="AN105:AN163" si="48">COUNTIF(N105:P105,"=2")</f>
        <v>0</v>
      </c>
    </row>
    <row r="106" spans="2:40" ht="15">
      <c r="B106" s="218">
        <f t="shared" ref="B106:B163" si="49">B105+1</f>
        <v>3</v>
      </c>
      <c r="C106" s="212">
        <f t="shared" si="34"/>
        <v>5</v>
      </c>
      <c r="D106" s="213">
        <f t="shared" si="35"/>
        <v>4</v>
      </c>
      <c r="E106" s="213">
        <f t="shared" si="36"/>
        <v>4</v>
      </c>
      <c r="F106" s="213">
        <f t="shared" si="37"/>
        <v>5</v>
      </c>
      <c r="G106" s="213">
        <f t="shared" si="38"/>
        <v>5</v>
      </c>
      <c r="H106" s="214">
        <f t="shared" si="39"/>
        <v>5</v>
      </c>
      <c r="I106" s="207" t="str">
        <f t="shared" si="40"/>
        <v>A</v>
      </c>
      <c r="J106" s="212">
        <f t="shared" si="41"/>
        <v>2</v>
      </c>
      <c r="K106" s="213">
        <f t="shared" si="32"/>
        <v>2</v>
      </c>
      <c r="L106" s="214">
        <f t="shared" si="42"/>
        <v>2</v>
      </c>
      <c r="M106" s="207" t="str">
        <f t="shared" si="43"/>
        <v>D</v>
      </c>
      <c r="N106" s="215">
        <f t="shared" si="44"/>
        <v>2</v>
      </c>
      <c r="O106" s="216">
        <f t="shared" si="33"/>
        <v>2</v>
      </c>
      <c r="P106" s="217">
        <f t="shared" si="33"/>
        <v>3</v>
      </c>
      <c r="Q106" s="207" t="str">
        <f t="shared" si="45"/>
        <v>D</v>
      </c>
      <c r="AL106" s="55">
        <f t="shared" si="46"/>
        <v>0</v>
      </c>
      <c r="AM106" s="55">
        <f t="shared" si="47"/>
        <v>3</v>
      </c>
      <c r="AN106" s="55">
        <f t="shared" si="48"/>
        <v>2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5</v>
      </c>
      <c r="E107" s="213">
        <f t="shared" si="36"/>
        <v>5</v>
      </c>
      <c r="F107" s="213">
        <f t="shared" si="37"/>
        <v>5</v>
      </c>
      <c r="G107" s="213">
        <f t="shared" si="38"/>
        <v>5</v>
      </c>
      <c r="H107" s="214">
        <f t="shared" si="39"/>
        <v>4</v>
      </c>
      <c r="I107" s="207" t="str">
        <f t="shared" si="40"/>
        <v>A</v>
      </c>
      <c r="J107" s="212">
        <f t="shared" si="41"/>
        <v>2</v>
      </c>
      <c r="K107" s="213">
        <f t="shared" si="32"/>
        <v>2</v>
      </c>
      <c r="L107" s="214">
        <f t="shared" si="42"/>
        <v>4</v>
      </c>
      <c r="M107" s="207" t="str">
        <f t="shared" si="43"/>
        <v>A</v>
      </c>
      <c r="N107" s="215">
        <f t="shared" si="44"/>
        <v>4</v>
      </c>
      <c r="O107" s="216">
        <f t="shared" si="33"/>
        <v>4</v>
      </c>
      <c r="P107" s="217">
        <f t="shared" si="33"/>
        <v>5</v>
      </c>
      <c r="Q107" s="207" t="str">
        <f t="shared" si="45"/>
        <v>A</v>
      </c>
      <c r="AL107" s="55">
        <f t="shared" si="46"/>
        <v>0</v>
      </c>
      <c r="AM107" s="55">
        <f t="shared" si="47"/>
        <v>2</v>
      </c>
      <c r="AN107" s="55">
        <f t="shared" si="48"/>
        <v>0</v>
      </c>
    </row>
    <row r="108" spans="2:40" ht="15">
      <c r="B108" s="218">
        <f t="shared" si="49"/>
        <v>5</v>
      </c>
      <c r="C108" s="212">
        <f t="shared" si="34"/>
        <v>5</v>
      </c>
      <c r="D108" s="213">
        <f t="shared" si="35"/>
        <v>3</v>
      </c>
      <c r="E108" s="213">
        <f t="shared" si="36"/>
        <v>3</v>
      </c>
      <c r="F108" s="213">
        <f t="shared" si="37"/>
        <v>5</v>
      </c>
      <c r="G108" s="213">
        <f t="shared" si="38"/>
        <v>5</v>
      </c>
      <c r="H108" s="214">
        <f t="shared" si="39"/>
        <v>5</v>
      </c>
      <c r="I108" s="207" t="str">
        <f t="shared" si="40"/>
        <v>A</v>
      </c>
      <c r="J108" s="212">
        <f t="shared" si="41"/>
        <v>3</v>
      </c>
      <c r="K108" s="213">
        <f t="shared" si="32"/>
        <v>2</v>
      </c>
      <c r="L108" s="214">
        <f t="shared" si="42"/>
        <v>3</v>
      </c>
      <c r="M108" s="207" t="str">
        <f t="shared" si="43"/>
        <v>A</v>
      </c>
      <c r="N108" s="215">
        <f t="shared" si="44"/>
        <v>4</v>
      </c>
      <c r="O108" s="216">
        <f t="shared" si="33"/>
        <v>5</v>
      </c>
      <c r="P108" s="217">
        <f t="shared" si="33"/>
        <v>5</v>
      </c>
      <c r="Q108" s="207" t="str">
        <f t="shared" si="45"/>
        <v>A</v>
      </c>
      <c r="AL108" s="55">
        <f t="shared" si="46"/>
        <v>0</v>
      </c>
      <c r="AM108" s="55">
        <f t="shared" si="47"/>
        <v>1</v>
      </c>
      <c r="AN108" s="55">
        <f t="shared" si="48"/>
        <v>0</v>
      </c>
    </row>
    <row r="109" spans="2:40" ht="15">
      <c r="B109" s="218">
        <f t="shared" si="49"/>
        <v>6</v>
      </c>
      <c r="C109" s="212">
        <f t="shared" si="34"/>
        <v>4</v>
      </c>
      <c r="D109" s="213">
        <f t="shared" si="35"/>
        <v>4</v>
      </c>
      <c r="E109" s="213">
        <f t="shared" si="36"/>
        <v>4</v>
      </c>
      <c r="F109" s="213">
        <f t="shared" si="37"/>
        <v>4</v>
      </c>
      <c r="G109" s="213">
        <f t="shared" si="38"/>
        <v>5</v>
      </c>
      <c r="H109" s="214">
        <f t="shared" si="39"/>
        <v>4</v>
      </c>
      <c r="I109" s="207" t="str">
        <f t="shared" si="40"/>
        <v>A</v>
      </c>
      <c r="J109" s="212">
        <f t="shared" si="41"/>
        <v>2</v>
      </c>
      <c r="K109" s="213">
        <f t="shared" si="32"/>
        <v>2</v>
      </c>
      <c r="L109" s="214">
        <f t="shared" si="42"/>
        <v>3</v>
      </c>
      <c r="M109" s="207" t="str">
        <f t="shared" si="43"/>
        <v>A</v>
      </c>
      <c r="N109" s="215">
        <f t="shared" si="44"/>
        <v>2</v>
      </c>
      <c r="O109" s="216">
        <f t="shared" si="33"/>
        <v>2</v>
      </c>
      <c r="P109" s="217">
        <f t="shared" si="33"/>
        <v>4</v>
      </c>
      <c r="Q109" s="207" t="str">
        <f t="shared" si="45"/>
        <v>A</v>
      </c>
      <c r="AL109" s="55">
        <f t="shared" si="46"/>
        <v>0</v>
      </c>
      <c r="AM109" s="55">
        <f t="shared" si="47"/>
        <v>2</v>
      </c>
      <c r="AN109" s="55">
        <f t="shared" si="48"/>
        <v>2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5</v>
      </c>
      <c r="E110" s="213">
        <f t="shared" si="36"/>
        <v>5</v>
      </c>
      <c r="F110" s="213">
        <f t="shared" si="37"/>
        <v>5</v>
      </c>
      <c r="G110" s="213">
        <f t="shared" si="38"/>
        <v>5</v>
      </c>
      <c r="H110" s="214">
        <f t="shared" si="39"/>
        <v>5</v>
      </c>
      <c r="I110" s="207" t="str">
        <f t="shared" si="40"/>
        <v>A</v>
      </c>
      <c r="J110" s="212">
        <f t="shared" si="41"/>
        <v>2</v>
      </c>
      <c r="K110" s="213">
        <f t="shared" si="32"/>
        <v>2</v>
      </c>
      <c r="L110" s="214">
        <f t="shared" si="42"/>
        <v>2</v>
      </c>
      <c r="M110" s="207" t="str">
        <f t="shared" si="43"/>
        <v>D</v>
      </c>
      <c r="N110" s="215">
        <f t="shared" si="44"/>
        <v>2</v>
      </c>
      <c r="O110" s="216">
        <f t="shared" si="33"/>
        <v>4</v>
      </c>
      <c r="P110" s="217">
        <f t="shared" si="33"/>
        <v>5</v>
      </c>
      <c r="Q110" s="207" t="str">
        <f t="shared" si="45"/>
        <v>D</v>
      </c>
      <c r="AL110" s="55">
        <f t="shared" si="46"/>
        <v>0</v>
      </c>
      <c r="AM110" s="55">
        <f t="shared" si="47"/>
        <v>3</v>
      </c>
      <c r="AN110" s="55">
        <f t="shared" si="48"/>
        <v>1</v>
      </c>
    </row>
    <row r="111" spans="2:40" ht="15">
      <c r="B111" s="211">
        <f t="shared" si="49"/>
        <v>8</v>
      </c>
      <c r="C111" s="212">
        <f t="shared" si="34"/>
        <v>5</v>
      </c>
      <c r="D111" s="213">
        <f t="shared" si="35"/>
        <v>2</v>
      </c>
      <c r="E111" s="213">
        <f t="shared" si="36"/>
        <v>2</v>
      </c>
      <c r="F111" s="213">
        <f t="shared" si="37"/>
        <v>5</v>
      </c>
      <c r="G111" s="213">
        <f t="shared" si="38"/>
        <v>5</v>
      </c>
      <c r="H111" s="214">
        <f t="shared" si="39"/>
        <v>5</v>
      </c>
      <c r="I111" s="207" t="str">
        <f t="shared" si="40"/>
        <v>A</v>
      </c>
      <c r="J111" s="212">
        <f t="shared" si="41"/>
        <v>2</v>
      </c>
      <c r="K111" s="213">
        <f t="shared" si="32"/>
        <v>5</v>
      </c>
      <c r="L111" s="214">
        <f t="shared" si="42"/>
        <v>2</v>
      </c>
      <c r="M111" s="207" t="str">
        <f t="shared" si="43"/>
        <v>A</v>
      </c>
      <c r="N111" s="215">
        <f t="shared" si="44"/>
        <v>4</v>
      </c>
      <c r="O111" s="216">
        <f t="shared" si="33"/>
        <v>5</v>
      </c>
      <c r="P111" s="217">
        <f t="shared" si="33"/>
        <v>5</v>
      </c>
      <c r="Q111" s="207" t="str">
        <f t="shared" si="45"/>
        <v>A</v>
      </c>
      <c r="AL111" s="55">
        <f t="shared" si="46"/>
        <v>2</v>
      </c>
      <c r="AM111" s="55">
        <f t="shared" si="47"/>
        <v>2</v>
      </c>
      <c r="AN111" s="55">
        <f t="shared" si="48"/>
        <v>0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5</v>
      </c>
      <c r="E112" s="213">
        <f t="shared" si="36"/>
        <v>5</v>
      </c>
      <c r="F112" s="213">
        <f t="shared" si="37"/>
        <v>5</v>
      </c>
      <c r="G112" s="213">
        <f t="shared" si="38"/>
        <v>5</v>
      </c>
      <c r="H112" s="214">
        <f t="shared" si="39"/>
        <v>5</v>
      </c>
      <c r="I112" s="207" t="str">
        <f t="shared" si="40"/>
        <v>A</v>
      </c>
      <c r="J112" s="212">
        <f t="shared" si="41"/>
        <v>3</v>
      </c>
      <c r="K112" s="213">
        <f t="shared" si="32"/>
        <v>2</v>
      </c>
      <c r="L112" s="214">
        <f t="shared" si="42"/>
        <v>3</v>
      </c>
      <c r="M112" s="207" t="str">
        <f t="shared" si="43"/>
        <v>A</v>
      </c>
      <c r="N112" s="215">
        <f t="shared" si="44"/>
        <v>2</v>
      </c>
      <c r="O112" s="216">
        <f t="shared" si="33"/>
        <v>4</v>
      </c>
      <c r="P112" s="217">
        <f t="shared" si="33"/>
        <v>3</v>
      </c>
      <c r="Q112" s="207" t="str">
        <f t="shared" si="45"/>
        <v>A</v>
      </c>
      <c r="AL112" s="55">
        <f t="shared" si="46"/>
        <v>0</v>
      </c>
      <c r="AM112" s="55">
        <f t="shared" si="47"/>
        <v>1</v>
      </c>
      <c r="AN112" s="55">
        <f t="shared" si="48"/>
        <v>1</v>
      </c>
    </row>
    <row r="113" spans="2:40" ht="15">
      <c r="B113" s="218">
        <f t="shared" si="49"/>
        <v>10</v>
      </c>
      <c r="C113" s="212">
        <f t="shared" si="34"/>
        <v>5</v>
      </c>
      <c r="D113" s="213">
        <f t="shared" si="35"/>
        <v>5</v>
      </c>
      <c r="E113" s="213">
        <f t="shared" si="36"/>
        <v>5</v>
      </c>
      <c r="F113" s="213">
        <f t="shared" si="37"/>
        <v>5</v>
      </c>
      <c r="G113" s="213">
        <f t="shared" si="38"/>
        <v>5</v>
      </c>
      <c r="H113" s="214">
        <f t="shared" si="39"/>
        <v>5</v>
      </c>
      <c r="I113" s="207" t="str">
        <f t="shared" si="40"/>
        <v>A</v>
      </c>
      <c r="J113" s="212">
        <f t="shared" si="41"/>
        <v>5</v>
      </c>
      <c r="K113" s="213">
        <f t="shared" si="32"/>
        <v>5</v>
      </c>
      <c r="L113" s="214">
        <f t="shared" si="42"/>
        <v>5</v>
      </c>
      <c r="M113" s="207" t="str">
        <f t="shared" si="43"/>
        <v>A</v>
      </c>
      <c r="N113" s="215">
        <f t="shared" si="44"/>
        <v>5</v>
      </c>
      <c r="O113" s="216">
        <f t="shared" si="33"/>
        <v>4</v>
      </c>
      <c r="P113" s="217">
        <f t="shared" si="33"/>
        <v>5</v>
      </c>
      <c r="Q113" s="207" t="str">
        <f t="shared" si="45"/>
        <v>A</v>
      </c>
      <c r="AL113" s="55">
        <f t="shared" si="46"/>
        <v>0</v>
      </c>
      <c r="AM113" s="55">
        <f t="shared" si="47"/>
        <v>0</v>
      </c>
      <c r="AN113" s="55">
        <f t="shared" si="48"/>
        <v>0</v>
      </c>
    </row>
    <row r="114" spans="2:40" ht="15">
      <c r="B114" s="218">
        <f t="shared" si="49"/>
        <v>11</v>
      </c>
      <c r="C114" s="212">
        <f t="shared" si="34"/>
        <v>4</v>
      </c>
      <c r="D114" s="213">
        <f t="shared" si="35"/>
        <v>2</v>
      </c>
      <c r="E114" s="213">
        <f t="shared" si="36"/>
        <v>2</v>
      </c>
      <c r="F114" s="213">
        <f t="shared" si="37"/>
        <v>4</v>
      </c>
      <c r="G114" s="213">
        <f t="shared" si="38"/>
        <v>5</v>
      </c>
      <c r="H114" s="214">
        <f t="shared" si="39"/>
        <v>5</v>
      </c>
      <c r="I114" s="207" t="str">
        <f t="shared" si="40"/>
        <v>A</v>
      </c>
      <c r="J114" s="212">
        <f t="shared" si="41"/>
        <v>2</v>
      </c>
      <c r="K114" s="213">
        <f t="shared" si="32"/>
        <v>2</v>
      </c>
      <c r="L114" s="214">
        <f t="shared" si="42"/>
        <v>2</v>
      </c>
      <c r="M114" s="207" t="str">
        <f t="shared" si="43"/>
        <v>D</v>
      </c>
      <c r="N114" s="215">
        <f t="shared" si="44"/>
        <v>2</v>
      </c>
      <c r="O114" s="216">
        <f t="shared" si="33"/>
        <v>2</v>
      </c>
      <c r="P114" s="217">
        <f t="shared" si="33"/>
        <v>3</v>
      </c>
      <c r="Q114" s="207" t="str">
        <f t="shared" si="45"/>
        <v>D</v>
      </c>
      <c r="AL114" s="55">
        <f t="shared" si="46"/>
        <v>2</v>
      </c>
      <c r="AM114" s="55">
        <f t="shared" si="47"/>
        <v>3</v>
      </c>
      <c r="AN114" s="55">
        <f t="shared" si="48"/>
        <v>2</v>
      </c>
    </row>
    <row r="115" spans="2:40" ht="15">
      <c r="B115" s="218">
        <f t="shared" si="49"/>
        <v>12</v>
      </c>
      <c r="C115" s="212">
        <f t="shared" si="34"/>
        <v>5</v>
      </c>
      <c r="D115" s="213">
        <f t="shared" si="35"/>
        <v>2</v>
      </c>
      <c r="E115" s="213">
        <f t="shared" si="36"/>
        <v>2</v>
      </c>
      <c r="F115" s="213">
        <f t="shared" si="37"/>
        <v>5</v>
      </c>
      <c r="G115" s="213">
        <f t="shared" si="38"/>
        <v>5</v>
      </c>
      <c r="H115" s="214">
        <f t="shared" si="39"/>
        <v>3</v>
      </c>
      <c r="I115" s="207" t="str">
        <f t="shared" si="40"/>
        <v>A</v>
      </c>
      <c r="J115" s="212">
        <f t="shared" si="41"/>
        <v>2</v>
      </c>
      <c r="K115" s="213">
        <f t="shared" si="32"/>
        <v>2</v>
      </c>
      <c r="L115" s="214">
        <f t="shared" si="42"/>
        <v>2</v>
      </c>
      <c r="M115" s="207" t="str">
        <f t="shared" si="43"/>
        <v>D</v>
      </c>
      <c r="N115" s="215">
        <f t="shared" si="44"/>
        <v>5</v>
      </c>
      <c r="O115" s="216">
        <f t="shared" si="33"/>
        <v>3</v>
      </c>
      <c r="P115" s="217">
        <f t="shared" si="33"/>
        <v>4</v>
      </c>
      <c r="Q115" s="207" t="str">
        <f t="shared" si="45"/>
        <v>D</v>
      </c>
      <c r="AL115" s="55">
        <f t="shared" si="46"/>
        <v>2</v>
      </c>
      <c r="AM115" s="55">
        <f t="shared" si="47"/>
        <v>3</v>
      </c>
      <c r="AN115" s="55">
        <f t="shared" si="48"/>
        <v>0</v>
      </c>
    </row>
    <row r="116" spans="2:40" ht="15">
      <c r="B116" s="218">
        <f t="shared" si="49"/>
        <v>13</v>
      </c>
      <c r="C116" s="212">
        <f t="shared" si="34"/>
        <v>5</v>
      </c>
      <c r="D116" s="213">
        <f t="shared" si="35"/>
        <v>3</v>
      </c>
      <c r="E116" s="213">
        <f t="shared" si="36"/>
        <v>3</v>
      </c>
      <c r="F116" s="213">
        <f t="shared" si="37"/>
        <v>3</v>
      </c>
      <c r="G116" s="213">
        <f t="shared" si="38"/>
        <v>5</v>
      </c>
      <c r="H116" s="214">
        <f t="shared" si="39"/>
        <v>5</v>
      </c>
      <c r="I116" s="207" t="str">
        <f t="shared" si="40"/>
        <v>A</v>
      </c>
      <c r="J116" s="212">
        <f t="shared" si="41"/>
        <v>2</v>
      </c>
      <c r="K116" s="213">
        <f t="shared" si="32"/>
        <v>2</v>
      </c>
      <c r="L116" s="214">
        <f t="shared" si="42"/>
        <v>2</v>
      </c>
      <c r="M116" s="207" t="str">
        <f t="shared" si="43"/>
        <v>D</v>
      </c>
      <c r="N116" s="215">
        <f t="shared" si="44"/>
        <v>2</v>
      </c>
      <c r="O116" s="216">
        <f t="shared" si="33"/>
        <v>2</v>
      </c>
      <c r="P116" s="217">
        <f t="shared" si="33"/>
        <v>3</v>
      </c>
      <c r="Q116" s="207" t="str">
        <f t="shared" si="45"/>
        <v>D</v>
      </c>
      <c r="AL116" s="55">
        <f t="shared" si="46"/>
        <v>0</v>
      </c>
      <c r="AM116" s="55">
        <f t="shared" si="47"/>
        <v>3</v>
      </c>
      <c r="AN116" s="55">
        <f t="shared" si="48"/>
        <v>2</v>
      </c>
    </row>
    <row r="117" spans="2:40" ht="15">
      <c r="B117" s="218">
        <f t="shared" si="49"/>
        <v>14</v>
      </c>
      <c r="C117" s="212">
        <f t="shared" si="34"/>
        <v>5</v>
      </c>
      <c r="D117" s="213">
        <f t="shared" si="35"/>
        <v>4</v>
      </c>
      <c r="E117" s="213">
        <f t="shared" si="36"/>
        <v>4</v>
      </c>
      <c r="F117" s="213">
        <f t="shared" si="37"/>
        <v>5</v>
      </c>
      <c r="G117" s="213">
        <f t="shared" si="38"/>
        <v>5</v>
      </c>
      <c r="H117" s="214">
        <f t="shared" si="39"/>
        <v>5</v>
      </c>
      <c r="I117" s="207" t="str">
        <f t="shared" si="40"/>
        <v>A</v>
      </c>
      <c r="J117" s="212">
        <f t="shared" si="41"/>
        <v>2</v>
      </c>
      <c r="K117" s="213">
        <f t="shared" si="32"/>
        <v>5</v>
      </c>
      <c r="L117" s="214">
        <f t="shared" si="42"/>
        <v>3</v>
      </c>
      <c r="M117" s="207" t="str">
        <f t="shared" si="43"/>
        <v>A</v>
      </c>
      <c r="N117" s="215">
        <f t="shared" si="44"/>
        <v>2</v>
      </c>
      <c r="O117" s="216">
        <f t="shared" si="33"/>
        <v>5</v>
      </c>
      <c r="P117" s="217">
        <f t="shared" si="33"/>
        <v>4</v>
      </c>
      <c r="Q117" s="207" t="str">
        <f t="shared" si="45"/>
        <v>A</v>
      </c>
      <c r="AL117" s="55">
        <f t="shared" si="46"/>
        <v>0</v>
      </c>
      <c r="AM117" s="55">
        <f t="shared" si="47"/>
        <v>1</v>
      </c>
      <c r="AN117" s="55">
        <f t="shared" si="48"/>
        <v>1</v>
      </c>
    </row>
    <row r="118" spans="2:40" ht="15">
      <c r="B118" s="218">
        <f t="shared" si="49"/>
        <v>15</v>
      </c>
      <c r="C118" s="212">
        <f t="shared" si="34"/>
        <v>5</v>
      </c>
      <c r="D118" s="213">
        <f t="shared" si="35"/>
        <v>4</v>
      </c>
      <c r="E118" s="213">
        <f t="shared" si="36"/>
        <v>4</v>
      </c>
      <c r="F118" s="213">
        <f t="shared" si="37"/>
        <v>5</v>
      </c>
      <c r="G118" s="213">
        <f t="shared" si="38"/>
        <v>5</v>
      </c>
      <c r="H118" s="214">
        <f t="shared" si="39"/>
        <v>5</v>
      </c>
      <c r="I118" s="207" t="str">
        <f t="shared" si="40"/>
        <v>A</v>
      </c>
      <c r="J118" s="212">
        <f t="shared" si="41"/>
        <v>4</v>
      </c>
      <c r="K118" s="213">
        <f t="shared" si="32"/>
        <v>5</v>
      </c>
      <c r="L118" s="214">
        <f t="shared" si="42"/>
        <v>2</v>
      </c>
      <c r="M118" s="207" t="str">
        <f t="shared" si="43"/>
        <v>A</v>
      </c>
      <c r="N118" s="215">
        <f t="shared" si="44"/>
        <v>3</v>
      </c>
      <c r="O118" s="216">
        <f t="shared" si="33"/>
        <v>3</v>
      </c>
      <c r="P118" s="217">
        <f t="shared" si="33"/>
        <v>5</v>
      </c>
      <c r="Q118" s="207" t="str">
        <f t="shared" si="45"/>
        <v>A</v>
      </c>
      <c r="AL118" s="55">
        <f t="shared" si="46"/>
        <v>0</v>
      </c>
      <c r="AM118" s="55">
        <f t="shared" si="47"/>
        <v>1</v>
      </c>
      <c r="AN118" s="55">
        <f t="shared" si="48"/>
        <v>0</v>
      </c>
    </row>
    <row r="119" spans="2:40" ht="15">
      <c r="B119" s="218">
        <f t="shared" si="49"/>
        <v>16</v>
      </c>
      <c r="C119" s="212">
        <f t="shared" si="34"/>
        <v>4</v>
      </c>
      <c r="D119" s="213">
        <f t="shared" si="35"/>
        <v>2</v>
      </c>
      <c r="E119" s="213">
        <f t="shared" si="36"/>
        <v>2</v>
      </c>
      <c r="F119" s="213">
        <f t="shared" si="37"/>
        <v>3</v>
      </c>
      <c r="G119" s="213">
        <f t="shared" si="38"/>
        <v>4</v>
      </c>
      <c r="H119" s="214">
        <f t="shared" si="39"/>
        <v>4</v>
      </c>
      <c r="I119" s="207" t="str">
        <f t="shared" si="40"/>
        <v>A</v>
      </c>
      <c r="J119" s="212">
        <f t="shared" si="41"/>
        <v>2</v>
      </c>
      <c r="K119" s="213">
        <f t="shared" si="32"/>
        <v>3</v>
      </c>
      <c r="L119" s="214">
        <f t="shared" si="42"/>
        <v>2</v>
      </c>
      <c r="M119" s="207" t="str">
        <f t="shared" si="43"/>
        <v>A</v>
      </c>
      <c r="N119" s="215">
        <f t="shared" si="44"/>
        <v>2</v>
      </c>
      <c r="O119" s="216">
        <f t="shared" si="33"/>
        <v>2</v>
      </c>
      <c r="P119" s="217">
        <f t="shared" si="33"/>
        <v>3</v>
      </c>
      <c r="Q119" s="207" t="str">
        <f t="shared" si="45"/>
        <v>A</v>
      </c>
      <c r="AL119" s="55">
        <f t="shared" si="46"/>
        <v>2</v>
      </c>
      <c r="AM119" s="55">
        <f t="shared" si="47"/>
        <v>2</v>
      </c>
      <c r="AN119" s="55">
        <f t="shared" si="48"/>
        <v>2</v>
      </c>
    </row>
    <row r="120" spans="2:40" ht="15">
      <c r="B120" s="218">
        <f t="shared" si="49"/>
        <v>17</v>
      </c>
      <c r="C120" s="212">
        <f t="shared" si="34"/>
        <v>5</v>
      </c>
      <c r="D120" s="213">
        <f t="shared" si="35"/>
        <v>3</v>
      </c>
      <c r="E120" s="213">
        <f t="shared" si="36"/>
        <v>3</v>
      </c>
      <c r="F120" s="213">
        <f t="shared" si="37"/>
        <v>4</v>
      </c>
      <c r="G120" s="213">
        <f t="shared" si="38"/>
        <v>5</v>
      </c>
      <c r="H120" s="214">
        <f t="shared" si="39"/>
        <v>4</v>
      </c>
      <c r="I120" s="207" t="str">
        <f t="shared" si="40"/>
        <v>A</v>
      </c>
      <c r="J120" s="212">
        <f t="shared" si="41"/>
        <v>3</v>
      </c>
      <c r="K120" s="213">
        <f t="shared" si="32"/>
        <v>3</v>
      </c>
      <c r="L120" s="214">
        <f t="shared" si="42"/>
        <v>3</v>
      </c>
      <c r="M120" s="207" t="str">
        <f t="shared" si="43"/>
        <v>A</v>
      </c>
      <c r="N120" s="215">
        <f t="shared" si="44"/>
        <v>3</v>
      </c>
      <c r="O120" s="216">
        <f t="shared" si="44"/>
        <v>4</v>
      </c>
      <c r="P120" s="217">
        <f t="shared" si="44"/>
        <v>4</v>
      </c>
      <c r="Q120" s="207" t="str">
        <f t="shared" si="45"/>
        <v>A</v>
      </c>
      <c r="AL120" s="55">
        <f t="shared" si="46"/>
        <v>0</v>
      </c>
      <c r="AM120" s="55">
        <f t="shared" si="47"/>
        <v>0</v>
      </c>
      <c r="AN120" s="55">
        <f t="shared" si="48"/>
        <v>0</v>
      </c>
    </row>
    <row r="121" spans="2:40" ht="15">
      <c r="B121" s="218">
        <f t="shared" si="49"/>
        <v>18</v>
      </c>
      <c r="C121" s="212">
        <f t="shared" si="34"/>
        <v>5</v>
      </c>
      <c r="D121" s="213">
        <f t="shared" si="35"/>
        <v>3</v>
      </c>
      <c r="E121" s="213">
        <f t="shared" si="36"/>
        <v>3</v>
      </c>
      <c r="F121" s="213">
        <f t="shared" si="37"/>
        <v>5</v>
      </c>
      <c r="G121" s="213">
        <f t="shared" si="38"/>
        <v>5</v>
      </c>
      <c r="H121" s="214">
        <f t="shared" si="39"/>
        <v>5</v>
      </c>
      <c r="I121" s="207" t="str">
        <f t="shared" si="40"/>
        <v>A</v>
      </c>
      <c r="J121" s="212">
        <f t="shared" si="41"/>
        <v>3</v>
      </c>
      <c r="K121" s="213">
        <f t="shared" si="32"/>
        <v>2</v>
      </c>
      <c r="L121" s="214">
        <f t="shared" si="42"/>
        <v>2</v>
      </c>
      <c r="M121" s="207" t="str">
        <f t="shared" si="43"/>
        <v>A</v>
      </c>
      <c r="N121" s="215">
        <f t="shared" si="44"/>
        <v>2</v>
      </c>
      <c r="O121" s="216">
        <f t="shared" si="44"/>
        <v>2</v>
      </c>
      <c r="P121" s="217">
        <f t="shared" si="44"/>
        <v>3</v>
      </c>
      <c r="Q121" s="207" t="str">
        <f t="shared" si="45"/>
        <v>A</v>
      </c>
      <c r="AL121" s="55">
        <f t="shared" si="46"/>
        <v>0</v>
      </c>
      <c r="AM121" s="55">
        <f t="shared" si="47"/>
        <v>2</v>
      </c>
      <c r="AN121" s="55">
        <f t="shared" si="48"/>
        <v>2</v>
      </c>
    </row>
    <row r="122" spans="2:40" ht="15">
      <c r="B122" s="218">
        <f t="shared" si="49"/>
        <v>19</v>
      </c>
      <c r="C122" s="212">
        <f t="shared" si="34"/>
        <v>5</v>
      </c>
      <c r="D122" s="213">
        <f t="shared" si="35"/>
        <v>4</v>
      </c>
      <c r="E122" s="213">
        <f t="shared" si="36"/>
        <v>4</v>
      </c>
      <c r="F122" s="213">
        <f t="shared" si="37"/>
        <v>5</v>
      </c>
      <c r="G122" s="213">
        <f t="shared" si="38"/>
        <v>5</v>
      </c>
      <c r="H122" s="214">
        <f t="shared" si="39"/>
        <v>5</v>
      </c>
      <c r="I122" s="207" t="str">
        <f t="shared" si="40"/>
        <v>A</v>
      </c>
      <c r="J122" s="212">
        <f t="shared" si="41"/>
        <v>5</v>
      </c>
      <c r="K122" s="213">
        <f t="shared" si="32"/>
        <v>5</v>
      </c>
      <c r="L122" s="214">
        <f t="shared" si="42"/>
        <v>4</v>
      </c>
      <c r="M122" s="207" t="str">
        <f t="shared" si="43"/>
        <v>A</v>
      </c>
      <c r="N122" s="215">
        <f t="shared" si="44"/>
        <v>5</v>
      </c>
      <c r="O122" s="216">
        <f t="shared" si="44"/>
        <v>5</v>
      </c>
      <c r="P122" s="217">
        <f t="shared" si="44"/>
        <v>5</v>
      </c>
      <c r="Q122" s="207" t="str">
        <f t="shared" si="45"/>
        <v>A</v>
      </c>
      <c r="AL122" s="55">
        <f t="shared" si="46"/>
        <v>0</v>
      </c>
      <c r="AM122" s="55">
        <f t="shared" si="47"/>
        <v>0</v>
      </c>
      <c r="AN122" s="55">
        <f t="shared" si="48"/>
        <v>0</v>
      </c>
    </row>
    <row r="123" spans="2:40" ht="15">
      <c r="B123" s="218">
        <f t="shared" si="49"/>
        <v>20</v>
      </c>
      <c r="C123" s="212">
        <f t="shared" si="34"/>
        <v>5</v>
      </c>
      <c r="D123" s="213">
        <f t="shared" si="35"/>
        <v>3</v>
      </c>
      <c r="E123" s="213">
        <f t="shared" si="36"/>
        <v>3</v>
      </c>
      <c r="F123" s="213">
        <f t="shared" si="37"/>
        <v>5</v>
      </c>
      <c r="G123" s="213">
        <f t="shared" si="38"/>
        <v>5</v>
      </c>
      <c r="H123" s="214">
        <f t="shared" si="39"/>
        <v>5</v>
      </c>
      <c r="I123" s="207" t="str">
        <f t="shared" si="40"/>
        <v>A</v>
      </c>
      <c r="J123" s="212">
        <f t="shared" si="41"/>
        <v>2</v>
      </c>
      <c r="K123" s="213">
        <f t="shared" si="32"/>
        <v>4</v>
      </c>
      <c r="L123" s="214">
        <f t="shared" si="42"/>
        <v>2</v>
      </c>
      <c r="M123" s="207" t="str">
        <f t="shared" si="43"/>
        <v>A</v>
      </c>
      <c r="N123" s="215">
        <f t="shared" si="44"/>
        <v>2</v>
      </c>
      <c r="O123" s="216">
        <f t="shared" si="44"/>
        <v>2</v>
      </c>
      <c r="P123" s="217">
        <f t="shared" si="44"/>
        <v>4</v>
      </c>
      <c r="Q123" s="207" t="str">
        <f t="shared" si="45"/>
        <v>A</v>
      </c>
      <c r="AL123" s="55">
        <f t="shared" si="46"/>
        <v>0</v>
      </c>
      <c r="AM123" s="55">
        <f t="shared" si="47"/>
        <v>2</v>
      </c>
      <c r="AN123" s="55">
        <f t="shared" si="48"/>
        <v>2</v>
      </c>
    </row>
    <row r="124" spans="2:40" ht="15">
      <c r="B124" s="218">
        <f t="shared" si="49"/>
        <v>21</v>
      </c>
      <c r="C124" s="212">
        <f t="shared" si="34"/>
        <v>5</v>
      </c>
      <c r="D124" s="213">
        <f t="shared" si="35"/>
        <v>2</v>
      </c>
      <c r="E124" s="213">
        <f t="shared" si="36"/>
        <v>2</v>
      </c>
      <c r="F124" s="213">
        <f t="shared" si="37"/>
        <v>5</v>
      </c>
      <c r="G124" s="213">
        <f t="shared" si="38"/>
        <v>5</v>
      </c>
      <c r="H124" s="214">
        <f t="shared" si="39"/>
        <v>5</v>
      </c>
      <c r="I124" s="207" t="str">
        <f t="shared" si="40"/>
        <v>A</v>
      </c>
      <c r="J124" s="212">
        <f t="shared" si="41"/>
        <v>2</v>
      </c>
      <c r="K124" s="213">
        <f t="shared" si="32"/>
        <v>2</v>
      </c>
      <c r="L124" s="214">
        <f t="shared" si="42"/>
        <v>2</v>
      </c>
      <c r="M124" s="207" t="str">
        <f t="shared" si="43"/>
        <v>D</v>
      </c>
      <c r="N124" s="215">
        <f t="shared" si="44"/>
        <v>5</v>
      </c>
      <c r="O124" s="216">
        <f t="shared" si="44"/>
        <v>5</v>
      </c>
      <c r="P124" s="217">
        <f t="shared" si="44"/>
        <v>5</v>
      </c>
      <c r="Q124" s="207" t="str">
        <f t="shared" si="45"/>
        <v>D</v>
      </c>
      <c r="AL124" s="55">
        <f t="shared" si="46"/>
        <v>2</v>
      </c>
      <c r="AM124" s="55">
        <f t="shared" si="47"/>
        <v>3</v>
      </c>
      <c r="AN124" s="55">
        <f t="shared" si="48"/>
        <v>0</v>
      </c>
    </row>
    <row r="125" spans="2:40" ht="15">
      <c r="B125" s="218">
        <f t="shared" si="49"/>
        <v>22</v>
      </c>
      <c r="C125" s="212">
        <f t="shared" si="34"/>
        <v>5</v>
      </c>
      <c r="D125" s="213">
        <f t="shared" si="35"/>
        <v>2</v>
      </c>
      <c r="E125" s="213">
        <f t="shared" si="36"/>
        <v>2</v>
      </c>
      <c r="F125" s="213">
        <f t="shared" si="37"/>
        <v>5</v>
      </c>
      <c r="G125" s="213">
        <f t="shared" si="38"/>
        <v>5</v>
      </c>
      <c r="H125" s="214">
        <f t="shared" si="39"/>
        <v>4</v>
      </c>
      <c r="I125" s="207" t="str">
        <f t="shared" si="40"/>
        <v>A</v>
      </c>
      <c r="J125" s="212">
        <f t="shared" si="41"/>
        <v>5</v>
      </c>
      <c r="K125" s="213">
        <f t="shared" si="32"/>
        <v>5</v>
      </c>
      <c r="L125" s="214">
        <f t="shared" si="42"/>
        <v>5</v>
      </c>
      <c r="M125" s="207" t="str">
        <f t="shared" si="43"/>
        <v>A</v>
      </c>
      <c r="N125" s="215">
        <f t="shared" si="44"/>
        <v>2</v>
      </c>
      <c r="O125" s="216">
        <f t="shared" si="44"/>
        <v>2</v>
      </c>
      <c r="P125" s="217">
        <f t="shared" si="44"/>
        <v>4</v>
      </c>
      <c r="Q125" s="207" t="str">
        <f t="shared" si="45"/>
        <v>A</v>
      </c>
      <c r="AL125" s="55">
        <f t="shared" si="46"/>
        <v>2</v>
      </c>
      <c r="AM125" s="55">
        <f t="shared" si="47"/>
        <v>0</v>
      </c>
      <c r="AN125" s="55">
        <f t="shared" si="48"/>
        <v>2</v>
      </c>
    </row>
    <row r="126" spans="2:40" ht="15">
      <c r="B126" s="218">
        <f t="shared" si="49"/>
        <v>23</v>
      </c>
      <c r="C126" s="212">
        <f t="shared" si="34"/>
        <v>5</v>
      </c>
      <c r="D126" s="213">
        <f t="shared" si="35"/>
        <v>2</v>
      </c>
      <c r="E126" s="213">
        <f t="shared" si="36"/>
        <v>2</v>
      </c>
      <c r="F126" s="213">
        <f t="shared" si="37"/>
        <v>5</v>
      </c>
      <c r="G126" s="213">
        <f t="shared" si="38"/>
        <v>5</v>
      </c>
      <c r="H126" s="214">
        <f t="shared" si="39"/>
        <v>4</v>
      </c>
      <c r="I126" s="207" t="str">
        <f t="shared" si="40"/>
        <v>A</v>
      </c>
      <c r="J126" s="212">
        <f t="shared" si="41"/>
        <v>2</v>
      </c>
      <c r="K126" s="213">
        <f t="shared" si="32"/>
        <v>2</v>
      </c>
      <c r="L126" s="214">
        <f t="shared" si="42"/>
        <v>2</v>
      </c>
      <c r="M126" s="207" t="str">
        <f t="shared" si="43"/>
        <v>D</v>
      </c>
      <c r="N126" s="215">
        <f t="shared" si="44"/>
        <v>2</v>
      </c>
      <c r="O126" s="216">
        <f t="shared" si="44"/>
        <v>2</v>
      </c>
      <c r="P126" s="217">
        <f t="shared" si="44"/>
        <v>3</v>
      </c>
      <c r="Q126" s="207" t="str">
        <f t="shared" si="45"/>
        <v>D</v>
      </c>
      <c r="AL126" s="55">
        <f t="shared" si="46"/>
        <v>2</v>
      </c>
      <c r="AM126" s="55">
        <f t="shared" si="47"/>
        <v>3</v>
      </c>
      <c r="AN126" s="55">
        <f t="shared" si="48"/>
        <v>2</v>
      </c>
    </row>
    <row r="127" spans="2:40" ht="15">
      <c r="B127" s="218">
        <f t="shared" si="49"/>
        <v>24</v>
      </c>
      <c r="C127" s="212">
        <f t="shared" si="34"/>
        <v>5</v>
      </c>
      <c r="D127" s="213">
        <f t="shared" si="35"/>
        <v>5</v>
      </c>
      <c r="E127" s="213">
        <f t="shared" si="36"/>
        <v>5</v>
      </c>
      <c r="F127" s="213">
        <f t="shared" si="37"/>
        <v>5</v>
      </c>
      <c r="G127" s="213">
        <f t="shared" si="38"/>
        <v>5</v>
      </c>
      <c r="H127" s="214">
        <f t="shared" si="39"/>
        <v>5</v>
      </c>
      <c r="I127" s="207" t="str">
        <f t="shared" si="40"/>
        <v>A</v>
      </c>
      <c r="J127" s="212">
        <f t="shared" si="41"/>
        <v>2</v>
      </c>
      <c r="K127" s="213">
        <f t="shared" si="32"/>
        <v>5</v>
      </c>
      <c r="L127" s="214">
        <f t="shared" si="42"/>
        <v>5</v>
      </c>
      <c r="M127" s="207" t="str">
        <f t="shared" si="43"/>
        <v>A</v>
      </c>
      <c r="N127" s="215">
        <f t="shared" si="44"/>
        <v>5</v>
      </c>
      <c r="O127" s="216">
        <f t="shared" si="44"/>
        <v>5</v>
      </c>
      <c r="P127" s="217">
        <f t="shared" si="44"/>
        <v>5</v>
      </c>
      <c r="Q127" s="207" t="str">
        <f t="shared" si="45"/>
        <v>A</v>
      </c>
      <c r="AL127" s="55">
        <f t="shared" si="46"/>
        <v>0</v>
      </c>
      <c r="AM127" s="55">
        <f t="shared" si="47"/>
        <v>1</v>
      </c>
      <c r="AN127" s="55">
        <f t="shared" si="48"/>
        <v>0</v>
      </c>
    </row>
    <row r="128" spans="2:40" ht="15">
      <c r="B128" s="218">
        <f t="shared" si="49"/>
        <v>25</v>
      </c>
      <c r="C128" s="212">
        <f t="shared" si="34"/>
        <v>5</v>
      </c>
      <c r="D128" s="213">
        <f t="shared" si="35"/>
        <v>4</v>
      </c>
      <c r="E128" s="213">
        <f t="shared" si="36"/>
        <v>4</v>
      </c>
      <c r="F128" s="213">
        <f t="shared" si="37"/>
        <v>4</v>
      </c>
      <c r="G128" s="213">
        <f t="shared" si="38"/>
        <v>5</v>
      </c>
      <c r="H128" s="214">
        <f t="shared" si="39"/>
        <v>2</v>
      </c>
      <c r="I128" s="207" t="str">
        <f t="shared" si="40"/>
        <v>A</v>
      </c>
      <c r="J128" s="212">
        <f t="shared" si="41"/>
        <v>3</v>
      </c>
      <c r="K128" s="213">
        <f t="shared" si="32"/>
        <v>3</v>
      </c>
      <c r="L128" s="214">
        <f t="shared" si="42"/>
        <v>3</v>
      </c>
      <c r="M128" s="207" t="str">
        <f t="shared" si="43"/>
        <v>A</v>
      </c>
      <c r="N128" s="215">
        <f t="shared" si="44"/>
        <v>2</v>
      </c>
      <c r="O128" s="216">
        <f t="shared" si="44"/>
        <v>2</v>
      </c>
      <c r="P128" s="217">
        <f t="shared" si="44"/>
        <v>3</v>
      </c>
      <c r="Q128" s="207" t="str">
        <f t="shared" si="45"/>
        <v>A</v>
      </c>
      <c r="AL128" s="55">
        <f t="shared" si="46"/>
        <v>1</v>
      </c>
      <c r="AM128" s="55">
        <f t="shared" si="47"/>
        <v>0</v>
      </c>
      <c r="AN128" s="55">
        <f t="shared" si="48"/>
        <v>2</v>
      </c>
    </row>
    <row r="129" spans="1:40" ht="15">
      <c r="B129" s="211">
        <f t="shared" si="49"/>
        <v>26</v>
      </c>
      <c r="C129" s="212">
        <f t="shared" si="34"/>
        <v>5</v>
      </c>
      <c r="D129" s="213">
        <f t="shared" si="35"/>
        <v>3</v>
      </c>
      <c r="E129" s="213">
        <f t="shared" si="36"/>
        <v>3</v>
      </c>
      <c r="F129" s="213">
        <f t="shared" si="37"/>
        <v>5</v>
      </c>
      <c r="G129" s="213">
        <f t="shared" si="38"/>
        <v>5</v>
      </c>
      <c r="H129" s="214">
        <f t="shared" si="39"/>
        <v>5</v>
      </c>
      <c r="I129" s="207" t="str">
        <f t="shared" si="40"/>
        <v>A</v>
      </c>
      <c r="J129" s="212">
        <f t="shared" si="41"/>
        <v>2</v>
      </c>
      <c r="K129" s="213">
        <f t="shared" si="32"/>
        <v>2</v>
      </c>
      <c r="L129" s="214">
        <f t="shared" si="42"/>
        <v>2</v>
      </c>
      <c r="M129" s="207" t="str">
        <f t="shared" si="43"/>
        <v>D</v>
      </c>
      <c r="N129" s="215">
        <f t="shared" si="44"/>
        <v>2</v>
      </c>
      <c r="O129" s="216">
        <f t="shared" si="44"/>
        <v>2</v>
      </c>
      <c r="P129" s="217">
        <f t="shared" si="44"/>
        <v>3</v>
      </c>
      <c r="Q129" s="207" t="str">
        <f t="shared" si="45"/>
        <v>D</v>
      </c>
      <c r="AL129" s="55">
        <f t="shared" si="46"/>
        <v>0</v>
      </c>
      <c r="AM129" s="55">
        <f t="shared" si="47"/>
        <v>3</v>
      </c>
      <c r="AN129" s="55">
        <f t="shared" si="48"/>
        <v>2</v>
      </c>
    </row>
    <row r="130" spans="1:40" ht="15">
      <c r="B130" s="218">
        <f t="shared" si="49"/>
        <v>27</v>
      </c>
      <c r="C130" s="212">
        <f t="shared" si="34"/>
        <v>4</v>
      </c>
      <c r="D130" s="213">
        <f t="shared" si="35"/>
        <v>2</v>
      </c>
      <c r="E130" s="213">
        <f t="shared" si="36"/>
        <v>2</v>
      </c>
      <c r="F130" s="213">
        <f t="shared" si="37"/>
        <v>5</v>
      </c>
      <c r="G130" s="213">
        <f t="shared" si="38"/>
        <v>5</v>
      </c>
      <c r="H130" s="214">
        <f t="shared" si="39"/>
        <v>4</v>
      </c>
      <c r="I130" s="207" t="str">
        <f t="shared" si="40"/>
        <v>A</v>
      </c>
      <c r="J130" s="212">
        <f t="shared" si="41"/>
        <v>2</v>
      </c>
      <c r="K130" s="213">
        <f t="shared" si="32"/>
        <v>2</v>
      </c>
      <c r="L130" s="214">
        <f t="shared" si="42"/>
        <v>2</v>
      </c>
      <c r="M130" s="207" t="str">
        <f t="shared" si="43"/>
        <v>D</v>
      </c>
      <c r="N130" s="215">
        <f t="shared" si="44"/>
        <v>2</v>
      </c>
      <c r="O130" s="216">
        <f t="shared" si="44"/>
        <v>2</v>
      </c>
      <c r="P130" s="217">
        <f t="shared" si="44"/>
        <v>3</v>
      </c>
      <c r="Q130" s="207" t="str">
        <f t="shared" si="45"/>
        <v>D</v>
      </c>
      <c r="AL130" s="55">
        <f t="shared" si="46"/>
        <v>2</v>
      </c>
      <c r="AM130" s="55">
        <f t="shared" si="47"/>
        <v>3</v>
      </c>
      <c r="AN130" s="55">
        <f t="shared" si="48"/>
        <v>2</v>
      </c>
    </row>
    <row r="131" spans="1:40" ht="15">
      <c r="B131" s="218">
        <f t="shared" si="49"/>
        <v>28</v>
      </c>
      <c r="C131" s="212">
        <f t="shared" si="34"/>
        <v>5</v>
      </c>
      <c r="D131" s="213">
        <f t="shared" si="35"/>
        <v>5</v>
      </c>
      <c r="E131" s="213">
        <f t="shared" si="36"/>
        <v>5</v>
      </c>
      <c r="F131" s="213">
        <f t="shared" si="37"/>
        <v>5</v>
      </c>
      <c r="G131" s="213">
        <f t="shared" si="38"/>
        <v>5</v>
      </c>
      <c r="H131" s="214">
        <f t="shared" si="39"/>
        <v>5</v>
      </c>
      <c r="I131" s="207" t="str">
        <f t="shared" si="40"/>
        <v>A</v>
      </c>
      <c r="J131" s="212">
        <f t="shared" si="41"/>
        <v>5</v>
      </c>
      <c r="K131" s="213">
        <f t="shared" si="32"/>
        <v>4</v>
      </c>
      <c r="L131" s="214">
        <f t="shared" si="42"/>
        <v>5</v>
      </c>
      <c r="M131" s="207" t="str">
        <f t="shared" si="43"/>
        <v>A</v>
      </c>
      <c r="N131" s="215">
        <f t="shared" si="44"/>
        <v>5</v>
      </c>
      <c r="O131" s="216">
        <f t="shared" si="44"/>
        <v>5</v>
      </c>
      <c r="P131" s="217">
        <f t="shared" si="44"/>
        <v>5</v>
      </c>
      <c r="Q131" s="207" t="str">
        <f t="shared" si="45"/>
        <v>A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>
        <f t="shared" si="34"/>
        <v>5</v>
      </c>
      <c r="D132" s="213">
        <f t="shared" si="35"/>
        <v>5</v>
      </c>
      <c r="E132" s="213">
        <f t="shared" si="36"/>
        <v>5</v>
      </c>
      <c r="F132" s="213">
        <f t="shared" si="37"/>
        <v>5</v>
      </c>
      <c r="G132" s="213">
        <f t="shared" si="38"/>
        <v>5</v>
      </c>
      <c r="H132" s="214">
        <f t="shared" si="39"/>
        <v>5</v>
      </c>
      <c r="I132" s="207" t="str">
        <f t="shared" si="40"/>
        <v>A</v>
      </c>
      <c r="J132" s="212">
        <f t="shared" si="41"/>
        <v>5</v>
      </c>
      <c r="K132" s="213">
        <f t="shared" si="32"/>
        <v>5</v>
      </c>
      <c r="L132" s="214">
        <f t="shared" si="42"/>
        <v>3</v>
      </c>
      <c r="M132" s="207" t="str">
        <f t="shared" si="43"/>
        <v>A</v>
      </c>
      <c r="N132" s="215">
        <f t="shared" si="44"/>
        <v>3</v>
      </c>
      <c r="O132" s="216">
        <f t="shared" si="44"/>
        <v>5</v>
      </c>
      <c r="P132" s="217">
        <f t="shared" si="44"/>
        <v>5</v>
      </c>
      <c r="Q132" s="207" t="str">
        <f t="shared" si="45"/>
        <v>A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>
        <f t="shared" si="34"/>
        <v>4</v>
      </c>
      <c r="D133" s="213">
        <f t="shared" si="35"/>
        <v>2</v>
      </c>
      <c r="E133" s="213">
        <f t="shared" si="36"/>
        <v>2</v>
      </c>
      <c r="F133" s="213">
        <f t="shared" si="37"/>
        <v>5</v>
      </c>
      <c r="G133" s="213">
        <f t="shared" si="38"/>
        <v>5</v>
      </c>
      <c r="H133" s="214">
        <f t="shared" si="39"/>
        <v>3</v>
      </c>
      <c r="I133" s="207" t="str">
        <f t="shared" si="40"/>
        <v>A</v>
      </c>
      <c r="J133" s="212">
        <f t="shared" si="41"/>
        <v>2</v>
      </c>
      <c r="K133" s="213">
        <f t="shared" si="32"/>
        <v>2</v>
      </c>
      <c r="L133" s="214">
        <f t="shared" si="42"/>
        <v>2</v>
      </c>
      <c r="M133" s="207" t="str">
        <f t="shared" si="43"/>
        <v>D</v>
      </c>
      <c r="N133" s="215">
        <f t="shared" si="44"/>
        <v>2</v>
      </c>
      <c r="O133" s="216">
        <f t="shared" si="44"/>
        <v>2</v>
      </c>
      <c r="P133" s="217">
        <f t="shared" si="44"/>
        <v>5</v>
      </c>
      <c r="Q133" s="207" t="str">
        <f t="shared" si="45"/>
        <v>D</v>
      </c>
      <c r="AL133" s="55">
        <f t="shared" si="46"/>
        <v>2</v>
      </c>
      <c r="AM133" s="55">
        <f t="shared" si="47"/>
        <v>3</v>
      </c>
      <c r="AN133" s="55">
        <f t="shared" si="48"/>
        <v>2</v>
      </c>
    </row>
    <row r="134" spans="1:40" ht="15">
      <c r="B134" s="218">
        <f t="shared" si="49"/>
        <v>31</v>
      </c>
      <c r="C134" s="212">
        <f t="shared" si="34"/>
        <v>5</v>
      </c>
      <c r="D134" s="213">
        <f t="shared" si="35"/>
        <v>5</v>
      </c>
      <c r="E134" s="213">
        <f t="shared" si="36"/>
        <v>5</v>
      </c>
      <c r="F134" s="213">
        <f t="shared" si="37"/>
        <v>5</v>
      </c>
      <c r="G134" s="213">
        <f t="shared" si="38"/>
        <v>5</v>
      </c>
      <c r="H134" s="214">
        <f t="shared" si="39"/>
        <v>5</v>
      </c>
      <c r="I134" s="207" t="str">
        <f t="shared" si="40"/>
        <v>A</v>
      </c>
      <c r="J134" s="212">
        <f t="shared" si="41"/>
        <v>4</v>
      </c>
      <c r="K134" s="213">
        <f t="shared" si="32"/>
        <v>5</v>
      </c>
      <c r="L134" s="214">
        <f t="shared" si="42"/>
        <v>2</v>
      </c>
      <c r="M134" s="207" t="str">
        <f t="shared" si="43"/>
        <v>A</v>
      </c>
      <c r="N134" s="215">
        <f t="shared" si="44"/>
        <v>5</v>
      </c>
      <c r="O134" s="216">
        <f t="shared" si="44"/>
        <v>5</v>
      </c>
      <c r="P134" s="217">
        <f t="shared" si="44"/>
        <v>5</v>
      </c>
      <c r="Q134" s="207" t="str">
        <f t="shared" si="45"/>
        <v>A</v>
      </c>
      <c r="AL134" s="55">
        <f t="shared" si="46"/>
        <v>0</v>
      </c>
      <c r="AM134" s="55">
        <f t="shared" si="47"/>
        <v>1</v>
      </c>
      <c r="AN134" s="55">
        <f t="shared" si="48"/>
        <v>0</v>
      </c>
    </row>
    <row r="135" spans="1:40" ht="15">
      <c r="B135" s="218">
        <f t="shared" si="49"/>
        <v>32</v>
      </c>
      <c r="C135" s="212">
        <f t="shared" si="34"/>
        <v>4</v>
      </c>
      <c r="D135" s="213">
        <f t="shared" si="35"/>
        <v>3</v>
      </c>
      <c r="E135" s="213">
        <f t="shared" si="36"/>
        <v>3</v>
      </c>
      <c r="F135" s="213">
        <f t="shared" si="37"/>
        <v>5</v>
      </c>
      <c r="G135" s="213">
        <f t="shared" si="38"/>
        <v>5</v>
      </c>
      <c r="H135" s="214">
        <f t="shared" si="39"/>
        <v>4</v>
      </c>
      <c r="I135" s="207" t="str">
        <f t="shared" si="40"/>
        <v>A</v>
      </c>
      <c r="J135" s="212">
        <f t="shared" si="41"/>
        <v>2</v>
      </c>
      <c r="K135" s="213">
        <f t="shared" si="32"/>
        <v>2</v>
      </c>
      <c r="L135" s="214">
        <f t="shared" si="42"/>
        <v>3</v>
      </c>
      <c r="M135" s="207" t="str">
        <f t="shared" si="43"/>
        <v>A</v>
      </c>
      <c r="N135" s="215">
        <f t="shared" si="44"/>
        <v>4</v>
      </c>
      <c r="O135" s="216">
        <f t="shared" si="44"/>
        <v>3</v>
      </c>
      <c r="P135" s="217">
        <f t="shared" si="44"/>
        <v>5</v>
      </c>
      <c r="Q135" s="207" t="str">
        <f t="shared" si="45"/>
        <v>A</v>
      </c>
      <c r="AL135" s="55">
        <f t="shared" si="46"/>
        <v>0</v>
      </c>
      <c r="AM135" s="55">
        <f t="shared" si="47"/>
        <v>2</v>
      </c>
      <c r="AN135" s="55">
        <f t="shared" si="48"/>
        <v>0</v>
      </c>
    </row>
    <row r="136" spans="1:40" ht="15">
      <c r="B136" s="218">
        <f t="shared" si="49"/>
        <v>33</v>
      </c>
      <c r="C136" s="212">
        <f t="shared" si="34"/>
        <v>5</v>
      </c>
      <c r="D136" s="213">
        <f t="shared" si="35"/>
        <v>2</v>
      </c>
      <c r="E136" s="213">
        <f t="shared" si="36"/>
        <v>2</v>
      </c>
      <c r="F136" s="213">
        <f t="shared" si="37"/>
        <v>5</v>
      </c>
      <c r="G136" s="213">
        <f t="shared" si="38"/>
        <v>5</v>
      </c>
      <c r="H136" s="214">
        <f t="shared" si="39"/>
        <v>4</v>
      </c>
      <c r="I136" s="207" t="str">
        <f t="shared" si="40"/>
        <v>A</v>
      </c>
      <c r="J136" s="212">
        <f t="shared" si="41"/>
        <v>2</v>
      </c>
      <c r="K136" s="213">
        <f t="shared" si="32"/>
        <v>2</v>
      </c>
      <c r="L136" s="214">
        <f t="shared" si="42"/>
        <v>2</v>
      </c>
      <c r="M136" s="207" t="str">
        <f t="shared" si="43"/>
        <v>D</v>
      </c>
      <c r="N136" s="215">
        <f t="shared" si="44"/>
        <v>3</v>
      </c>
      <c r="O136" s="216">
        <f t="shared" si="44"/>
        <v>2</v>
      </c>
      <c r="P136" s="217">
        <f t="shared" si="44"/>
        <v>5</v>
      </c>
      <c r="Q136" s="207" t="str">
        <f t="shared" si="45"/>
        <v>D</v>
      </c>
      <c r="AL136" s="55">
        <f t="shared" si="46"/>
        <v>2</v>
      </c>
      <c r="AM136" s="55">
        <f t="shared" si="47"/>
        <v>3</v>
      </c>
      <c r="AN136" s="55">
        <f t="shared" si="48"/>
        <v>1</v>
      </c>
    </row>
    <row r="137" spans="1:40" ht="15">
      <c r="B137" s="218">
        <f t="shared" si="49"/>
        <v>34</v>
      </c>
      <c r="C137" s="212">
        <f t="shared" si="34"/>
        <v>5</v>
      </c>
      <c r="D137" s="213">
        <f t="shared" si="35"/>
        <v>5</v>
      </c>
      <c r="E137" s="213">
        <f t="shared" si="36"/>
        <v>5</v>
      </c>
      <c r="F137" s="213">
        <f t="shared" si="37"/>
        <v>5</v>
      </c>
      <c r="G137" s="213">
        <f t="shared" si="38"/>
        <v>5</v>
      </c>
      <c r="H137" s="214">
        <f t="shared" si="39"/>
        <v>4</v>
      </c>
      <c r="I137" s="207" t="str">
        <f t="shared" si="40"/>
        <v>A</v>
      </c>
      <c r="J137" s="212">
        <f t="shared" si="41"/>
        <v>2</v>
      </c>
      <c r="K137" s="213">
        <f t="shared" si="32"/>
        <v>3</v>
      </c>
      <c r="L137" s="214">
        <f t="shared" si="42"/>
        <v>2</v>
      </c>
      <c r="M137" s="207" t="str">
        <f t="shared" si="43"/>
        <v>A</v>
      </c>
      <c r="N137" s="215">
        <f t="shared" si="44"/>
        <v>2</v>
      </c>
      <c r="O137" s="216">
        <f t="shared" si="44"/>
        <v>2</v>
      </c>
      <c r="P137" s="217">
        <f t="shared" si="44"/>
        <v>3</v>
      </c>
      <c r="Q137" s="207" t="str">
        <f t="shared" si="45"/>
        <v>A</v>
      </c>
      <c r="AL137" s="55">
        <f t="shared" si="46"/>
        <v>0</v>
      </c>
      <c r="AM137" s="55">
        <f t="shared" si="47"/>
        <v>2</v>
      </c>
      <c r="AN137" s="55">
        <f t="shared" si="48"/>
        <v>2</v>
      </c>
    </row>
    <row r="138" spans="1:40" ht="15">
      <c r="A138" s="128"/>
      <c r="B138" s="211">
        <f t="shared" si="49"/>
        <v>35</v>
      </c>
      <c r="C138" s="212">
        <f t="shared" si="34"/>
        <v>4</v>
      </c>
      <c r="D138" s="213">
        <f t="shared" si="35"/>
        <v>3</v>
      </c>
      <c r="E138" s="213">
        <f t="shared" si="36"/>
        <v>3</v>
      </c>
      <c r="F138" s="213">
        <f t="shared" si="37"/>
        <v>5</v>
      </c>
      <c r="G138" s="213">
        <f t="shared" si="38"/>
        <v>5</v>
      </c>
      <c r="H138" s="214">
        <f t="shared" si="39"/>
        <v>5</v>
      </c>
      <c r="I138" s="207" t="str">
        <f t="shared" si="40"/>
        <v>A</v>
      </c>
      <c r="J138" s="212">
        <f t="shared" si="41"/>
        <v>3</v>
      </c>
      <c r="K138" s="213">
        <f t="shared" si="32"/>
        <v>4</v>
      </c>
      <c r="L138" s="214">
        <f t="shared" si="42"/>
        <v>2</v>
      </c>
      <c r="M138" s="207" t="str">
        <f t="shared" si="43"/>
        <v>A</v>
      </c>
      <c r="N138" s="215">
        <f t="shared" si="44"/>
        <v>2</v>
      </c>
      <c r="O138" s="216">
        <f t="shared" si="44"/>
        <v>2</v>
      </c>
      <c r="P138" s="217">
        <f t="shared" si="44"/>
        <v>3</v>
      </c>
      <c r="Q138" s="207" t="str">
        <f t="shared" si="45"/>
        <v>A</v>
      </c>
      <c r="AL138" s="55">
        <f t="shared" si="46"/>
        <v>0</v>
      </c>
      <c r="AM138" s="55">
        <f t="shared" si="47"/>
        <v>1</v>
      </c>
      <c r="AN138" s="55">
        <f t="shared" si="48"/>
        <v>2</v>
      </c>
    </row>
    <row r="139" spans="1:40" ht="15">
      <c r="A139" s="128"/>
      <c r="B139" s="218">
        <f t="shared" si="49"/>
        <v>36</v>
      </c>
      <c r="C139" s="212">
        <f t="shared" si="34"/>
        <v>5</v>
      </c>
      <c r="D139" s="213">
        <f t="shared" si="35"/>
        <v>4</v>
      </c>
      <c r="E139" s="213">
        <f t="shared" si="36"/>
        <v>4</v>
      </c>
      <c r="F139" s="213">
        <f t="shared" si="37"/>
        <v>5</v>
      </c>
      <c r="G139" s="213">
        <f t="shared" si="38"/>
        <v>5</v>
      </c>
      <c r="H139" s="214">
        <f t="shared" si="39"/>
        <v>4</v>
      </c>
      <c r="I139" s="207" t="str">
        <f t="shared" si="40"/>
        <v>A</v>
      </c>
      <c r="J139" s="212">
        <f t="shared" si="41"/>
        <v>2</v>
      </c>
      <c r="K139" s="213">
        <f t="shared" si="32"/>
        <v>4</v>
      </c>
      <c r="L139" s="214">
        <f t="shared" si="42"/>
        <v>2</v>
      </c>
      <c r="M139" s="207" t="str">
        <f t="shared" si="43"/>
        <v>A</v>
      </c>
      <c r="N139" s="215">
        <f t="shared" si="44"/>
        <v>3</v>
      </c>
      <c r="O139" s="216">
        <f t="shared" si="44"/>
        <v>2</v>
      </c>
      <c r="P139" s="217">
        <f t="shared" si="44"/>
        <v>5</v>
      </c>
      <c r="Q139" s="207" t="str">
        <f t="shared" si="45"/>
        <v>A</v>
      </c>
      <c r="AL139" s="55">
        <f t="shared" si="46"/>
        <v>0</v>
      </c>
      <c r="AM139" s="55">
        <f t="shared" si="47"/>
        <v>2</v>
      </c>
      <c r="AN139" s="55">
        <f t="shared" si="48"/>
        <v>1</v>
      </c>
    </row>
    <row r="140" spans="1:40" ht="15">
      <c r="A140" s="128"/>
      <c r="B140" s="218">
        <f t="shared" si="49"/>
        <v>37</v>
      </c>
      <c r="C140" s="212">
        <f t="shared" si="34"/>
        <v>4</v>
      </c>
      <c r="D140" s="213">
        <f t="shared" si="35"/>
        <v>4</v>
      </c>
      <c r="E140" s="213">
        <f t="shared" si="36"/>
        <v>4</v>
      </c>
      <c r="F140" s="213">
        <f t="shared" si="37"/>
        <v>3</v>
      </c>
      <c r="G140" s="213">
        <f t="shared" si="38"/>
        <v>5</v>
      </c>
      <c r="H140" s="214">
        <f t="shared" si="39"/>
        <v>3</v>
      </c>
      <c r="I140" s="207" t="str">
        <f t="shared" si="40"/>
        <v>A</v>
      </c>
      <c r="J140" s="212">
        <f t="shared" si="41"/>
        <v>2</v>
      </c>
      <c r="K140" s="213">
        <f t="shared" si="32"/>
        <v>5</v>
      </c>
      <c r="L140" s="214">
        <f t="shared" si="42"/>
        <v>5</v>
      </c>
      <c r="M140" s="207" t="str">
        <f t="shared" si="43"/>
        <v>A</v>
      </c>
      <c r="N140" s="215">
        <f t="shared" si="44"/>
        <v>3</v>
      </c>
      <c r="O140" s="216">
        <f t="shared" si="44"/>
        <v>2</v>
      </c>
      <c r="P140" s="217">
        <f t="shared" si="44"/>
        <v>3</v>
      </c>
      <c r="Q140" s="207" t="str">
        <f t="shared" si="45"/>
        <v>A</v>
      </c>
      <c r="AL140" s="55">
        <f t="shared" si="46"/>
        <v>0</v>
      </c>
      <c r="AM140" s="55">
        <f t="shared" si="47"/>
        <v>1</v>
      </c>
      <c r="AN140" s="55">
        <f t="shared" si="48"/>
        <v>1</v>
      </c>
    </row>
    <row r="141" spans="1:40" ht="15">
      <c r="A141" s="128"/>
      <c r="B141" s="219">
        <f t="shared" si="49"/>
        <v>38</v>
      </c>
      <c r="C141" s="212">
        <f t="shared" si="34"/>
        <v>5</v>
      </c>
      <c r="D141" s="213">
        <f t="shared" si="35"/>
        <v>5</v>
      </c>
      <c r="E141" s="213">
        <f t="shared" si="36"/>
        <v>5</v>
      </c>
      <c r="F141" s="213">
        <f t="shared" si="37"/>
        <v>5</v>
      </c>
      <c r="G141" s="213">
        <f t="shared" si="38"/>
        <v>5</v>
      </c>
      <c r="H141" s="214">
        <f t="shared" si="39"/>
        <v>5</v>
      </c>
      <c r="I141" s="207" t="str">
        <f t="shared" si="40"/>
        <v>A</v>
      </c>
      <c r="J141" s="212">
        <f t="shared" si="41"/>
        <v>3</v>
      </c>
      <c r="K141" s="213">
        <f t="shared" si="32"/>
        <v>5</v>
      </c>
      <c r="L141" s="214">
        <f t="shared" si="42"/>
        <v>2</v>
      </c>
      <c r="M141" s="207" t="str">
        <f t="shared" si="43"/>
        <v>A</v>
      </c>
      <c r="N141" s="215">
        <f t="shared" si="44"/>
        <v>5</v>
      </c>
      <c r="O141" s="216">
        <f t="shared" si="44"/>
        <v>5</v>
      </c>
      <c r="P141" s="217">
        <f t="shared" si="44"/>
        <v>4</v>
      </c>
      <c r="Q141" s="207" t="str">
        <f t="shared" si="45"/>
        <v>A</v>
      </c>
      <c r="AL141" s="55">
        <f t="shared" si="46"/>
        <v>0</v>
      </c>
      <c r="AM141" s="55">
        <f t="shared" si="47"/>
        <v>1</v>
      </c>
      <c r="AN141" s="55">
        <f t="shared" si="48"/>
        <v>0</v>
      </c>
    </row>
    <row r="142" spans="1:40" ht="15">
      <c r="B142" s="211">
        <f t="shared" si="49"/>
        <v>39</v>
      </c>
      <c r="C142" s="212">
        <f t="shared" si="34"/>
        <v>5</v>
      </c>
      <c r="D142" s="213">
        <f t="shared" si="35"/>
        <v>4</v>
      </c>
      <c r="E142" s="213">
        <f t="shared" si="36"/>
        <v>4</v>
      </c>
      <c r="F142" s="213">
        <f t="shared" si="37"/>
        <v>5</v>
      </c>
      <c r="G142" s="213">
        <f t="shared" si="38"/>
        <v>5</v>
      </c>
      <c r="H142" s="214">
        <f t="shared" si="39"/>
        <v>5</v>
      </c>
      <c r="I142" s="207" t="str">
        <f t="shared" si="40"/>
        <v>A</v>
      </c>
      <c r="J142" s="212">
        <f t="shared" si="41"/>
        <v>3</v>
      </c>
      <c r="K142" s="213">
        <f t="shared" si="32"/>
        <v>2</v>
      </c>
      <c r="L142" s="214">
        <f t="shared" si="42"/>
        <v>2</v>
      </c>
      <c r="M142" s="207" t="str">
        <f t="shared" si="43"/>
        <v>A</v>
      </c>
      <c r="N142" s="215">
        <f t="shared" si="44"/>
        <v>2</v>
      </c>
      <c r="O142" s="216">
        <f t="shared" si="44"/>
        <v>2</v>
      </c>
      <c r="P142" s="217">
        <f t="shared" si="44"/>
        <v>4</v>
      </c>
      <c r="Q142" s="207" t="str">
        <f t="shared" si="45"/>
        <v>A</v>
      </c>
      <c r="AL142" s="55">
        <f t="shared" si="46"/>
        <v>0</v>
      </c>
      <c r="AM142" s="55">
        <f t="shared" si="47"/>
        <v>2</v>
      </c>
      <c r="AN142" s="55">
        <f t="shared" si="48"/>
        <v>2</v>
      </c>
    </row>
    <row r="143" spans="1:40" ht="15">
      <c r="B143" s="211">
        <f t="shared" si="49"/>
        <v>40</v>
      </c>
      <c r="C143" s="212">
        <f t="shared" si="34"/>
        <v>4</v>
      </c>
      <c r="D143" s="213">
        <f t="shared" si="35"/>
        <v>5</v>
      </c>
      <c r="E143" s="213">
        <f t="shared" si="36"/>
        <v>5</v>
      </c>
      <c r="F143" s="213">
        <f t="shared" si="37"/>
        <v>4</v>
      </c>
      <c r="G143" s="213">
        <f t="shared" si="38"/>
        <v>5</v>
      </c>
      <c r="H143" s="214">
        <f t="shared" si="39"/>
        <v>5</v>
      </c>
      <c r="I143" s="207" t="str">
        <f t="shared" si="40"/>
        <v>A</v>
      </c>
      <c r="J143" s="212">
        <f t="shared" si="41"/>
        <v>4</v>
      </c>
      <c r="K143" s="213">
        <f t="shared" si="32"/>
        <v>4</v>
      </c>
      <c r="L143" s="214">
        <f t="shared" si="42"/>
        <v>4</v>
      </c>
      <c r="M143" s="207" t="str">
        <f t="shared" si="43"/>
        <v>A</v>
      </c>
      <c r="N143" s="215">
        <f t="shared" si="44"/>
        <v>5</v>
      </c>
      <c r="O143" s="216">
        <f t="shared" si="44"/>
        <v>5</v>
      </c>
      <c r="P143" s="217">
        <f t="shared" si="44"/>
        <v>5</v>
      </c>
      <c r="Q143" s="207" t="str">
        <f t="shared" si="45"/>
        <v>A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>
        <f t="shared" si="34"/>
        <v>4</v>
      </c>
      <c r="D144" s="213">
        <f t="shared" si="35"/>
        <v>3</v>
      </c>
      <c r="E144" s="213">
        <f t="shared" si="36"/>
        <v>3</v>
      </c>
      <c r="F144" s="213">
        <f t="shared" si="37"/>
        <v>4</v>
      </c>
      <c r="G144" s="213">
        <f t="shared" si="38"/>
        <v>5</v>
      </c>
      <c r="H144" s="214">
        <f t="shared" si="39"/>
        <v>5</v>
      </c>
      <c r="I144" s="207" t="str">
        <f t="shared" si="40"/>
        <v>A</v>
      </c>
      <c r="J144" s="212">
        <f t="shared" si="41"/>
        <v>3</v>
      </c>
      <c r="K144" s="213">
        <f t="shared" si="32"/>
        <v>3</v>
      </c>
      <c r="L144" s="214">
        <f t="shared" si="42"/>
        <v>3</v>
      </c>
      <c r="M144" s="207" t="str">
        <f t="shared" si="43"/>
        <v>A</v>
      </c>
      <c r="N144" s="215">
        <f t="shared" si="44"/>
        <v>3</v>
      </c>
      <c r="O144" s="216">
        <f t="shared" si="44"/>
        <v>3</v>
      </c>
      <c r="P144" s="217">
        <f t="shared" si="44"/>
        <v>3</v>
      </c>
      <c r="Q144" s="207" t="str">
        <f t="shared" si="45"/>
        <v>A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>
        <f t="shared" si="34"/>
        <v>5</v>
      </c>
      <c r="D145" s="213">
        <f t="shared" si="35"/>
        <v>2</v>
      </c>
      <c r="E145" s="213">
        <f t="shared" si="36"/>
        <v>2</v>
      </c>
      <c r="F145" s="213">
        <f t="shared" si="37"/>
        <v>4</v>
      </c>
      <c r="G145" s="213">
        <f t="shared" si="38"/>
        <v>5</v>
      </c>
      <c r="H145" s="214">
        <f t="shared" si="39"/>
        <v>4</v>
      </c>
      <c r="I145" s="207" t="str">
        <f t="shared" si="40"/>
        <v>A</v>
      </c>
      <c r="J145" s="212">
        <f t="shared" si="41"/>
        <v>2</v>
      </c>
      <c r="K145" s="213">
        <f t="shared" si="32"/>
        <v>2</v>
      </c>
      <c r="L145" s="214">
        <f t="shared" si="42"/>
        <v>2</v>
      </c>
      <c r="M145" s="207" t="str">
        <f t="shared" si="43"/>
        <v>D</v>
      </c>
      <c r="N145" s="215">
        <f t="shared" si="44"/>
        <v>2</v>
      </c>
      <c r="O145" s="216">
        <f t="shared" si="44"/>
        <v>2</v>
      </c>
      <c r="P145" s="217">
        <f t="shared" si="44"/>
        <v>5</v>
      </c>
      <c r="Q145" s="207" t="str">
        <f t="shared" si="45"/>
        <v>D</v>
      </c>
      <c r="AL145" s="55">
        <f t="shared" si="46"/>
        <v>2</v>
      </c>
      <c r="AM145" s="55">
        <f t="shared" si="47"/>
        <v>3</v>
      </c>
      <c r="AN145" s="55">
        <f t="shared" si="48"/>
        <v>2</v>
      </c>
    </row>
    <row r="146" spans="2:40" ht="15">
      <c r="B146" s="211">
        <f t="shared" si="49"/>
        <v>43</v>
      </c>
      <c r="C146" s="212">
        <f t="shared" si="34"/>
        <v>5</v>
      </c>
      <c r="D146" s="213">
        <f t="shared" si="35"/>
        <v>5</v>
      </c>
      <c r="E146" s="213">
        <f t="shared" si="36"/>
        <v>5</v>
      </c>
      <c r="F146" s="213">
        <f t="shared" si="37"/>
        <v>5</v>
      </c>
      <c r="G146" s="213">
        <f t="shared" si="38"/>
        <v>5</v>
      </c>
      <c r="H146" s="214">
        <f t="shared" si="39"/>
        <v>4</v>
      </c>
      <c r="I146" s="207" t="str">
        <f>IF(ISTEXT(C146),"NO",IF(AL146&gt;2,"D","A"))</f>
        <v>A</v>
      </c>
      <c r="J146" s="212">
        <f t="shared" si="41"/>
        <v>3</v>
      </c>
      <c r="K146" s="213">
        <f t="shared" si="32"/>
        <v>4</v>
      </c>
      <c r="L146" s="214">
        <f t="shared" si="42"/>
        <v>3</v>
      </c>
      <c r="M146" s="207" t="str">
        <f t="shared" si="43"/>
        <v>A</v>
      </c>
      <c r="N146" s="215">
        <f t="shared" si="44"/>
        <v>3</v>
      </c>
      <c r="O146" s="216">
        <f t="shared" si="44"/>
        <v>2</v>
      </c>
      <c r="P146" s="217">
        <f t="shared" si="44"/>
        <v>4</v>
      </c>
      <c r="Q146" s="207" t="str">
        <f t="shared" si="45"/>
        <v>A</v>
      </c>
      <c r="AL146" s="55">
        <f t="shared" si="46"/>
        <v>0</v>
      </c>
      <c r="AM146" s="55">
        <f t="shared" si="47"/>
        <v>0</v>
      </c>
      <c r="AN146" s="55">
        <f t="shared" si="48"/>
        <v>1</v>
      </c>
    </row>
    <row r="147" spans="2:40" ht="15">
      <c r="B147" s="211">
        <f t="shared" si="49"/>
        <v>44</v>
      </c>
      <c r="C147" s="212">
        <f t="shared" si="34"/>
        <v>5</v>
      </c>
      <c r="D147" s="213">
        <f t="shared" si="35"/>
        <v>5</v>
      </c>
      <c r="E147" s="213">
        <f t="shared" si="36"/>
        <v>5</v>
      </c>
      <c r="F147" s="213">
        <f t="shared" si="37"/>
        <v>5</v>
      </c>
      <c r="G147" s="213">
        <f t="shared" si="38"/>
        <v>5</v>
      </c>
      <c r="H147" s="214">
        <f t="shared" si="39"/>
        <v>5</v>
      </c>
      <c r="I147" s="207" t="str">
        <f t="shared" si="40"/>
        <v>A</v>
      </c>
      <c r="J147" s="212">
        <f t="shared" si="41"/>
        <v>3</v>
      </c>
      <c r="K147" s="213">
        <f t="shared" si="32"/>
        <v>4</v>
      </c>
      <c r="L147" s="214">
        <f t="shared" si="42"/>
        <v>4</v>
      </c>
      <c r="M147" s="207" t="str">
        <f t="shared" si="43"/>
        <v>A</v>
      </c>
      <c r="N147" s="215">
        <f t="shared" si="44"/>
        <v>3</v>
      </c>
      <c r="O147" s="216">
        <f t="shared" si="44"/>
        <v>4</v>
      </c>
      <c r="P147" s="217">
        <f t="shared" si="44"/>
        <v>5</v>
      </c>
      <c r="Q147" s="207" t="str">
        <f t="shared" si="45"/>
        <v>A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>
        <f t="shared" si="34"/>
        <v>5</v>
      </c>
      <c r="D148" s="213">
        <f t="shared" si="35"/>
        <v>3</v>
      </c>
      <c r="E148" s="213">
        <f t="shared" si="36"/>
        <v>3</v>
      </c>
      <c r="F148" s="213">
        <f t="shared" si="37"/>
        <v>5</v>
      </c>
      <c r="G148" s="213">
        <f t="shared" si="38"/>
        <v>5</v>
      </c>
      <c r="H148" s="214">
        <f t="shared" si="39"/>
        <v>4</v>
      </c>
      <c r="I148" s="207" t="str">
        <f t="shared" si="40"/>
        <v>A</v>
      </c>
      <c r="J148" s="212">
        <f t="shared" si="41"/>
        <v>4</v>
      </c>
      <c r="K148" s="213">
        <f t="shared" si="32"/>
        <v>4</v>
      </c>
      <c r="L148" s="214">
        <f t="shared" si="42"/>
        <v>3</v>
      </c>
      <c r="M148" s="207" t="str">
        <f t="shared" si="43"/>
        <v>A</v>
      </c>
      <c r="N148" s="215">
        <f t="shared" si="44"/>
        <v>3</v>
      </c>
      <c r="O148" s="216">
        <f t="shared" si="44"/>
        <v>3</v>
      </c>
      <c r="P148" s="217">
        <f t="shared" si="44"/>
        <v>5</v>
      </c>
      <c r="Q148" s="207" t="str">
        <f t="shared" si="45"/>
        <v>A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>
        <f t="shared" si="34"/>
        <v>5</v>
      </c>
      <c r="D149" s="213">
        <f t="shared" si="35"/>
        <v>4</v>
      </c>
      <c r="E149" s="213">
        <f t="shared" si="36"/>
        <v>4</v>
      </c>
      <c r="F149" s="213">
        <f t="shared" si="37"/>
        <v>5</v>
      </c>
      <c r="G149" s="213">
        <f t="shared" si="38"/>
        <v>5</v>
      </c>
      <c r="H149" s="214">
        <f t="shared" si="39"/>
        <v>4</v>
      </c>
      <c r="I149" s="207" t="str">
        <f t="shared" si="40"/>
        <v>A</v>
      </c>
      <c r="J149" s="212">
        <f t="shared" si="41"/>
        <v>2</v>
      </c>
      <c r="K149" s="213">
        <f t="shared" si="32"/>
        <v>5</v>
      </c>
      <c r="L149" s="214">
        <f t="shared" si="42"/>
        <v>2</v>
      </c>
      <c r="M149" s="207" t="str">
        <f t="shared" si="43"/>
        <v>A</v>
      </c>
      <c r="N149" s="215">
        <f t="shared" si="44"/>
        <v>5</v>
      </c>
      <c r="O149" s="216">
        <f t="shared" si="44"/>
        <v>3</v>
      </c>
      <c r="P149" s="217">
        <f t="shared" si="44"/>
        <v>4</v>
      </c>
      <c r="Q149" s="207" t="str">
        <f t="shared" si="45"/>
        <v>A</v>
      </c>
      <c r="AL149" s="55">
        <f t="shared" si="46"/>
        <v>0</v>
      </c>
      <c r="AM149" s="55">
        <f t="shared" si="47"/>
        <v>2</v>
      </c>
      <c r="AN149" s="55">
        <f t="shared" si="48"/>
        <v>0</v>
      </c>
    </row>
    <row r="150" spans="2:40" ht="15">
      <c r="B150" s="211">
        <f t="shared" si="49"/>
        <v>47</v>
      </c>
      <c r="C150" s="212">
        <f t="shared" si="34"/>
        <v>5</v>
      </c>
      <c r="D150" s="213">
        <f t="shared" si="35"/>
        <v>4</v>
      </c>
      <c r="E150" s="213">
        <f t="shared" si="36"/>
        <v>4</v>
      </c>
      <c r="F150" s="213">
        <f t="shared" si="37"/>
        <v>5</v>
      </c>
      <c r="G150" s="213">
        <f t="shared" si="38"/>
        <v>5</v>
      </c>
      <c r="H150" s="214">
        <f t="shared" si="39"/>
        <v>5</v>
      </c>
      <c r="I150" s="207" t="str">
        <f t="shared" si="40"/>
        <v>A</v>
      </c>
      <c r="J150" s="212">
        <f t="shared" si="41"/>
        <v>4</v>
      </c>
      <c r="K150" s="213">
        <f t="shared" si="32"/>
        <v>4</v>
      </c>
      <c r="L150" s="214">
        <f t="shared" si="42"/>
        <v>5</v>
      </c>
      <c r="M150" s="207" t="str">
        <f t="shared" si="43"/>
        <v>A</v>
      </c>
      <c r="N150" s="215">
        <f t="shared" si="44"/>
        <v>3</v>
      </c>
      <c r="O150" s="216">
        <f t="shared" si="44"/>
        <v>5</v>
      </c>
      <c r="P150" s="217">
        <f t="shared" si="44"/>
        <v>4</v>
      </c>
      <c r="Q150" s="207" t="str">
        <f t="shared" si="45"/>
        <v>A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>
        <f t="shared" si="34"/>
        <v>4</v>
      </c>
      <c r="D151" s="213">
        <f t="shared" si="35"/>
        <v>2</v>
      </c>
      <c r="E151" s="213">
        <f t="shared" si="36"/>
        <v>2</v>
      </c>
      <c r="F151" s="213">
        <f t="shared" si="37"/>
        <v>4</v>
      </c>
      <c r="G151" s="213">
        <f t="shared" si="38"/>
        <v>5</v>
      </c>
      <c r="H151" s="214">
        <f t="shared" si="39"/>
        <v>5</v>
      </c>
      <c r="I151" s="207" t="str">
        <f t="shared" si="40"/>
        <v>A</v>
      </c>
      <c r="J151" s="212">
        <f t="shared" si="41"/>
        <v>2</v>
      </c>
      <c r="K151" s="213">
        <f t="shared" si="32"/>
        <v>5</v>
      </c>
      <c r="L151" s="214">
        <f t="shared" si="42"/>
        <v>2</v>
      </c>
      <c r="M151" s="207" t="str">
        <f t="shared" si="43"/>
        <v>A</v>
      </c>
      <c r="N151" s="215">
        <f t="shared" si="44"/>
        <v>4</v>
      </c>
      <c r="O151" s="216">
        <f t="shared" si="44"/>
        <v>2</v>
      </c>
      <c r="P151" s="217">
        <f t="shared" si="44"/>
        <v>5</v>
      </c>
      <c r="Q151" s="207" t="str">
        <f t="shared" si="45"/>
        <v>A</v>
      </c>
      <c r="AL151" s="55">
        <f t="shared" si="46"/>
        <v>2</v>
      </c>
      <c r="AM151" s="55">
        <f t="shared" si="47"/>
        <v>2</v>
      </c>
      <c r="AN151" s="55">
        <f t="shared" si="48"/>
        <v>1</v>
      </c>
    </row>
    <row r="152" spans="2:40" ht="15">
      <c r="B152" s="211">
        <f t="shared" si="49"/>
        <v>49</v>
      </c>
      <c r="C152" s="212">
        <f t="shared" si="34"/>
        <v>5</v>
      </c>
      <c r="D152" s="213">
        <f t="shared" si="35"/>
        <v>2</v>
      </c>
      <c r="E152" s="213">
        <f t="shared" si="36"/>
        <v>2</v>
      </c>
      <c r="F152" s="213">
        <f t="shared" si="37"/>
        <v>5</v>
      </c>
      <c r="G152" s="213">
        <f t="shared" si="38"/>
        <v>5</v>
      </c>
      <c r="H152" s="214">
        <f t="shared" si="39"/>
        <v>4</v>
      </c>
      <c r="I152" s="207" t="str">
        <f t="shared" si="40"/>
        <v>A</v>
      </c>
      <c r="J152" s="212">
        <f t="shared" si="41"/>
        <v>2</v>
      </c>
      <c r="K152" s="213">
        <f t="shared" si="32"/>
        <v>5</v>
      </c>
      <c r="L152" s="214">
        <f t="shared" si="42"/>
        <v>2</v>
      </c>
      <c r="M152" s="207" t="str">
        <f t="shared" si="43"/>
        <v>A</v>
      </c>
      <c r="N152" s="215">
        <f t="shared" si="44"/>
        <v>2</v>
      </c>
      <c r="O152" s="216">
        <f t="shared" si="44"/>
        <v>3</v>
      </c>
      <c r="P152" s="217">
        <f t="shared" si="44"/>
        <v>4</v>
      </c>
      <c r="Q152" s="207" t="str">
        <f t="shared" si="45"/>
        <v>A</v>
      </c>
      <c r="AL152" s="55">
        <f t="shared" si="46"/>
        <v>2</v>
      </c>
      <c r="AM152" s="55">
        <f t="shared" si="47"/>
        <v>2</v>
      </c>
      <c r="AN152" s="55">
        <f t="shared" si="48"/>
        <v>1</v>
      </c>
    </row>
    <row r="153" spans="2:40" ht="15">
      <c r="B153" s="211">
        <f t="shared" si="49"/>
        <v>50</v>
      </c>
      <c r="C153" s="212">
        <f t="shared" si="34"/>
        <v>4</v>
      </c>
      <c r="D153" s="213">
        <f t="shared" si="35"/>
        <v>2</v>
      </c>
      <c r="E153" s="213">
        <f t="shared" si="36"/>
        <v>2</v>
      </c>
      <c r="F153" s="213">
        <f t="shared" si="37"/>
        <v>4</v>
      </c>
      <c r="G153" s="213">
        <f t="shared" si="38"/>
        <v>5</v>
      </c>
      <c r="H153" s="214">
        <f t="shared" si="39"/>
        <v>5</v>
      </c>
      <c r="I153" s="207" t="str">
        <f t="shared" si="40"/>
        <v>A</v>
      </c>
      <c r="J153" s="212">
        <f t="shared" si="41"/>
        <v>3</v>
      </c>
      <c r="K153" s="213">
        <f t="shared" si="32"/>
        <v>2</v>
      </c>
      <c r="L153" s="214">
        <f t="shared" si="42"/>
        <v>2</v>
      </c>
      <c r="M153" s="207" t="str">
        <f t="shared" si="43"/>
        <v>A</v>
      </c>
      <c r="N153" s="215">
        <f t="shared" si="44"/>
        <v>2</v>
      </c>
      <c r="O153" s="216">
        <f t="shared" si="44"/>
        <v>2</v>
      </c>
      <c r="P153" s="217">
        <f t="shared" si="44"/>
        <v>3</v>
      </c>
      <c r="Q153" s="207" t="str">
        <f t="shared" si="45"/>
        <v>A</v>
      </c>
      <c r="AL153" s="55">
        <f t="shared" si="46"/>
        <v>2</v>
      </c>
      <c r="AM153" s="55">
        <f t="shared" si="47"/>
        <v>2</v>
      </c>
      <c r="AN153" s="55">
        <f t="shared" si="48"/>
        <v>2</v>
      </c>
    </row>
    <row r="154" spans="2:40" ht="15">
      <c r="B154" s="211">
        <f t="shared" si="49"/>
        <v>51</v>
      </c>
      <c r="C154" s="212">
        <f t="shared" si="34"/>
        <v>5</v>
      </c>
      <c r="D154" s="213">
        <f t="shared" si="35"/>
        <v>4</v>
      </c>
      <c r="E154" s="213">
        <f t="shared" si="36"/>
        <v>4</v>
      </c>
      <c r="F154" s="213">
        <f t="shared" si="37"/>
        <v>4</v>
      </c>
      <c r="G154" s="213">
        <f t="shared" si="38"/>
        <v>5</v>
      </c>
      <c r="H154" s="214">
        <f t="shared" si="39"/>
        <v>5</v>
      </c>
      <c r="I154" s="207" t="str">
        <f t="shared" si="40"/>
        <v>A</v>
      </c>
      <c r="J154" s="212">
        <f t="shared" si="41"/>
        <v>2</v>
      </c>
      <c r="K154" s="213">
        <f t="shared" si="32"/>
        <v>2</v>
      </c>
      <c r="L154" s="214">
        <f t="shared" si="42"/>
        <v>2</v>
      </c>
      <c r="M154" s="207" t="str">
        <f t="shared" si="43"/>
        <v>D</v>
      </c>
      <c r="N154" s="215">
        <f t="shared" si="44"/>
        <v>2</v>
      </c>
      <c r="O154" s="216">
        <f t="shared" si="44"/>
        <v>5</v>
      </c>
      <c r="P154" s="217">
        <f t="shared" si="44"/>
        <v>5</v>
      </c>
      <c r="Q154" s="207" t="str">
        <f t="shared" si="45"/>
        <v>D</v>
      </c>
      <c r="AL154" s="55">
        <f t="shared" si="46"/>
        <v>0</v>
      </c>
      <c r="AM154" s="55">
        <f t="shared" si="47"/>
        <v>3</v>
      </c>
      <c r="AN154" s="55">
        <f t="shared" si="48"/>
        <v>1</v>
      </c>
    </row>
    <row r="155" spans="2:40" ht="15">
      <c r="B155" s="211">
        <f t="shared" si="49"/>
        <v>52</v>
      </c>
      <c r="C155" s="212">
        <f t="shared" si="34"/>
        <v>5</v>
      </c>
      <c r="D155" s="213">
        <f t="shared" si="35"/>
        <v>4</v>
      </c>
      <c r="E155" s="213">
        <f t="shared" si="36"/>
        <v>4</v>
      </c>
      <c r="F155" s="213">
        <f t="shared" si="37"/>
        <v>5</v>
      </c>
      <c r="G155" s="213">
        <f t="shared" si="38"/>
        <v>5</v>
      </c>
      <c r="H155" s="214">
        <f t="shared" si="39"/>
        <v>5</v>
      </c>
      <c r="I155" s="207" t="str">
        <f t="shared" si="40"/>
        <v>A</v>
      </c>
      <c r="J155" s="212">
        <f t="shared" si="41"/>
        <v>2</v>
      </c>
      <c r="K155" s="213">
        <f t="shared" si="32"/>
        <v>5</v>
      </c>
      <c r="L155" s="214">
        <f t="shared" si="42"/>
        <v>5</v>
      </c>
      <c r="M155" s="207" t="str">
        <f t="shared" si="43"/>
        <v>A</v>
      </c>
      <c r="N155" s="215">
        <f t="shared" si="44"/>
        <v>5</v>
      </c>
      <c r="O155" s="216">
        <f t="shared" si="44"/>
        <v>5</v>
      </c>
      <c r="P155" s="217">
        <f t="shared" si="44"/>
        <v>5</v>
      </c>
      <c r="Q155" s="207" t="str">
        <f t="shared" si="45"/>
        <v>A</v>
      </c>
      <c r="AL155" s="55">
        <f t="shared" si="46"/>
        <v>0</v>
      </c>
      <c r="AM155" s="55">
        <f t="shared" si="47"/>
        <v>1</v>
      </c>
      <c r="AN155" s="55">
        <f t="shared" si="48"/>
        <v>0</v>
      </c>
    </row>
    <row r="156" spans="2:40" ht="15">
      <c r="B156" s="211">
        <f t="shared" si="49"/>
        <v>53</v>
      </c>
      <c r="C156" s="212">
        <f t="shared" si="34"/>
        <v>5</v>
      </c>
      <c r="D156" s="213">
        <f t="shared" si="35"/>
        <v>3</v>
      </c>
      <c r="E156" s="213">
        <f t="shared" si="36"/>
        <v>3</v>
      </c>
      <c r="F156" s="213">
        <f t="shared" si="37"/>
        <v>5</v>
      </c>
      <c r="G156" s="213">
        <f t="shared" si="38"/>
        <v>5</v>
      </c>
      <c r="H156" s="214">
        <f t="shared" si="39"/>
        <v>5</v>
      </c>
      <c r="I156" s="207" t="str">
        <f t="shared" si="40"/>
        <v>A</v>
      </c>
      <c r="J156" s="212">
        <f t="shared" si="41"/>
        <v>2</v>
      </c>
      <c r="K156" s="213">
        <f t="shared" si="32"/>
        <v>4</v>
      </c>
      <c r="L156" s="214">
        <f t="shared" si="42"/>
        <v>3</v>
      </c>
      <c r="M156" s="207" t="str">
        <f t="shared" si="43"/>
        <v>A</v>
      </c>
      <c r="N156" s="215">
        <f t="shared" si="44"/>
        <v>2</v>
      </c>
      <c r="O156" s="216">
        <f t="shared" si="44"/>
        <v>4</v>
      </c>
      <c r="P156" s="217">
        <f t="shared" si="44"/>
        <v>5</v>
      </c>
      <c r="Q156" s="207" t="str">
        <f t="shared" si="45"/>
        <v>A</v>
      </c>
      <c r="AL156" s="55">
        <f t="shared" si="46"/>
        <v>0</v>
      </c>
      <c r="AM156" s="55">
        <f t="shared" si="47"/>
        <v>1</v>
      </c>
      <c r="AN156" s="55">
        <f t="shared" si="48"/>
        <v>1</v>
      </c>
    </row>
    <row r="157" spans="2:40" ht="15">
      <c r="B157" s="211">
        <f t="shared" si="49"/>
        <v>54</v>
      </c>
      <c r="C157" s="212">
        <f t="shared" si="34"/>
        <v>5</v>
      </c>
      <c r="D157" s="213">
        <f t="shared" si="35"/>
        <v>4</v>
      </c>
      <c r="E157" s="213">
        <f t="shared" si="36"/>
        <v>4</v>
      </c>
      <c r="F157" s="213">
        <f t="shared" si="37"/>
        <v>5</v>
      </c>
      <c r="G157" s="213">
        <f t="shared" si="38"/>
        <v>5</v>
      </c>
      <c r="H157" s="214">
        <f t="shared" si="39"/>
        <v>5</v>
      </c>
      <c r="I157" s="207" t="str">
        <f t="shared" si="40"/>
        <v>A</v>
      </c>
      <c r="J157" s="212">
        <f t="shared" si="41"/>
        <v>2</v>
      </c>
      <c r="K157" s="213">
        <f t="shared" si="32"/>
        <v>4</v>
      </c>
      <c r="L157" s="214">
        <f t="shared" si="42"/>
        <v>2</v>
      </c>
      <c r="M157" s="207" t="str">
        <f t="shared" si="43"/>
        <v>A</v>
      </c>
      <c r="N157" s="215">
        <f t="shared" si="44"/>
        <v>4</v>
      </c>
      <c r="O157" s="216">
        <f t="shared" si="44"/>
        <v>4</v>
      </c>
      <c r="P157" s="217">
        <f t="shared" si="44"/>
        <v>5</v>
      </c>
      <c r="Q157" s="207" t="str">
        <f t="shared" si="45"/>
        <v>A</v>
      </c>
      <c r="AL157" s="55">
        <f t="shared" si="46"/>
        <v>0</v>
      </c>
      <c r="AM157" s="55">
        <f t="shared" si="47"/>
        <v>2</v>
      </c>
      <c r="AN157" s="55">
        <f t="shared" si="48"/>
        <v>0</v>
      </c>
    </row>
    <row r="158" spans="2:40" ht="15">
      <c r="B158" s="211">
        <f t="shared" si="49"/>
        <v>55</v>
      </c>
      <c r="C158" s="212">
        <f t="shared" si="34"/>
        <v>4</v>
      </c>
      <c r="D158" s="213">
        <f t="shared" si="35"/>
        <v>4</v>
      </c>
      <c r="E158" s="213">
        <f t="shared" si="36"/>
        <v>4</v>
      </c>
      <c r="F158" s="213">
        <f t="shared" si="37"/>
        <v>4</v>
      </c>
      <c r="G158" s="213">
        <f t="shared" si="38"/>
        <v>4</v>
      </c>
      <c r="H158" s="214">
        <f t="shared" si="39"/>
        <v>4</v>
      </c>
      <c r="I158" s="207" t="str">
        <f t="shared" si="40"/>
        <v>A</v>
      </c>
      <c r="J158" s="212">
        <f t="shared" si="41"/>
        <v>2</v>
      </c>
      <c r="K158" s="213">
        <f t="shared" si="32"/>
        <v>4</v>
      </c>
      <c r="L158" s="214">
        <f t="shared" si="42"/>
        <v>4</v>
      </c>
      <c r="M158" s="207" t="str">
        <f t="shared" si="43"/>
        <v>A</v>
      </c>
      <c r="N158" s="215">
        <f t="shared" si="44"/>
        <v>4</v>
      </c>
      <c r="O158" s="216">
        <f t="shared" si="44"/>
        <v>4</v>
      </c>
      <c r="P158" s="217">
        <f t="shared" si="44"/>
        <v>4</v>
      </c>
      <c r="Q158" s="207" t="str">
        <f t="shared" si="45"/>
        <v>A</v>
      </c>
      <c r="AL158" s="55">
        <f t="shared" si="46"/>
        <v>0</v>
      </c>
      <c r="AM158" s="55">
        <f t="shared" si="47"/>
        <v>1</v>
      </c>
      <c r="AN158" s="55">
        <f t="shared" si="48"/>
        <v>0</v>
      </c>
    </row>
    <row r="159" spans="2:40" ht="15">
      <c r="B159" s="211">
        <f t="shared" si="49"/>
        <v>56</v>
      </c>
      <c r="C159" s="212">
        <f t="shared" si="34"/>
        <v>5</v>
      </c>
      <c r="D159" s="213">
        <f t="shared" si="35"/>
        <v>5</v>
      </c>
      <c r="E159" s="213">
        <f t="shared" si="36"/>
        <v>5</v>
      </c>
      <c r="F159" s="213">
        <f t="shared" si="37"/>
        <v>5</v>
      </c>
      <c r="G159" s="213">
        <f t="shared" si="38"/>
        <v>5</v>
      </c>
      <c r="H159" s="214">
        <f t="shared" si="39"/>
        <v>5</v>
      </c>
      <c r="I159" s="207" t="str">
        <f t="shared" si="40"/>
        <v>A</v>
      </c>
      <c r="J159" s="212">
        <f t="shared" si="41"/>
        <v>5</v>
      </c>
      <c r="K159" s="213">
        <f t="shared" si="32"/>
        <v>5</v>
      </c>
      <c r="L159" s="214">
        <f t="shared" si="42"/>
        <v>3</v>
      </c>
      <c r="M159" s="207" t="str">
        <f t="shared" si="43"/>
        <v>A</v>
      </c>
      <c r="N159" s="215">
        <f t="shared" si="44"/>
        <v>3</v>
      </c>
      <c r="O159" s="216">
        <f t="shared" si="44"/>
        <v>5</v>
      </c>
      <c r="P159" s="217">
        <f t="shared" si="44"/>
        <v>5</v>
      </c>
      <c r="Q159" s="207" t="str">
        <f t="shared" si="45"/>
        <v>A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>
        <f t="shared" si="34"/>
        <v>4</v>
      </c>
      <c r="D160" s="213">
        <f t="shared" si="35"/>
        <v>2</v>
      </c>
      <c r="E160" s="213">
        <f t="shared" si="36"/>
        <v>2</v>
      </c>
      <c r="F160" s="213">
        <f t="shared" si="37"/>
        <v>5</v>
      </c>
      <c r="G160" s="213">
        <f t="shared" si="38"/>
        <v>5</v>
      </c>
      <c r="H160" s="214">
        <f t="shared" si="39"/>
        <v>3</v>
      </c>
      <c r="I160" s="207" t="str">
        <f t="shared" si="40"/>
        <v>A</v>
      </c>
      <c r="J160" s="212">
        <f t="shared" si="41"/>
        <v>2</v>
      </c>
      <c r="K160" s="213">
        <f t="shared" si="32"/>
        <v>2</v>
      </c>
      <c r="L160" s="214">
        <f t="shared" si="42"/>
        <v>2</v>
      </c>
      <c r="M160" s="207" t="str">
        <f t="shared" si="43"/>
        <v>D</v>
      </c>
      <c r="N160" s="215">
        <f t="shared" si="44"/>
        <v>2</v>
      </c>
      <c r="O160" s="216">
        <f t="shared" si="44"/>
        <v>2</v>
      </c>
      <c r="P160" s="217">
        <f t="shared" si="44"/>
        <v>5</v>
      </c>
      <c r="Q160" s="207" t="str">
        <f t="shared" si="45"/>
        <v>D</v>
      </c>
      <c r="AL160" s="55">
        <f t="shared" si="46"/>
        <v>2</v>
      </c>
      <c r="AM160" s="55">
        <f t="shared" si="47"/>
        <v>3</v>
      </c>
      <c r="AN160" s="55">
        <f t="shared" si="48"/>
        <v>2</v>
      </c>
    </row>
    <row r="161" spans="2:40" ht="15">
      <c r="B161" s="211">
        <f t="shared" si="49"/>
        <v>58</v>
      </c>
      <c r="C161" s="212">
        <f t="shared" si="34"/>
        <v>5</v>
      </c>
      <c r="D161" s="213">
        <f t="shared" si="35"/>
        <v>5</v>
      </c>
      <c r="E161" s="213">
        <f t="shared" si="36"/>
        <v>5</v>
      </c>
      <c r="F161" s="213">
        <f t="shared" si="37"/>
        <v>5</v>
      </c>
      <c r="G161" s="213">
        <f t="shared" si="38"/>
        <v>5</v>
      </c>
      <c r="H161" s="214">
        <f t="shared" si="39"/>
        <v>5</v>
      </c>
      <c r="I161" s="207" t="str">
        <f t="shared" si="40"/>
        <v>A</v>
      </c>
      <c r="J161" s="212">
        <f t="shared" si="41"/>
        <v>2</v>
      </c>
      <c r="K161" s="213">
        <f t="shared" si="32"/>
        <v>5</v>
      </c>
      <c r="L161" s="214">
        <f t="shared" si="42"/>
        <v>2</v>
      </c>
      <c r="M161" s="207" t="str">
        <f t="shared" si="43"/>
        <v>A</v>
      </c>
      <c r="N161" s="215">
        <f t="shared" si="44"/>
        <v>5</v>
      </c>
      <c r="O161" s="216">
        <f t="shared" si="44"/>
        <v>5</v>
      </c>
      <c r="P161" s="217">
        <f t="shared" si="44"/>
        <v>5</v>
      </c>
      <c r="Q161" s="207" t="str">
        <f t="shared" si="45"/>
        <v>A</v>
      </c>
      <c r="AL161" s="55">
        <f t="shared" si="46"/>
        <v>0</v>
      </c>
      <c r="AM161" s="55">
        <f t="shared" si="47"/>
        <v>2</v>
      </c>
      <c r="AN161" s="55">
        <f t="shared" si="48"/>
        <v>0</v>
      </c>
    </row>
    <row r="162" spans="2:40" ht="15">
      <c r="B162" s="211">
        <f t="shared" si="49"/>
        <v>59</v>
      </c>
      <c r="C162" s="212">
        <f t="shared" si="34"/>
        <v>4</v>
      </c>
      <c r="D162" s="213">
        <f t="shared" si="35"/>
        <v>3</v>
      </c>
      <c r="E162" s="213">
        <f t="shared" si="36"/>
        <v>3</v>
      </c>
      <c r="F162" s="213">
        <f t="shared" si="37"/>
        <v>5</v>
      </c>
      <c r="G162" s="213">
        <f t="shared" si="38"/>
        <v>5</v>
      </c>
      <c r="H162" s="214">
        <f t="shared" si="39"/>
        <v>4</v>
      </c>
      <c r="I162" s="207" t="str">
        <f t="shared" si="40"/>
        <v>A</v>
      </c>
      <c r="J162" s="212">
        <f t="shared" si="41"/>
        <v>2</v>
      </c>
      <c r="K162" s="213">
        <f t="shared" si="32"/>
        <v>2</v>
      </c>
      <c r="L162" s="214">
        <f t="shared" si="42"/>
        <v>3</v>
      </c>
      <c r="M162" s="207" t="str">
        <f t="shared" si="43"/>
        <v>A</v>
      </c>
      <c r="N162" s="215">
        <f t="shared" si="44"/>
        <v>4</v>
      </c>
      <c r="O162" s="216">
        <f t="shared" si="44"/>
        <v>3</v>
      </c>
      <c r="P162" s="217">
        <f t="shared" si="44"/>
        <v>5</v>
      </c>
      <c r="Q162" s="207" t="str">
        <f t="shared" si="45"/>
        <v>A</v>
      </c>
      <c r="AL162" s="55">
        <f t="shared" si="46"/>
        <v>0</v>
      </c>
      <c r="AM162" s="55">
        <f t="shared" si="47"/>
        <v>2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>
        <f t="shared" si="34"/>
        <v>5</v>
      </c>
      <c r="D163" s="221">
        <f t="shared" si="35"/>
        <v>2</v>
      </c>
      <c r="E163" s="221">
        <f t="shared" si="36"/>
        <v>2</v>
      </c>
      <c r="F163" s="222">
        <f t="shared" si="37"/>
        <v>5</v>
      </c>
      <c r="G163" s="223">
        <f t="shared" si="38"/>
        <v>5</v>
      </c>
      <c r="H163" s="224">
        <f t="shared" si="39"/>
        <v>4</v>
      </c>
      <c r="I163" s="207" t="str">
        <f t="shared" si="40"/>
        <v>A</v>
      </c>
      <c r="J163" s="225">
        <f t="shared" si="41"/>
        <v>2</v>
      </c>
      <c r="K163" s="226">
        <f t="shared" si="32"/>
        <v>2</v>
      </c>
      <c r="L163" s="224">
        <f t="shared" si="42"/>
        <v>2</v>
      </c>
      <c r="M163" s="207" t="str">
        <f t="shared" si="43"/>
        <v>D</v>
      </c>
      <c r="N163" s="227">
        <f t="shared" si="44"/>
        <v>3</v>
      </c>
      <c r="O163" s="228">
        <f t="shared" si="44"/>
        <v>2</v>
      </c>
      <c r="P163" s="229">
        <f t="shared" si="44"/>
        <v>5</v>
      </c>
      <c r="Q163" s="207" t="str">
        <f t="shared" si="45"/>
        <v>D</v>
      </c>
      <c r="AL163" s="55">
        <f t="shared" si="46"/>
        <v>2</v>
      </c>
      <c r="AM163" s="55">
        <f t="shared" si="47"/>
        <v>3</v>
      </c>
      <c r="AN163" s="55">
        <f t="shared" si="48"/>
        <v>1</v>
      </c>
    </row>
    <row r="164" spans="2:40" ht="31.5" thickTop="1" thickBot="1">
      <c r="B164" s="230" t="s">
        <v>69</v>
      </c>
      <c r="C164" s="231">
        <f>COUNTIF(C104:C163,"&gt;2")</f>
        <v>60</v>
      </c>
      <c r="D164" s="232">
        <f t="shared" ref="D164:P164" si="50">COUNTIF(D104:D163,"&gt;2")</f>
        <v>44</v>
      </c>
      <c r="E164" s="232">
        <f t="shared" si="50"/>
        <v>44</v>
      </c>
      <c r="F164" s="232">
        <f t="shared" si="50"/>
        <v>60</v>
      </c>
      <c r="G164" s="232">
        <f t="shared" si="50"/>
        <v>60</v>
      </c>
      <c r="H164" s="233">
        <f t="shared" si="50"/>
        <v>59</v>
      </c>
      <c r="I164" s="234">
        <f>COUNTIF(I104:I163,"=A")</f>
        <v>60</v>
      </c>
      <c r="J164" s="231">
        <f t="shared" si="50"/>
        <v>24</v>
      </c>
      <c r="K164" s="232">
        <f t="shared" si="50"/>
        <v>36</v>
      </c>
      <c r="L164" s="233">
        <f t="shared" si="50"/>
        <v>26</v>
      </c>
      <c r="M164" s="234">
        <f>COUNTIF(M104:M163,"=A")</f>
        <v>45</v>
      </c>
      <c r="N164" s="231">
        <f t="shared" si="50"/>
        <v>34</v>
      </c>
      <c r="O164" s="232">
        <f t="shared" si="50"/>
        <v>34</v>
      </c>
      <c r="P164" s="233">
        <f t="shared" si="50"/>
        <v>60</v>
      </c>
      <c r="Q164" s="235">
        <f>COUNTIF(Q104:Q163,"=A")</f>
        <v>45</v>
      </c>
    </row>
    <row r="165" spans="2:40" ht="15.75" thickBot="1">
      <c r="B165" s="236" t="s">
        <v>87</v>
      </c>
      <c r="C165" s="237">
        <f>AVERAGEIF(C104:C163,"&gt;0",C104:C163)</f>
        <v>4.7333333333333334</v>
      </c>
      <c r="D165" s="238">
        <f t="shared" ref="D165:P165" si="51">AVERAGEIF(D104:D163,"&gt;0",D104:D163)</f>
        <v>3.5</v>
      </c>
      <c r="E165" s="238">
        <f t="shared" si="51"/>
        <v>3.5</v>
      </c>
      <c r="F165" s="238">
        <f t="shared" si="51"/>
        <v>4.7166666666666668</v>
      </c>
      <c r="G165" s="238">
        <f t="shared" si="51"/>
        <v>4.9666666666666668</v>
      </c>
      <c r="H165" s="239">
        <f t="shared" si="51"/>
        <v>4.5</v>
      </c>
      <c r="I165" s="240"/>
      <c r="J165" s="237">
        <f t="shared" si="51"/>
        <v>2.6833333333333331</v>
      </c>
      <c r="K165" s="238">
        <f t="shared" si="51"/>
        <v>3.3833333333333333</v>
      </c>
      <c r="L165" s="239">
        <f t="shared" si="51"/>
        <v>2.75</v>
      </c>
      <c r="M165" s="240"/>
      <c r="N165" s="237">
        <f t="shared" si="51"/>
        <v>3.1166666666666667</v>
      </c>
      <c r="O165" s="238">
        <f t="shared" si="51"/>
        <v>3.2666666666666666</v>
      </c>
      <c r="P165" s="239">
        <f t="shared" si="51"/>
        <v>4.2166666666666668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4</v>
      </c>
      <c r="E166" s="242">
        <f t="shared" si="52"/>
        <v>4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2</v>
      </c>
      <c r="K166" s="244">
        <f t="shared" si="52"/>
        <v>3.5</v>
      </c>
      <c r="L166" s="245">
        <f t="shared" si="52"/>
        <v>2</v>
      </c>
      <c r="M166" s="246" t="e">
        <f t="shared" si="52"/>
        <v>#NUM!</v>
      </c>
      <c r="N166" s="237">
        <f t="shared" si="52"/>
        <v>3</v>
      </c>
      <c r="O166" s="242">
        <f t="shared" si="52"/>
        <v>3</v>
      </c>
      <c r="P166" s="239">
        <f t="shared" si="52"/>
        <v>4.5</v>
      </c>
      <c r="Q166" s="243"/>
    </row>
    <row r="167" spans="2:40" ht="15.75" thickBot="1">
      <c r="B167" s="247" t="s">
        <v>89</v>
      </c>
      <c r="C167" s="248">
        <f>QUARTILE(C104:C163,1)</f>
        <v>4</v>
      </c>
      <c r="D167" s="249">
        <f t="shared" ref="D167:P167" si="53">QUARTILE(D104:D163,1)</f>
        <v>2</v>
      </c>
      <c r="E167" s="250">
        <f t="shared" si="53"/>
        <v>2</v>
      </c>
      <c r="F167" s="248">
        <f t="shared" si="53"/>
        <v>5</v>
      </c>
      <c r="G167" s="248">
        <f t="shared" si="53"/>
        <v>5</v>
      </c>
      <c r="H167" s="249">
        <f t="shared" si="53"/>
        <v>4</v>
      </c>
      <c r="I167" s="251"/>
      <c r="J167" s="252">
        <f t="shared" si="53"/>
        <v>2</v>
      </c>
      <c r="K167" s="250">
        <f t="shared" si="53"/>
        <v>2</v>
      </c>
      <c r="L167" s="253">
        <f t="shared" si="53"/>
        <v>2</v>
      </c>
      <c r="M167" s="248" t="e">
        <f t="shared" si="53"/>
        <v>#NUM!</v>
      </c>
      <c r="N167" s="254">
        <f t="shared" si="53"/>
        <v>2</v>
      </c>
      <c r="O167" s="248">
        <f t="shared" si="53"/>
        <v>2</v>
      </c>
      <c r="P167" s="255">
        <f t="shared" si="53"/>
        <v>3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44</v>
      </c>
      <c r="D170" s="258">
        <f t="shared" ref="D170:Q170" si="54">COUNTIF(D104:D163,"=5")</f>
        <v>15</v>
      </c>
      <c r="E170" s="258">
        <f t="shared" si="54"/>
        <v>15</v>
      </c>
      <c r="F170" s="258">
        <f t="shared" si="54"/>
        <v>46</v>
      </c>
      <c r="G170" s="258">
        <f t="shared" si="54"/>
        <v>58</v>
      </c>
      <c r="H170" s="259">
        <f t="shared" si="54"/>
        <v>36</v>
      </c>
      <c r="I170" s="260"/>
      <c r="J170" s="257">
        <f t="shared" si="54"/>
        <v>6</v>
      </c>
      <c r="K170" s="258">
        <f t="shared" si="54"/>
        <v>17</v>
      </c>
      <c r="L170" s="259">
        <f t="shared" si="54"/>
        <v>7</v>
      </c>
      <c r="M170" s="260"/>
      <c r="N170" s="257">
        <f t="shared" si="54"/>
        <v>12</v>
      </c>
      <c r="O170" s="258">
        <f t="shared" si="54"/>
        <v>16</v>
      </c>
      <c r="P170" s="258">
        <f t="shared" si="54"/>
        <v>30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16</v>
      </c>
      <c r="D171" s="263">
        <f t="shared" ref="D171:Q171" si="55">COUNTIF(D104:D163,"=4")</f>
        <v>16</v>
      </c>
      <c r="E171" s="263">
        <f t="shared" si="55"/>
        <v>16</v>
      </c>
      <c r="F171" s="263">
        <f t="shared" si="55"/>
        <v>11</v>
      </c>
      <c r="G171" s="263">
        <f t="shared" si="55"/>
        <v>2</v>
      </c>
      <c r="H171" s="264">
        <f t="shared" si="55"/>
        <v>19</v>
      </c>
      <c r="I171" s="260"/>
      <c r="J171" s="262">
        <f t="shared" si="55"/>
        <v>5</v>
      </c>
      <c r="K171" s="263">
        <f t="shared" si="55"/>
        <v>13</v>
      </c>
      <c r="L171" s="264">
        <f t="shared" si="55"/>
        <v>5</v>
      </c>
      <c r="M171" s="260"/>
      <c r="N171" s="262">
        <f t="shared" si="55"/>
        <v>9</v>
      </c>
      <c r="O171" s="263">
        <f t="shared" si="55"/>
        <v>10</v>
      </c>
      <c r="P171" s="263">
        <f t="shared" si="55"/>
        <v>13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0</v>
      </c>
      <c r="D172" s="263">
        <f t="shared" ref="D172:Q172" si="56">COUNTIF(D104:D163,"=3")</f>
        <v>13</v>
      </c>
      <c r="E172" s="263">
        <f t="shared" si="56"/>
        <v>13</v>
      </c>
      <c r="F172" s="263">
        <f t="shared" si="56"/>
        <v>3</v>
      </c>
      <c r="G172" s="263">
        <f t="shared" si="56"/>
        <v>0</v>
      </c>
      <c r="H172" s="264">
        <f t="shared" si="56"/>
        <v>4</v>
      </c>
      <c r="I172" s="260"/>
      <c r="J172" s="262">
        <f t="shared" si="56"/>
        <v>13</v>
      </c>
      <c r="K172" s="263">
        <f t="shared" si="56"/>
        <v>6</v>
      </c>
      <c r="L172" s="264">
        <f t="shared" si="56"/>
        <v>14</v>
      </c>
      <c r="M172" s="260"/>
      <c r="N172" s="262">
        <f t="shared" si="56"/>
        <v>13</v>
      </c>
      <c r="O172" s="263">
        <f t="shared" si="56"/>
        <v>8</v>
      </c>
      <c r="P172" s="263">
        <f t="shared" si="56"/>
        <v>17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16</v>
      </c>
      <c r="E173" s="267">
        <f t="shared" si="57"/>
        <v>16</v>
      </c>
      <c r="F173" s="267">
        <f t="shared" si="57"/>
        <v>0</v>
      </c>
      <c r="G173" s="267">
        <f t="shared" si="57"/>
        <v>0</v>
      </c>
      <c r="H173" s="268">
        <f t="shared" si="57"/>
        <v>1</v>
      </c>
      <c r="I173" s="260"/>
      <c r="J173" s="266">
        <f t="shared" si="57"/>
        <v>36</v>
      </c>
      <c r="K173" s="267">
        <f t="shared" si="57"/>
        <v>24</v>
      </c>
      <c r="L173" s="268">
        <f t="shared" si="57"/>
        <v>34</v>
      </c>
      <c r="M173" s="260"/>
      <c r="N173" s="266">
        <f t="shared" si="57"/>
        <v>26</v>
      </c>
      <c r="O173" s="267">
        <f t="shared" si="57"/>
        <v>26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60</v>
      </c>
    </row>
    <row r="177" spans="13:13" ht="13.5" thickTop="1">
      <c r="M177" s="68"/>
    </row>
  </sheetData>
  <protectedRanges>
    <protectedRange sqref="C3:X3 Z3" name="Rango4"/>
    <protectedRange sqref="C12:AJ71" name="Rango2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pageSetup paperSize="9" orientation="portrait" horizontalDpi="300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BP177"/>
  <sheetViews>
    <sheetView topLeftCell="M100" zoomScale="70" zoomScaleNormal="70" workbookViewId="0">
      <selection activeCell="C104" sqref="C104:Q127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5</v>
      </c>
      <c r="D12" s="99">
        <v>5</v>
      </c>
      <c r="E12" s="99">
        <v>4</v>
      </c>
      <c r="F12" s="100">
        <v>4</v>
      </c>
      <c r="G12" s="98">
        <v>4</v>
      </c>
      <c r="H12" s="99">
        <v>5</v>
      </c>
      <c r="I12" s="99">
        <v>4</v>
      </c>
      <c r="J12" s="100">
        <v>4</v>
      </c>
      <c r="K12" s="101">
        <v>5</v>
      </c>
      <c r="L12" s="99">
        <v>5</v>
      </c>
      <c r="M12" s="102">
        <v>5</v>
      </c>
      <c r="N12" s="101">
        <v>5</v>
      </c>
      <c r="O12" s="99">
        <v>5</v>
      </c>
      <c r="P12" s="102">
        <v>5</v>
      </c>
      <c r="Q12" s="103">
        <v>5</v>
      </c>
      <c r="R12" s="99">
        <v>5</v>
      </c>
      <c r="S12" s="99">
        <v>5</v>
      </c>
      <c r="T12" s="100">
        <v>5</v>
      </c>
      <c r="U12" s="98">
        <v>3</v>
      </c>
      <c r="V12" s="99">
        <v>4</v>
      </c>
      <c r="W12" s="99">
        <v>3</v>
      </c>
      <c r="X12" s="100">
        <v>4</v>
      </c>
      <c r="Y12" s="104">
        <v>3</v>
      </c>
      <c r="Z12" s="99">
        <v>3</v>
      </c>
      <c r="AA12" s="99">
        <v>3</v>
      </c>
      <c r="AB12" s="102">
        <v>3</v>
      </c>
      <c r="AC12" s="295">
        <v>3</v>
      </c>
      <c r="AD12" s="101">
        <v>3</v>
      </c>
      <c r="AE12" s="99">
        <v>2</v>
      </c>
      <c r="AF12" s="106">
        <v>2</v>
      </c>
      <c r="AG12" s="296">
        <v>4</v>
      </c>
      <c r="AH12" s="297">
        <v>3</v>
      </c>
      <c r="AI12" s="109">
        <v>4</v>
      </c>
      <c r="AJ12" s="110">
        <v>2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4.5</v>
      </c>
      <c r="AO12" s="114">
        <f>IF(AN12&gt;0,IF(AM12&gt;2,2,IF(AN12&gt;4,5,IF(AN12&gt;3,4,3))),"NO")</f>
        <v>5</v>
      </c>
      <c r="AP12" s="112">
        <f>COUNTIF(G12:J12,"2")</f>
        <v>0</v>
      </c>
      <c r="AQ12" s="113">
        <f>IF(G12&gt;0,AVERAGE(G12:J12),0)</f>
        <v>4.25</v>
      </c>
      <c r="AR12" s="114">
        <f>IF(AQ12&gt;0,IF(AP12&gt;2,2,IF(AQ12&gt;4,5,IF(AQ12&gt;3,4,3))),"NO")</f>
        <v>5</v>
      </c>
      <c r="AS12" s="112">
        <f>COUNTIF(K12:M12,"2")</f>
        <v>0</v>
      </c>
      <c r="AT12" s="113">
        <f>IF(K12&gt;0,AVERAGE(K12:M12),0)</f>
        <v>5</v>
      </c>
      <c r="AU12" s="114">
        <f>IF(AT12&gt;0,IF(AS12&gt;2,2,IF(AT12&gt;4,5,IF(AT12&gt;3,4,3))),"NO")</f>
        <v>5</v>
      </c>
      <c r="AV12" s="112">
        <f>COUNTIF(N12:P12,"2")</f>
        <v>0</v>
      </c>
      <c r="AW12" s="113">
        <f>IF(N12&gt;0,AVERAGE(N12:P12),0)</f>
        <v>5</v>
      </c>
      <c r="AX12" s="114">
        <f>IF(AW12&gt;0,IF(AV12&gt;2,2,IF(AW12&gt;4,5,IF(AW12&gt;3,4,3))),"NO")</f>
        <v>5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3.5</v>
      </c>
      <c r="BD12" s="116">
        <f>IF(BC12&gt;0,IF(BB12&gt;2,2,IF(BC12&gt;4,5,IF(BC12&gt;3,4,3))),"NO")</f>
        <v>4</v>
      </c>
      <c r="BE12" s="112">
        <f>IF(Y12=0,0,1)</f>
        <v>1</v>
      </c>
      <c r="BF12" s="112">
        <f>COUNTIF(Z12:AB12,"2")</f>
        <v>0</v>
      </c>
      <c r="BG12" s="113">
        <f>IF(Z12&gt;0,AVERAGE(Z12:AB12),0)</f>
        <v>3</v>
      </c>
      <c r="BH12" s="113">
        <f>IF(ISTEXT(BD12),"NO",IF(BE12=0,2,IF(BF12&gt;2,2,IF(BG12&gt;4,5,IF(BG12&gt;3,4,3)))))</f>
        <v>3</v>
      </c>
      <c r="BI12" s="117">
        <f>IF(AC12&gt;0,AC12,"NO")</f>
        <v>3</v>
      </c>
      <c r="BJ12" s="112">
        <f>COUNTIF(AD12:AF12,"2")</f>
        <v>2</v>
      </c>
      <c r="BK12" s="113">
        <f>IF(AD12&gt;0,AVERAGE(AD12:AF12),0)</f>
        <v>2.3333333333333335</v>
      </c>
      <c r="BL12" s="113">
        <f>IF(BK12&gt;0,IF(BJ12&gt;2,2,IF(BK12&gt;4,5,IF(BK12&gt;3,4,3))),"NO")</f>
        <v>3</v>
      </c>
      <c r="BM12" s="118">
        <f>IF(AG12&gt;0,AG12,"NO")</f>
        <v>4</v>
      </c>
      <c r="BN12" s="119">
        <f>IF(AH12&gt;0,AH12,"NO")</f>
        <v>3</v>
      </c>
      <c r="BO12" s="120">
        <f>IF(AI12=0,"NO",IF(AI12+AJ12&lt;4,2,IF(AI12+AJ12&lt;7,3,IF(AI12+AJ12&lt;9,4,5))))</f>
        <v>3</v>
      </c>
      <c r="BP12" s="68"/>
    </row>
    <row r="13" spans="1:68" ht="13.5" thickBot="1">
      <c r="A13" s="121"/>
      <c r="B13" s="122">
        <f>B12+1</f>
        <v>2</v>
      </c>
      <c r="C13" s="109">
        <v>5</v>
      </c>
      <c r="D13" s="123">
        <v>5</v>
      </c>
      <c r="E13" s="123">
        <v>5</v>
      </c>
      <c r="F13" s="124">
        <v>5</v>
      </c>
      <c r="G13" s="109">
        <v>3</v>
      </c>
      <c r="H13" s="123">
        <v>3</v>
      </c>
      <c r="I13" s="123">
        <v>4</v>
      </c>
      <c r="J13" s="124">
        <v>4</v>
      </c>
      <c r="K13" s="109">
        <v>5</v>
      </c>
      <c r="L13" s="123">
        <v>5</v>
      </c>
      <c r="M13" s="124">
        <v>5</v>
      </c>
      <c r="N13" s="109">
        <v>2</v>
      </c>
      <c r="O13" s="123">
        <v>2</v>
      </c>
      <c r="P13" s="124">
        <v>4</v>
      </c>
      <c r="Q13" s="109">
        <v>5</v>
      </c>
      <c r="R13" s="123">
        <v>5</v>
      </c>
      <c r="S13" s="123">
        <v>5</v>
      </c>
      <c r="T13" s="124">
        <v>5</v>
      </c>
      <c r="U13" s="109">
        <v>5</v>
      </c>
      <c r="V13" s="123">
        <v>5</v>
      </c>
      <c r="W13" s="123">
        <v>5</v>
      </c>
      <c r="X13" s="124">
        <v>5</v>
      </c>
      <c r="Y13" s="125">
        <v>5</v>
      </c>
      <c r="Z13" s="123">
        <v>5</v>
      </c>
      <c r="AA13" s="123">
        <v>5</v>
      </c>
      <c r="AB13" s="124">
        <v>4</v>
      </c>
      <c r="AC13" s="298">
        <v>4</v>
      </c>
      <c r="AD13" s="109">
        <v>5</v>
      </c>
      <c r="AE13" s="123">
        <v>3</v>
      </c>
      <c r="AF13" s="110">
        <v>5</v>
      </c>
      <c r="AG13" s="299">
        <v>3</v>
      </c>
      <c r="AH13" s="298">
        <v>4</v>
      </c>
      <c r="AI13" s="109">
        <v>5</v>
      </c>
      <c r="AJ13" s="110">
        <v>4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5</v>
      </c>
      <c r="AO13" s="114">
        <f t="shared" ref="AO13:AO71" si="2">IF(AN13&gt;0,IF(AM13&gt;2,2,IF(AN13&gt;4,5,IF(AN13&gt;3,4,3))),"NO")</f>
        <v>5</v>
      </c>
      <c r="AP13" s="112">
        <f t="shared" ref="AP13:AP71" si="3">COUNTIF(G13:J13,"2")</f>
        <v>0</v>
      </c>
      <c r="AQ13" s="113">
        <f t="shared" ref="AQ13:AQ71" si="4">IF(G13&gt;0,AVERAGE(G13:J13),0)</f>
        <v>3.5</v>
      </c>
      <c r="AR13" s="114">
        <f t="shared" ref="AR13:AR71" si="5">IF(AQ13&gt;0,IF(AP13&gt;2,2,IF(AQ13&gt;4,5,IF(AQ13&gt;3,4,3))),"NO")</f>
        <v>4</v>
      </c>
      <c r="AS13" s="112">
        <f t="shared" ref="AS13:AS71" si="6">COUNTIF(K13:M13,"2")</f>
        <v>0</v>
      </c>
      <c r="AT13" s="113">
        <f t="shared" ref="AT13:AT71" si="7">IF(K13&gt;0,AVERAGE(K13:M13),0)</f>
        <v>5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2</v>
      </c>
      <c r="AW13" s="113">
        <f t="shared" ref="AW13:AW71" si="10">IF(N13&gt;0,AVERAGE(N13:P13),0)</f>
        <v>2.6666666666666665</v>
      </c>
      <c r="AX13" s="114">
        <f t="shared" ref="AX13:AX71" si="11">IF(AW13&gt;0,IF(AV13&gt;2,2,IF(AW13&gt;4,5,IF(AW13&gt;3,4,3))),"NO")</f>
        <v>3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0</v>
      </c>
      <c r="BC13" s="113">
        <f t="shared" ref="BC13:BC71" si="16">IF(U13&gt;0,AVERAGE(U13:X13),0)</f>
        <v>5</v>
      </c>
      <c r="BD13" s="116">
        <f t="shared" ref="BD13:BD71" si="17">IF(BC13&gt;0,IF(BB13&gt;2,2,IF(BC13&gt;4,5,IF(BC13&gt;3,4,3))),"NO")</f>
        <v>5</v>
      </c>
      <c r="BE13" s="112">
        <f t="shared" ref="BE13:BE45" si="18">IF(Y13=0,0,1)</f>
        <v>1</v>
      </c>
      <c r="BF13" s="112">
        <f t="shared" ref="BF13:BF71" si="19">COUNTIF(Z13:AB13,"2")</f>
        <v>0</v>
      </c>
      <c r="BG13" s="113">
        <f t="shared" ref="BG13:BG71" si="20">IF(Z13&gt;0,AVERAGE(Z13:AB13),0)</f>
        <v>4.666666666666667</v>
      </c>
      <c r="BH13" s="113">
        <f t="shared" ref="BH13:BH71" si="21">IF(ISTEXT(BD13),"NO",IF(BE13=0,2,IF(BF13&gt;2,2,IF(BG13&gt;4,5,IF(BG13&gt;3,4,3)))))</f>
        <v>5</v>
      </c>
      <c r="BI13" s="117">
        <f t="shared" ref="BI13:BI71" si="22">IF(AC13&gt;0,AC13,"NO")</f>
        <v>4</v>
      </c>
      <c r="BJ13" s="112">
        <f t="shared" ref="BJ13:BJ71" si="23">COUNTIF(AD13:AF13,"2")</f>
        <v>0</v>
      </c>
      <c r="BK13" s="113">
        <f t="shared" ref="BK13:BK71" si="24">IF(AD13&gt;0,AVERAGE(AD13:AF13),0)</f>
        <v>4.333333333333333</v>
      </c>
      <c r="BL13" s="113">
        <f t="shared" ref="BL13:BL71" si="25">IF(BK13&gt;0,IF(BJ13&gt;2,2,IF(BK13&gt;4,5,IF(BK13&gt;3,4,3))),"NO")</f>
        <v>5</v>
      </c>
      <c r="BM13" s="118">
        <f t="shared" ref="BM13:BN70" si="26">IF(AG13&gt;0,AG13,"NO")</f>
        <v>3</v>
      </c>
      <c r="BN13" s="119">
        <f t="shared" si="26"/>
        <v>4</v>
      </c>
      <c r="BO13" s="120">
        <f t="shared" ref="BO13:BO71" si="27">IF(AI13=0,"NO",IF(AI13+AJ13&lt;4,2,IF(AI13+AJ13&lt;7,3,IF(AI13+AJ13&lt;9,4,5))))</f>
        <v>5</v>
      </c>
      <c r="BP13" s="68"/>
    </row>
    <row r="14" spans="1:68" ht="13.5" thickBot="1">
      <c r="A14" s="121"/>
      <c r="B14" s="130">
        <f t="shared" ref="B14:B71" si="28">B13+1</f>
        <v>3</v>
      </c>
      <c r="C14" s="109">
        <v>4</v>
      </c>
      <c r="D14" s="123">
        <v>4</v>
      </c>
      <c r="E14" s="123">
        <v>4</v>
      </c>
      <c r="F14" s="124">
        <v>4</v>
      </c>
      <c r="G14" s="109">
        <v>3</v>
      </c>
      <c r="H14" s="123">
        <v>3</v>
      </c>
      <c r="I14" s="123">
        <v>3</v>
      </c>
      <c r="J14" s="124">
        <v>4</v>
      </c>
      <c r="K14" s="109">
        <v>4</v>
      </c>
      <c r="L14" s="123">
        <v>4</v>
      </c>
      <c r="M14" s="124">
        <v>2</v>
      </c>
      <c r="N14" s="109">
        <v>4</v>
      </c>
      <c r="O14" s="123">
        <v>4</v>
      </c>
      <c r="P14" s="124">
        <v>5</v>
      </c>
      <c r="Q14" s="109">
        <v>5</v>
      </c>
      <c r="R14" s="123">
        <v>5</v>
      </c>
      <c r="S14" s="123">
        <v>5</v>
      </c>
      <c r="T14" s="124">
        <v>5</v>
      </c>
      <c r="U14" s="109">
        <v>5</v>
      </c>
      <c r="V14" s="123">
        <v>5</v>
      </c>
      <c r="W14" s="123">
        <v>5</v>
      </c>
      <c r="X14" s="124">
        <v>3</v>
      </c>
      <c r="Y14" s="125">
        <v>5</v>
      </c>
      <c r="Z14" s="123">
        <v>2</v>
      </c>
      <c r="AA14" s="123">
        <v>2</v>
      </c>
      <c r="AB14" s="124">
        <v>2</v>
      </c>
      <c r="AC14" s="298">
        <v>4</v>
      </c>
      <c r="AD14" s="109">
        <v>3</v>
      </c>
      <c r="AE14" s="123">
        <v>2</v>
      </c>
      <c r="AF14" s="110">
        <v>2</v>
      </c>
      <c r="AG14" s="299">
        <v>4</v>
      </c>
      <c r="AH14" s="298">
        <v>4</v>
      </c>
      <c r="AI14" s="109">
        <v>4</v>
      </c>
      <c r="AJ14" s="110">
        <v>2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4</v>
      </c>
      <c r="AO14" s="114">
        <f t="shared" si="2"/>
        <v>4</v>
      </c>
      <c r="AP14" s="112">
        <f t="shared" si="3"/>
        <v>0</v>
      </c>
      <c r="AQ14" s="113">
        <f t="shared" si="4"/>
        <v>3.25</v>
      </c>
      <c r="AR14" s="114">
        <f t="shared" si="5"/>
        <v>4</v>
      </c>
      <c r="AS14" s="112">
        <f t="shared" si="6"/>
        <v>1</v>
      </c>
      <c r="AT14" s="113">
        <f t="shared" si="7"/>
        <v>3.3333333333333335</v>
      </c>
      <c r="AU14" s="114">
        <f t="shared" si="8"/>
        <v>4</v>
      </c>
      <c r="AV14" s="112">
        <f t="shared" si="9"/>
        <v>0</v>
      </c>
      <c r="AW14" s="113">
        <f t="shared" si="10"/>
        <v>4.333333333333333</v>
      </c>
      <c r="AX14" s="114">
        <f t="shared" si="11"/>
        <v>5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4.5</v>
      </c>
      <c r="BD14" s="116">
        <f t="shared" si="17"/>
        <v>5</v>
      </c>
      <c r="BE14" s="112">
        <f t="shared" si="18"/>
        <v>1</v>
      </c>
      <c r="BF14" s="112">
        <f t="shared" si="19"/>
        <v>3</v>
      </c>
      <c r="BG14" s="113">
        <f t="shared" si="20"/>
        <v>2</v>
      </c>
      <c r="BH14" s="113">
        <f t="shared" si="21"/>
        <v>2</v>
      </c>
      <c r="BI14" s="117">
        <f t="shared" si="22"/>
        <v>4</v>
      </c>
      <c r="BJ14" s="112">
        <f t="shared" si="23"/>
        <v>2</v>
      </c>
      <c r="BK14" s="113">
        <f t="shared" si="24"/>
        <v>2.3333333333333335</v>
      </c>
      <c r="BL14" s="113">
        <f t="shared" si="25"/>
        <v>3</v>
      </c>
      <c r="BM14" s="118">
        <f t="shared" si="26"/>
        <v>4</v>
      </c>
      <c r="BN14" s="119">
        <f t="shared" si="26"/>
        <v>4</v>
      </c>
      <c r="BO14" s="120">
        <f t="shared" si="27"/>
        <v>3</v>
      </c>
      <c r="BP14" s="68"/>
    </row>
    <row r="15" spans="1:68" ht="13.5" thickBot="1">
      <c r="A15" s="121"/>
      <c r="B15" s="122">
        <f t="shared" si="28"/>
        <v>4</v>
      </c>
      <c r="C15" s="109">
        <v>4</v>
      </c>
      <c r="D15" s="123">
        <v>4</v>
      </c>
      <c r="E15" s="123">
        <v>3</v>
      </c>
      <c r="F15" s="124">
        <v>4</v>
      </c>
      <c r="G15" s="109">
        <v>3</v>
      </c>
      <c r="H15" s="123">
        <v>3</v>
      </c>
      <c r="I15" s="123">
        <v>3</v>
      </c>
      <c r="J15" s="124">
        <v>3</v>
      </c>
      <c r="K15" s="109">
        <v>5</v>
      </c>
      <c r="L15" s="123">
        <v>5</v>
      </c>
      <c r="M15" s="124">
        <v>5</v>
      </c>
      <c r="N15" s="109">
        <v>4</v>
      </c>
      <c r="O15" s="123">
        <v>4</v>
      </c>
      <c r="P15" s="124">
        <v>4</v>
      </c>
      <c r="Q15" s="109">
        <v>5</v>
      </c>
      <c r="R15" s="123">
        <v>5</v>
      </c>
      <c r="S15" s="123">
        <v>3</v>
      </c>
      <c r="T15" s="124">
        <v>5</v>
      </c>
      <c r="U15" s="109">
        <v>3</v>
      </c>
      <c r="V15" s="123">
        <v>5</v>
      </c>
      <c r="W15" s="123">
        <v>4</v>
      </c>
      <c r="X15" s="124">
        <v>2</v>
      </c>
      <c r="Y15" s="125">
        <v>4</v>
      </c>
      <c r="Z15" s="123">
        <v>4</v>
      </c>
      <c r="AA15" s="123">
        <v>3</v>
      </c>
      <c r="AB15" s="124">
        <v>3</v>
      </c>
      <c r="AC15" s="298">
        <v>5</v>
      </c>
      <c r="AD15" s="109">
        <v>3</v>
      </c>
      <c r="AE15" s="123">
        <v>2</v>
      </c>
      <c r="AF15" s="110">
        <v>2</v>
      </c>
      <c r="AG15" s="299">
        <v>5</v>
      </c>
      <c r="AH15" s="298">
        <v>4</v>
      </c>
      <c r="AI15" s="109">
        <v>3</v>
      </c>
      <c r="AJ15" s="110">
        <v>3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3.75</v>
      </c>
      <c r="AO15" s="114">
        <f t="shared" si="2"/>
        <v>4</v>
      </c>
      <c r="AP15" s="112">
        <f t="shared" si="3"/>
        <v>0</v>
      </c>
      <c r="AQ15" s="113">
        <f t="shared" si="4"/>
        <v>3</v>
      </c>
      <c r="AR15" s="114">
        <f t="shared" si="5"/>
        <v>3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4</v>
      </c>
      <c r="AX15" s="114">
        <f t="shared" si="11"/>
        <v>4</v>
      </c>
      <c r="AY15" s="112">
        <f t="shared" si="12"/>
        <v>0</v>
      </c>
      <c r="AZ15" s="113">
        <f t="shared" si="13"/>
        <v>4.5</v>
      </c>
      <c r="BA15" s="115">
        <f t="shared" si="14"/>
        <v>5</v>
      </c>
      <c r="BB15" s="112">
        <f t="shared" si="15"/>
        <v>1</v>
      </c>
      <c r="BC15" s="113">
        <f t="shared" si="16"/>
        <v>3.5</v>
      </c>
      <c r="BD15" s="116">
        <f t="shared" si="17"/>
        <v>4</v>
      </c>
      <c r="BE15" s="112">
        <f t="shared" si="18"/>
        <v>1</v>
      </c>
      <c r="BF15" s="112">
        <f t="shared" si="19"/>
        <v>0</v>
      </c>
      <c r="BG15" s="113">
        <f t="shared" si="20"/>
        <v>3.3333333333333335</v>
      </c>
      <c r="BH15" s="113">
        <f t="shared" si="21"/>
        <v>4</v>
      </c>
      <c r="BI15" s="117">
        <f t="shared" si="22"/>
        <v>5</v>
      </c>
      <c r="BJ15" s="112">
        <f t="shared" si="23"/>
        <v>2</v>
      </c>
      <c r="BK15" s="113">
        <f t="shared" si="24"/>
        <v>2.3333333333333335</v>
      </c>
      <c r="BL15" s="113">
        <f t="shared" si="25"/>
        <v>3</v>
      </c>
      <c r="BM15" s="118">
        <f t="shared" si="26"/>
        <v>5</v>
      </c>
      <c r="BN15" s="119">
        <f t="shared" si="26"/>
        <v>4</v>
      </c>
      <c r="BO15" s="120">
        <f t="shared" si="27"/>
        <v>3</v>
      </c>
      <c r="BP15" s="68"/>
    </row>
    <row r="16" spans="1:68" ht="13.5" thickBot="1">
      <c r="A16" s="121"/>
      <c r="B16" s="130">
        <f t="shared" si="28"/>
        <v>5</v>
      </c>
      <c r="C16" s="109">
        <v>3</v>
      </c>
      <c r="D16" s="123">
        <v>5</v>
      </c>
      <c r="E16" s="123">
        <v>2</v>
      </c>
      <c r="F16" s="124">
        <v>4</v>
      </c>
      <c r="G16" s="109">
        <v>2</v>
      </c>
      <c r="H16" s="123">
        <v>3</v>
      </c>
      <c r="I16" s="123">
        <v>2</v>
      </c>
      <c r="J16" s="124">
        <v>3</v>
      </c>
      <c r="K16" s="109">
        <v>3</v>
      </c>
      <c r="L16" s="123">
        <v>2</v>
      </c>
      <c r="M16" s="124">
        <v>2</v>
      </c>
      <c r="N16" s="109">
        <v>2</v>
      </c>
      <c r="O16" s="123">
        <v>2</v>
      </c>
      <c r="P16" s="124">
        <v>2</v>
      </c>
      <c r="Q16" s="109">
        <v>5</v>
      </c>
      <c r="R16" s="123">
        <v>5</v>
      </c>
      <c r="S16" s="123">
        <v>5</v>
      </c>
      <c r="T16" s="124">
        <v>5</v>
      </c>
      <c r="U16" s="109">
        <v>5</v>
      </c>
      <c r="V16" s="123">
        <v>5</v>
      </c>
      <c r="W16" s="123">
        <v>5</v>
      </c>
      <c r="X16" s="124">
        <v>4</v>
      </c>
      <c r="Y16" s="125">
        <v>4</v>
      </c>
      <c r="Z16" s="123">
        <v>4</v>
      </c>
      <c r="AA16" s="123">
        <v>4</v>
      </c>
      <c r="AB16" s="124">
        <v>3</v>
      </c>
      <c r="AC16" s="305">
        <v>3</v>
      </c>
      <c r="AD16" s="109">
        <v>2</v>
      </c>
      <c r="AE16" s="123">
        <v>2</v>
      </c>
      <c r="AF16" s="110">
        <v>2</v>
      </c>
      <c r="AG16" s="296">
        <v>5</v>
      </c>
      <c r="AH16" s="305">
        <v>4</v>
      </c>
      <c r="AI16" s="109">
        <v>5</v>
      </c>
      <c r="AJ16" s="110">
        <v>5</v>
      </c>
      <c r="AK16" s="128"/>
      <c r="AL16" s="129">
        <f t="shared" si="29"/>
        <v>5</v>
      </c>
      <c r="AM16" s="112">
        <f t="shared" si="0"/>
        <v>1</v>
      </c>
      <c r="AN16" s="113">
        <f t="shared" si="1"/>
        <v>3.5</v>
      </c>
      <c r="AO16" s="114">
        <f t="shared" si="2"/>
        <v>4</v>
      </c>
      <c r="AP16" s="112">
        <f t="shared" si="3"/>
        <v>2</v>
      </c>
      <c r="AQ16" s="113">
        <f t="shared" si="4"/>
        <v>2.5</v>
      </c>
      <c r="AR16" s="114">
        <f t="shared" si="5"/>
        <v>3</v>
      </c>
      <c r="AS16" s="112">
        <f t="shared" si="6"/>
        <v>2</v>
      </c>
      <c r="AT16" s="113">
        <f t="shared" si="7"/>
        <v>2.3333333333333335</v>
      </c>
      <c r="AU16" s="114">
        <f t="shared" si="8"/>
        <v>3</v>
      </c>
      <c r="AV16" s="112">
        <f t="shared" si="9"/>
        <v>3</v>
      </c>
      <c r="AW16" s="113">
        <f t="shared" si="10"/>
        <v>2</v>
      </c>
      <c r="AX16" s="114">
        <f t="shared" si="11"/>
        <v>2</v>
      </c>
      <c r="AY16" s="112">
        <f t="shared" si="12"/>
        <v>0</v>
      </c>
      <c r="AZ16" s="113">
        <f t="shared" si="13"/>
        <v>5</v>
      </c>
      <c r="BA16" s="115">
        <f t="shared" si="14"/>
        <v>5</v>
      </c>
      <c r="BB16" s="112">
        <f t="shared" si="15"/>
        <v>0</v>
      </c>
      <c r="BC16" s="113">
        <f t="shared" si="16"/>
        <v>4.75</v>
      </c>
      <c r="BD16" s="116">
        <f t="shared" si="17"/>
        <v>5</v>
      </c>
      <c r="BE16" s="112">
        <f t="shared" si="18"/>
        <v>1</v>
      </c>
      <c r="BF16" s="112">
        <f t="shared" si="19"/>
        <v>0</v>
      </c>
      <c r="BG16" s="113">
        <f t="shared" si="20"/>
        <v>3.6666666666666665</v>
      </c>
      <c r="BH16" s="113">
        <f t="shared" si="21"/>
        <v>4</v>
      </c>
      <c r="BI16" s="117">
        <f t="shared" si="22"/>
        <v>3</v>
      </c>
      <c r="BJ16" s="112">
        <f t="shared" si="23"/>
        <v>3</v>
      </c>
      <c r="BK16" s="113">
        <f t="shared" si="24"/>
        <v>2</v>
      </c>
      <c r="BL16" s="113">
        <f t="shared" si="25"/>
        <v>2</v>
      </c>
      <c r="BM16" s="118">
        <f t="shared" si="26"/>
        <v>5</v>
      </c>
      <c r="BN16" s="119">
        <f t="shared" si="26"/>
        <v>4</v>
      </c>
      <c r="BO16" s="120">
        <f t="shared" si="27"/>
        <v>5</v>
      </c>
      <c r="BP16" s="68"/>
    </row>
    <row r="17" spans="1:68" ht="13.5" thickBot="1">
      <c r="A17" s="121"/>
      <c r="B17" s="130">
        <f t="shared" si="28"/>
        <v>6</v>
      </c>
      <c r="C17" s="109">
        <v>4</v>
      </c>
      <c r="D17" s="123">
        <v>4</v>
      </c>
      <c r="E17" s="123">
        <v>4</v>
      </c>
      <c r="F17" s="124">
        <v>4</v>
      </c>
      <c r="G17" s="109">
        <v>4</v>
      </c>
      <c r="H17" s="123">
        <v>4</v>
      </c>
      <c r="I17" s="123">
        <v>3</v>
      </c>
      <c r="J17" s="124">
        <v>4</v>
      </c>
      <c r="K17" s="109">
        <v>5</v>
      </c>
      <c r="L17" s="123">
        <v>5</v>
      </c>
      <c r="M17" s="124">
        <v>5</v>
      </c>
      <c r="N17" s="109">
        <v>3</v>
      </c>
      <c r="O17" s="123">
        <v>3</v>
      </c>
      <c r="P17" s="124">
        <v>3</v>
      </c>
      <c r="Q17" s="109">
        <v>5</v>
      </c>
      <c r="R17" s="123">
        <v>5</v>
      </c>
      <c r="S17" s="123">
        <v>5</v>
      </c>
      <c r="T17" s="124">
        <v>5</v>
      </c>
      <c r="U17" s="109">
        <v>5</v>
      </c>
      <c r="V17" s="123">
        <v>5</v>
      </c>
      <c r="W17" s="123">
        <v>5</v>
      </c>
      <c r="X17" s="124">
        <v>3</v>
      </c>
      <c r="Y17" s="133">
        <v>4</v>
      </c>
      <c r="Z17" s="123">
        <v>4</v>
      </c>
      <c r="AA17" s="123">
        <v>4</v>
      </c>
      <c r="AB17" s="124">
        <v>4</v>
      </c>
      <c r="AC17" s="298">
        <v>4</v>
      </c>
      <c r="AD17" s="109">
        <v>3</v>
      </c>
      <c r="AE17" s="123">
        <v>3</v>
      </c>
      <c r="AF17" s="110">
        <v>3</v>
      </c>
      <c r="AG17" s="299">
        <v>5</v>
      </c>
      <c r="AH17" s="298">
        <v>5</v>
      </c>
      <c r="AI17" s="109">
        <v>5</v>
      </c>
      <c r="AJ17" s="110">
        <v>5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4</v>
      </c>
      <c r="AO17" s="114">
        <f t="shared" si="2"/>
        <v>4</v>
      </c>
      <c r="AP17" s="112">
        <f t="shared" si="3"/>
        <v>0</v>
      </c>
      <c r="AQ17" s="113">
        <f t="shared" si="4"/>
        <v>3.75</v>
      </c>
      <c r="AR17" s="114">
        <f t="shared" si="5"/>
        <v>4</v>
      </c>
      <c r="AS17" s="112">
        <f t="shared" si="6"/>
        <v>0</v>
      </c>
      <c r="AT17" s="113">
        <f t="shared" si="7"/>
        <v>5</v>
      </c>
      <c r="AU17" s="114">
        <f t="shared" si="8"/>
        <v>5</v>
      </c>
      <c r="AV17" s="112">
        <f t="shared" si="9"/>
        <v>0</v>
      </c>
      <c r="AW17" s="113">
        <f t="shared" si="10"/>
        <v>3</v>
      </c>
      <c r="AX17" s="114">
        <f t="shared" si="11"/>
        <v>3</v>
      </c>
      <c r="AY17" s="112">
        <f t="shared" si="12"/>
        <v>0</v>
      </c>
      <c r="AZ17" s="113">
        <f t="shared" si="13"/>
        <v>5</v>
      </c>
      <c r="BA17" s="115">
        <f t="shared" si="14"/>
        <v>5</v>
      </c>
      <c r="BB17" s="112">
        <f t="shared" si="15"/>
        <v>0</v>
      </c>
      <c r="BC17" s="113">
        <f t="shared" si="16"/>
        <v>4.5</v>
      </c>
      <c r="BD17" s="116">
        <f t="shared" si="17"/>
        <v>5</v>
      </c>
      <c r="BE17" s="112">
        <f t="shared" si="18"/>
        <v>1</v>
      </c>
      <c r="BF17" s="112">
        <f t="shared" si="19"/>
        <v>0</v>
      </c>
      <c r="BG17" s="113">
        <f t="shared" si="20"/>
        <v>4</v>
      </c>
      <c r="BH17" s="113">
        <f t="shared" si="21"/>
        <v>4</v>
      </c>
      <c r="BI17" s="117">
        <f t="shared" si="22"/>
        <v>4</v>
      </c>
      <c r="BJ17" s="112">
        <f t="shared" si="23"/>
        <v>0</v>
      </c>
      <c r="BK17" s="113">
        <f t="shared" si="24"/>
        <v>3</v>
      </c>
      <c r="BL17" s="113">
        <f t="shared" si="25"/>
        <v>3</v>
      </c>
      <c r="BM17" s="118">
        <f t="shared" si="26"/>
        <v>5</v>
      </c>
      <c r="BN17" s="119">
        <f t="shared" si="26"/>
        <v>5</v>
      </c>
      <c r="BO17" s="120">
        <f t="shared" si="27"/>
        <v>5</v>
      </c>
      <c r="BP17" s="68"/>
    </row>
    <row r="18" spans="1:68" ht="13.5" thickBot="1">
      <c r="A18" s="121"/>
      <c r="B18" s="130">
        <f t="shared" si="28"/>
        <v>7</v>
      </c>
      <c r="C18" s="109">
        <v>5</v>
      </c>
      <c r="D18" s="123">
        <v>5</v>
      </c>
      <c r="E18" s="123">
        <v>5</v>
      </c>
      <c r="F18" s="124">
        <v>5</v>
      </c>
      <c r="G18" s="109">
        <v>5</v>
      </c>
      <c r="H18" s="123">
        <v>3</v>
      </c>
      <c r="I18" s="123">
        <v>5</v>
      </c>
      <c r="J18" s="124">
        <v>4</v>
      </c>
      <c r="K18" s="109">
        <v>5</v>
      </c>
      <c r="L18" s="123">
        <v>4</v>
      </c>
      <c r="M18" s="124">
        <v>5</v>
      </c>
      <c r="N18" s="109">
        <v>5</v>
      </c>
      <c r="O18" s="123">
        <v>5</v>
      </c>
      <c r="P18" s="124">
        <v>5</v>
      </c>
      <c r="Q18" s="109">
        <v>5</v>
      </c>
      <c r="R18" s="123">
        <v>5</v>
      </c>
      <c r="S18" s="123">
        <v>5</v>
      </c>
      <c r="T18" s="124">
        <v>5</v>
      </c>
      <c r="U18" s="109">
        <v>5</v>
      </c>
      <c r="V18" s="123">
        <v>4</v>
      </c>
      <c r="W18" s="123">
        <v>5</v>
      </c>
      <c r="X18" s="124">
        <v>5</v>
      </c>
      <c r="Y18" s="125">
        <v>5</v>
      </c>
      <c r="Z18" s="123">
        <v>5</v>
      </c>
      <c r="AA18" s="123">
        <v>4</v>
      </c>
      <c r="AB18" s="124">
        <v>3</v>
      </c>
      <c r="AC18" s="298">
        <v>3</v>
      </c>
      <c r="AD18" s="109">
        <v>4</v>
      </c>
      <c r="AE18" s="123">
        <v>4</v>
      </c>
      <c r="AF18" s="110">
        <v>5</v>
      </c>
      <c r="AG18" s="299">
        <v>4</v>
      </c>
      <c r="AH18" s="298">
        <v>4</v>
      </c>
      <c r="AI18" s="109">
        <v>5</v>
      </c>
      <c r="AJ18" s="110">
        <v>5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5</v>
      </c>
      <c r="AO18" s="114">
        <f t="shared" si="2"/>
        <v>5</v>
      </c>
      <c r="AP18" s="112">
        <f t="shared" si="3"/>
        <v>0</v>
      </c>
      <c r="AQ18" s="113">
        <f t="shared" si="4"/>
        <v>4.25</v>
      </c>
      <c r="AR18" s="114">
        <f t="shared" si="5"/>
        <v>5</v>
      </c>
      <c r="AS18" s="112">
        <f t="shared" si="6"/>
        <v>0</v>
      </c>
      <c r="AT18" s="113">
        <f t="shared" si="7"/>
        <v>4.666666666666667</v>
      </c>
      <c r="AU18" s="114">
        <f t="shared" si="8"/>
        <v>5</v>
      </c>
      <c r="AV18" s="112">
        <f t="shared" si="9"/>
        <v>0</v>
      </c>
      <c r="AW18" s="113">
        <f t="shared" si="10"/>
        <v>5</v>
      </c>
      <c r="AX18" s="114">
        <f t="shared" si="11"/>
        <v>5</v>
      </c>
      <c r="AY18" s="112">
        <f t="shared" si="12"/>
        <v>0</v>
      </c>
      <c r="AZ18" s="113">
        <f t="shared" si="13"/>
        <v>5</v>
      </c>
      <c r="BA18" s="115">
        <f t="shared" si="14"/>
        <v>5</v>
      </c>
      <c r="BB18" s="112">
        <f t="shared" si="15"/>
        <v>0</v>
      </c>
      <c r="BC18" s="113">
        <f t="shared" si="16"/>
        <v>4.75</v>
      </c>
      <c r="BD18" s="116">
        <f t="shared" si="17"/>
        <v>5</v>
      </c>
      <c r="BE18" s="112">
        <f t="shared" si="18"/>
        <v>1</v>
      </c>
      <c r="BF18" s="112">
        <f t="shared" si="19"/>
        <v>0</v>
      </c>
      <c r="BG18" s="113">
        <f t="shared" si="20"/>
        <v>4</v>
      </c>
      <c r="BH18" s="113">
        <f t="shared" si="21"/>
        <v>4</v>
      </c>
      <c r="BI18" s="117">
        <f t="shared" si="22"/>
        <v>3</v>
      </c>
      <c r="BJ18" s="112">
        <f t="shared" si="23"/>
        <v>0</v>
      </c>
      <c r="BK18" s="113">
        <f t="shared" si="24"/>
        <v>4.333333333333333</v>
      </c>
      <c r="BL18" s="113">
        <f t="shared" si="25"/>
        <v>5</v>
      </c>
      <c r="BM18" s="118">
        <f t="shared" si="26"/>
        <v>4</v>
      </c>
      <c r="BN18" s="119">
        <f t="shared" si="26"/>
        <v>4</v>
      </c>
      <c r="BO18" s="120">
        <f t="shared" si="27"/>
        <v>5</v>
      </c>
      <c r="BP18" s="68"/>
    </row>
    <row r="19" spans="1:68" ht="13.5" thickBot="1">
      <c r="A19" s="121"/>
      <c r="B19" s="122">
        <f t="shared" si="28"/>
        <v>8</v>
      </c>
      <c r="C19" s="109">
        <v>4</v>
      </c>
      <c r="D19" s="123">
        <v>5</v>
      </c>
      <c r="E19" s="123">
        <v>3</v>
      </c>
      <c r="F19" s="124">
        <v>5</v>
      </c>
      <c r="G19" s="109">
        <v>3</v>
      </c>
      <c r="H19" s="123">
        <v>3</v>
      </c>
      <c r="I19" s="123">
        <v>5</v>
      </c>
      <c r="J19" s="124">
        <v>4</v>
      </c>
      <c r="K19" s="109">
        <v>5</v>
      </c>
      <c r="L19" s="123">
        <v>4</v>
      </c>
      <c r="M19" s="124">
        <v>3</v>
      </c>
      <c r="N19" s="109">
        <v>4</v>
      </c>
      <c r="O19" s="123">
        <v>4</v>
      </c>
      <c r="P19" s="124">
        <v>5</v>
      </c>
      <c r="Q19" s="109">
        <v>4</v>
      </c>
      <c r="R19" s="123">
        <v>4</v>
      </c>
      <c r="S19" s="123">
        <v>5</v>
      </c>
      <c r="T19" s="124">
        <v>4</v>
      </c>
      <c r="U19" s="109">
        <v>5</v>
      </c>
      <c r="V19" s="123">
        <v>4</v>
      </c>
      <c r="W19" s="123">
        <v>4</v>
      </c>
      <c r="X19" s="124">
        <v>5</v>
      </c>
      <c r="Y19" s="125">
        <v>4</v>
      </c>
      <c r="Z19" s="123">
        <v>4</v>
      </c>
      <c r="AA19" s="123">
        <v>4</v>
      </c>
      <c r="AB19" s="124">
        <v>5</v>
      </c>
      <c r="AC19" s="298">
        <v>4</v>
      </c>
      <c r="AD19" s="109">
        <v>5</v>
      </c>
      <c r="AE19" s="123">
        <v>5</v>
      </c>
      <c r="AF19" s="110">
        <v>3</v>
      </c>
      <c r="AG19" s="299">
        <v>4</v>
      </c>
      <c r="AH19" s="298">
        <v>5</v>
      </c>
      <c r="AI19" s="109">
        <v>4</v>
      </c>
      <c r="AJ19" s="110">
        <v>4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4.25</v>
      </c>
      <c r="AO19" s="114">
        <f t="shared" si="2"/>
        <v>5</v>
      </c>
      <c r="AP19" s="112">
        <f t="shared" si="3"/>
        <v>0</v>
      </c>
      <c r="AQ19" s="113">
        <f t="shared" si="4"/>
        <v>3.75</v>
      </c>
      <c r="AR19" s="114">
        <f t="shared" si="5"/>
        <v>4</v>
      </c>
      <c r="AS19" s="112">
        <f t="shared" si="6"/>
        <v>0</v>
      </c>
      <c r="AT19" s="113">
        <f t="shared" si="7"/>
        <v>4</v>
      </c>
      <c r="AU19" s="114">
        <f t="shared" si="8"/>
        <v>4</v>
      </c>
      <c r="AV19" s="112">
        <f t="shared" si="9"/>
        <v>0</v>
      </c>
      <c r="AW19" s="113">
        <f t="shared" si="10"/>
        <v>4.333333333333333</v>
      </c>
      <c r="AX19" s="114">
        <f t="shared" si="11"/>
        <v>5</v>
      </c>
      <c r="AY19" s="112">
        <f t="shared" si="12"/>
        <v>0</v>
      </c>
      <c r="AZ19" s="113">
        <f t="shared" si="13"/>
        <v>4.25</v>
      </c>
      <c r="BA19" s="115">
        <f t="shared" si="14"/>
        <v>5</v>
      </c>
      <c r="BB19" s="112">
        <f t="shared" si="15"/>
        <v>0</v>
      </c>
      <c r="BC19" s="113">
        <f t="shared" si="16"/>
        <v>4.5</v>
      </c>
      <c r="BD19" s="116">
        <f t="shared" si="17"/>
        <v>5</v>
      </c>
      <c r="BE19" s="112">
        <f t="shared" si="18"/>
        <v>1</v>
      </c>
      <c r="BF19" s="112">
        <f t="shared" si="19"/>
        <v>0</v>
      </c>
      <c r="BG19" s="113">
        <f t="shared" si="20"/>
        <v>4.333333333333333</v>
      </c>
      <c r="BH19" s="113">
        <f t="shared" si="21"/>
        <v>5</v>
      </c>
      <c r="BI19" s="117">
        <f t="shared" si="22"/>
        <v>4</v>
      </c>
      <c r="BJ19" s="112">
        <f t="shared" si="23"/>
        <v>0</v>
      </c>
      <c r="BK19" s="113">
        <f t="shared" si="24"/>
        <v>4.333333333333333</v>
      </c>
      <c r="BL19" s="113">
        <f t="shared" si="25"/>
        <v>5</v>
      </c>
      <c r="BM19" s="118">
        <f t="shared" si="26"/>
        <v>4</v>
      </c>
      <c r="BN19" s="119">
        <f t="shared" si="26"/>
        <v>5</v>
      </c>
      <c r="BO19" s="120">
        <f t="shared" si="27"/>
        <v>4</v>
      </c>
      <c r="BP19" s="68"/>
    </row>
    <row r="20" spans="1:68" ht="13.5" thickBot="1">
      <c r="A20" s="121"/>
      <c r="B20" s="130">
        <f t="shared" si="28"/>
        <v>9</v>
      </c>
      <c r="C20" s="109">
        <v>4</v>
      </c>
      <c r="D20" s="123">
        <v>5</v>
      </c>
      <c r="E20" s="123">
        <v>3</v>
      </c>
      <c r="F20" s="124">
        <v>4</v>
      </c>
      <c r="G20" s="109">
        <v>4</v>
      </c>
      <c r="H20" s="123">
        <v>3</v>
      </c>
      <c r="I20" s="123">
        <v>2</v>
      </c>
      <c r="J20" s="124">
        <v>3</v>
      </c>
      <c r="K20" s="109">
        <v>4</v>
      </c>
      <c r="L20" s="123">
        <v>4</v>
      </c>
      <c r="M20" s="124">
        <v>4</v>
      </c>
      <c r="N20" s="109">
        <v>5</v>
      </c>
      <c r="O20" s="123">
        <v>5</v>
      </c>
      <c r="P20" s="124">
        <v>5</v>
      </c>
      <c r="Q20" s="109">
        <v>5</v>
      </c>
      <c r="R20" s="123">
        <v>5</v>
      </c>
      <c r="S20" s="123">
        <v>5</v>
      </c>
      <c r="T20" s="124">
        <v>5</v>
      </c>
      <c r="U20" s="109">
        <v>4</v>
      </c>
      <c r="V20" s="123">
        <v>4</v>
      </c>
      <c r="W20" s="123">
        <v>3</v>
      </c>
      <c r="X20" s="124">
        <v>4</v>
      </c>
      <c r="Y20" s="125">
        <v>3</v>
      </c>
      <c r="Z20" s="123">
        <v>3</v>
      </c>
      <c r="AA20" s="123">
        <v>3</v>
      </c>
      <c r="AB20" s="124">
        <v>3</v>
      </c>
      <c r="AC20" s="305">
        <v>2</v>
      </c>
      <c r="AD20" s="109">
        <v>2</v>
      </c>
      <c r="AE20" s="123">
        <v>2</v>
      </c>
      <c r="AF20" s="110">
        <v>2</v>
      </c>
      <c r="AG20" s="296">
        <v>3</v>
      </c>
      <c r="AH20" s="305">
        <v>3</v>
      </c>
      <c r="AI20" s="109">
        <v>3</v>
      </c>
      <c r="AJ20" s="110">
        <v>3</v>
      </c>
      <c r="AK20" s="128"/>
      <c r="AL20" s="129">
        <f t="shared" si="29"/>
        <v>9</v>
      </c>
      <c r="AM20" s="112">
        <f t="shared" si="0"/>
        <v>0</v>
      </c>
      <c r="AN20" s="113">
        <f t="shared" si="1"/>
        <v>4</v>
      </c>
      <c r="AO20" s="114">
        <f t="shared" si="2"/>
        <v>4</v>
      </c>
      <c r="AP20" s="112">
        <f t="shared" si="3"/>
        <v>1</v>
      </c>
      <c r="AQ20" s="113">
        <f t="shared" si="4"/>
        <v>3</v>
      </c>
      <c r="AR20" s="114">
        <f t="shared" si="5"/>
        <v>3</v>
      </c>
      <c r="AS20" s="112">
        <f t="shared" si="6"/>
        <v>0</v>
      </c>
      <c r="AT20" s="113">
        <f t="shared" si="7"/>
        <v>4</v>
      </c>
      <c r="AU20" s="114">
        <f t="shared" si="8"/>
        <v>4</v>
      </c>
      <c r="AV20" s="112">
        <f t="shared" si="9"/>
        <v>0</v>
      </c>
      <c r="AW20" s="113">
        <f t="shared" si="10"/>
        <v>5</v>
      </c>
      <c r="AX20" s="114">
        <f t="shared" si="11"/>
        <v>5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0</v>
      </c>
      <c r="BC20" s="113">
        <f t="shared" si="16"/>
        <v>3.75</v>
      </c>
      <c r="BD20" s="116">
        <f t="shared" si="17"/>
        <v>4</v>
      </c>
      <c r="BE20" s="112">
        <f t="shared" si="18"/>
        <v>1</v>
      </c>
      <c r="BF20" s="112">
        <f t="shared" si="19"/>
        <v>0</v>
      </c>
      <c r="BG20" s="113">
        <f t="shared" si="20"/>
        <v>3</v>
      </c>
      <c r="BH20" s="113">
        <f t="shared" si="21"/>
        <v>3</v>
      </c>
      <c r="BI20" s="117">
        <f t="shared" si="22"/>
        <v>2</v>
      </c>
      <c r="BJ20" s="112">
        <f t="shared" si="23"/>
        <v>3</v>
      </c>
      <c r="BK20" s="113">
        <f t="shared" si="24"/>
        <v>2</v>
      </c>
      <c r="BL20" s="113">
        <f t="shared" si="25"/>
        <v>2</v>
      </c>
      <c r="BM20" s="118">
        <f t="shared" si="26"/>
        <v>3</v>
      </c>
      <c r="BN20" s="119">
        <f t="shared" si="26"/>
        <v>3</v>
      </c>
      <c r="BO20" s="120">
        <f t="shared" si="27"/>
        <v>3</v>
      </c>
      <c r="BP20" s="68"/>
    </row>
    <row r="21" spans="1:68" ht="13.5" thickBot="1">
      <c r="A21" s="121"/>
      <c r="B21" s="130">
        <f t="shared" si="28"/>
        <v>10</v>
      </c>
      <c r="C21" s="109">
        <v>4</v>
      </c>
      <c r="D21" s="123">
        <v>5</v>
      </c>
      <c r="E21" s="123">
        <v>3</v>
      </c>
      <c r="F21" s="124">
        <v>4</v>
      </c>
      <c r="G21" s="109">
        <v>3</v>
      </c>
      <c r="H21" s="123">
        <v>4</v>
      </c>
      <c r="I21" s="123">
        <v>3</v>
      </c>
      <c r="J21" s="124">
        <v>3</v>
      </c>
      <c r="K21" s="109">
        <v>4</v>
      </c>
      <c r="L21" s="123">
        <v>4</v>
      </c>
      <c r="M21" s="124">
        <v>4</v>
      </c>
      <c r="N21" s="109">
        <v>3</v>
      </c>
      <c r="O21" s="123">
        <v>3</v>
      </c>
      <c r="P21" s="124">
        <v>5</v>
      </c>
      <c r="Q21" s="109">
        <v>5</v>
      </c>
      <c r="R21" s="123">
        <v>5</v>
      </c>
      <c r="S21" s="123">
        <v>5</v>
      </c>
      <c r="T21" s="124">
        <v>5</v>
      </c>
      <c r="U21" s="109">
        <v>4</v>
      </c>
      <c r="V21" s="123">
        <v>4</v>
      </c>
      <c r="W21" s="123">
        <v>3</v>
      </c>
      <c r="X21" s="124">
        <v>2</v>
      </c>
      <c r="Y21" s="133">
        <v>2</v>
      </c>
      <c r="Z21" s="123">
        <v>2</v>
      </c>
      <c r="AA21" s="123">
        <v>5</v>
      </c>
      <c r="AB21" s="124">
        <v>5</v>
      </c>
      <c r="AC21" s="298">
        <v>3</v>
      </c>
      <c r="AD21" s="109">
        <v>3</v>
      </c>
      <c r="AE21" s="123">
        <v>3</v>
      </c>
      <c r="AF21" s="110">
        <v>3</v>
      </c>
      <c r="AG21" s="299">
        <v>4</v>
      </c>
      <c r="AH21" s="298">
        <v>3</v>
      </c>
      <c r="AI21" s="109">
        <v>3</v>
      </c>
      <c r="AJ21" s="110">
        <v>4</v>
      </c>
      <c r="AK21" s="128"/>
      <c r="AL21" s="129">
        <f t="shared" si="29"/>
        <v>10</v>
      </c>
      <c r="AM21" s="112">
        <f t="shared" si="0"/>
        <v>0</v>
      </c>
      <c r="AN21" s="113">
        <f t="shared" si="1"/>
        <v>4</v>
      </c>
      <c r="AO21" s="114">
        <f t="shared" si="2"/>
        <v>4</v>
      </c>
      <c r="AP21" s="112">
        <f t="shared" si="3"/>
        <v>0</v>
      </c>
      <c r="AQ21" s="113">
        <f t="shared" si="4"/>
        <v>3.25</v>
      </c>
      <c r="AR21" s="114">
        <f t="shared" si="5"/>
        <v>4</v>
      </c>
      <c r="AS21" s="112">
        <f t="shared" si="6"/>
        <v>0</v>
      </c>
      <c r="AT21" s="113">
        <f t="shared" si="7"/>
        <v>4</v>
      </c>
      <c r="AU21" s="114">
        <f t="shared" si="8"/>
        <v>4</v>
      </c>
      <c r="AV21" s="112">
        <f t="shared" si="9"/>
        <v>0</v>
      </c>
      <c r="AW21" s="113">
        <f t="shared" si="10"/>
        <v>3.6666666666666665</v>
      </c>
      <c r="AX21" s="114">
        <f t="shared" si="11"/>
        <v>4</v>
      </c>
      <c r="AY21" s="112">
        <f t="shared" si="12"/>
        <v>0</v>
      </c>
      <c r="AZ21" s="113">
        <f t="shared" si="13"/>
        <v>5</v>
      </c>
      <c r="BA21" s="115">
        <f t="shared" si="14"/>
        <v>5</v>
      </c>
      <c r="BB21" s="112">
        <f t="shared" si="15"/>
        <v>1</v>
      </c>
      <c r="BC21" s="113">
        <f t="shared" si="16"/>
        <v>3.25</v>
      </c>
      <c r="BD21" s="116">
        <f t="shared" si="17"/>
        <v>4</v>
      </c>
      <c r="BE21" s="112">
        <f t="shared" si="18"/>
        <v>1</v>
      </c>
      <c r="BF21" s="112">
        <f t="shared" si="19"/>
        <v>1</v>
      </c>
      <c r="BG21" s="113">
        <f t="shared" si="20"/>
        <v>4</v>
      </c>
      <c r="BH21" s="113">
        <f t="shared" si="21"/>
        <v>4</v>
      </c>
      <c r="BI21" s="117">
        <f t="shared" si="22"/>
        <v>3</v>
      </c>
      <c r="BJ21" s="112">
        <f t="shared" si="23"/>
        <v>0</v>
      </c>
      <c r="BK21" s="113">
        <f t="shared" si="24"/>
        <v>3</v>
      </c>
      <c r="BL21" s="113">
        <f t="shared" si="25"/>
        <v>3</v>
      </c>
      <c r="BM21" s="118">
        <f t="shared" si="26"/>
        <v>4</v>
      </c>
      <c r="BN21" s="119">
        <f t="shared" si="26"/>
        <v>3</v>
      </c>
      <c r="BO21" s="120">
        <f t="shared" si="27"/>
        <v>4</v>
      </c>
      <c r="BP21" s="68"/>
    </row>
    <row r="22" spans="1:68" ht="13.5" thickBot="1">
      <c r="A22" s="121"/>
      <c r="B22" s="130">
        <f t="shared" si="28"/>
        <v>11</v>
      </c>
      <c r="C22" s="109">
        <v>5</v>
      </c>
      <c r="D22" s="123">
        <v>4</v>
      </c>
      <c r="E22" s="123">
        <v>3</v>
      </c>
      <c r="F22" s="124">
        <v>5</v>
      </c>
      <c r="G22" s="109">
        <v>3</v>
      </c>
      <c r="H22" s="123">
        <v>3</v>
      </c>
      <c r="I22" s="123">
        <v>3</v>
      </c>
      <c r="J22" s="124">
        <v>3</v>
      </c>
      <c r="K22" s="109">
        <v>3</v>
      </c>
      <c r="L22" s="123">
        <v>5</v>
      </c>
      <c r="M22" s="124">
        <v>4</v>
      </c>
      <c r="N22" s="109">
        <v>4</v>
      </c>
      <c r="O22" s="123">
        <v>4</v>
      </c>
      <c r="P22" s="124">
        <v>4</v>
      </c>
      <c r="Q22" s="109">
        <v>5</v>
      </c>
      <c r="R22" s="123">
        <v>5</v>
      </c>
      <c r="S22" s="123">
        <v>5</v>
      </c>
      <c r="T22" s="124">
        <v>5</v>
      </c>
      <c r="U22" s="109">
        <v>5</v>
      </c>
      <c r="V22" s="123">
        <v>4</v>
      </c>
      <c r="W22" s="123">
        <v>4</v>
      </c>
      <c r="X22" s="124">
        <v>4</v>
      </c>
      <c r="Y22" s="134">
        <v>4</v>
      </c>
      <c r="Z22" s="123">
        <v>4</v>
      </c>
      <c r="AA22" s="123">
        <v>4</v>
      </c>
      <c r="AB22" s="124">
        <v>5</v>
      </c>
      <c r="AC22" s="298">
        <v>4</v>
      </c>
      <c r="AD22" s="109">
        <v>4</v>
      </c>
      <c r="AE22" s="123">
        <v>3</v>
      </c>
      <c r="AF22" s="110">
        <v>4</v>
      </c>
      <c r="AG22" s="299">
        <v>4</v>
      </c>
      <c r="AH22" s="298">
        <v>4</v>
      </c>
      <c r="AI22" s="109">
        <v>5</v>
      </c>
      <c r="AJ22" s="110">
        <v>5</v>
      </c>
      <c r="AK22" s="128"/>
      <c r="AL22" s="129">
        <f t="shared" si="29"/>
        <v>11</v>
      </c>
      <c r="AM22" s="112">
        <f t="shared" si="0"/>
        <v>0</v>
      </c>
      <c r="AN22" s="113">
        <f t="shared" si="1"/>
        <v>4.25</v>
      </c>
      <c r="AO22" s="114">
        <f t="shared" si="2"/>
        <v>5</v>
      </c>
      <c r="AP22" s="112">
        <f t="shared" si="3"/>
        <v>0</v>
      </c>
      <c r="AQ22" s="113">
        <f t="shared" si="4"/>
        <v>3</v>
      </c>
      <c r="AR22" s="114">
        <f t="shared" si="5"/>
        <v>3</v>
      </c>
      <c r="AS22" s="112">
        <f t="shared" si="6"/>
        <v>0</v>
      </c>
      <c r="AT22" s="113">
        <f t="shared" si="7"/>
        <v>4</v>
      </c>
      <c r="AU22" s="114">
        <f t="shared" si="8"/>
        <v>4</v>
      </c>
      <c r="AV22" s="112">
        <f t="shared" si="9"/>
        <v>0</v>
      </c>
      <c r="AW22" s="113">
        <f t="shared" si="10"/>
        <v>4</v>
      </c>
      <c r="AX22" s="114">
        <f t="shared" si="11"/>
        <v>4</v>
      </c>
      <c r="AY22" s="112">
        <f t="shared" si="12"/>
        <v>0</v>
      </c>
      <c r="AZ22" s="113">
        <f t="shared" si="13"/>
        <v>5</v>
      </c>
      <c r="BA22" s="115">
        <f t="shared" si="14"/>
        <v>5</v>
      </c>
      <c r="BB22" s="112">
        <f t="shared" si="15"/>
        <v>0</v>
      </c>
      <c r="BC22" s="113">
        <f t="shared" si="16"/>
        <v>4.25</v>
      </c>
      <c r="BD22" s="116">
        <f t="shared" si="17"/>
        <v>5</v>
      </c>
      <c r="BE22" s="112">
        <f t="shared" si="18"/>
        <v>1</v>
      </c>
      <c r="BF22" s="112">
        <f t="shared" si="19"/>
        <v>0</v>
      </c>
      <c r="BG22" s="113">
        <f t="shared" si="20"/>
        <v>4.333333333333333</v>
      </c>
      <c r="BH22" s="113">
        <f t="shared" si="21"/>
        <v>5</v>
      </c>
      <c r="BI22" s="117">
        <f t="shared" si="22"/>
        <v>4</v>
      </c>
      <c r="BJ22" s="112">
        <f t="shared" si="23"/>
        <v>0</v>
      </c>
      <c r="BK22" s="113">
        <f t="shared" si="24"/>
        <v>3.6666666666666665</v>
      </c>
      <c r="BL22" s="113">
        <f t="shared" si="25"/>
        <v>4</v>
      </c>
      <c r="BM22" s="118">
        <f t="shared" si="26"/>
        <v>4</v>
      </c>
      <c r="BN22" s="119">
        <f t="shared" si="26"/>
        <v>4</v>
      </c>
      <c r="BO22" s="120">
        <f t="shared" si="27"/>
        <v>5</v>
      </c>
      <c r="BP22" s="68"/>
    </row>
    <row r="23" spans="1:68" ht="13.5" thickBot="1">
      <c r="A23" s="121"/>
      <c r="B23" s="130">
        <f t="shared" si="28"/>
        <v>12</v>
      </c>
      <c r="C23" s="109">
        <v>5</v>
      </c>
      <c r="D23" s="123">
        <v>5</v>
      </c>
      <c r="E23" s="123">
        <v>5</v>
      </c>
      <c r="F23" s="124">
        <v>5</v>
      </c>
      <c r="G23" s="109">
        <v>5</v>
      </c>
      <c r="H23" s="123">
        <v>5</v>
      </c>
      <c r="I23" s="123">
        <v>5</v>
      </c>
      <c r="J23" s="124">
        <v>5</v>
      </c>
      <c r="K23" s="109">
        <v>5</v>
      </c>
      <c r="L23" s="123">
        <v>5</v>
      </c>
      <c r="M23" s="124">
        <v>5</v>
      </c>
      <c r="N23" s="109">
        <v>5</v>
      </c>
      <c r="O23" s="123">
        <v>5</v>
      </c>
      <c r="P23" s="124">
        <v>5</v>
      </c>
      <c r="Q23" s="109">
        <v>5</v>
      </c>
      <c r="R23" s="123">
        <v>5</v>
      </c>
      <c r="S23" s="123">
        <v>5</v>
      </c>
      <c r="T23" s="124">
        <v>5</v>
      </c>
      <c r="U23" s="109">
        <v>5</v>
      </c>
      <c r="V23" s="123">
        <v>5</v>
      </c>
      <c r="W23" s="123">
        <v>5</v>
      </c>
      <c r="X23" s="124">
        <v>5</v>
      </c>
      <c r="Y23" s="134">
        <v>5</v>
      </c>
      <c r="Z23" s="123">
        <v>5</v>
      </c>
      <c r="AA23" s="123">
        <v>5</v>
      </c>
      <c r="AB23" s="124">
        <v>5</v>
      </c>
      <c r="AC23" s="298">
        <v>5</v>
      </c>
      <c r="AD23" s="109">
        <v>5</v>
      </c>
      <c r="AE23" s="123">
        <v>4</v>
      </c>
      <c r="AF23" s="110">
        <v>5</v>
      </c>
      <c r="AG23" s="299">
        <v>5</v>
      </c>
      <c r="AH23" s="298">
        <v>5</v>
      </c>
      <c r="AI23" s="109">
        <v>5</v>
      </c>
      <c r="AJ23" s="110">
        <v>5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5</v>
      </c>
      <c r="AO23" s="114">
        <f t="shared" si="2"/>
        <v>5</v>
      </c>
      <c r="AP23" s="112">
        <f t="shared" si="3"/>
        <v>0</v>
      </c>
      <c r="AQ23" s="113">
        <f t="shared" si="4"/>
        <v>5</v>
      </c>
      <c r="AR23" s="114">
        <f t="shared" si="5"/>
        <v>5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0</v>
      </c>
      <c r="AW23" s="113">
        <f t="shared" si="10"/>
        <v>5</v>
      </c>
      <c r="AX23" s="114">
        <f t="shared" si="11"/>
        <v>5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0</v>
      </c>
      <c r="BC23" s="113">
        <f t="shared" si="16"/>
        <v>5</v>
      </c>
      <c r="BD23" s="116">
        <f t="shared" si="17"/>
        <v>5</v>
      </c>
      <c r="BE23" s="112">
        <f t="shared" si="18"/>
        <v>1</v>
      </c>
      <c r="BF23" s="112">
        <f t="shared" si="19"/>
        <v>0</v>
      </c>
      <c r="BG23" s="113">
        <f t="shared" si="20"/>
        <v>5</v>
      </c>
      <c r="BH23" s="113">
        <f t="shared" si="21"/>
        <v>5</v>
      </c>
      <c r="BI23" s="117">
        <f t="shared" si="22"/>
        <v>5</v>
      </c>
      <c r="BJ23" s="112">
        <f t="shared" si="23"/>
        <v>0</v>
      </c>
      <c r="BK23" s="113">
        <f t="shared" si="24"/>
        <v>4.666666666666667</v>
      </c>
      <c r="BL23" s="113">
        <f t="shared" si="25"/>
        <v>5</v>
      </c>
      <c r="BM23" s="118">
        <f t="shared" si="26"/>
        <v>5</v>
      </c>
      <c r="BN23" s="119">
        <f t="shared" si="26"/>
        <v>5</v>
      </c>
      <c r="BO23" s="120">
        <f t="shared" si="27"/>
        <v>5</v>
      </c>
      <c r="BP23" s="68"/>
    </row>
    <row r="24" spans="1:68" ht="13.5" thickBot="1">
      <c r="A24" s="121"/>
      <c r="B24" s="130">
        <f t="shared" si="28"/>
        <v>13</v>
      </c>
      <c r="C24" s="109">
        <v>5</v>
      </c>
      <c r="D24" s="123">
        <v>5</v>
      </c>
      <c r="E24" s="123">
        <v>5</v>
      </c>
      <c r="F24" s="124">
        <v>5</v>
      </c>
      <c r="G24" s="109">
        <v>5</v>
      </c>
      <c r="H24" s="123">
        <v>4</v>
      </c>
      <c r="I24" s="123">
        <v>4</v>
      </c>
      <c r="J24" s="124">
        <v>4</v>
      </c>
      <c r="K24" s="109">
        <v>5</v>
      </c>
      <c r="L24" s="123">
        <v>5</v>
      </c>
      <c r="M24" s="124">
        <v>5</v>
      </c>
      <c r="N24" s="109">
        <v>5</v>
      </c>
      <c r="O24" s="123">
        <v>5</v>
      </c>
      <c r="P24" s="124">
        <v>5</v>
      </c>
      <c r="Q24" s="109">
        <v>5</v>
      </c>
      <c r="R24" s="123">
        <v>5</v>
      </c>
      <c r="S24" s="123">
        <v>5</v>
      </c>
      <c r="T24" s="124">
        <v>5</v>
      </c>
      <c r="U24" s="109">
        <v>5</v>
      </c>
      <c r="V24" s="123">
        <v>5</v>
      </c>
      <c r="W24" s="123">
        <v>5</v>
      </c>
      <c r="X24" s="124">
        <v>5</v>
      </c>
      <c r="Y24" s="125">
        <v>2</v>
      </c>
      <c r="Z24" s="123">
        <v>2</v>
      </c>
      <c r="AA24" s="123">
        <v>5</v>
      </c>
      <c r="AB24" s="124">
        <v>5</v>
      </c>
      <c r="AC24" s="305">
        <v>5</v>
      </c>
      <c r="AD24" s="109">
        <v>4</v>
      </c>
      <c r="AE24" s="123">
        <v>4</v>
      </c>
      <c r="AF24" s="110">
        <v>4</v>
      </c>
      <c r="AG24" s="296">
        <v>5</v>
      </c>
      <c r="AH24" s="298">
        <v>5</v>
      </c>
      <c r="AI24" s="109">
        <v>5</v>
      </c>
      <c r="AJ24" s="110">
        <v>5</v>
      </c>
      <c r="AK24" s="128"/>
      <c r="AL24" s="129">
        <f t="shared" si="29"/>
        <v>13</v>
      </c>
      <c r="AM24" s="112">
        <f t="shared" si="0"/>
        <v>0</v>
      </c>
      <c r="AN24" s="113">
        <f t="shared" si="1"/>
        <v>5</v>
      </c>
      <c r="AO24" s="114">
        <f t="shared" si="2"/>
        <v>5</v>
      </c>
      <c r="AP24" s="112">
        <f t="shared" si="3"/>
        <v>0</v>
      </c>
      <c r="AQ24" s="113">
        <f t="shared" si="4"/>
        <v>4.25</v>
      </c>
      <c r="AR24" s="114">
        <f t="shared" si="5"/>
        <v>5</v>
      </c>
      <c r="AS24" s="112">
        <f t="shared" si="6"/>
        <v>0</v>
      </c>
      <c r="AT24" s="113">
        <f t="shared" si="7"/>
        <v>5</v>
      </c>
      <c r="AU24" s="114">
        <f t="shared" si="8"/>
        <v>5</v>
      </c>
      <c r="AV24" s="112">
        <f t="shared" si="9"/>
        <v>0</v>
      </c>
      <c r="AW24" s="113">
        <f t="shared" si="10"/>
        <v>5</v>
      </c>
      <c r="AX24" s="114">
        <f t="shared" si="11"/>
        <v>5</v>
      </c>
      <c r="AY24" s="112">
        <f t="shared" si="12"/>
        <v>0</v>
      </c>
      <c r="AZ24" s="113">
        <f t="shared" si="13"/>
        <v>5</v>
      </c>
      <c r="BA24" s="115">
        <f t="shared" si="14"/>
        <v>5</v>
      </c>
      <c r="BB24" s="112">
        <f t="shared" si="15"/>
        <v>0</v>
      </c>
      <c r="BC24" s="113">
        <f t="shared" si="16"/>
        <v>5</v>
      </c>
      <c r="BD24" s="116">
        <f t="shared" si="17"/>
        <v>5</v>
      </c>
      <c r="BE24" s="112">
        <f t="shared" si="18"/>
        <v>1</v>
      </c>
      <c r="BF24" s="112">
        <f t="shared" si="19"/>
        <v>1</v>
      </c>
      <c r="BG24" s="113">
        <f t="shared" si="20"/>
        <v>4</v>
      </c>
      <c r="BH24" s="113">
        <f t="shared" si="21"/>
        <v>4</v>
      </c>
      <c r="BI24" s="117">
        <f t="shared" si="22"/>
        <v>5</v>
      </c>
      <c r="BJ24" s="112">
        <f t="shared" si="23"/>
        <v>0</v>
      </c>
      <c r="BK24" s="113">
        <f t="shared" si="24"/>
        <v>4</v>
      </c>
      <c r="BL24" s="113">
        <f t="shared" si="25"/>
        <v>4</v>
      </c>
      <c r="BM24" s="118">
        <f t="shared" si="26"/>
        <v>5</v>
      </c>
      <c r="BN24" s="119">
        <f t="shared" si="26"/>
        <v>5</v>
      </c>
      <c r="BO24" s="120">
        <f t="shared" si="27"/>
        <v>5</v>
      </c>
      <c r="BP24" s="68"/>
    </row>
    <row r="25" spans="1:68" ht="13.5" thickBot="1">
      <c r="A25" s="121"/>
      <c r="B25" s="130">
        <f t="shared" si="28"/>
        <v>14</v>
      </c>
      <c r="C25" s="109">
        <v>5</v>
      </c>
      <c r="D25" s="123">
        <v>4</v>
      </c>
      <c r="E25" s="123">
        <v>4</v>
      </c>
      <c r="F25" s="124">
        <v>5</v>
      </c>
      <c r="G25" s="109">
        <v>4</v>
      </c>
      <c r="H25" s="123">
        <v>4</v>
      </c>
      <c r="I25" s="123">
        <v>5</v>
      </c>
      <c r="J25" s="124">
        <v>5</v>
      </c>
      <c r="K25" s="109">
        <v>5</v>
      </c>
      <c r="L25" s="123">
        <v>5</v>
      </c>
      <c r="M25" s="124">
        <v>5</v>
      </c>
      <c r="N25" s="109">
        <v>5</v>
      </c>
      <c r="O25" s="123">
        <v>5</v>
      </c>
      <c r="P25" s="124">
        <v>5</v>
      </c>
      <c r="Q25" s="109">
        <v>5</v>
      </c>
      <c r="R25" s="123">
        <v>5</v>
      </c>
      <c r="S25" s="123">
        <v>5</v>
      </c>
      <c r="T25" s="124">
        <v>5</v>
      </c>
      <c r="U25" s="109">
        <v>5</v>
      </c>
      <c r="V25" s="123">
        <v>5</v>
      </c>
      <c r="W25" s="123">
        <v>5</v>
      </c>
      <c r="X25" s="124">
        <v>5</v>
      </c>
      <c r="Y25" s="125">
        <v>5</v>
      </c>
      <c r="Z25" s="123">
        <v>5</v>
      </c>
      <c r="AA25" s="123">
        <v>5</v>
      </c>
      <c r="AB25" s="124">
        <v>5</v>
      </c>
      <c r="AC25" s="298">
        <v>5</v>
      </c>
      <c r="AD25" s="109">
        <v>5</v>
      </c>
      <c r="AE25" s="123">
        <v>4</v>
      </c>
      <c r="AF25" s="110">
        <v>4</v>
      </c>
      <c r="AG25" s="299">
        <v>5</v>
      </c>
      <c r="AH25" s="298">
        <v>5</v>
      </c>
      <c r="AI25" s="109">
        <v>5</v>
      </c>
      <c r="AJ25" s="110">
        <v>5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4.5</v>
      </c>
      <c r="AO25" s="114">
        <f t="shared" si="2"/>
        <v>5</v>
      </c>
      <c r="AP25" s="112">
        <f t="shared" si="3"/>
        <v>0</v>
      </c>
      <c r="AQ25" s="113">
        <f t="shared" si="4"/>
        <v>4.5</v>
      </c>
      <c r="AR25" s="114">
        <f t="shared" si="5"/>
        <v>5</v>
      </c>
      <c r="AS25" s="112">
        <f t="shared" si="6"/>
        <v>0</v>
      </c>
      <c r="AT25" s="113">
        <f t="shared" si="7"/>
        <v>5</v>
      </c>
      <c r="AU25" s="114">
        <f t="shared" si="8"/>
        <v>5</v>
      </c>
      <c r="AV25" s="112">
        <f t="shared" si="9"/>
        <v>0</v>
      </c>
      <c r="AW25" s="113">
        <f t="shared" si="10"/>
        <v>5</v>
      </c>
      <c r="AX25" s="114">
        <f t="shared" si="11"/>
        <v>5</v>
      </c>
      <c r="AY25" s="112">
        <f t="shared" si="12"/>
        <v>0</v>
      </c>
      <c r="AZ25" s="113">
        <f t="shared" si="13"/>
        <v>5</v>
      </c>
      <c r="BA25" s="115">
        <f t="shared" si="14"/>
        <v>5</v>
      </c>
      <c r="BB25" s="112">
        <f t="shared" si="15"/>
        <v>0</v>
      </c>
      <c r="BC25" s="113">
        <f t="shared" si="16"/>
        <v>5</v>
      </c>
      <c r="BD25" s="116">
        <f t="shared" si="17"/>
        <v>5</v>
      </c>
      <c r="BE25" s="112">
        <f t="shared" si="18"/>
        <v>1</v>
      </c>
      <c r="BF25" s="112">
        <f t="shared" si="19"/>
        <v>0</v>
      </c>
      <c r="BG25" s="113">
        <f t="shared" si="20"/>
        <v>5</v>
      </c>
      <c r="BH25" s="113">
        <f t="shared" si="21"/>
        <v>5</v>
      </c>
      <c r="BI25" s="117">
        <f t="shared" si="22"/>
        <v>5</v>
      </c>
      <c r="BJ25" s="112">
        <f t="shared" si="23"/>
        <v>0</v>
      </c>
      <c r="BK25" s="113">
        <f t="shared" si="24"/>
        <v>4.333333333333333</v>
      </c>
      <c r="BL25" s="113">
        <f t="shared" si="25"/>
        <v>5</v>
      </c>
      <c r="BM25" s="118">
        <f t="shared" si="26"/>
        <v>5</v>
      </c>
      <c r="BN25" s="119">
        <f t="shared" si="26"/>
        <v>5</v>
      </c>
      <c r="BO25" s="120">
        <f t="shared" si="27"/>
        <v>5</v>
      </c>
      <c r="BP25" s="68"/>
    </row>
    <row r="26" spans="1:68" ht="13.5" thickBot="1">
      <c r="A26" s="121"/>
      <c r="B26" s="130">
        <f t="shared" si="28"/>
        <v>15</v>
      </c>
      <c r="C26" s="109">
        <v>5</v>
      </c>
      <c r="D26" s="123">
        <v>5</v>
      </c>
      <c r="E26" s="123">
        <v>4</v>
      </c>
      <c r="F26" s="124">
        <v>5</v>
      </c>
      <c r="G26" s="109">
        <v>5</v>
      </c>
      <c r="H26" s="123">
        <v>5</v>
      </c>
      <c r="I26" s="123">
        <v>5</v>
      </c>
      <c r="J26" s="124">
        <v>5</v>
      </c>
      <c r="K26" s="109">
        <v>5</v>
      </c>
      <c r="L26" s="123">
        <v>5</v>
      </c>
      <c r="M26" s="124">
        <v>5</v>
      </c>
      <c r="N26" s="109">
        <v>5</v>
      </c>
      <c r="O26" s="123">
        <v>5</v>
      </c>
      <c r="P26" s="124">
        <v>5</v>
      </c>
      <c r="Q26" s="109">
        <v>5</v>
      </c>
      <c r="R26" s="123">
        <v>5</v>
      </c>
      <c r="S26" s="123">
        <v>5</v>
      </c>
      <c r="T26" s="124">
        <v>5</v>
      </c>
      <c r="U26" s="109">
        <v>5</v>
      </c>
      <c r="V26" s="123">
        <v>5</v>
      </c>
      <c r="W26" s="123">
        <v>5</v>
      </c>
      <c r="X26" s="124">
        <v>4</v>
      </c>
      <c r="Y26" s="125">
        <v>5</v>
      </c>
      <c r="Z26" s="123">
        <v>5</v>
      </c>
      <c r="AA26" s="123">
        <v>5</v>
      </c>
      <c r="AB26" s="124">
        <v>5</v>
      </c>
      <c r="AC26" s="298">
        <v>5</v>
      </c>
      <c r="AD26" s="109">
        <v>4</v>
      </c>
      <c r="AE26" s="123">
        <v>3</v>
      </c>
      <c r="AF26" s="110">
        <v>4</v>
      </c>
      <c r="AG26" s="299">
        <v>5</v>
      </c>
      <c r="AH26" s="298">
        <v>5</v>
      </c>
      <c r="AI26" s="109">
        <v>5</v>
      </c>
      <c r="AJ26" s="110">
        <v>5</v>
      </c>
      <c r="AK26" s="128"/>
      <c r="AL26" s="129">
        <f t="shared" si="29"/>
        <v>15</v>
      </c>
      <c r="AM26" s="112">
        <f t="shared" si="0"/>
        <v>0</v>
      </c>
      <c r="AN26" s="113">
        <f t="shared" si="1"/>
        <v>4.75</v>
      </c>
      <c r="AO26" s="114">
        <f t="shared" si="2"/>
        <v>5</v>
      </c>
      <c r="AP26" s="112">
        <f t="shared" si="3"/>
        <v>0</v>
      </c>
      <c r="AQ26" s="113">
        <f t="shared" si="4"/>
        <v>5</v>
      </c>
      <c r="AR26" s="114">
        <f t="shared" si="5"/>
        <v>5</v>
      </c>
      <c r="AS26" s="112">
        <f t="shared" si="6"/>
        <v>0</v>
      </c>
      <c r="AT26" s="113">
        <f t="shared" si="7"/>
        <v>5</v>
      </c>
      <c r="AU26" s="114">
        <f t="shared" si="8"/>
        <v>5</v>
      </c>
      <c r="AV26" s="112">
        <f t="shared" si="9"/>
        <v>0</v>
      </c>
      <c r="AW26" s="113">
        <f t="shared" si="10"/>
        <v>5</v>
      </c>
      <c r="AX26" s="114">
        <f t="shared" si="11"/>
        <v>5</v>
      </c>
      <c r="AY26" s="112">
        <f t="shared" si="12"/>
        <v>0</v>
      </c>
      <c r="AZ26" s="113">
        <f t="shared" si="13"/>
        <v>5</v>
      </c>
      <c r="BA26" s="115">
        <f t="shared" si="14"/>
        <v>5</v>
      </c>
      <c r="BB26" s="112">
        <f t="shared" si="15"/>
        <v>0</v>
      </c>
      <c r="BC26" s="113">
        <f t="shared" si="16"/>
        <v>4.75</v>
      </c>
      <c r="BD26" s="116">
        <f t="shared" si="17"/>
        <v>5</v>
      </c>
      <c r="BE26" s="112">
        <f t="shared" si="18"/>
        <v>1</v>
      </c>
      <c r="BF26" s="112">
        <f t="shared" si="19"/>
        <v>0</v>
      </c>
      <c r="BG26" s="113">
        <f t="shared" si="20"/>
        <v>5</v>
      </c>
      <c r="BH26" s="113">
        <f t="shared" si="21"/>
        <v>5</v>
      </c>
      <c r="BI26" s="117">
        <f t="shared" si="22"/>
        <v>5</v>
      </c>
      <c r="BJ26" s="112">
        <f t="shared" si="23"/>
        <v>0</v>
      </c>
      <c r="BK26" s="113">
        <f t="shared" si="24"/>
        <v>3.6666666666666665</v>
      </c>
      <c r="BL26" s="113">
        <f t="shared" si="25"/>
        <v>4</v>
      </c>
      <c r="BM26" s="118">
        <f t="shared" si="26"/>
        <v>5</v>
      </c>
      <c r="BN26" s="119">
        <f t="shared" si="26"/>
        <v>5</v>
      </c>
      <c r="BO26" s="120">
        <f t="shared" si="27"/>
        <v>5</v>
      </c>
      <c r="BP26" s="68"/>
    </row>
    <row r="27" spans="1:68" ht="13.5" thickBot="1">
      <c r="A27" s="121"/>
      <c r="B27" s="130">
        <f t="shared" si="28"/>
        <v>16</v>
      </c>
      <c r="C27" s="109">
        <v>5</v>
      </c>
      <c r="D27" s="123">
        <v>5</v>
      </c>
      <c r="E27" s="123">
        <v>5</v>
      </c>
      <c r="F27" s="124">
        <v>5</v>
      </c>
      <c r="G27" s="109">
        <v>5</v>
      </c>
      <c r="H27" s="123">
        <v>5</v>
      </c>
      <c r="I27" s="123">
        <v>5</v>
      </c>
      <c r="J27" s="124">
        <v>5</v>
      </c>
      <c r="K27" s="109">
        <v>5</v>
      </c>
      <c r="L27" s="123">
        <v>5</v>
      </c>
      <c r="M27" s="124">
        <v>5</v>
      </c>
      <c r="N27" s="109">
        <v>5</v>
      </c>
      <c r="O27" s="123">
        <v>5</v>
      </c>
      <c r="P27" s="124">
        <v>5</v>
      </c>
      <c r="Q27" s="109">
        <v>5</v>
      </c>
      <c r="R27" s="123">
        <v>5</v>
      </c>
      <c r="S27" s="123">
        <v>5</v>
      </c>
      <c r="T27" s="124">
        <v>5</v>
      </c>
      <c r="U27" s="109">
        <v>5</v>
      </c>
      <c r="V27" s="123">
        <v>5</v>
      </c>
      <c r="W27" s="123">
        <v>5</v>
      </c>
      <c r="X27" s="124">
        <v>5</v>
      </c>
      <c r="Y27" s="125">
        <v>5</v>
      </c>
      <c r="Z27" s="123">
        <v>5</v>
      </c>
      <c r="AA27" s="123">
        <v>5</v>
      </c>
      <c r="AB27" s="124">
        <v>5</v>
      </c>
      <c r="AC27" s="298">
        <v>5</v>
      </c>
      <c r="AD27" s="109">
        <v>4</v>
      </c>
      <c r="AE27" s="123">
        <v>4</v>
      </c>
      <c r="AF27" s="110">
        <v>4</v>
      </c>
      <c r="AG27" s="299">
        <v>5</v>
      </c>
      <c r="AH27" s="298">
        <v>5</v>
      </c>
      <c r="AI27" s="109">
        <v>5</v>
      </c>
      <c r="AJ27" s="110">
        <v>5</v>
      </c>
      <c r="AK27" s="128"/>
      <c r="AL27" s="129">
        <f t="shared" si="29"/>
        <v>16</v>
      </c>
      <c r="AM27" s="112">
        <f t="shared" si="0"/>
        <v>0</v>
      </c>
      <c r="AN27" s="113">
        <f t="shared" si="1"/>
        <v>5</v>
      </c>
      <c r="AO27" s="114">
        <f t="shared" si="2"/>
        <v>5</v>
      </c>
      <c r="AP27" s="112">
        <f t="shared" si="3"/>
        <v>0</v>
      </c>
      <c r="AQ27" s="113">
        <f t="shared" si="4"/>
        <v>5</v>
      </c>
      <c r="AR27" s="114">
        <f t="shared" si="5"/>
        <v>5</v>
      </c>
      <c r="AS27" s="112">
        <f t="shared" si="6"/>
        <v>0</v>
      </c>
      <c r="AT27" s="113">
        <f t="shared" si="7"/>
        <v>5</v>
      </c>
      <c r="AU27" s="114">
        <f t="shared" si="8"/>
        <v>5</v>
      </c>
      <c r="AV27" s="112">
        <f t="shared" si="9"/>
        <v>0</v>
      </c>
      <c r="AW27" s="113">
        <f t="shared" si="10"/>
        <v>5</v>
      </c>
      <c r="AX27" s="114">
        <f t="shared" si="11"/>
        <v>5</v>
      </c>
      <c r="AY27" s="112">
        <f t="shared" si="12"/>
        <v>0</v>
      </c>
      <c r="AZ27" s="113">
        <f t="shared" si="13"/>
        <v>5</v>
      </c>
      <c r="BA27" s="115">
        <f t="shared" si="14"/>
        <v>5</v>
      </c>
      <c r="BB27" s="112">
        <f t="shared" si="15"/>
        <v>0</v>
      </c>
      <c r="BC27" s="113">
        <f t="shared" si="16"/>
        <v>5</v>
      </c>
      <c r="BD27" s="116">
        <f t="shared" si="17"/>
        <v>5</v>
      </c>
      <c r="BE27" s="112">
        <f t="shared" si="18"/>
        <v>1</v>
      </c>
      <c r="BF27" s="112">
        <f t="shared" si="19"/>
        <v>0</v>
      </c>
      <c r="BG27" s="113">
        <f t="shared" si="20"/>
        <v>5</v>
      </c>
      <c r="BH27" s="113">
        <f t="shared" si="21"/>
        <v>5</v>
      </c>
      <c r="BI27" s="117">
        <f t="shared" si="22"/>
        <v>5</v>
      </c>
      <c r="BJ27" s="112">
        <f t="shared" si="23"/>
        <v>0</v>
      </c>
      <c r="BK27" s="113">
        <f t="shared" si="24"/>
        <v>4</v>
      </c>
      <c r="BL27" s="113">
        <f t="shared" si="25"/>
        <v>4</v>
      </c>
      <c r="BM27" s="118">
        <f t="shared" si="26"/>
        <v>5</v>
      </c>
      <c r="BN27" s="119">
        <f t="shared" si="26"/>
        <v>5</v>
      </c>
      <c r="BO27" s="120">
        <f t="shared" si="27"/>
        <v>5</v>
      </c>
      <c r="BP27" s="68"/>
    </row>
    <row r="28" spans="1:68" ht="13.5" thickBot="1">
      <c r="A28" s="121"/>
      <c r="B28" s="130">
        <f t="shared" si="28"/>
        <v>17</v>
      </c>
      <c r="C28" s="300">
        <v>4</v>
      </c>
      <c r="D28" s="301">
        <v>5</v>
      </c>
      <c r="E28" s="301">
        <v>3</v>
      </c>
      <c r="F28" s="302">
        <v>5</v>
      </c>
      <c r="G28" s="300">
        <v>3</v>
      </c>
      <c r="H28" s="301">
        <v>3</v>
      </c>
      <c r="I28" s="301">
        <v>5</v>
      </c>
      <c r="J28" s="302">
        <v>4</v>
      </c>
      <c r="K28" s="300">
        <v>5</v>
      </c>
      <c r="L28" s="301">
        <v>4</v>
      </c>
      <c r="M28" s="302">
        <v>3</v>
      </c>
      <c r="N28" s="300">
        <v>4</v>
      </c>
      <c r="O28" s="301">
        <v>4</v>
      </c>
      <c r="P28" s="302">
        <v>5</v>
      </c>
      <c r="Q28" s="300">
        <v>4</v>
      </c>
      <c r="R28" s="301">
        <v>4</v>
      </c>
      <c r="S28" s="301">
        <v>5</v>
      </c>
      <c r="T28" s="302">
        <v>4</v>
      </c>
      <c r="U28" s="300">
        <v>5</v>
      </c>
      <c r="V28" s="301">
        <v>4</v>
      </c>
      <c r="W28" s="301">
        <v>4</v>
      </c>
      <c r="X28" s="302">
        <v>5</v>
      </c>
      <c r="Y28" s="303">
        <v>4</v>
      </c>
      <c r="Z28" s="301">
        <v>4</v>
      </c>
      <c r="AA28" s="301">
        <v>4</v>
      </c>
      <c r="AB28" s="302">
        <v>5</v>
      </c>
      <c r="AC28" s="298">
        <v>4</v>
      </c>
      <c r="AD28" s="300">
        <v>5</v>
      </c>
      <c r="AE28" s="301">
        <v>5</v>
      </c>
      <c r="AF28" s="304">
        <v>3</v>
      </c>
      <c r="AG28" s="299">
        <v>4</v>
      </c>
      <c r="AH28" s="298">
        <v>5</v>
      </c>
      <c r="AI28" s="300">
        <v>4</v>
      </c>
      <c r="AJ28" s="304">
        <v>4</v>
      </c>
      <c r="AK28" s="128"/>
      <c r="AL28" s="129">
        <f t="shared" si="29"/>
        <v>17</v>
      </c>
      <c r="AM28" s="112">
        <f t="shared" si="0"/>
        <v>0</v>
      </c>
      <c r="AN28" s="113">
        <f t="shared" si="1"/>
        <v>4.25</v>
      </c>
      <c r="AO28" s="114">
        <f t="shared" si="2"/>
        <v>5</v>
      </c>
      <c r="AP28" s="112">
        <f t="shared" si="3"/>
        <v>0</v>
      </c>
      <c r="AQ28" s="113">
        <f t="shared" si="4"/>
        <v>3.75</v>
      </c>
      <c r="AR28" s="114">
        <f t="shared" si="5"/>
        <v>4</v>
      </c>
      <c r="AS28" s="112">
        <f t="shared" si="6"/>
        <v>0</v>
      </c>
      <c r="AT28" s="113">
        <f t="shared" si="7"/>
        <v>4</v>
      </c>
      <c r="AU28" s="114">
        <f t="shared" si="8"/>
        <v>4</v>
      </c>
      <c r="AV28" s="112">
        <f t="shared" si="9"/>
        <v>0</v>
      </c>
      <c r="AW28" s="113">
        <f t="shared" si="10"/>
        <v>4.333333333333333</v>
      </c>
      <c r="AX28" s="114">
        <f t="shared" si="11"/>
        <v>5</v>
      </c>
      <c r="AY28" s="112">
        <f t="shared" si="12"/>
        <v>0</v>
      </c>
      <c r="AZ28" s="113">
        <f t="shared" si="13"/>
        <v>4.25</v>
      </c>
      <c r="BA28" s="115">
        <f t="shared" si="14"/>
        <v>5</v>
      </c>
      <c r="BB28" s="112">
        <f t="shared" si="15"/>
        <v>0</v>
      </c>
      <c r="BC28" s="113">
        <f t="shared" si="16"/>
        <v>4.5</v>
      </c>
      <c r="BD28" s="116">
        <f t="shared" si="17"/>
        <v>5</v>
      </c>
      <c r="BE28" s="112">
        <f t="shared" si="18"/>
        <v>1</v>
      </c>
      <c r="BF28" s="112">
        <f t="shared" si="19"/>
        <v>0</v>
      </c>
      <c r="BG28" s="113">
        <f t="shared" si="20"/>
        <v>4.333333333333333</v>
      </c>
      <c r="BH28" s="113">
        <f t="shared" si="21"/>
        <v>5</v>
      </c>
      <c r="BI28" s="117">
        <f t="shared" si="22"/>
        <v>4</v>
      </c>
      <c r="BJ28" s="112">
        <f t="shared" si="23"/>
        <v>0</v>
      </c>
      <c r="BK28" s="113">
        <f t="shared" si="24"/>
        <v>4.333333333333333</v>
      </c>
      <c r="BL28" s="113">
        <f t="shared" si="25"/>
        <v>5</v>
      </c>
      <c r="BM28" s="118">
        <f t="shared" si="26"/>
        <v>4</v>
      </c>
      <c r="BN28" s="119">
        <f t="shared" si="26"/>
        <v>5</v>
      </c>
      <c r="BO28" s="120">
        <f t="shared" si="27"/>
        <v>4</v>
      </c>
      <c r="BP28" s="68"/>
    </row>
    <row r="29" spans="1:68" ht="13.5" thickBot="1">
      <c r="A29" s="121"/>
      <c r="B29" s="130">
        <f t="shared" si="28"/>
        <v>18</v>
      </c>
      <c r="C29" s="300">
        <v>4</v>
      </c>
      <c r="D29" s="301">
        <v>5</v>
      </c>
      <c r="E29" s="301">
        <v>3</v>
      </c>
      <c r="F29" s="302">
        <v>4</v>
      </c>
      <c r="G29" s="300">
        <v>4</v>
      </c>
      <c r="H29" s="301">
        <v>3</v>
      </c>
      <c r="I29" s="301">
        <v>2</v>
      </c>
      <c r="J29" s="302">
        <v>3</v>
      </c>
      <c r="K29" s="300">
        <v>4</v>
      </c>
      <c r="L29" s="301">
        <v>4</v>
      </c>
      <c r="M29" s="302">
        <v>4</v>
      </c>
      <c r="N29" s="300">
        <v>5</v>
      </c>
      <c r="O29" s="301">
        <v>5</v>
      </c>
      <c r="P29" s="302">
        <v>5</v>
      </c>
      <c r="Q29" s="300">
        <v>5</v>
      </c>
      <c r="R29" s="301">
        <v>5</v>
      </c>
      <c r="S29" s="301">
        <v>5</v>
      </c>
      <c r="T29" s="302">
        <v>5</v>
      </c>
      <c r="U29" s="300">
        <v>4</v>
      </c>
      <c r="V29" s="301">
        <v>4</v>
      </c>
      <c r="W29" s="301">
        <v>3</v>
      </c>
      <c r="X29" s="302">
        <v>4</v>
      </c>
      <c r="Y29" s="303">
        <v>3</v>
      </c>
      <c r="Z29" s="301">
        <v>3</v>
      </c>
      <c r="AA29" s="301">
        <v>3</v>
      </c>
      <c r="AB29" s="302">
        <v>3</v>
      </c>
      <c r="AC29" s="305">
        <v>2</v>
      </c>
      <c r="AD29" s="300">
        <v>2</v>
      </c>
      <c r="AE29" s="301">
        <v>2</v>
      </c>
      <c r="AF29" s="304">
        <v>2</v>
      </c>
      <c r="AG29" s="296">
        <v>3</v>
      </c>
      <c r="AH29" s="305">
        <v>3</v>
      </c>
      <c r="AI29" s="300">
        <v>3</v>
      </c>
      <c r="AJ29" s="304">
        <v>3</v>
      </c>
      <c r="AK29" s="128"/>
      <c r="AL29" s="129">
        <f t="shared" si="29"/>
        <v>18</v>
      </c>
      <c r="AM29" s="112">
        <f t="shared" si="0"/>
        <v>0</v>
      </c>
      <c r="AN29" s="113">
        <f t="shared" si="1"/>
        <v>4</v>
      </c>
      <c r="AO29" s="114">
        <f t="shared" si="2"/>
        <v>4</v>
      </c>
      <c r="AP29" s="112">
        <f t="shared" si="3"/>
        <v>1</v>
      </c>
      <c r="AQ29" s="113">
        <f t="shared" si="4"/>
        <v>3</v>
      </c>
      <c r="AR29" s="114">
        <f t="shared" si="5"/>
        <v>3</v>
      </c>
      <c r="AS29" s="112">
        <f t="shared" si="6"/>
        <v>0</v>
      </c>
      <c r="AT29" s="113">
        <f t="shared" si="7"/>
        <v>4</v>
      </c>
      <c r="AU29" s="114">
        <f t="shared" si="8"/>
        <v>4</v>
      </c>
      <c r="AV29" s="112">
        <f t="shared" si="9"/>
        <v>0</v>
      </c>
      <c r="AW29" s="113">
        <f t="shared" si="10"/>
        <v>5</v>
      </c>
      <c r="AX29" s="114">
        <f t="shared" si="11"/>
        <v>5</v>
      </c>
      <c r="AY29" s="112">
        <f t="shared" si="12"/>
        <v>0</v>
      </c>
      <c r="AZ29" s="113">
        <f t="shared" si="13"/>
        <v>5</v>
      </c>
      <c r="BA29" s="115">
        <f t="shared" si="14"/>
        <v>5</v>
      </c>
      <c r="BB29" s="112">
        <f t="shared" si="15"/>
        <v>0</v>
      </c>
      <c r="BC29" s="113">
        <f t="shared" si="16"/>
        <v>3.75</v>
      </c>
      <c r="BD29" s="116">
        <f t="shared" si="17"/>
        <v>4</v>
      </c>
      <c r="BE29" s="112">
        <f t="shared" si="18"/>
        <v>1</v>
      </c>
      <c r="BF29" s="112">
        <f t="shared" si="19"/>
        <v>0</v>
      </c>
      <c r="BG29" s="113">
        <f t="shared" si="20"/>
        <v>3</v>
      </c>
      <c r="BH29" s="113">
        <f t="shared" si="21"/>
        <v>3</v>
      </c>
      <c r="BI29" s="117">
        <f t="shared" si="22"/>
        <v>2</v>
      </c>
      <c r="BJ29" s="112">
        <f t="shared" si="23"/>
        <v>3</v>
      </c>
      <c r="BK29" s="113">
        <f t="shared" si="24"/>
        <v>2</v>
      </c>
      <c r="BL29" s="113">
        <f t="shared" si="25"/>
        <v>2</v>
      </c>
      <c r="BM29" s="118">
        <f t="shared" si="26"/>
        <v>3</v>
      </c>
      <c r="BN29" s="119">
        <f t="shared" si="26"/>
        <v>3</v>
      </c>
      <c r="BO29" s="120">
        <f t="shared" si="27"/>
        <v>3</v>
      </c>
      <c r="BP29" s="68"/>
    </row>
    <row r="30" spans="1:68" ht="13.5" thickBot="1">
      <c r="A30" s="121"/>
      <c r="B30" s="130">
        <f t="shared" si="28"/>
        <v>19</v>
      </c>
      <c r="C30" s="300">
        <v>5</v>
      </c>
      <c r="D30" s="301">
        <v>5</v>
      </c>
      <c r="E30" s="301">
        <v>5</v>
      </c>
      <c r="F30" s="302">
        <v>5</v>
      </c>
      <c r="G30" s="300">
        <v>3</v>
      </c>
      <c r="H30" s="301">
        <v>3</v>
      </c>
      <c r="I30" s="301">
        <v>4</v>
      </c>
      <c r="J30" s="302">
        <v>4</v>
      </c>
      <c r="K30" s="300">
        <v>5</v>
      </c>
      <c r="L30" s="301">
        <v>5</v>
      </c>
      <c r="M30" s="302">
        <v>5</v>
      </c>
      <c r="N30" s="300">
        <v>2</v>
      </c>
      <c r="O30" s="301">
        <v>2</v>
      </c>
      <c r="P30" s="302">
        <v>4</v>
      </c>
      <c r="Q30" s="300">
        <v>5</v>
      </c>
      <c r="R30" s="301">
        <v>5</v>
      </c>
      <c r="S30" s="301">
        <v>5</v>
      </c>
      <c r="T30" s="302">
        <v>5</v>
      </c>
      <c r="U30" s="300">
        <v>5</v>
      </c>
      <c r="V30" s="301">
        <v>5</v>
      </c>
      <c r="W30" s="301">
        <v>5</v>
      </c>
      <c r="X30" s="302">
        <v>5</v>
      </c>
      <c r="Y30" s="303">
        <v>5</v>
      </c>
      <c r="Z30" s="301">
        <v>5</v>
      </c>
      <c r="AA30" s="301">
        <v>5</v>
      </c>
      <c r="AB30" s="302">
        <v>4</v>
      </c>
      <c r="AC30" s="298">
        <v>4</v>
      </c>
      <c r="AD30" s="300">
        <v>5</v>
      </c>
      <c r="AE30" s="301">
        <v>3</v>
      </c>
      <c r="AF30" s="304">
        <v>5</v>
      </c>
      <c r="AG30" s="299">
        <v>3</v>
      </c>
      <c r="AH30" s="298">
        <v>4</v>
      </c>
      <c r="AI30" s="300">
        <v>5</v>
      </c>
      <c r="AJ30" s="304">
        <v>4</v>
      </c>
      <c r="AK30" s="128"/>
      <c r="AL30" s="129">
        <f t="shared" si="29"/>
        <v>19</v>
      </c>
      <c r="AM30" s="112">
        <f t="shared" si="0"/>
        <v>0</v>
      </c>
      <c r="AN30" s="113">
        <f t="shared" si="1"/>
        <v>5</v>
      </c>
      <c r="AO30" s="114">
        <f t="shared" si="2"/>
        <v>5</v>
      </c>
      <c r="AP30" s="112">
        <f t="shared" si="3"/>
        <v>0</v>
      </c>
      <c r="AQ30" s="113">
        <f t="shared" si="4"/>
        <v>3.5</v>
      </c>
      <c r="AR30" s="114">
        <f t="shared" si="5"/>
        <v>4</v>
      </c>
      <c r="AS30" s="112">
        <f t="shared" si="6"/>
        <v>0</v>
      </c>
      <c r="AT30" s="113">
        <f t="shared" si="7"/>
        <v>5</v>
      </c>
      <c r="AU30" s="114">
        <f t="shared" si="8"/>
        <v>5</v>
      </c>
      <c r="AV30" s="112">
        <f t="shared" si="9"/>
        <v>2</v>
      </c>
      <c r="AW30" s="113">
        <f t="shared" si="10"/>
        <v>2.6666666666666665</v>
      </c>
      <c r="AX30" s="114">
        <f t="shared" si="11"/>
        <v>3</v>
      </c>
      <c r="AY30" s="112">
        <f t="shared" si="12"/>
        <v>0</v>
      </c>
      <c r="AZ30" s="113">
        <f t="shared" si="13"/>
        <v>5</v>
      </c>
      <c r="BA30" s="115">
        <f t="shared" si="14"/>
        <v>5</v>
      </c>
      <c r="BB30" s="112">
        <f t="shared" si="15"/>
        <v>0</v>
      </c>
      <c r="BC30" s="113">
        <f t="shared" si="16"/>
        <v>5</v>
      </c>
      <c r="BD30" s="116">
        <f t="shared" si="17"/>
        <v>5</v>
      </c>
      <c r="BE30" s="112">
        <f t="shared" si="18"/>
        <v>1</v>
      </c>
      <c r="BF30" s="112">
        <f t="shared" si="19"/>
        <v>0</v>
      </c>
      <c r="BG30" s="113">
        <f t="shared" si="20"/>
        <v>4.666666666666667</v>
      </c>
      <c r="BH30" s="113">
        <f t="shared" si="21"/>
        <v>5</v>
      </c>
      <c r="BI30" s="117">
        <f t="shared" si="22"/>
        <v>4</v>
      </c>
      <c r="BJ30" s="112">
        <f t="shared" si="23"/>
        <v>0</v>
      </c>
      <c r="BK30" s="113">
        <f t="shared" si="24"/>
        <v>4.333333333333333</v>
      </c>
      <c r="BL30" s="113">
        <f t="shared" si="25"/>
        <v>5</v>
      </c>
      <c r="BM30" s="118">
        <f t="shared" si="26"/>
        <v>3</v>
      </c>
      <c r="BN30" s="119">
        <f t="shared" si="26"/>
        <v>4</v>
      </c>
      <c r="BO30" s="120">
        <f t="shared" si="27"/>
        <v>5</v>
      </c>
      <c r="BP30" s="68"/>
    </row>
    <row r="31" spans="1:68" ht="13.5" thickBot="1">
      <c r="A31" s="121"/>
      <c r="B31" s="130">
        <f t="shared" si="28"/>
        <v>20</v>
      </c>
      <c r="C31" s="300">
        <v>4</v>
      </c>
      <c r="D31" s="301">
        <v>4</v>
      </c>
      <c r="E31" s="301">
        <v>4</v>
      </c>
      <c r="F31" s="302">
        <v>4</v>
      </c>
      <c r="G31" s="300">
        <v>3</v>
      </c>
      <c r="H31" s="301">
        <v>3</v>
      </c>
      <c r="I31" s="301">
        <v>3</v>
      </c>
      <c r="J31" s="302">
        <v>4</v>
      </c>
      <c r="K31" s="300">
        <v>4</v>
      </c>
      <c r="L31" s="301">
        <v>4</v>
      </c>
      <c r="M31" s="302">
        <v>2</v>
      </c>
      <c r="N31" s="300">
        <v>4</v>
      </c>
      <c r="O31" s="301">
        <v>4</v>
      </c>
      <c r="P31" s="302">
        <v>5</v>
      </c>
      <c r="Q31" s="300">
        <v>5</v>
      </c>
      <c r="R31" s="301">
        <v>5</v>
      </c>
      <c r="S31" s="301">
        <v>5</v>
      </c>
      <c r="T31" s="302">
        <v>5</v>
      </c>
      <c r="U31" s="300">
        <v>5</v>
      </c>
      <c r="V31" s="301">
        <v>5</v>
      </c>
      <c r="W31" s="301">
        <v>5</v>
      </c>
      <c r="X31" s="302">
        <v>3</v>
      </c>
      <c r="Y31" s="303">
        <v>5</v>
      </c>
      <c r="Z31" s="301">
        <v>2</v>
      </c>
      <c r="AA31" s="301">
        <v>2</v>
      </c>
      <c r="AB31" s="302">
        <v>2</v>
      </c>
      <c r="AC31" s="298">
        <v>4</v>
      </c>
      <c r="AD31" s="300">
        <v>3</v>
      </c>
      <c r="AE31" s="301">
        <v>2</v>
      </c>
      <c r="AF31" s="304">
        <v>2</v>
      </c>
      <c r="AG31" s="299">
        <v>4</v>
      </c>
      <c r="AH31" s="298">
        <v>4</v>
      </c>
      <c r="AI31" s="300">
        <v>4</v>
      </c>
      <c r="AJ31" s="304">
        <v>2</v>
      </c>
      <c r="AK31" s="128"/>
      <c r="AL31" s="129">
        <f t="shared" si="29"/>
        <v>20</v>
      </c>
      <c r="AM31" s="112">
        <f t="shared" si="0"/>
        <v>0</v>
      </c>
      <c r="AN31" s="113">
        <f t="shared" si="1"/>
        <v>4</v>
      </c>
      <c r="AO31" s="114">
        <f t="shared" si="2"/>
        <v>4</v>
      </c>
      <c r="AP31" s="112">
        <f t="shared" si="3"/>
        <v>0</v>
      </c>
      <c r="AQ31" s="113">
        <f t="shared" si="4"/>
        <v>3.25</v>
      </c>
      <c r="AR31" s="114">
        <f t="shared" si="5"/>
        <v>4</v>
      </c>
      <c r="AS31" s="112">
        <f t="shared" si="6"/>
        <v>1</v>
      </c>
      <c r="AT31" s="113">
        <f t="shared" si="7"/>
        <v>3.3333333333333335</v>
      </c>
      <c r="AU31" s="114">
        <f t="shared" si="8"/>
        <v>4</v>
      </c>
      <c r="AV31" s="112">
        <f t="shared" si="9"/>
        <v>0</v>
      </c>
      <c r="AW31" s="113">
        <f t="shared" si="10"/>
        <v>4.333333333333333</v>
      </c>
      <c r="AX31" s="114">
        <f t="shared" si="11"/>
        <v>5</v>
      </c>
      <c r="AY31" s="112">
        <f t="shared" si="12"/>
        <v>0</v>
      </c>
      <c r="AZ31" s="113">
        <f t="shared" si="13"/>
        <v>5</v>
      </c>
      <c r="BA31" s="115">
        <f t="shared" si="14"/>
        <v>5</v>
      </c>
      <c r="BB31" s="112">
        <f t="shared" si="15"/>
        <v>0</v>
      </c>
      <c r="BC31" s="113">
        <f t="shared" si="16"/>
        <v>4.5</v>
      </c>
      <c r="BD31" s="116">
        <f t="shared" si="17"/>
        <v>5</v>
      </c>
      <c r="BE31" s="112">
        <f t="shared" si="18"/>
        <v>1</v>
      </c>
      <c r="BF31" s="112">
        <f t="shared" si="19"/>
        <v>3</v>
      </c>
      <c r="BG31" s="113">
        <f t="shared" si="20"/>
        <v>2</v>
      </c>
      <c r="BH31" s="113">
        <f t="shared" si="21"/>
        <v>2</v>
      </c>
      <c r="BI31" s="117">
        <f t="shared" si="22"/>
        <v>4</v>
      </c>
      <c r="BJ31" s="112">
        <f t="shared" si="23"/>
        <v>2</v>
      </c>
      <c r="BK31" s="113">
        <f t="shared" si="24"/>
        <v>2.3333333333333335</v>
      </c>
      <c r="BL31" s="113">
        <f t="shared" si="25"/>
        <v>3</v>
      </c>
      <c r="BM31" s="118">
        <f t="shared" si="26"/>
        <v>4</v>
      </c>
      <c r="BN31" s="119">
        <f t="shared" si="26"/>
        <v>4</v>
      </c>
      <c r="BO31" s="120">
        <f t="shared" si="27"/>
        <v>3</v>
      </c>
      <c r="BP31" s="68"/>
    </row>
    <row r="32" spans="1:68" ht="13.5" thickBot="1">
      <c r="A32" s="121"/>
      <c r="B32" s="130">
        <f t="shared" si="28"/>
        <v>21</v>
      </c>
      <c r="C32" s="300">
        <v>4</v>
      </c>
      <c r="D32" s="301">
        <v>4</v>
      </c>
      <c r="E32" s="301">
        <v>3</v>
      </c>
      <c r="F32" s="302">
        <v>4</v>
      </c>
      <c r="G32" s="300">
        <v>3</v>
      </c>
      <c r="H32" s="301">
        <v>3</v>
      </c>
      <c r="I32" s="301">
        <v>3</v>
      </c>
      <c r="J32" s="302">
        <v>3</v>
      </c>
      <c r="K32" s="300">
        <v>5</v>
      </c>
      <c r="L32" s="301">
        <v>5</v>
      </c>
      <c r="M32" s="302">
        <v>5</v>
      </c>
      <c r="N32" s="300">
        <v>4</v>
      </c>
      <c r="O32" s="301">
        <v>4</v>
      </c>
      <c r="P32" s="302">
        <v>4</v>
      </c>
      <c r="Q32" s="300">
        <v>5</v>
      </c>
      <c r="R32" s="301">
        <v>5</v>
      </c>
      <c r="S32" s="301">
        <v>3</v>
      </c>
      <c r="T32" s="302">
        <v>5</v>
      </c>
      <c r="U32" s="300">
        <v>3</v>
      </c>
      <c r="V32" s="301">
        <v>5</v>
      </c>
      <c r="W32" s="301">
        <v>4</v>
      </c>
      <c r="X32" s="302">
        <v>2</v>
      </c>
      <c r="Y32" s="303">
        <v>4</v>
      </c>
      <c r="Z32" s="301">
        <v>4</v>
      </c>
      <c r="AA32" s="301">
        <v>3</v>
      </c>
      <c r="AB32" s="302">
        <v>3</v>
      </c>
      <c r="AC32" s="298">
        <v>5</v>
      </c>
      <c r="AD32" s="300">
        <v>3</v>
      </c>
      <c r="AE32" s="301">
        <v>2</v>
      </c>
      <c r="AF32" s="304">
        <v>2</v>
      </c>
      <c r="AG32" s="299">
        <v>5</v>
      </c>
      <c r="AH32" s="298">
        <v>4</v>
      </c>
      <c r="AI32" s="300">
        <v>3</v>
      </c>
      <c r="AJ32" s="304">
        <v>3</v>
      </c>
      <c r="AK32" s="128"/>
      <c r="AL32" s="129">
        <f t="shared" si="29"/>
        <v>21</v>
      </c>
      <c r="AM32" s="112">
        <f t="shared" si="0"/>
        <v>0</v>
      </c>
      <c r="AN32" s="113">
        <f t="shared" si="1"/>
        <v>3.75</v>
      </c>
      <c r="AO32" s="114">
        <f t="shared" si="2"/>
        <v>4</v>
      </c>
      <c r="AP32" s="112">
        <f t="shared" si="3"/>
        <v>0</v>
      </c>
      <c r="AQ32" s="113">
        <f t="shared" si="4"/>
        <v>3</v>
      </c>
      <c r="AR32" s="114">
        <f t="shared" si="5"/>
        <v>3</v>
      </c>
      <c r="AS32" s="112">
        <f t="shared" si="6"/>
        <v>0</v>
      </c>
      <c r="AT32" s="113">
        <f t="shared" si="7"/>
        <v>5</v>
      </c>
      <c r="AU32" s="114">
        <f t="shared" si="8"/>
        <v>5</v>
      </c>
      <c r="AV32" s="112">
        <f t="shared" si="9"/>
        <v>0</v>
      </c>
      <c r="AW32" s="113">
        <f t="shared" si="10"/>
        <v>4</v>
      </c>
      <c r="AX32" s="114">
        <f t="shared" si="11"/>
        <v>4</v>
      </c>
      <c r="AY32" s="112">
        <f t="shared" si="12"/>
        <v>0</v>
      </c>
      <c r="AZ32" s="113">
        <f t="shared" si="13"/>
        <v>4.5</v>
      </c>
      <c r="BA32" s="115">
        <f t="shared" si="14"/>
        <v>5</v>
      </c>
      <c r="BB32" s="112">
        <f t="shared" si="15"/>
        <v>1</v>
      </c>
      <c r="BC32" s="113">
        <f t="shared" si="16"/>
        <v>3.5</v>
      </c>
      <c r="BD32" s="116">
        <f t="shared" si="17"/>
        <v>4</v>
      </c>
      <c r="BE32" s="112">
        <f t="shared" si="18"/>
        <v>1</v>
      </c>
      <c r="BF32" s="112">
        <f t="shared" si="19"/>
        <v>0</v>
      </c>
      <c r="BG32" s="113">
        <f t="shared" si="20"/>
        <v>3.3333333333333335</v>
      </c>
      <c r="BH32" s="113">
        <f t="shared" si="21"/>
        <v>4</v>
      </c>
      <c r="BI32" s="117">
        <f t="shared" si="22"/>
        <v>5</v>
      </c>
      <c r="BJ32" s="112">
        <f t="shared" si="23"/>
        <v>2</v>
      </c>
      <c r="BK32" s="113">
        <f t="shared" si="24"/>
        <v>2.3333333333333335</v>
      </c>
      <c r="BL32" s="113">
        <f t="shared" si="25"/>
        <v>3</v>
      </c>
      <c r="BM32" s="118">
        <f t="shared" si="26"/>
        <v>5</v>
      </c>
      <c r="BN32" s="119">
        <f t="shared" si="26"/>
        <v>4</v>
      </c>
      <c r="BO32" s="120">
        <f t="shared" si="27"/>
        <v>3</v>
      </c>
      <c r="BP32" s="68"/>
    </row>
    <row r="33" spans="1:68" ht="13.5" thickBot="1">
      <c r="A33" s="121"/>
      <c r="B33" s="130">
        <f t="shared" si="28"/>
        <v>22</v>
      </c>
      <c r="C33" s="300">
        <v>4</v>
      </c>
      <c r="D33" s="301">
        <v>5</v>
      </c>
      <c r="E33" s="301">
        <v>3</v>
      </c>
      <c r="F33" s="302">
        <v>4</v>
      </c>
      <c r="G33" s="300">
        <v>3</v>
      </c>
      <c r="H33" s="301">
        <v>4</v>
      </c>
      <c r="I33" s="301">
        <v>3</v>
      </c>
      <c r="J33" s="302">
        <v>3</v>
      </c>
      <c r="K33" s="300">
        <v>4</v>
      </c>
      <c r="L33" s="301">
        <v>4</v>
      </c>
      <c r="M33" s="302">
        <v>4</v>
      </c>
      <c r="N33" s="300">
        <v>3</v>
      </c>
      <c r="O33" s="301">
        <v>3</v>
      </c>
      <c r="P33" s="302">
        <v>5</v>
      </c>
      <c r="Q33" s="300">
        <v>5</v>
      </c>
      <c r="R33" s="301">
        <v>5</v>
      </c>
      <c r="S33" s="301">
        <v>5</v>
      </c>
      <c r="T33" s="302">
        <v>5</v>
      </c>
      <c r="U33" s="300">
        <v>4</v>
      </c>
      <c r="V33" s="301">
        <v>4</v>
      </c>
      <c r="W33" s="301">
        <v>3</v>
      </c>
      <c r="X33" s="302">
        <v>2</v>
      </c>
      <c r="Y33" s="307">
        <v>2</v>
      </c>
      <c r="Z33" s="301">
        <v>2</v>
      </c>
      <c r="AA33" s="301">
        <v>5</v>
      </c>
      <c r="AB33" s="302">
        <v>5</v>
      </c>
      <c r="AC33" s="298">
        <v>3</v>
      </c>
      <c r="AD33" s="300">
        <v>3</v>
      </c>
      <c r="AE33" s="301">
        <v>3</v>
      </c>
      <c r="AF33" s="304">
        <v>3</v>
      </c>
      <c r="AG33" s="299">
        <v>4</v>
      </c>
      <c r="AH33" s="298">
        <v>3</v>
      </c>
      <c r="AI33" s="300">
        <v>3</v>
      </c>
      <c r="AJ33" s="304">
        <v>4</v>
      </c>
      <c r="AK33" s="128"/>
      <c r="AL33" s="129">
        <f t="shared" si="29"/>
        <v>22</v>
      </c>
      <c r="AM33" s="112">
        <f t="shared" si="0"/>
        <v>0</v>
      </c>
      <c r="AN33" s="113">
        <f t="shared" si="1"/>
        <v>4</v>
      </c>
      <c r="AO33" s="114">
        <f t="shared" si="2"/>
        <v>4</v>
      </c>
      <c r="AP33" s="112">
        <f t="shared" si="3"/>
        <v>0</v>
      </c>
      <c r="AQ33" s="113">
        <f t="shared" si="4"/>
        <v>3.25</v>
      </c>
      <c r="AR33" s="114">
        <f t="shared" si="5"/>
        <v>4</v>
      </c>
      <c r="AS33" s="112">
        <f t="shared" si="6"/>
        <v>0</v>
      </c>
      <c r="AT33" s="113">
        <f t="shared" si="7"/>
        <v>4</v>
      </c>
      <c r="AU33" s="114">
        <f t="shared" si="8"/>
        <v>4</v>
      </c>
      <c r="AV33" s="112">
        <f t="shared" si="9"/>
        <v>0</v>
      </c>
      <c r="AW33" s="113">
        <f t="shared" si="10"/>
        <v>3.6666666666666665</v>
      </c>
      <c r="AX33" s="114">
        <f t="shared" si="11"/>
        <v>4</v>
      </c>
      <c r="AY33" s="112">
        <f t="shared" si="12"/>
        <v>0</v>
      </c>
      <c r="AZ33" s="113">
        <f t="shared" si="13"/>
        <v>5</v>
      </c>
      <c r="BA33" s="115">
        <f t="shared" si="14"/>
        <v>5</v>
      </c>
      <c r="BB33" s="112">
        <f t="shared" si="15"/>
        <v>1</v>
      </c>
      <c r="BC33" s="113">
        <f t="shared" si="16"/>
        <v>3.25</v>
      </c>
      <c r="BD33" s="116">
        <f t="shared" si="17"/>
        <v>4</v>
      </c>
      <c r="BE33" s="112">
        <f t="shared" si="18"/>
        <v>1</v>
      </c>
      <c r="BF33" s="112">
        <f t="shared" si="19"/>
        <v>1</v>
      </c>
      <c r="BG33" s="113">
        <f t="shared" si="20"/>
        <v>4</v>
      </c>
      <c r="BH33" s="113">
        <f t="shared" si="21"/>
        <v>4</v>
      </c>
      <c r="BI33" s="117">
        <f t="shared" si="22"/>
        <v>3</v>
      </c>
      <c r="BJ33" s="112">
        <f t="shared" si="23"/>
        <v>0</v>
      </c>
      <c r="BK33" s="113">
        <f t="shared" si="24"/>
        <v>3</v>
      </c>
      <c r="BL33" s="113">
        <f t="shared" si="25"/>
        <v>3</v>
      </c>
      <c r="BM33" s="118">
        <f t="shared" si="26"/>
        <v>4</v>
      </c>
      <c r="BN33" s="119">
        <f t="shared" si="26"/>
        <v>3</v>
      </c>
      <c r="BO33" s="120">
        <f t="shared" si="27"/>
        <v>4</v>
      </c>
      <c r="BP33" s="68"/>
    </row>
    <row r="34" spans="1:68" ht="13.5" thickBot="1">
      <c r="A34" s="121"/>
      <c r="B34" s="130">
        <f t="shared" si="28"/>
        <v>23</v>
      </c>
      <c r="C34" s="300">
        <v>5</v>
      </c>
      <c r="D34" s="301">
        <v>4</v>
      </c>
      <c r="E34" s="301">
        <v>3</v>
      </c>
      <c r="F34" s="302">
        <v>5</v>
      </c>
      <c r="G34" s="300">
        <v>3</v>
      </c>
      <c r="H34" s="301">
        <v>3</v>
      </c>
      <c r="I34" s="301">
        <v>3</v>
      </c>
      <c r="J34" s="302">
        <v>3</v>
      </c>
      <c r="K34" s="300">
        <v>3</v>
      </c>
      <c r="L34" s="301">
        <v>5</v>
      </c>
      <c r="M34" s="302">
        <v>4</v>
      </c>
      <c r="N34" s="300">
        <v>4</v>
      </c>
      <c r="O34" s="301">
        <v>4</v>
      </c>
      <c r="P34" s="302">
        <v>4</v>
      </c>
      <c r="Q34" s="300">
        <v>5</v>
      </c>
      <c r="R34" s="301">
        <v>5</v>
      </c>
      <c r="S34" s="301">
        <v>5</v>
      </c>
      <c r="T34" s="302">
        <v>5</v>
      </c>
      <c r="U34" s="300">
        <v>5</v>
      </c>
      <c r="V34" s="301">
        <v>4</v>
      </c>
      <c r="W34" s="301">
        <v>4</v>
      </c>
      <c r="X34" s="302">
        <v>4</v>
      </c>
      <c r="Y34" s="306">
        <v>4</v>
      </c>
      <c r="Z34" s="301">
        <v>4</v>
      </c>
      <c r="AA34" s="301">
        <v>4</v>
      </c>
      <c r="AB34" s="302">
        <v>5</v>
      </c>
      <c r="AC34" s="298">
        <v>4</v>
      </c>
      <c r="AD34" s="300">
        <v>4</v>
      </c>
      <c r="AE34" s="301">
        <v>3</v>
      </c>
      <c r="AF34" s="304">
        <v>4</v>
      </c>
      <c r="AG34" s="299">
        <v>4</v>
      </c>
      <c r="AH34" s="298">
        <v>4</v>
      </c>
      <c r="AI34" s="300">
        <v>5</v>
      </c>
      <c r="AJ34" s="304">
        <v>5</v>
      </c>
      <c r="AK34" s="128"/>
      <c r="AL34" s="129">
        <f t="shared" si="29"/>
        <v>23</v>
      </c>
      <c r="AM34" s="112">
        <f t="shared" si="0"/>
        <v>0</v>
      </c>
      <c r="AN34" s="113">
        <f t="shared" si="1"/>
        <v>4.25</v>
      </c>
      <c r="AO34" s="114">
        <f t="shared" si="2"/>
        <v>5</v>
      </c>
      <c r="AP34" s="112">
        <f t="shared" si="3"/>
        <v>0</v>
      </c>
      <c r="AQ34" s="113">
        <f t="shared" si="4"/>
        <v>3</v>
      </c>
      <c r="AR34" s="114">
        <f t="shared" si="5"/>
        <v>3</v>
      </c>
      <c r="AS34" s="112">
        <f t="shared" si="6"/>
        <v>0</v>
      </c>
      <c r="AT34" s="113">
        <f t="shared" si="7"/>
        <v>4</v>
      </c>
      <c r="AU34" s="114">
        <f t="shared" si="8"/>
        <v>4</v>
      </c>
      <c r="AV34" s="112">
        <f t="shared" si="9"/>
        <v>0</v>
      </c>
      <c r="AW34" s="113">
        <f t="shared" si="10"/>
        <v>4</v>
      </c>
      <c r="AX34" s="114">
        <f t="shared" si="11"/>
        <v>4</v>
      </c>
      <c r="AY34" s="112">
        <f t="shared" si="12"/>
        <v>0</v>
      </c>
      <c r="AZ34" s="113">
        <f t="shared" si="13"/>
        <v>5</v>
      </c>
      <c r="BA34" s="115">
        <f t="shared" si="14"/>
        <v>5</v>
      </c>
      <c r="BB34" s="112">
        <f t="shared" si="15"/>
        <v>0</v>
      </c>
      <c r="BC34" s="113">
        <f t="shared" si="16"/>
        <v>4.25</v>
      </c>
      <c r="BD34" s="116">
        <f t="shared" si="17"/>
        <v>5</v>
      </c>
      <c r="BE34" s="112">
        <f t="shared" si="18"/>
        <v>1</v>
      </c>
      <c r="BF34" s="112">
        <f t="shared" si="19"/>
        <v>0</v>
      </c>
      <c r="BG34" s="113">
        <f t="shared" si="20"/>
        <v>4.333333333333333</v>
      </c>
      <c r="BH34" s="113">
        <f t="shared" si="21"/>
        <v>5</v>
      </c>
      <c r="BI34" s="117">
        <f t="shared" si="22"/>
        <v>4</v>
      </c>
      <c r="BJ34" s="112">
        <f t="shared" si="23"/>
        <v>0</v>
      </c>
      <c r="BK34" s="113">
        <f t="shared" si="24"/>
        <v>3.6666666666666665</v>
      </c>
      <c r="BL34" s="113">
        <f t="shared" si="25"/>
        <v>4</v>
      </c>
      <c r="BM34" s="118">
        <f t="shared" si="26"/>
        <v>4</v>
      </c>
      <c r="BN34" s="119">
        <f t="shared" si="26"/>
        <v>4</v>
      </c>
      <c r="BO34" s="120">
        <f t="shared" si="27"/>
        <v>5</v>
      </c>
      <c r="BP34" s="68"/>
    </row>
    <row r="35" spans="1:68" ht="13.5" thickBot="1">
      <c r="A35" s="121"/>
      <c r="B35" s="130">
        <f t="shared" si="28"/>
        <v>24</v>
      </c>
      <c r="C35" s="300">
        <v>5</v>
      </c>
      <c r="D35" s="301">
        <v>5</v>
      </c>
      <c r="E35" s="301">
        <v>5</v>
      </c>
      <c r="F35" s="302">
        <v>5</v>
      </c>
      <c r="G35" s="300">
        <v>5</v>
      </c>
      <c r="H35" s="301">
        <v>5</v>
      </c>
      <c r="I35" s="301">
        <v>5</v>
      </c>
      <c r="J35" s="302">
        <v>5</v>
      </c>
      <c r="K35" s="300">
        <v>5</v>
      </c>
      <c r="L35" s="301">
        <v>5</v>
      </c>
      <c r="M35" s="302">
        <v>5</v>
      </c>
      <c r="N35" s="300">
        <v>5</v>
      </c>
      <c r="O35" s="301">
        <v>5</v>
      </c>
      <c r="P35" s="302">
        <v>5</v>
      </c>
      <c r="Q35" s="300">
        <v>5</v>
      </c>
      <c r="R35" s="301">
        <v>5</v>
      </c>
      <c r="S35" s="301">
        <v>5</v>
      </c>
      <c r="T35" s="302">
        <v>5</v>
      </c>
      <c r="U35" s="300">
        <v>5</v>
      </c>
      <c r="V35" s="301">
        <v>5</v>
      </c>
      <c r="W35" s="301">
        <v>5</v>
      </c>
      <c r="X35" s="302">
        <v>5</v>
      </c>
      <c r="Y35" s="306">
        <v>5</v>
      </c>
      <c r="Z35" s="301">
        <v>5</v>
      </c>
      <c r="AA35" s="301">
        <v>5</v>
      </c>
      <c r="AB35" s="302">
        <v>5</v>
      </c>
      <c r="AC35" s="298">
        <v>5</v>
      </c>
      <c r="AD35" s="300">
        <v>5</v>
      </c>
      <c r="AE35" s="301">
        <v>4</v>
      </c>
      <c r="AF35" s="304">
        <v>5</v>
      </c>
      <c r="AG35" s="299">
        <v>5</v>
      </c>
      <c r="AH35" s="298">
        <v>5</v>
      </c>
      <c r="AI35" s="300">
        <v>5</v>
      </c>
      <c r="AJ35" s="304">
        <v>5</v>
      </c>
      <c r="AK35" s="128"/>
      <c r="AL35" s="129">
        <f t="shared" si="29"/>
        <v>24</v>
      </c>
      <c r="AM35" s="112">
        <f t="shared" si="0"/>
        <v>0</v>
      </c>
      <c r="AN35" s="113">
        <f t="shared" si="1"/>
        <v>5</v>
      </c>
      <c r="AO35" s="114">
        <f t="shared" si="2"/>
        <v>5</v>
      </c>
      <c r="AP35" s="112">
        <f t="shared" si="3"/>
        <v>0</v>
      </c>
      <c r="AQ35" s="113">
        <f t="shared" si="4"/>
        <v>5</v>
      </c>
      <c r="AR35" s="114">
        <f t="shared" si="5"/>
        <v>5</v>
      </c>
      <c r="AS35" s="112">
        <f t="shared" si="6"/>
        <v>0</v>
      </c>
      <c r="AT35" s="113">
        <f t="shared" si="7"/>
        <v>5</v>
      </c>
      <c r="AU35" s="114">
        <f t="shared" si="8"/>
        <v>5</v>
      </c>
      <c r="AV35" s="112">
        <f t="shared" si="9"/>
        <v>0</v>
      </c>
      <c r="AW35" s="113">
        <f t="shared" si="10"/>
        <v>5</v>
      </c>
      <c r="AX35" s="114">
        <f t="shared" si="11"/>
        <v>5</v>
      </c>
      <c r="AY35" s="112">
        <f t="shared" si="12"/>
        <v>0</v>
      </c>
      <c r="AZ35" s="113">
        <f t="shared" si="13"/>
        <v>5</v>
      </c>
      <c r="BA35" s="115">
        <f t="shared" si="14"/>
        <v>5</v>
      </c>
      <c r="BB35" s="112">
        <f t="shared" si="15"/>
        <v>0</v>
      </c>
      <c r="BC35" s="113">
        <f t="shared" si="16"/>
        <v>5</v>
      </c>
      <c r="BD35" s="116">
        <f t="shared" si="17"/>
        <v>5</v>
      </c>
      <c r="BE35" s="112">
        <f t="shared" si="18"/>
        <v>1</v>
      </c>
      <c r="BF35" s="112">
        <f t="shared" si="19"/>
        <v>0</v>
      </c>
      <c r="BG35" s="113">
        <f t="shared" si="20"/>
        <v>5</v>
      </c>
      <c r="BH35" s="113">
        <f t="shared" si="21"/>
        <v>5</v>
      </c>
      <c r="BI35" s="117">
        <f t="shared" si="22"/>
        <v>5</v>
      </c>
      <c r="BJ35" s="112">
        <f t="shared" si="23"/>
        <v>0</v>
      </c>
      <c r="BK35" s="113">
        <f t="shared" si="24"/>
        <v>4.666666666666667</v>
      </c>
      <c r="BL35" s="113">
        <f t="shared" si="25"/>
        <v>5</v>
      </c>
      <c r="BM35" s="118">
        <f t="shared" si="26"/>
        <v>5</v>
      </c>
      <c r="BN35" s="119">
        <f t="shared" si="26"/>
        <v>5</v>
      </c>
      <c r="BO35" s="120">
        <f t="shared" si="27"/>
        <v>5</v>
      </c>
      <c r="BP35" s="68"/>
    </row>
    <row r="36" spans="1:68" ht="13.5" thickBot="1">
      <c r="A36" s="121"/>
      <c r="B36" s="130">
        <f t="shared" si="28"/>
        <v>25</v>
      </c>
      <c r="C36" s="109"/>
      <c r="D36" s="123"/>
      <c r="E36" s="123"/>
      <c r="F36" s="124"/>
      <c r="G36" s="109"/>
      <c r="H36" s="123"/>
      <c r="I36" s="123"/>
      <c r="J36" s="124"/>
      <c r="K36" s="109"/>
      <c r="L36" s="123"/>
      <c r="M36" s="124"/>
      <c r="N36" s="109"/>
      <c r="O36" s="123"/>
      <c r="P36" s="124"/>
      <c r="Q36" s="109"/>
      <c r="R36" s="123"/>
      <c r="S36" s="123"/>
      <c r="T36" s="124"/>
      <c r="U36" s="109"/>
      <c r="V36" s="123"/>
      <c r="W36" s="123"/>
      <c r="X36" s="124"/>
      <c r="Y36" s="134"/>
      <c r="Z36" s="123"/>
      <c r="AA36" s="123"/>
      <c r="AB36" s="124"/>
      <c r="AC36" s="132"/>
      <c r="AD36" s="109"/>
      <c r="AE36" s="123"/>
      <c r="AF36" s="110"/>
      <c r="AG36" s="107"/>
      <c r="AH36" s="132"/>
      <c r="AI36" s="109"/>
      <c r="AJ36" s="110"/>
      <c r="AK36" s="128"/>
      <c r="AL36" s="129">
        <f t="shared" si="29"/>
        <v>25</v>
      </c>
      <c r="AM36" s="112">
        <f t="shared" si="0"/>
        <v>0</v>
      </c>
      <c r="AN36" s="113">
        <f t="shared" si="1"/>
        <v>0</v>
      </c>
      <c r="AO36" s="114" t="str">
        <f t="shared" si="2"/>
        <v>NO</v>
      </c>
      <c r="AP36" s="112">
        <f t="shared" si="3"/>
        <v>0</v>
      </c>
      <c r="AQ36" s="113">
        <f t="shared" si="4"/>
        <v>0</v>
      </c>
      <c r="AR36" s="114" t="str">
        <f t="shared" si="5"/>
        <v>NO</v>
      </c>
      <c r="AS36" s="112">
        <f t="shared" si="6"/>
        <v>0</v>
      </c>
      <c r="AT36" s="113">
        <f t="shared" si="7"/>
        <v>0</v>
      </c>
      <c r="AU36" s="114" t="str">
        <f t="shared" si="8"/>
        <v>NO</v>
      </c>
      <c r="AV36" s="112">
        <f t="shared" si="9"/>
        <v>0</v>
      </c>
      <c r="AW36" s="113">
        <f t="shared" si="10"/>
        <v>0</v>
      </c>
      <c r="AX36" s="114" t="str">
        <f t="shared" si="11"/>
        <v>NO</v>
      </c>
      <c r="AY36" s="112">
        <f t="shared" si="12"/>
        <v>0</v>
      </c>
      <c r="AZ36" s="113">
        <f t="shared" si="13"/>
        <v>0</v>
      </c>
      <c r="BA36" s="115" t="str">
        <f t="shared" si="14"/>
        <v>NO</v>
      </c>
      <c r="BB36" s="112">
        <f t="shared" si="15"/>
        <v>0</v>
      </c>
      <c r="BC36" s="113">
        <f t="shared" si="16"/>
        <v>0</v>
      </c>
      <c r="BD36" s="116" t="str">
        <f t="shared" si="17"/>
        <v>NO</v>
      </c>
      <c r="BE36" s="112">
        <f t="shared" si="18"/>
        <v>0</v>
      </c>
      <c r="BF36" s="112">
        <f t="shared" si="19"/>
        <v>0</v>
      </c>
      <c r="BG36" s="113">
        <f t="shared" si="20"/>
        <v>0</v>
      </c>
      <c r="BH36" s="113" t="str">
        <f t="shared" si="21"/>
        <v>NO</v>
      </c>
      <c r="BI36" s="117" t="str">
        <f t="shared" si="22"/>
        <v>NO</v>
      </c>
      <c r="BJ36" s="112">
        <f t="shared" si="23"/>
        <v>0</v>
      </c>
      <c r="BK36" s="113">
        <f t="shared" si="24"/>
        <v>0</v>
      </c>
      <c r="BL36" s="113" t="str">
        <f t="shared" si="25"/>
        <v>NO</v>
      </c>
      <c r="BM36" s="118" t="str">
        <f t="shared" si="26"/>
        <v>NO</v>
      </c>
      <c r="BN36" s="119" t="str">
        <f t="shared" si="26"/>
        <v>NO</v>
      </c>
      <c r="BO36" s="120" t="str">
        <f t="shared" si="27"/>
        <v>NO</v>
      </c>
      <c r="BP36" s="68"/>
    </row>
    <row r="37" spans="1:68" ht="13.5" thickBot="1">
      <c r="A37" s="121"/>
      <c r="B37" s="130">
        <f t="shared" si="28"/>
        <v>26</v>
      </c>
      <c r="C37" s="109"/>
      <c r="D37" s="123"/>
      <c r="E37" s="123"/>
      <c r="F37" s="124"/>
      <c r="G37" s="109"/>
      <c r="H37" s="123"/>
      <c r="I37" s="123"/>
      <c r="J37" s="124"/>
      <c r="K37" s="109"/>
      <c r="L37" s="123"/>
      <c r="M37" s="124"/>
      <c r="N37" s="109"/>
      <c r="O37" s="123"/>
      <c r="P37" s="124"/>
      <c r="Q37" s="109"/>
      <c r="R37" s="123"/>
      <c r="S37" s="123"/>
      <c r="T37" s="124"/>
      <c r="U37" s="109"/>
      <c r="V37" s="123"/>
      <c r="W37" s="123"/>
      <c r="X37" s="124"/>
      <c r="Y37" s="125"/>
      <c r="Z37" s="123"/>
      <c r="AA37" s="123"/>
      <c r="AB37" s="124"/>
      <c r="AC37" s="126"/>
      <c r="AD37" s="109"/>
      <c r="AE37" s="123"/>
      <c r="AF37" s="110"/>
      <c r="AG37" s="127"/>
      <c r="AH37" s="126"/>
      <c r="AI37" s="109"/>
      <c r="AJ37" s="110"/>
      <c r="AK37" s="128"/>
      <c r="AL37" s="129">
        <f t="shared" si="29"/>
        <v>26</v>
      </c>
      <c r="AM37" s="112">
        <f t="shared" si="0"/>
        <v>0</v>
      </c>
      <c r="AN37" s="113">
        <f t="shared" si="1"/>
        <v>0</v>
      </c>
      <c r="AO37" s="114" t="str">
        <f t="shared" si="2"/>
        <v>NO</v>
      </c>
      <c r="AP37" s="112">
        <f t="shared" si="3"/>
        <v>0</v>
      </c>
      <c r="AQ37" s="113">
        <f t="shared" si="4"/>
        <v>0</v>
      </c>
      <c r="AR37" s="114" t="str">
        <f t="shared" si="5"/>
        <v>NO</v>
      </c>
      <c r="AS37" s="112">
        <f t="shared" si="6"/>
        <v>0</v>
      </c>
      <c r="AT37" s="113">
        <f t="shared" si="7"/>
        <v>0</v>
      </c>
      <c r="AU37" s="114" t="str">
        <f t="shared" si="8"/>
        <v>NO</v>
      </c>
      <c r="AV37" s="112">
        <f t="shared" si="9"/>
        <v>0</v>
      </c>
      <c r="AW37" s="113">
        <f t="shared" si="10"/>
        <v>0</v>
      </c>
      <c r="AX37" s="114" t="str">
        <f t="shared" si="11"/>
        <v>NO</v>
      </c>
      <c r="AY37" s="112">
        <f t="shared" si="12"/>
        <v>0</v>
      </c>
      <c r="AZ37" s="113">
        <f t="shared" si="13"/>
        <v>0</v>
      </c>
      <c r="BA37" s="115" t="str">
        <f t="shared" si="14"/>
        <v>NO</v>
      </c>
      <c r="BB37" s="112">
        <f t="shared" si="15"/>
        <v>0</v>
      </c>
      <c r="BC37" s="113">
        <f t="shared" si="16"/>
        <v>0</v>
      </c>
      <c r="BD37" s="116" t="str">
        <f t="shared" si="17"/>
        <v>NO</v>
      </c>
      <c r="BE37" s="112">
        <f t="shared" si="18"/>
        <v>0</v>
      </c>
      <c r="BF37" s="112">
        <f t="shared" si="19"/>
        <v>0</v>
      </c>
      <c r="BG37" s="113">
        <f t="shared" si="20"/>
        <v>0</v>
      </c>
      <c r="BH37" s="113" t="str">
        <f t="shared" si="21"/>
        <v>NO</v>
      </c>
      <c r="BI37" s="117" t="str">
        <f t="shared" si="22"/>
        <v>NO</v>
      </c>
      <c r="BJ37" s="112">
        <f t="shared" si="23"/>
        <v>0</v>
      </c>
      <c r="BK37" s="113">
        <f t="shared" si="24"/>
        <v>0</v>
      </c>
      <c r="BL37" s="113" t="str">
        <f t="shared" si="25"/>
        <v>NO</v>
      </c>
      <c r="BM37" s="118" t="str">
        <f t="shared" si="26"/>
        <v>NO</v>
      </c>
      <c r="BN37" s="119" t="str">
        <f t="shared" si="26"/>
        <v>NO</v>
      </c>
      <c r="BO37" s="120" t="str">
        <f t="shared" si="27"/>
        <v>NO</v>
      </c>
      <c r="BP37" s="68"/>
    </row>
    <row r="38" spans="1:68" ht="13.5" thickBot="1">
      <c r="A38" s="121"/>
      <c r="B38" s="130">
        <f t="shared" si="28"/>
        <v>27</v>
      </c>
      <c r="C38" s="109"/>
      <c r="D38" s="123"/>
      <c r="E38" s="123"/>
      <c r="F38" s="124"/>
      <c r="G38" s="109"/>
      <c r="H38" s="123"/>
      <c r="I38" s="123"/>
      <c r="J38" s="124"/>
      <c r="K38" s="109"/>
      <c r="L38" s="123"/>
      <c r="M38" s="124"/>
      <c r="N38" s="109"/>
      <c r="O38" s="123"/>
      <c r="P38" s="124"/>
      <c r="Q38" s="109"/>
      <c r="R38" s="123"/>
      <c r="S38" s="123"/>
      <c r="T38" s="124"/>
      <c r="U38" s="109"/>
      <c r="V38" s="123"/>
      <c r="W38" s="123"/>
      <c r="X38" s="124"/>
      <c r="Y38" s="133"/>
      <c r="Z38" s="123"/>
      <c r="AA38" s="123"/>
      <c r="AB38" s="124"/>
      <c r="AC38" s="126"/>
      <c r="AD38" s="109"/>
      <c r="AE38" s="123"/>
      <c r="AF38" s="110"/>
      <c r="AG38" s="127"/>
      <c r="AH38" s="126"/>
      <c r="AI38" s="109"/>
      <c r="AJ38" s="110"/>
      <c r="AK38" s="128"/>
      <c r="AL38" s="129">
        <f t="shared" si="29"/>
        <v>27</v>
      </c>
      <c r="AM38" s="112">
        <f t="shared" si="0"/>
        <v>0</v>
      </c>
      <c r="AN38" s="113">
        <f t="shared" si="1"/>
        <v>0</v>
      </c>
      <c r="AO38" s="114" t="str">
        <f t="shared" si="2"/>
        <v>NO</v>
      </c>
      <c r="AP38" s="112">
        <f t="shared" si="3"/>
        <v>0</v>
      </c>
      <c r="AQ38" s="113">
        <f t="shared" si="4"/>
        <v>0</v>
      </c>
      <c r="AR38" s="114" t="str">
        <f t="shared" si="5"/>
        <v>NO</v>
      </c>
      <c r="AS38" s="112">
        <f t="shared" si="6"/>
        <v>0</v>
      </c>
      <c r="AT38" s="113">
        <f t="shared" si="7"/>
        <v>0</v>
      </c>
      <c r="AU38" s="114" t="str">
        <f t="shared" si="8"/>
        <v>NO</v>
      </c>
      <c r="AV38" s="112">
        <f t="shared" si="9"/>
        <v>0</v>
      </c>
      <c r="AW38" s="113">
        <f t="shared" si="10"/>
        <v>0</v>
      </c>
      <c r="AX38" s="114" t="str">
        <f t="shared" si="11"/>
        <v>NO</v>
      </c>
      <c r="AY38" s="112">
        <f t="shared" si="12"/>
        <v>0</v>
      </c>
      <c r="AZ38" s="113">
        <f t="shared" si="13"/>
        <v>0</v>
      </c>
      <c r="BA38" s="115" t="str">
        <f t="shared" si="14"/>
        <v>NO</v>
      </c>
      <c r="BB38" s="112">
        <f t="shared" si="15"/>
        <v>0</v>
      </c>
      <c r="BC38" s="113">
        <f t="shared" si="16"/>
        <v>0</v>
      </c>
      <c r="BD38" s="116" t="str">
        <f t="shared" si="17"/>
        <v>NO</v>
      </c>
      <c r="BE38" s="112">
        <f t="shared" si="18"/>
        <v>0</v>
      </c>
      <c r="BF38" s="112">
        <f t="shared" si="19"/>
        <v>0</v>
      </c>
      <c r="BG38" s="113">
        <f t="shared" si="20"/>
        <v>0</v>
      </c>
      <c r="BH38" s="113" t="str">
        <f t="shared" si="21"/>
        <v>NO</v>
      </c>
      <c r="BI38" s="117" t="str">
        <f t="shared" si="22"/>
        <v>NO</v>
      </c>
      <c r="BJ38" s="112">
        <f t="shared" si="23"/>
        <v>0</v>
      </c>
      <c r="BK38" s="113">
        <f t="shared" si="24"/>
        <v>0</v>
      </c>
      <c r="BL38" s="113" t="str">
        <f t="shared" si="25"/>
        <v>NO</v>
      </c>
      <c r="BM38" s="118" t="str">
        <f t="shared" si="26"/>
        <v>NO</v>
      </c>
      <c r="BN38" s="119" t="str">
        <f t="shared" si="26"/>
        <v>NO</v>
      </c>
      <c r="BO38" s="120" t="str">
        <f t="shared" si="27"/>
        <v>NO</v>
      </c>
      <c r="BP38" s="68"/>
    </row>
    <row r="39" spans="1:68" ht="13.5" thickBot="1">
      <c r="A39" s="121"/>
      <c r="B39" s="130">
        <f t="shared" si="28"/>
        <v>28</v>
      </c>
      <c r="C39" s="109"/>
      <c r="D39" s="123"/>
      <c r="E39" s="123"/>
      <c r="F39" s="124"/>
      <c r="G39" s="109"/>
      <c r="H39" s="123"/>
      <c r="I39" s="123"/>
      <c r="J39" s="124"/>
      <c r="K39" s="109"/>
      <c r="L39" s="123"/>
      <c r="M39" s="124"/>
      <c r="N39" s="109"/>
      <c r="O39" s="123"/>
      <c r="P39" s="124"/>
      <c r="Q39" s="109"/>
      <c r="R39" s="123"/>
      <c r="S39" s="123"/>
      <c r="T39" s="124"/>
      <c r="U39" s="109"/>
      <c r="V39" s="123"/>
      <c r="W39" s="123"/>
      <c r="X39" s="124"/>
      <c r="Y39" s="125"/>
      <c r="Z39" s="123"/>
      <c r="AA39" s="123"/>
      <c r="AB39" s="124"/>
      <c r="AC39" s="126"/>
      <c r="AD39" s="109"/>
      <c r="AE39" s="123"/>
      <c r="AF39" s="110"/>
      <c r="AG39" s="127"/>
      <c r="AH39" s="126"/>
      <c r="AI39" s="109"/>
      <c r="AJ39" s="110"/>
      <c r="AK39" s="128"/>
      <c r="AL39" s="129">
        <f t="shared" si="29"/>
        <v>28</v>
      </c>
      <c r="AM39" s="112">
        <f t="shared" si="0"/>
        <v>0</v>
      </c>
      <c r="AN39" s="113">
        <f t="shared" si="1"/>
        <v>0</v>
      </c>
      <c r="AO39" s="114" t="str">
        <f t="shared" si="2"/>
        <v>NO</v>
      </c>
      <c r="AP39" s="112">
        <f t="shared" si="3"/>
        <v>0</v>
      </c>
      <c r="AQ39" s="113">
        <f t="shared" si="4"/>
        <v>0</v>
      </c>
      <c r="AR39" s="114" t="str">
        <f t="shared" si="5"/>
        <v>NO</v>
      </c>
      <c r="AS39" s="112">
        <f t="shared" si="6"/>
        <v>0</v>
      </c>
      <c r="AT39" s="113">
        <f t="shared" si="7"/>
        <v>0</v>
      </c>
      <c r="AU39" s="114" t="str">
        <f t="shared" si="8"/>
        <v>NO</v>
      </c>
      <c r="AV39" s="112">
        <f t="shared" si="9"/>
        <v>0</v>
      </c>
      <c r="AW39" s="113">
        <f t="shared" si="10"/>
        <v>0</v>
      </c>
      <c r="AX39" s="114" t="str">
        <f t="shared" si="11"/>
        <v>NO</v>
      </c>
      <c r="AY39" s="112">
        <f t="shared" si="12"/>
        <v>0</v>
      </c>
      <c r="AZ39" s="113">
        <f t="shared" si="13"/>
        <v>0</v>
      </c>
      <c r="BA39" s="115" t="str">
        <f t="shared" si="14"/>
        <v>NO</v>
      </c>
      <c r="BB39" s="112">
        <f t="shared" si="15"/>
        <v>0</v>
      </c>
      <c r="BC39" s="113">
        <f t="shared" si="16"/>
        <v>0</v>
      </c>
      <c r="BD39" s="116" t="str">
        <f t="shared" si="17"/>
        <v>NO</v>
      </c>
      <c r="BE39" s="112">
        <f t="shared" si="18"/>
        <v>0</v>
      </c>
      <c r="BF39" s="112">
        <f t="shared" si="19"/>
        <v>0</v>
      </c>
      <c r="BG39" s="113">
        <f t="shared" si="20"/>
        <v>0</v>
      </c>
      <c r="BH39" s="113" t="str">
        <f t="shared" si="21"/>
        <v>NO</v>
      </c>
      <c r="BI39" s="117" t="str">
        <f t="shared" si="22"/>
        <v>NO</v>
      </c>
      <c r="BJ39" s="112">
        <f t="shared" si="23"/>
        <v>0</v>
      </c>
      <c r="BK39" s="113">
        <f t="shared" si="24"/>
        <v>0</v>
      </c>
      <c r="BL39" s="113" t="str">
        <f t="shared" si="25"/>
        <v>NO</v>
      </c>
      <c r="BM39" s="118" t="str">
        <f t="shared" si="26"/>
        <v>NO</v>
      </c>
      <c r="BN39" s="119" t="str">
        <f t="shared" si="26"/>
        <v>NO</v>
      </c>
      <c r="BO39" s="120" t="str">
        <f t="shared" si="27"/>
        <v>NO</v>
      </c>
      <c r="BP39" s="68"/>
    </row>
    <row r="40" spans="1:68" ht="13.5" thickBot="1">
      <c r="A40" s="121"/>
      <c r="B40" s="130">
        <f t="shared" si="28"/>
        <v>29</v>
      </c>
      <c r="C40" s="109"/>
      <c r="D40" s="123"/>
      <c r="E40" s="123"/>
      <c r="F40" s="124"/>
      <c r="G40" s="109"/>
      <c r="H40" s="123"/>
      <c r="I40" s="123"/>
      <c r="J40" s="124"/>
      <c r="K40" s="109"/>
      <c r="L40" s="123"/>
      <c r="M40" s="124"/>
      <c r="N40" s="109"/>
      <c r="O40" s="123"/>
      <c r="P40" s="124"/>
      <c r="Q40" s="109"/>
      <c r="R40" s="123"/>
      <c r="S40" s="123"/>
      <c r="T40" s="124"/>
      <c r="U40" s="109"/>
      <c r="V40" s="123"/>
      <c r="W40" s="123"/>
      <c r="X40" s="124"/>
      <c r="Y40" s="133"/>
      <c r="Z40" s="123"/>
      <c r="AA40" s="123"/>
      <c r="AB40" s="124"/>
      <c r="AC40" s="132"/>
      <c r="AD40" s="109"/>
      <c r="AE40" s="123"/>
      <c r="AF40" s="110"/>
      <c r="AG40" s="107"/>
      <c r="AH40" s="132"/>
      <c r="AI40" s="109"/>
      <c r="AJ40" s="110"/>
      <c r="AK40" s="128"/>
      <c r="AL40" s="129">
        <f t="shared" si="29"/>
        <v>29</v>
      </c>
      <c r="AM40" s="112">
        <f t="shared" si="0"/>
        <v>0</v>
      </c>
      <c r="AN40" s="113">
        <f t="shared" si="1"/>
        <v>0</v>
      </c>
      <c r="AO40" s="114" t="str">
        <f t="shared" si="2"/>
        <v>NO</v>
      </c>
      <c r="AP40" s="112">
        <f t="shared" si="3"/>
        <v>0</v>
      </c>
      <c r="AQ40" s="113">
        <f t="shared" si="4"/>
        <v>0</v>
      </c>
      <c r="AR40" s="114" t="str">
        <f t="shared" si="5"/>
        <v>NO</v>
      </c>
      <c r="AS40" s="112">
        <f t="shared" si="6"/>
        <v>0</v>
      </c>
      <c r="AT40" s="113">
        <f t="shared" si="7"/>
        <v>0</v>
      </c>
      <c r="AU40" s="114" t="str">
        <f t="shared" si="8"/>
        <v>NO</v>
      </c>
      <c r="AV40" s="112">
        <f t="shared" si="9"/>
        <v>0</v>
      </c>
      <c r="AW40" s="113">
        <f t="shared" si="10"/>
        <v>0</v>
      </c>
      <c r="AX40" s="114" t="str">
        <f t="shared" si="11"/>
        <v>NO</v>
      </c>
      <c r="AY40" s="112">
        <f t="shared" si="12"/>
        <v>0</v>
      </c>
      <c r="AZ40" s="113">
        <f t="shared" si="13"/>
        <v>0</v>
      </c>
      <c r="BA40" s="115" t="str">
        <f t="shared" si="14"/>
        <v>NO</v>
      </c>
      <c r="BB40" s="112">
        <f t="shared" si="15"/>
        <v>0</v>
      </c>
      <c r="BC40" s="113">
        <f t="shared" si="16"/>
        <v>0</v>
      </c>
      <c r="BD40" s="116" t="str">
        <f t="shared" si="17"/>
        <v>NO</v>
      </c>
      <c r="BE40" s="112">
        <f t="shared" si="18"/>
        <v>0</v>
      </c>
      <c r="BF40" s="112">
        <f t="shared" si="19"/>
        <v>0</v>
      </c>
      <c r="BG40" s="113">
        <f t="shared" si="20"/>
        <v>0</v>
      </c>
      <c r="BH40" s="113" t="str">
        <f t="shared" si="21"/>
        <v>NO</v>
      </c>
      <c r="BI40" s="117" t="str">
        <f t="shared" si="22"/>
        <v>NO</v>
      </c>
      <c r="BJ40" s="112">
        <f t="shared" si="23"/>
        <v>0</v>
      </c>
      <c r="BK40" s="113">
        <f t="shared" si="24"/>
        <v>0</v>
      </c>
      <c r="BL40" s="113" t="str">
        <f t="shared" si="25"/>
        <v>NO</v>
      </c>
      <c r="BM40" s="118" t="str">
        <f t="shared" si="26"/>
        <v>NO</v>
      </c>
      <c r="BN40" s="119" t="str">
        <f t="shared" si="26"/>
        <v>NO</v>
      </c>
      <c r="BO40" s="120" t="str">
        <f t="shared" si="27"/>
        <v>NO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5</v>
      </c>
      <c r="D104" s="205">
        <f>AR12</f>
        <v>5</v>
      </c>
      <c r="E104" s="205">
        <f>AR12</f>
        <v>5</v>
      </c>
      <c r="F104" s="205">
        <f>AU12</f>
        <v>5</v>
      </c>
      <c r="G104" s="204">
        <f>BA12</f>
        <v>5</v>
      </c>
      <c r="H104" s="206">
        <f>BD12</f>
        <v>4</v>
      </c>
      <c r="I104" s="207" t="str">
        <f>IF(ISTEXT(C104),"NO",IF(AL104&gt;2,"D","A"))</f>
        <v>A</v>
      </c>
      <c r="J104" s="204">
        <f>BH12</f>
        <v>3</v>
      </c>
      <c r="K104" s="205">
        <f t="shared" ref="K104:K163" si="32">BI12</f>
        <v>3</v>
      </c>
      <c r="L104" s="206">
        <f>BL12</f>
        <v>3</v>
      </c>
      <c r="M104" s="207" t="str">
        <f>IF(ISTEXT(J104),"NO",IF(I104="D","D",IF(AM104&gt;2,"D","A")))</f>
        <v>A</v>
      </c>
      <c r="N104" s="208">
        <f>BM12</f>
        <v>4</v>
      </c>
      <c r="O104" s="209">
        <f t="shared" ref="O104:P119" si="33">BN12</f>
        <v>3</v>
      </c>
      <c r="P104" s="210">
        <f t="shared" si="33"/>
        <v>3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0</v>
      </c>
      <c r="AN104" s="55">
        <f>COUNTIF(N104:P104,"=2")</f>
        <v>0</v>
      </c>
    </row>
    <row r="105" spans="2:40" ht="15">
      <c r="B105" s="211">
        <f>B104+1</f>
        <v>2</v>
      </c>
      <c r="C105" s="212">
        <f t="shared" ref="C105:C163" si="34">AO13</f>
        <v>5</v>
      </c>
      <c r="D105" s="213">
        <f t="shared" ref="D105:D163" si="35">AR13</f>
        <v>4</v>
      </c>
      <c r="E105" s="213">
        <f t="shared" ref="E105:E163" si="36">AR13</f>
        <v>4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5</v>
      </c>
      <c r="I105" s="207" t="str">
        <f t="shared" ref="I105:I163" si="40">IF(ISTEXT(C105),"NO",IF(AL105&gt;2,"D","A"))</f>
        <v>A</v>
      </c>
      <c r="J105" s="212">
        <f t="shared" ref="J105:J163" si="41">BH13</f>
        <v>5</v>
      </c>
      <c r="K105" s="213">
        <f t="shared" si="32"/>
        <v>4</v>
      </c>
      <c r="L105" s="214">
        <f t="shared" ref="L105:L163" si="42">BL13</f>
        <v>5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3</v>
      </c>
      <c r="O105" s="216">
        <f t="shared" si="33"/>
        <v>4</v>
      </c>
      <c r="P105" s="217">
        <f t="shared" si="33"/>
        <v>5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0</v>
      </c>
      <c r="AN105" s="55">
        <f t="shared" ref="AN105:AN163" si="48">COUNTIF(N105:P105,"=2")</f>
        <v>0</v>
      </c>
    </row>
    <row r="106" spans="2:40" ht="15">
      <c r="B106" s="218">
        <f t="shared" ref="B106:B163" si="49">B105+1</f>
        <v>3</v>
      </c>
      <c r="C106" s="212">
        <f t="shared" si="34"/>
        <v>4</v>
      </c>
      <c r="D106" s="213">
        <f t="shared" si="35"/>
        <v>4</v>
      </c>
      <c r="E106" s="213">
        <f t="shared" si="36"/>
        <v>4</v>
      </c>
      <c r="F106" s="213">
        <f t="shared" si="37"/>
        <v>4</v>
      </c>
      <c r="G106" s="213">
        <f t="shared" si="38"/>
        <v>5</v>
      </c>
      <c r="H106" s="214">
        <f t="shared" si="39"/>
        <v>5</v>
      </c>
      <c r="I106" s="207" t="str">
        <f t="shared" si="40"/>
        <v>A</v>
      </c>
      <c r="J106" s="212">
        <f t="shared" si="41"/>
        <v>2</v>
      </c>
      <c r="K106" s="213">
        <f t="shared" si="32"/>
        <v>4</v>
      </c>
      <c r="L106" s="214">
        <f t="shared" si="42"/>
        <v>3</v>
      </c>
      <c r="M106" s="207" t="str">
        <f t="shared" si="43"/>
        <v>A</v>
      </c>
      <c r="N106" s="215">
        <f t="shared" si="44"/>
        <v>4</v>
      </c>
      <c r="O106" s="216">
        <f t="shared" si="33"/>
        <v>4</v>
      </c>
      <c r="P106" s="217">
        <f t="shared" si="33"/>
        <v>3</v>
      </c>
      <c r="Q106" s="207" t="str">
        <f t="shared" si="45"/>
        <v>A</v>
      </c>
      <c r="AL106" s="55">
        <f t="shared" si="46"/>
        <v>0</v>
      </c>
      <c r="AM106" s="55">
        <f t="shared" si="47"/>
        <v>1</v>
      </c>
      <c r="AN106" s="55">
        <f t="shared" si="48"/>
        <v>0</v>
      </c>
    </row>
    <row r="107" spans="2:40" ht="15">
      <c r="B107" s="211">
        <f t="shared" si="49"/>
        <v>4</v>
      </c>
      <c r="C107" s="212">
        <f t="shared" si="34"/>
        <v>4</v>
      </c>
      <c r="D107" s="213">
        <f t="shared" si="35"/>
        <v>3</v>
      </c>
      <c r="E107" s="213">
        <f t="shared" si="36"/>
        <v>3</v>
      </c>
      <c r="F107" s="213">
        <f t="shared" si="37"/>
        <v>5</v>
      </c>
      <c r="G107" s="213">
        <f t="shared" si="38"/>
        <v>5</v>
      </c>
      <c r="H107" s="214">
        <f t="shared" si="39"/>
        <v>4</v>
      </c>
      <c r="I107" s="207" t="str">
        <f t="shared" si="40"/>
        <v>A</v>
      </c>
      <c r="J107" s="212">
        <f t="shared" si="41"/>
        <v>4</v>
      </c>
      <c r="K107" s="213">
        <f t="shared" si="32"/>
        <v>5</v>
      </c>
      <c r="L107" s="214">
        <f t="shared" si="42"/>
        <v>3</v>
      </c>
      <c r="M107" s="207" t="str">
        <f t="shared" si="43"/>
        <v>A</v>
      </c>
      <c r="N107" s="215">
        <f t="shared" si="44"/>
        <v>5</v>
      </c>
      <c r="O107" s="216">
        <f t="shared" si="33"/>
        <v>4</v>
      </c>
      <c r="P107" s="217">
        <f t="shared" si="33"/>
        <v>3</v>
      </c>
      <c r="Q107" s="207" t="str">
        <f t="shared" si="45"/>
        <v>A</v>
      </c>
      <c r="AL107" s="55">
        <f t="shared" si="46"/>
        <v>0</v>
      </c>
      <c r="AM107" s="55">
        <f t="shared" si="47"/>
        <v>0</v>
      </c>
      <c r="AN107" s="55">
        <f t="shared" si="48"/>
        <v>0</v>
      </c>
    </row>
    <row r="108" spans="2:40" ht="15">
      <c r="B108" s="218">
        <f t="shared" si="49"/>
        <v>5</v>
      </c>
      <c r="C108" s="212">
        <f t="shared" si="34"/>
        <v>4</v>
      </c>
      <c r="D108" s="213">
        <f t="shared" si="35"/>
        <v>3</v>
      </c>
      <c r="E108" s="213">
        <f t="shared" si="36"/>
        <v>3</v>
      </c>
      <c r="F108" s="213">
        <f t="shared" si="37"/>
        <v>3</v>
      </c>
      <c r="G108" s="213">
        <f t="shared" si="38"/>
        <v>5</v>
      </c>
      <c r="H108" s="214">
        <f t="shared" si="39"/>
        <v>5</v>
      </c>
      <c r="I108" s="207" t="str">
        <f t="shared" si="40"/>
        <v>A</v>
      </c>
      <c r="J108" s="212">
        <f t="shared" si="41"/>
        <v>4</v>
      </c>
      <c r="K108" s="213">
        <f t="shared" si="32"/>
        <v>3</v>
      </c>
      <c r="L108" s="214">
        <f t="shared" si="42"/>
        <v>2</v>
      </c>
      <c r="M108" s="207" t="str">
        <f t="shared" si="43"/>
        <v>A</v>
      </c>
      <c r="N108" s="215">
        <f t="shared" si="44"/>
        <v>5</v>
      </c>
      <c r="O108" s="216">
        <f t="shared" si="33"/>
        <v>4</v>
      </c>
      <c r="P108" s="217">
        <f t="shared" si="33"/>
        <v>5</v>
      </c>
      <c r="Q108" s="207" t="str">
        <f t="shared" si="45"/>
        <v>A</v>
      </c>
      <c r="AL108" s="55">
        <f t="shared" si="46"/>
        <v>0</v>
      </c>
      <c r="AM108" s="55">
        <f t="shared" si="47"/>
        <v>1</v>
      </c>
      <c r="AN108" s="55">
        <f t="shared" si="48"/>
        <v>0</v>
      </c>
    </row>
    <row r="109" spans="2:40" ht="15">
      <c r="B109" s="218">
        <f t="shared" si="49"/>
        <v>6</v>
      </c>
      <c r="C109" s="212">
        <f t="shared" si="34"/>
        <v>4</v>
      </c>
      <c r="D109" s="213">
        <f t="shared" si="35"/>
        <v>4</v>
      </c>
      <c r="E109" s="213">
        <f t="shared" si="36"/>
        <v>4</v>
      </c>
      <c r="F109" s="213">
        <f t="shared" si="37"/>
        <v>5</v>
      </c>
      <c r="G109" s="213">
        <f t="shared" si="38"/>
        <v>5</v>
      </c>
      <c r="H109" s="214">
        <f t="shared" si="39"/>
        <v>5</v>
      </c>
      <c r="I109" s="207" t="str">
        <f t="shared" si="40"/>
        <v>A</v>
      </c>
      <c r="J109" s="212">
        <f t="shared" si="41"/>
        <v>4</v>
      </c>
      <c r="K109" s="213">
        <f t="shared" si="32"/>
        <v>4</v>
      </c>
      <c r="L109" s="214">
        <f t="shared" si="42"/>
        <v>3</v>
      </c>
      <c r="M109" s="207" t="str">
        <f t="shared" si="43"/>
        <v>A</v>
      </c>
      <c r="N109" s="215">
        <f t="shared" si="44"/>
        <v>5</v>
      </c>
      <c r="O109" s="216">
        <f t="shared" si="33"/>
        <v>5</v>
      </c>
      <c r="P109" s="217">
        <f t="shared" si="33"/>
        <v>5</v>
      </c>
      <c r="Q109" s="207" t="str">
        <f t="shared" si="45"/>
        <v>A</v>
      </c>
      <c r="AL109" s="55">
        <f t="shared" si="46"/>
        <v>0</v>
      </c>
      <c r="AM109" s="55">
        <f t="shared" si="47"/>
        <v>0</v>
      </c>
      <c r="AN109" s="55">
        <f t="shared" si="48"/>
        <v>0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5</v>
      </c>
      <c r="E110" s="213">
        <f t="shared" si="36"/>
        <v>5</v>
      </c>
      <c r="F110" s="213">
        <f t="shared" si="37"/>
        <v>5</v>
      </c>
      <c r="G110" s="213">
        <f t="shared" si="38"/>
        <v>5</v>
      </c>
      <c r="H110" s="214">
        <f t="shared" si="39"/>
        <v>5</v>
      </c>
      <c r="I110" s="207" t="str">
        <f t="shared" si="40"/>
        <v>A</v>
      </c>
      <c r="J110" s="212">
        <f t="shared" si="41"/>
        <v>4</v>
      </c>
      <c r="K110" s="213">
        <f t="shared" si="32"/>
        <v>3</v>
      </c>
      <c r="L110" s="214">
        <f t="shared" si="42"/>
        <v>5</v>
      </c>
      <c r="M110" s="207" t="str">
        <f t="shared" si="43"/>
        <v>A</v>
      </c>
      <c r="N110" s="215">
        <f t="shared" si="44"/>
        <v>4</v>
      </c>
      <c r="O110" s="216">
        <f t="shared" si="33"/>
        <v>4</v>
      </c>
      <c r="P110" s="217">
        <f t="shared" si="33"/>
        <v>5</v>
      </c>
      <c r="Q110" s="207" t="str">
        <f t="shared" si="45"/>
        <v>A</v>
      </c>
      <c r="AL110" s="55">
        <f t="shared" si="46"/>
        <v>0</v>
      </c>
      <c r="AM110" s="55">
        <f t="shared" si="47"/>
        <v>0</v>
      </c>
      <c r="AN110" s="55">
        <f t="shared" si="48"/>
        <v>0</v>
      </c>
    </row>
    <row r="111" spans="2:40" ht="15">
      <c r="B111" s="211">
        <f t="shared" si="49"/>
        <v>8</v>
      </c>
      <c r="C111" s="212">
        <f t="shared" si="34"/>
        <v>5</v>
      </c>
      <c r="D111" s="213">
        <f t="shared" si="35"/>
        <v>4</v>
      </c>
      <c r="E111" s="213">
        <f t="shared" si="36"/>
        <v>4</v>
      </c>
      <c r="F111" s="213">
        <f t="shared" si="37"/>
        <v>4</v>
      </c>
      <c r="G111" s="213">
        <f t="shared" si="38"/>
        <v>5</v>
      </c>
      <c r="H111" s="214">
        <f t="shared" si="39"/>
        <v>5</v>
      </c>
      <c r="I111" s="207" t="str">
        <f t="shared" si="40"/>
        <v>A</v>
      </c>
      <c r="J111" s="212">
        <f t="shared" si="41"/>
        <v>5</v>
      </c>
      <c r="K111" s="213">
        <f t="shared" si="32"/>
        <v>4</v>
      </c>
      <c r="L111" s="214">
        <f t="shared" si="42"/>
        <v>5</v>
      </c>
      <c r="M111" s="207" t="str">
        <f t="shared" si="43"/>
        <v>A</v>
      </c>
      <c r="N111" s="215">
        <f t="shared" si="44"/>
        <v>4</v>
      </c>
      <c r="O111" s="216">
        <f t="shared" si="33"/>
        <v>5</v>
      </c>
      <c r="P111" s="217">
        <f t="shared" si="33"/>
        <v>4</v>
      </c>
      <c r="Q111" s="207" t="str">
        <f t="shared" si="45"/>
        <v>A</v>
      </c>
      <c r="AL111" s="55">
        <f t="shared" si="46"/>
        <v>0</v>
      </c>
      <c r="AM111" s="55">
        <f t="shared" si="47"/>
        <v>0</v>
      </c>
      <c r="AN111" s="55">
        <f t="shared" si="48"/>
        <v>0</v>
      </c>
    </row>
    <row r="112" spans="2:40" ht="15">
      <c r="B112" s="218">
        <f t="shared" si="49"/>
        <v>9</v>
      </c>
      <c r="C112" s="212">
        <f t="shared" si="34"/>
        <v>4</v>
      </c>
      <c r="D112" s="213">
        <f t="shared" si="35"/>
        <v>3</v>
      </c>
      <c r="E112" s="213">
        <f t="shared" si="36"/>
        <v>3</v>
      </c>
      <c r="F112" s="213">
        <f t="shared" si="37"/>
        <v>4</v>
      </c>
      <c r="G112" s="213">
        <f t="shared" si="38"/>
        <v>5</v>
      </c>
      <c r="H112" s="214">
        <f t="shared" si="39"/>
        <v>4</v>
      </c>
      <c r="I112" s="207" t="str">
        <f t="shared" si="40"/>
        <v>A</v>
      </c>
      <c r="J112" s="212">
        <f t="shared" si="41"/>
        <v>3</v>
      </c>
      <c r="K112" s="213">
        <f t="shared" si="32"/>
        <v>2</v>
      </c>
      <c r="L112" s="214">
        <f t="shared" si="42"/>
        <v>2</v>
      </c>
      <c r="M112" s="207" t="str">
        <f t="shared" si="43"/>
        <v>A</v>
      </c>
      <c r="N112" s="215">
        <f t="shared" si="44"/>
        <v>3</v>
      </c>
      <c r="O112" s="216">
        <f t="shared" si="33"/>
        <v>3</v>
      </c>
      <c r="P112" s="217">
        <f t="shared" si="33"/>
        <v>3</v>
      </c>
      <c r="Q112" s="207" t="str">
        <f t="shared" si="45"/>
        <v>A</v>
      </c>
      <c r="AL112" s="55">
        <f t="shared" si="46"/>
        <v>0</v>
      </c>
      <c r="AM112" s="55">
        <f t="shared" si="47"/>
        <v>2</v>
      </c>
      <c r="AN112" s="55">
        <f t="shared" si="48"/>
        <v>0</v>
      </c>
    </row>
    <row r="113" spans="2:40" ht="15">
      <c r="B113" s="218">
        <f t="shared" si="49"/>
        <v>10</v>
      </c>
      <c r="C113" s="212">
        <f t="shared" si="34"/>
        <v>4</v>
      </c>
      <c r="D113" s="213">
        <f t="shared" si="35"/>
        <v>4</v>
      </c>
      <c r="E113" s="213">
        <f t="shared" si="36"/>
        <v>4</v>
      </c>
      <c r="F113" s="213">
        <f t="shared" si="37"/>
        <v>4</v>
      </c>
      <c r="G113" s="213">
        <f t="shared" si="38"/>
        <v>5</v>
      </c>
      <c r="H113" s="214">
        <f t="shared" si="39"/>
        <v>4</v>
      </c>
      <c r="I113" s="207" t="str">
        <f t="shared" si="40"/>
        <v>A</v>
      </c>
      <c r="J113" s="212">
        <f t="shared" si="41"/>
        <v>4</v>
      </c>
      <c r="K113" s="213">
        <f t="shared" si="32"/>
        <v>3</v>
      </c>
      <c r="L113" s="214">
        <f t="shared" si="42"/>
        <v>3</v>
      </c>
      <c r="M113" s="207" t="str">
        <f t="shared" si="43"/>
        <v>A</v>
      </c>
      <c r="N113" s="215">
        <f t="shared" si="44"/>
        <v>4</v>
      </c>
      <c r="O113" s="216">
        <f t="shared" si="33"/>
        <v>3</v>
      </c>
      <c r="P113" s="217">
        <f t="shared" si="33"/>
        <v>4</v>
      </c>
      <c r="Q113" s="207" t="str">
        <f t="shared" si="45"/>
        <v>A</v>
      </c>
      <c r="AL113" s="55">
        <f t="shared" si="46"/>
        <v>0</v>
      </c>
      <c r="AM113" s="55">
        <f t="shared" si="47"/>
        <v>0</v>
      </c>
      <c r="AN113" s="55">
        <f t="shared" si="48"/>
        <v>0</v>
      </c>
    </row>
    <row r="114" spans="2:40" ht="15">
      <c r="B114" s="218">
        <f t="shared" si="49"/>
        <v>11</v>
      </c>
      <c r="C114" s="212">
        <f t="shared" si="34"/>
        <v>5</v>
      </c>
      <c r="D114" s="213">
        <f t="shared" si="35"/>
        <v>3</v>
      </c>
      <c r="E114" s="213">
        <f t="shared" si="36"/>
        <v>3</v>
      </c>
      <c r="F114" s="213">
        <f t="shared" si="37"/>
        <v>4</v>
      </c>
      <c r="G114" s="213">
        <f t="shared" si="38"/>
        <v>5</v>
      </c>
      <c r="H114" s="214">
        <f t="shared" si="39"/>
        <v>5</v>
      </c>
      <c r="I114" s="207" t="str">
        <f t="shared" si="40"/>
        <v>A</v>
      </c>
      <c r="J114" s="212">
        <f t="shared" si="41"/>
        <v>5</v>
      </c>
      <c r="K114" s="213">
        <f t="shared" si="32"/>
        <v>4</v>
      </c>
      <c r="L114" s="214">
        <f t="shared" si="42"/>
        <v>4</v>
      </c>
      <c r="M114" s="207" t="str">
        <f t="shared" si="43"/>
        <v>A</v>
      </c>
      <c r="N114" s="215">
        <f t="shared" si="44"/>
        <v>4</v>
      </c>
      <c r="O114" s="216">
        <f t="shared" si="33"/>
        <v>4</v>
      </c>
      <c r="P114" s="217">
        <f t="shared" si="33"/>
        <v>5</v>
      </c>
      <c r="Q114" s="207" t="str">
        <f t="shared" si="45"/>
        <v>A</v>
      </c>
      <c r="AL114" s="55">
        <f t="shared" si="46"/>
        <v>0</v>
      </c>
      <c r="AM114" s="55">
        <f t="shared" si="47"/>
        <v>0</v>
      </c>
      <c r="AN114" s="55">
        <f t="shared" si="48"/>
        <v>0</v>
      </c>
    </row>
    <row r="115" spans="2:40" ht="15">
      <c r="B115" s="218">
        <f t="shared" si="49"/>
        <v>12</v>
      </c>
      <c r="C115" s="212">
        <f t="shared" si="34"/>
        <v>5</v>
      </c>
      <c r="D115" s="213">
        <f t="shared" si="35"/>
        <v>5</v>
      </c>
      <c r="E115" s="213">
        <f t="shared" si="36"/>
        <v>5</v>
      </c>
      <c r="F115" s="213">
        <f t="shared" si="37"/>
        <v>5</v>
      </c>
      <c r="G115" s="213">
        <f t="shared" si="38"/>
        <v>5</v>
      </c>
      <c r="H115" s="214">
        <f t="shared" si="39"/>
        <v>5</v>
      </c>
      <c r="I115" s="207" t="str">
        <f t="shared" si="40"/>
        <v>A</v>
      </c>
      <c r="J115" s="212">
        <f t="shared" si="41"/>
        <v>5</v>
      </c>
      <c r="K115" s="213">
        <f t="shared" si="32"/>
        <v>5</v>
      </c>
      <c r="L115" s="214">
        <f t="shared" si="42"/>
        <v>5</v>
      </c>
      <c r="M115" s="207" t="str">
        <f t="shared" si="43"/>
        <v>A</v>
      </c>
      <c r="N115" s="215">
        <f t="shared" si="44"/>
        <v>5</v>
      </c>
      <c r="O115" s="216">
        <f t="shared" si="33"/>
        <v>5</v>
      </c>
      <c r="P115" s="217">
        <f t="shared" si="33"/>
        <v>5</v>
      </c>
      <c r="Q115" s="207" t="str">
        <f t="shared" si="45"/>
        <v>A</v>
      </c>
      <c r="AL115" s="55">
        <f t="shared" si="46"/>
        <v>0</v>
      </c>
      <c r="AM115" s="55">
        <f t="shared" si="47"/>
        <v>0</v>
      </c>
      <c r="AN115" s="55">
        <f t="shared" si="48"/>
        <v>0</v>
      </c>
    </row>
    <row r="116" spans="2:40" ht="15">
      <c r="B116" s="218">
        <f t="shared" si="49"/>
        <v>13</v>
      </c>
      <c r="C116" s="212">
        <f t="shared" si="34"/>
        <v>5</v>
      </c>
      <c r="D116" s="213">
        <f t="shared" si="35"/>
        <v>5</v>
      </c>
      <c r="E116" s="213">
        <f t="shared" si="36"/>
        <v>5</v>
      </c>
      <c r="F116" s="213">
        <f t="shared" si="37"/>
        <v>5</v>
      </c>
      <c r="G116" s="213">
        <f t="shared" si="38"/>
        <v>5</v>
      </c>
      <c r="H116" s="214">
        <f t="shared" si="39"/>
        <v>5</v>
      </c>
      <c r="I116" s="207" t="str">
        <f t="shared" si="40"/>
        <v>A</v>
      </c>
      <c r="J116" s="212">
        <f t="shared" si="41"/>
        <v>4</v>
      </c>
      <c r="K116" s="213">
        <f t="shared" si="32"/>
        <v>5</v>
      </c>
      <c r="L116" s="214">
        <f t="shared" si="42"/>
        <v>4</v>
      </c>
      <c r="M116" s="207" t="str">
        <f t="shared" si="43"/>
        <v>A</v>
      </c>
      <c r="N116" s="215">
        <f t="shared" si="44"/>
        <v>5</v>
      </c>
      <c r="O116" s="216">
        <f t="shared" si="33"/>
        <v>5</v>
      </c>
      <c r="P116" s="217">
        <f t="shared" si="33"/>
        <v>5</v>
      </c>
      <c r="Q116" s="207" t="str">
        <f t="shared" si="45"/>
        <v>A</v>
      </c>
      <c r="AL116" s="55">
        <f t="shared" si="46"/>
        <v>0</v>
      </c>
      <c r="AM116" s="55">
        <f t="shared" si="47"/>
        <v>0</v>
      </c>
      <c r="AN116" s="55">
        <f t="shared" si="48"/>
        <v>0</v>
      </c>
    </row>
    <row r="117" spans="2:40" ht="15">
      <c r="B117" s="218">
        <f t="shared" si="49"/>
        <v>14</v>
      </c>
      <c r="C117" s="212">
        <f t="shared" si="34"/>
        <v>5</v>
      </c>
      <c r="D117" s="213">
        <f t="shared" si="35"/>
        <v>5</v>
      </c>
      <c r="E117" s="213">
        <f t="shared" si="36"/>
        <v>5</v>
      </c>
      <c r="F117" s="213">
        <f t="shared" si="37"/>
        <v>5</v>
      </c>
      <c r="G117" s="213">
        <f t="shared" si="38"/>
        <v>5</v>
      </c>
      <c r="H117" s="214">
        <f t="shared" si="39"/>
        <v>5</v>
      </c>
      <c r="I117" s="207" t="str">
        <f t="shared" si="40"/>
        <v>A</v>
      </c>
      <c r="J117" s="212">
        <f t="shared" si="41"/>
        <v>5</v>
      </c>
      <c r="K117" s="213">
        <f t="shared" si="32"/>
        <v>5</v>
      </c>
      <c r="L117" s="214">
        <f t="shared" si="42"/>
        <v>5</v>
      </c>
      <c r="M117" s="207" t="str">
        <f t="shared" si="43"/>
        <v>A</v>
      </c>
      <c r="N117" s="215">
        <f t="shared" si="44"/>
        <v>5</v>
      </c>
      <c r="O117" s="216">
        <f t="shared" si="33"/>
        <v>5</v>
      </c>
      <c r="P117" s="217">
        <f t="shared" si="33"/>
        <v>5</v>
      </c>
      <c r="Q117" s="207" t="str">
        <f t="shared" si="45"/>
        <v>A</v>
      </c>
      <c r="AL117" s="55">
        <f t="shared" si="46"/>
        <v>0</v>
      </c>
      <c r="AM117" s="55">
        <f t="shared" si="47"/>
        <v>0</v>
      </c>
      <c r="AN117" s="55">
        <f t="shared" si="48"/>
        <v>0</v>
      </c>
    </row>
    <row r="118" spans="2:40" ht="15">
      <c r="B118" s="218">
        <f t="shared" si="49"/>
        <v>15</v>
      </c>
      <c r="C118" s="212">
        <f t="shared" si="34"/>
        <v>5</v>
      </c>
      <c r="D118" s="213">
        <f t="shared" si="35"/>
        <v>5</v>
      </c>
      <c r="E118" s="213">
        <f t="shared" si="36"/>
        <v>5</v>
      </c>
      <c r="F118" s="213">
        <f t="shared" si="37"/>
        <v>5</v>
      </c>
      <c r="G118" s="213">
        <f t="shared" si="38"/>
        <v>5</v>
      </c>
      <c r="H118" s="214">
        <f t="shared" si="39"/>
        <v>5</v>
      </c>
      <c r="I118" s="207" t="str">
        <f t="shared" si="40"/>
        <v>A</v>
      </c>
      <c r="J118" s="212">
        <f t="shared" si="41"/>
        <v>5</v>
      </c>
      <c r="K118" s="213">
        <f t="shared" si="32"/>
        <v>5</v>
      </c>
      <c r="L118" s="214">
        <f t="shared" si="42"/>
        <v>4</v>
      </c>
      <c r="M118" s="207" t="str">
        <f t="shared" si="43"/>
        <v>A</v>
      </c>
      <c r="N118" s="215">
        <f t="shared" si="44"/>
        <v>5</v>
      </c>
      <c r="O118" s="216">
        <f t="shared" si="33"/>
        <v>5</v>
      </c>
      <c r="P118" s="217">
        <f t="shared" si="33"/>
        <v>5</v>
      </c>
      <c r="Q118" s="207" t="str">
        <f t="shared" si="45"/>
        <v>A</v>
      </c>
      <c r="AL118" s="55">
        <f t="shared" si="46"/>
        <v>0</v>
      </c>
      <c r="AM118" s="55">
        <f t="shared" si="47"/>
        <v>0</v>
      </c>
      <c r="AN118" s="55">
        <f t="shared" si="48"/>
        <v>0</v>
      </c>
    </row>
    <row r="119" spans="2:40" ht="15">
      <c r="B119" s="218">
        <f t="shared" si="49"/>
        <v>16</v>
      </c>
      <c r="C119" s="212">
        <f t="shared" si="34"/>
        <v>5</v>
      </c>
      <c r="D119" s="213">
        <f t="shared" si="35"/>
        <v>5</v>
      </c>
      <c r="E119" s="213">
        <f t="shared" si="36"/>
        <v>5</v>
      </c>
      <c r="F119" s="213">
        <f t="shared" si="37"/>
        <v>5</v>
      </c>
      <c r="G119" s="213">
        <f t="shared" si="38"/>
        <v>5</v>
      </c>
      <c r="H119" s="214">
        <f t="shared" si="39"/>
        <v>5</v>
      </c>
      <c r="I119" s="207" t="str">
        <f t="shared" si="40"/>
        <v>A</v>
      </c>
      <c r="J119" s="212">
        <f t="shared" si="41"/>
        <v>5</v>
      </c>
      <c r="K119" s="213">
        <f t="shared" si="32"/>
        <v>5</v>
      </c>
      <c r="L119" s="214">
        <f t="shared" si="42"/>
        <v>4</v>
      </c>
      <c r="M119" s="207" t="str">
        <f t="shared" si="43"/>
        <v>A</v>
      </c>
      <c r="N119" s="215">
        <f t="shared" si="44"/>
        <v>5</v>
      </c>
      <c r="O119" s="216">
        <f t="shared" si="33"/>
        <v>5</v>
      </c>
      <c r="P119" s="217">
        <f t="shared" si="33"/>
        <v>5</v>
      </c>
      <c r="Q119" s="207" t="str">
        <f t="shared" si="45"/>
        <v>A</v>
      </c>
      <c r="AL119" s="55">
        <f t="shared" si="46"/>
        <v>0</v>
      </c>
      <c r="AM119" s="55">
        <f t="shared" si="47"/>
        <v>0</v>
      </c>
      <c r="AN119" s="55">
        <f t="shared" si="48"/>
        <v>0</v>
      </c>
    </row>
    <row r="120" spans="2:40" ht="15">
      <c r="B120" s="218">
        <f t="shared" si="49"/>
        <v>17</v>
      </c>
      <c r="C120" s="212">
        <f t="shared" si="34"/>
        <v>5</v>
      </c>
      <c r="D120" s="213">
        <f t="shared" si="35"/>
        <v>4</v>
      </c>
      <c r="E120" s="213">
        <f t="shared" si="36"/>
        <v>4</v>
      </c>
      <c r="F120" s="213">
        <f t="shared" si="37"/>
        <v>4</v>
      </c>
      <c r="G120" s="213">
        <f t="shared" si="38"/>
        <v>5</v>
      </c>
      <c r="H120" s="214">
        <f t="shared" si="39"/>
        <v>5</v>
      </c>
      <c r="I120" s="207" t="str">
        <f t="shared" si="40"/>
        <v>A</v>
      </c>
      <c r="J120" s="212">
        <f t="shared" si="41"/>
        <v>5</v>
      </c>
      <c r="K120" s="213">
        <f t="shared" si="32"/>
        <v>4</v>
      </c>
      <c r="L120" s="214">
        <f t="shared" si="42"/>
        <v>5</v>
      </c>
      <c r="M120" s="207" t="str">
        <f t="shared" si="43"/>
        <v>A</v>
      </c>
      <c r="N120" s="215">
        <f t="shared" si="44"/>
        <v>4</v>
      </c>
      <c r="O120" s="216">
        <f t="shared" si="44"/>
        <v>5</v>
      </c>
      <c r="P120" s="217">
        <f t="shared" si="44"/>
        <v>4</v>
      </c>
      <c r="Q120" s="207" t="str">
        <f t="shared" si="45"/>
        <v>A</v>
      </c>
      <c r="AL120" s="55">
        <f t="shared" si="46"/>
        <v>0</v>
      </c>
      <c r="AM120" s="55">
        <f t="shared" si="47"/>
        <v>0</v>
      </c>
      <c r="AN120" s="55">
        <f t="shared" si="48"/>
        <v>0</v>
      </c>
    </row>
    <row r="121" spans="2:40" ht="15">
      <c r="B121" s="218">
        <f t="shared" si="49"/>
        <v>18</v>
      </c>
      <c r="C121" s="212">
        <f t="shared" si="34"/>
        <v>4</v>
      </c>
      <c r="D121" s="213">
        <f t="shared" si="35"/>
        <v>3</v>
      </c>
      <c r="E121" s="213">
        <f t="shared" si="36"/>
        <v>3</v>
      </c>
      <c r="F121" s="213">
        <f t="shared" si="37"/>
        <v>4</v>
      </c>
      <c r="G121" s="213">
        <f t="shared" si="38"/>
        <v>5</v>
      </c>
      <c r="H121" s="214">
        <f t="shared" si="39"/>
        <v>4</v>
      </c>
      <c r="I121" s="207" t="str">
        <f t="shared" si="40"/>
        <v>A</v>
      </c>
      <c r="J121" s="212">
        <f t="shared" si="41"/>
        <v>3</v>
      </c>
      <c r="K121" s="213">
        <f t="shared" si="32"/>
        <v>2</v>
      </c>
      <c r="L121" s="214">
        <f t="shared" si="42"/>
        <v>2</v>
      </c>
      <c r="M121" s="207" t="str">
        <f t="shared" si="43"/>
        <v>A</v>
      </c>
      <c r="N121" s="215">
        <f t="shared" si="44"/>
        <v>3</v>
      </c>
      <c r="O121" s="216">
        <f t="shared" si="44"/>
        <v>3</v>
      </c>
      <c r="P121" s="217">
        <f t="shared" si="44"/>
        <v>3</v>
      </c>
      <c r="Q121" s="207" t="str">
        <f t="shared" si="45"/>
        <v>A</v>
      </c>
      <c r="AL121" s="55">
        <f t="shared" si="46"/>
        <v>0</v>
      </c>
      <c r="AM121" s="55">
        <f t="shared" si="47"/>
        <v>2</v>
      </c>
      <c r="AN121" s="55">
        <f t="shared" si="48"/>
        <v>0</v>
      </c>
    </row>
    <row r="122" spans="2:40" ht="15">
      <c r="B122" s="218">
        <f t="shared" si="49"/>
        <v>19</v>
      </c>
      <c r="C122" s="212">
        <f t="shared" si="34"/>
        <v>5</v>
      </c>
      <c r="D122" s="213">
        <f t="shared" si="35"/>
        <v>4</v>
      </c>
      <c r="E122" s="213">
        <f t="shared" si="36"/>
        <v>4</v>
      </c>
      <c r="F122" s="213">
        <f t="shared" si="37"/>
        <v>5</v>
      </c>
      <c r="G122" s="213">
        <f t="shared" si="38"/>
        <v>5</v>
      </c>
      <c r="H122" s="214">
        <f t="shared" si="39"/>
        <v>5</v>
      </c>
      <c r="I122" s="207" t="str">
        <f t="shared" si="40"/>
        <v>A</v>
      </c>
      <c r="J122" s="212">
        <f t="shared" si="41"/>
        <v>5</v>
      </c>
      <c r="K122" s="213">
        <f t="shared" si="32"/>
        <v>4</v>
      </c>
      <c r="L122" s="214">
        <f t="shared" si="42"/>
        <v>5</v>
      </c>
      <c r="M122" s="207" t="str">
        <f t="shared" si="43"/>
        <v>A</v>
      </c>
      <c r="N122" s="215">
        <f t="shared" si="44"/>
        <v>3</v>
      </c>
      <c r="O122" s="216">
        <f t="shared" si="44"/>
        <v>4</v>
      </c>
      <c r="P122" s="217">
        <f t="shared" si="44"/>
        <v>5</v>
      </c>
      <c r="Q122" s="207" t="str">
        <f t="shared" si="45"/>
        <v>A</v>
      </c>
      <c r="AL122" s="55">
        <f t="shared" si="46"/>
        <v>0</v>
      </c>
      <c r="AM122" s="55">
        <f t="shared" si="47"/>
        <v>0</v>
      </c>
      <c r="AN122" s="55">
        <f t="shared" si="48"/>
        <v>0</v>
      </c>
    </row>
    <row r="123" spans="2:40" ht="15">
      <c r="B123" s="218">
        <f t="shared" si="49"/>
        <v>20</v>
      </c>
      <c r="C123" s="212">
        <f t="shared" si="34"/>
        <v>4</v>
      </c>
      <c r="D123" s="213">
        <f t="shared" si="35"/>
        <v>4</v>
      </c>
      <c r="E123" s="213">
        <f t="shared" si="36"/>
        <v>4</v>
      </c>
      <c r="F123" s="213">
        <f t="shared" si="37"/>
        <v>4</v>
      </c>
      <c r="G123" s="213">
        <f t="shared" si="38"/>
        <v>5</v>
      </c>
      <c r="H123" s="214">
        <f t="shared" si="39"/>
        <v>5</v>
      </c>
      <c r="I123" s="207" t="str">
        <f t="shared" si="40"/>
        <v>A</v>
      </c>
      <c r="J123" s="212">
        <f t="shared" si="41"/>
        <v>2</v>
      </c>
      <c r="K123" s="213">
        <f t="shared" si="32"/>
        <v>4</v>
      </c>
      <c r="L123" s="214">
        <f t="shared" si="42"/>
        <v>3</v>
      </c>
      <c r="M123" s="207" t="str">
        <f t="shared" si="43"/>
        <v>A</v>
      </c>
      <c r="N123" s="215">
        <f t="shared" si="44"/>
        <v>4</v>
      </c>
      <c r="O123" s="216">
        <f t="shared" si="44"/>
        <v>4</v>
      </c>
      <c r="P123" s="217">
        <f t="shared" si="44"/>
        <v>3</v>
      </c>
      <c r="Q123" s="207" t="str">
        <f t="shared" si="45"/>
        <v>A</v>
      </c>
      <c r="AL123" s="55">
        <f t="shared" si="46"/>
        <v>0</v>
      </c>
      <c r="AM123" s="55">
        <f t="shared" si="47"/>
        <v>1</v>
      </c>
      <c r="AN123" s="55">
        <f t="shared" si="48"/>
        <v>0</v>
      </c>
    </row>
    <row r="124" spans="2:40" ht="15">
      <c r="B124" s="218">
        <f t="shared" si="49"/>
        <v>21</v>
      </c>
      <c r="C124" s="212">
        <f t="shared" si="34"/>
        <v>4</v>
      </c>
      <c r="D124" s="213">
        <f t="shared" si="35"/>
        <v>3</v>
      </c>
      <c r="E124" s="213">
        <f t="shared" si="36"/>
        <v>3</v>
      </c>
      <c r="F124" s="213">
        <f t="shared" si="37"/>
        <v>5</v>
      </c>
      <c r="G124" s="213">
        <f t="shared" si="38"/>
        <v>5</v>
      </c>
      <c r="H124" s="214">
        <f t="shared" si="39"/>
        <v>4</v>
      </c>
      <c r="I124" s="207" t="str">
        <f t="shared" si="40"/>
        <v>A</v>
      </c>
      <c r="J124" s="212">
        <f t="shared" si="41"/>
        <v>4</v>
      </c>
      <c r="K124" s="213">
        <f t="shared" si="32"/>
        <v>5</v>
      </c>
      <c r="L124" s="214">
        <f t="shared" si="42"/>
        <v>3</v>
      </c>
      <c r="M124" s="207" t="str">
        <f t="shared" si="43"/>
        <v>A</v>
      </c>
      <c r="N124" s="215">
        <f t="shared" si="44"/>
        <v>5</v>
      </c>
      <c r="O124" s="216">
        <f t="shared" si="44"/>
        <v>4</v>
      </c>
      <c r="P124" s="217">
        <f t="shared" si="44"/>
        <v>3</v>
      </c>
      <c r="Q124" s="207" t="str">
        <f t="shared" si="45"/>
        <v>A</v>
      </c>
      <c r="AL124" s="55">
        <f t="shared" si="46"/>
        <v>0</v>
      </c>
      <c r="AM124" s="55">
        <f t="shared" si="47"/>
        <v>0</v>
      </c>
      <c r="AN124" s="55">
        <f t="shared" si="48"/>
        <v>0</v>
      </c>
    </row>
    <row r="125" spans="2:40" ht="15">
      <c r="B125" s="218">
        <f t="shared" si="49"/>
        <v>22</v>
      </c>
      <c r="C125" s="212">
        <f t="shared" si="34"/>
        <v>4</v>
      </c>
      <c r="D125" s="213">
        <f t="shared" si="35"/>
        <v>4</v>
      </c>
      <c r="E125" s="213">
        <f t="shared" si="36"/>
        <v>4</v>
      </c>
      <c r="F125" s="213">
        <f t="shared" si="37"/>
        <v>4</v>
      </c>
      <c r="G125" s="213">
        <f t="shared" si="38"/>
        <v>5</v>
      </c>
      <c r="H125" s="214">
        <f t="shared" si="39"/>
        <v>4</v>
      </c>
      <c r="I125" s="207" t="str">
        <f t="shared" si="40"/>
        <v>A</v>
      </c>
      <c r="J125" s="212">
        <f t="shared" si="41"/>
        <v>4</v>
      </c>
      <c r="K125" s="213">
        <f t="shared" si="32"/>
        <v>3</v>
      </c>
      <c r="L125" s="214">
        <f t="shared" si="42"/>
        <v>3</v>
      </c>
      <c r="M125" s="207" t="str">
        <f t="shared" si="43"/>
        <v>A</v>
      </c>
      <c r="N125" s="215">
        <f t="shared" si="44"/>
        <v>4</v>
      </c>
      <c r="O125" s="216">
        <f t="shared" si="44"/>
        <v>3</v>
      </c>
      <c r="P125" s="217">
        <f t="shared" si="44"/>
        <v>4</v>
      </c>
      <c r="Q125" s="207" t="str">
        <f t="shared" si="45"/>
        <v>A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>
        <f t="shared" si="34"/>
        <v>5</v>
      </c>
      <c r="D126" s="213">
        <f t="shared" si="35"/>
        <v>3</v>
      </c>
      <c r="E126" s="213">
        <f t="shared" si="36"/>
        <v>3</v>
      </c>
      <c r="F126" s="213">
        <f t="shared" si="37"/>
        <v>4</v>
      </c>
      <c r="G126" s="213">
        <f t="shared" si="38"/>
        <v>5</v>
      </c>
      <c r="H126" s="214">
        <f t="shared" si="39"/>
        <v>5</v>
      </c>
      <c r="I126" s="207" t="str">
        <f t="shared" si="40"/>
        <v>A</v>
      </c>
      <c r="J126" s="212">
        <f t="shared" si="41"/>
        <v>5</v>
      </c>
      <c r="K126" s="213">
        <f t="shared" si="32"/>
        <v>4</v>
      </c>
      <c r="L126" s="214">
        <f t="shared" si="42"/>
        <v>4</v>
      </c>
      <c r="M126" s="207" t="str">
        <f t="shared" si="43"/>
        <v>A</v>
      </c>
      <c r="N126" s="215">
        <f t="shared" si="44"/>
        <v>4</v>
      </c>
      <c r="O126" s="216">
        <f t="shared" si="44"/>
        <v>4</v>
      </c>
      <c r="P126" s="217">
        <f t="shared" si="44"/>
        <v>5</v>
      </c>
      <c r="Q126" s="207" t="str">
        <f t="shared" si="45"/>
        <v>A</v>
      </c>
      <c r="AL126" s="55">
        <f t="shared" si="46"/>
        <v>0</v>
      </c>
      <c r="AM126" s="55">
        <f t="shared" si="47"/>
        <v>0</v>
      </c>
      <c r="AN126" s="55">
        <f t="shared" si="48"/>
        <v>0</v>
      </c>
    </row>
    <row r="127" spans="2:40" ht="15">
      <c r="B127" s="218">
        <f t="shared" si="49"/>
        <v>24</v>
      </c>
      <c r="C127" s="212">
        <f t="shared" si="34"/>
        <v>5</v>
      </c>
      <c r="D127" s="213">
        <f t="shared" si="35"/>
        <v>5</v>
      </c>
      <c r="E127" s="213">
        <f t="shared" si="36"/>
        <v>5</v>
      </c>
      <c r="F127" s="213">
        <f t="shared" si="37"/>
        <v>5</v>
      </c>
      <c r="G127" s="213">
        <f t="shared" si="38"/>
        <v>5</v>
      </c>
      <c r="H127" s="214">
        <f t="shared" si="39"/>
        <v>5</v>
      </c>
      <c r="I127" s="207" t="str">
        <f t="shared" si="40"/>
        <v>A</v>
      </c>
      <c r="J127" s="212">
        <f t="shared" si="41"/>
        <v>5</v>
      </c>
      <c r="K127" s="213">
        <f t="shared" si="32"/>
        <v>5</v>
      </c>
      <c r="L127" s="214">
        <f t="shared" si="42"/>
        <v>5</v>
      </c>
      <c r="M127" s="207" t="str">
        <f t="shared" si="43"/>
        <v>A</v>
      </c>
      <c r="N127" s="215">
        <f t="shared" si="44"/>
        <v>5</v>
      </c>
      <c r="O127" s="216">
        <f t="shared" si="44"/>
        <v>5</v>
      </c>
      <c r="P127" s="217">
        <f t="shared" si="44"/>
        <v>5</v>
      </c>
      <c r="Q127" s="207" t="str">
        <f t="shared" si="45"/>
        <v>A</v>
      </c>
      <c r="AL127" s="55">
        <f t="shared" si="46"/>
        <v>0</v>
      </c>
      <c r="AM127" s="55">
        <f t="shared" si="47"/>
        <v>0</v>
      </c>
      <c r="AN127" s="55">
        <f t="shared" si="48"/>
        <v>0</v>
      </c>
    </row>
    <row r="128" spans="2:40" ht="15">
      <c r="B128" s="218">
        <f t="shared" si="49"/>
        <v>25</v>
      </c>
      <c r="C128" s="212" t="str">
        <f t="shared" si="34"/>
        <v>NO</v>
      </c>
      <c r="D128" s="213" t="str">
        <f t="shared" si="35"/>
        <v>NO</v>
      </c>
      <c r="E128" s="213" t="str">
        <f t="shared" si="36"/>
        <v>NO</v>
      </c>
      <c r="F128" s="213" t="str">
        <f t="shared" si="37"/>
        <v>NO</v>
      </c>
      <c r="G128" s="213" t="str">
        <f t="shared" si="38"/>
        <v>NO</v>
      </c>
      <c r="H128" s="214" t="str">
        <f t="shared" si="39"/>
        <v>NO</v>
      </c>
      <c r="I128" s="207" t="str">
        <f t="shared" si="40"/>
        <v>NO</v>
      </c>
      <c r="J128" s="212" t="str">
        <f t="shared" si="41"/>
        <v>NO</v>
      </c>
      <c r="K128" s="213" t="str">
        <f t="shared" si="32"/>
        <v>NO</v>
      </c>
      <c r="L128" s="214" t="str">
        <f t="shared" si="42"/>
        <v>NO</v>
      </c>
      <c r="M128" s="207" t="str">
        <f t="shared" si="43"/>
        <v>NO</v>
      </c>
      <c r="N128" s="215" t="str">
        <f t="shared" si="44"/>
        <v>NO</v>
      </c>
      <c r="O128" s="216" t="str">
        <f t="shared" si="44"/>
        <v>NO</v>
      </c>
      <c r="P128" s="217" t="str">
        <f t="shared" si="44"/>
        <v>NO</v>
      </c>
      <c r="Q128" s="207" t="str">
        <f t="shared" si="45"/>
        <v>NO</v>
      </c>
      <c r="AL128" s="55">
        <f t="shared" si="46"/>
        <v>0</v>
      </c>
      <c r="AM128" s="55">
        <f t="shared" si="47"/>
        <v>0</v>
      </c>
      <c r="AN128" s="55">
        <f t="shared" si="48"/>
        <v>0</v>
      </c>
    </row>
    <row r="129" spans="1:40" ht="15">
      <c r="B129" s="211">
        <f t="shared" si="49"/>
        <v>26</v>
      </c>
      <c r="C129" s="212" t="str">
        <f t="shared" si="34"/>
        <v>NO</v>
      </c>
      <c r="D129" s="213" t="str">
        <f t="shared" si="35"/>
        <v>NO</v>
      </c>
      <c r="E129" s="213" t="str">
        <f t="shared" si="36"/>
        <v>NO</v>
      </c>
      <c r="F129" s="213" t="str">
        <f t="shared" si="37"/>
        <v>NO</v>
      </c>
      <c r="G129" s="213" t="str">
        <f t="shared" si="38"/>
        <v>NO</v>
      </c>
      <c r="H129" s="214" t="str">
        <f t="shared" si="39"/>
        <v>NO</v>
      </c>
      <c r="I129" s="207" t="str">
        <f t="shared" si="40"/>
        <v>NO</v>
      </c>
      <c r="J129" s="212" t="str">
        <f t="shared" si="41"/>
        <v>NO</v>
      </c>
      <c r="K129" s="213" t="str">
        <f t="shared" si="32"/>
        <v>NO</v>
      </c>
      <c r="L129" s="214" t="str">
        <f t="shared" si="42"/>
        <v>NO</v>
      </c>
      <c r="M129" s="207" t="str">
        <f t="shared" si="43"/>
        <v>NO</v>
      </c>
      <c r="N129" s="215" t="str">
        <f t="shared" si="44"/>
        <v>NO</v>
      </c>
      <c r="O129" s="216" t="str">
        <f t="shared" si="44"/>
        <v>NO</v>
      </c>
      <c r="P129" s="217" t="str">
        <f t="shared" si="44"/>
        <v>NO</v>
      </c>
      <c r="Q129" s="207" t="str">
        <f t="shared" si="45"/>
        <v>NO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 t="str">
        <f t="shared" si="34"/>
        <v>NO</v>
      </c>
      <c r="D130" s="213" t="str">
        <f t="shared" si="35"/>
        <v>NO</v>
      </c>
      <c r="E130" s="213" t="str">
        <f t="shared" si="36"/>
        <v>NO</v>
      </c>
      <c r="F130" s="213" t="str">
        <f t="shared" si="37"/>
        <v>NO</v>
      </c>
      <c r="G130" s="213" t="str">
        <f t="shared" si="38"/>
        <v>NO</v>
      </c>
      <c r="H130" s="214" t="str">
        <f t="shared" si="39"/>
        <v>NO</v>
      </c>
      <c r="I130" s="207" t="str">
        <f t="shared" si="40"/>
        <v>NO</v>
      </c>
      <c r="J130" s="212" t="str">
        <f t="shared" si="41"/>
        <v>NO</v>
      </c>
      <c r="K130" s="213" t="str">
        <f t="shared" si="32"/>
        <v>NO</v>
      </c>
      <c r="L130" s="214" t="str">
        <f t="shared" si="42"/>
        <v>NO</v>
      </c>
      <c r="M130" s="207" t="str">
        <f t="shared" si="43"/>
        <v>NO</v>
      </c>
      <c r="N130" s="215" t="str">
        <f t="shared" si="44"/>
        <v>NO</v>
      </c>
      <c r="O130" s="216" t="str">
        <f t="shared" si="44"/>
        <v>NO</v>
      </c>
      <c r="P130" s="217" t="str">
        <f t="shared" si="44"/>
        <v>NO</v>
      </c>
      <c r="Q130" s="207" t="str">
        <f t="shared" si="45"/>
        <v>NO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 t="str">
        <f t="shared" si="34"/>
        <v>NO</v>
      </c>
      <c r="D131" s="213" t="str">
        <f t="shared" si="35"/>
        <v>NO</v>
      </c>
      <c r="E131" s="213" t="str">
        <f t="shared" si="36"/>
        <v>NO</v>
      </c>
      <c r="F131" s="213" t="str">
        <f t="shared" si="37"/>
        <v>NO</v>
      </c>
      <c r="G131" s="213" t="str">
        <f t="shared" si="38"/>
        <v>NO</v>
      </c>
      <c r="H131" s="214" t="str">
        <f t="shared" si="39"/>
        <v>NO</v>
      </c>
      <c r="I131" s="207" t="str">
        <f t="shared" si="40"/>
        <v>NO</v>
      </c>
      <c r="J131" s="212" t="str">
        <f t="shared" si="41"/>
        <v>NO</v>
      </c>
      <c r="K131" s="213" t="str">
        <f t="shared" si="32"/>
        <v>NO</v>
      </c>
      <c r="L131" s="214" t="str">
        <f t="shared" si="42"/>
        <v>NO</v>
      </c>
      <c r="M131" s="207" t="str">
        <f t="shared" si="43"/>
        <v>NO</v>
      </c>
      <c r="N131" s="215" t="str">
        <f t="shared" si="44"/>
        <v>NO</v>
      </c>
      <c r="O131" s="216" t="str">
        <f t="shared" si="44"/>
        <v>NO</v>
      </c>
      <c r="P131" s="217" t="str">
        <f t="shared" si="44"/>
        <v>NO</v>
      </c>
      <c r="Q131" s="207" t="str">
        <f t="shared" si="45"/>
        <v>NO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 t="str">
        <f t="shared" si="34"/>
        <v>NO</v>
      </c>
      <c r="D132" s="213" t="str">
        <f t="shared" si="35"/>
        <v>NO</v>
      </c>
      <c r="E132" s="213" t="str">
        <f t="shared" si="36"/>
        <v>NO</v>
      </c>
      <c r="F132" s="213" t="str">
        <f t="shared" si="37"/>
        <v>NO</v>
      </c>
      <c r="G132" s="213" t="str">
        <f t="shared" si="38"/>
        <v>NO</v>
      </c>
      <c r="H132" s="214" t="str">
        <f t="shared" si="39"/>
        <v>NO</v>
      </c>
      <c r="I132" s="207" t="str">
        <f t="shared" si="40"/>
        <v>NO</v>
      </c>
      <c r="J132" s="212" t="str">
        <f t="shared" si="41"/>
        <v>NO</v>
      </c>
      <c r="K132" s="213" t="str">
        <f t="shared" si="32"/>
        <v>NO</v>
      </c>
      <c r="L132" s="214" t="str">
        <f t="shared" si="42"/>
        <v>NO</v>
      </c>
      <c r="M132" s="207" t="str">
        <f t="shared" si="43"/>
        <v>NO</v>
      </c>
      <c r="N132" s="215" t="str">
        <f t="shared" si="44"/>
        <v>NO</v>
      </c>
      <c r="O132" s="216" t="str">
        <f t="shared" si="44"/>
        <v>NO</v>
      </c>
      <c r="P132" s="217" t="str">
        <f t="shared" si="44"/>
        <v>NO</v>
      </c>
      <c r="Q132" s="207" t="str">
        <f t="shared" si="45"/>
        <v>NO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24</v>
      </c>
      <c r="D164" s="232">
        <f t="shared" ref="D164:P164" si="50">COUNTIF(D104:D163,"&gt;2")</f>
        <v>24</v>
      </c>
      <c r="E164" s="232">
        <f t="shared" si="50"/>
        <v>24</v>
      </c>
      <c r="F164" s="232">
        <f t="shared" si="50"/>
        <v>24</v>
      </c>
      <c r="G164" s="232">
        <f t="shared" si="50"/>
        <v>24</v>
      </c>
      <c r="H164" s="233">
        <f t="shared" si="50"/>
        <v>24</v>
      </c>
      <c r="I164" s="234">
        <f>COUNTIF(I104:I163,"=A")</f>
        <v>24</v>
      </c>
      <c r="J164" s="231">
        <f t="shared" si="50"/>
        <v>22</v>
      </c>
      <c r="K164" s="232">
        <f t="shared" si="50"/>
        <v>22</v>
      </c>
      <c r="L164" s="233">
        <f t="shared" si="50"/>
        <v>21</v>
      </c>
      <c r="M164" s="234">
        <f>COUNTIF(M104:M163,"=A")</f>
        <v>24</v>
      </c>
      <c r="N164" s="231">
        <f t="shared" si="50"/>
        <v>24</v>
      </c>
      <c r="O164" s="232">
        <f t="shared" si="50"/>
        <v>24</v>
      </c>
      <c r="P164" s="233">
        <f t="shared" si="50"/>
        <v>24</v>
      </c>
      <c r="Q164" s="235">
        <f>COUNTIF(Q104:Q163,"=A")</f>
        <v>24</v>
      </c>
    </row>
    <row r="165" spans="2:40" ht="15.75" thickBot="1">
      <c r="B165" s="236" t="s">
        <v>87</v>
      </c>
      <c r="C165" s="237">
        <f>AVERAGEIF(C104:C163,"&gt;0",C104:C163)</f>
        <v>4.583333333333333</v>
      </c>
      <c r="D165" s="238">
        <f t="shared" ref="D165:P165" si="51">AVERAGEIF(D104:D163,"&gt;0",D104:D163)</f>
        <v>4.041666666666667</v>
      </c>
      <c r="E165" s="238">
        <f t="shared" si="51"/>
        <v>4.041666666666667</v>
      </c>
      <c r="F165" s="238">
        <f t="shared" si="51"/>
        <v>4.5</v>
      </c>
      <c r="G165" s="238">
        <f t="shared" si="51"/>
        <v>5</v>
      </c>
      <c r="H165" s="239">
        <f t="shared" si="51"/>
        <v>4.708333333333333</v>
      </c>
      <c r="I165" s="240"/>
      <c r="J165" s="237">
        <f t="shared" si="51"/>
        <v>4.166666666666667</v>
      </c>
      <c r="K165" s="238">
        <f t="shared" si="51"/>
        <v>3.9583333333333335</v>
      </c>
      <c r="L165" s="239">
        <f t="shared" si="51"/>
        <v>3.75</v>
      </c>
      <c r="M165" s="240"/>
      <c r="N165" s="237">
        <f t="shared" si="51"/>
        <v>4.25</v>
      </c>
      <c r="O165" s="238">
        <f t="shared" si="51"/>
        <v>4.166666666666667</v>
      </c>
      <c r="P165" s="239">
        <f t="shared" si="51"/>
        <v>4.25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4</v>
      </c>
      <c r="E166" s="242">
        <f t="shared" si="52"/>
        <v>4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4</v>
      </c>
      <c r="K166" s="244">
        <f t="shared" si="52"/>
        <v>4</v>
      </c>
      <c r="L166" s="245">
        <f t="shared" si="52"/>
        <v>4</v>
      </c>
      <c r="M166" s="246" t="e">
        <f t="shared" si="52"/>
        <v>#NUM!</v>
      </c>
      <c r="N166" s="237">
        <f t="shared" si="52"/>
        <v>4</v>
      </c>
      <c r="O166" s="242">
        <f t="shared" si="52"/>
        <v>4</v>
      </c>
      <c r="P166" s="239">
        <f t="shared" si="52"/>
        <v>5</v>
      </c>
      <c r="Q166" s="243"/>
    </row>
    <row r="167" spans="2:40" ht="15.75" thickBot="1">
      <c r="B167" s="247" t="s">
        <v>89</v>
      </c>
      <c r="C167" s="248">
        <f>QUARTILE(C104:C163,1)</f>
        <v>4</v>
      </c>
      <c r="D167" s="249">
        <f t="shared" ref="D167:P167" si="53">QUARTILE(D104:D163,1)</f>
        <v>3</v>
      </c>
      <c r="E167" s="250">
        <f t="shared" si="53"/>
        <v>3</v>
      </c>
      <c r="F167" s="248">
        <f t="shared" si="53"/>
        <v>4</v>
      </c>
      <c r="G167" s="248">
        <f t="shared" si="53"/>
        <v>5</v>
      </c>
      <c r="H167" s="249">
        <f t="shared" si="53"/>
        <v>4</v>
      </c>
      <c r="I167" s="251"/>
      <c r="J167" s="252">
        <f t="shared" si="53"/>
        <v>4</v>
      </c>
      <c r="K167" s="250">
        <f t="shared" si="53"/>
        <v>3</v>
      </c>
      <c r="L167" s="253">
        <f t="shared" si="53"/>
        <v>3</v>
      </c>
      <c r="M167" s="248" t="e">
        <f t="shared" si="53"/>
        <v>#NUM!</v>
      </c>
      <c r="N167" s="254">
        <f t="shared" si="53"/>
        <v>4</v>
      </c>
      <c r="O167" s="248">
        <f t="shared" si="53"/>
        <v>4</v>
      </c>
      <c r="P167" s="255">
        <f t="shared" si="53"/>
        <v>3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14</v>
      </c>
      <c r="D170" s="258">
        <f t="shared" ref="D170:Q170" si="54">COUNTIF(D104:D163,"=5")</f>
        <v>8</v>
      </c>
      <c r="E170" s="258">
        <f t="shared" si="54"/>
        <v>8</v>
      </c>
      <c r="F170" s="258">
        <f t="shared" si="54"/>
        <v>13</v>
      </c>
      <c r="G170" s="258">
        <f t="shared" si="54"/>
        <v>24</v>
      </c>
      <c r="H170" s="259">
        <f t="shared" si="54"/>
        <v>17</v>
      </c>
      <c r="I170" s="260"/>
      <c r="J170" s="257">
        <f t="shared" si="54"/>
        <v>11</v>
      </c>
      <c r="K170" s="258">
        <f t="shared" si="54"/>
        <v>8</v>
      </c>
      <c r="L170" s="259">
        <f t="shared" si="54"/>
        <v>8</v>
      </c>
      <c r="M170" s="260"/>
      <c r="N170" s="257">
        <f t="shared" si="54"/>
        <v>10</v>
      </c>
      <c r="O170" s="258">
        <f t="shared" si="54"/>
        <v>9</v>
      </c>
      <c r="P170" s="258">
        <f t="shared" si="54"/>
        <v>13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10</v>
      </c>
      <c r="D171" s="263">
        <f t="shared" ref="D171:Q171" si="55">COUNTIF(D104:D163,"=4")</f>
        <v>9</v>
      </c>
      <c r="E171" s="263">
        <f t="shared" si="55"/>
        <v>9</v>
      </c>
      <c r="F171" s="263">
        <f t="shared" si="55"/>
        <v>10</v>
      </c>
      <c r="G171" s="263">
        <f t="shared" si="55"/>
        <v>0</v>
      </c>
      <c r="H171" s="264">
        <f t="shared" si="55"/>
        <v>7</v>
      </c>
      <c r="I171" s="260"/>
      <c r="J171" s="262">
        <f t="shared" si="55"/>
        <v>8</v>
      </c>
      <c r="K171" s="263">
        <f t="shared" si="55"/>
        <v>9</v>
      </c>
      <c r="L171" s="264">
        <f t="shared" si="55"/>
        <v>5</v>
      </c>
      <c r="M171" s="260"/>
      <c r="N171" s="262">
        <f t="shared" si="55"/>
        <v>10</v>
      </c>
      <c r="O171" s="263">
        <f t="shared" si="55"/>
        <v>10</v>
      </c>
      <c r="P171" s="263">
        <f t="shared" si="55"/>
        <v>4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0</v>
      </c>
      <c r="D172" s="263">
        <f t="shared" ref="D172:Q172" si="56">COUNTIF(D104:D163,"=3")</f>
        <v>7</v>
      </c>
      <c r="E172" s="263">
        <f t="shared" si="56"/>
        <v>7</v>
      </c>
      <c r="F172" s="263">
        <f t="shared" si="56"/>
        <v>1</v>
      </c>
      <c r="G172" s="263">
        <f t="shared" si="56"/>
        <v>0</v>
      </c>
      <c r="H172" s="264">
        <f t="shared" si="56"/>
        <v>0</v>
      </c>
      <c r="I172" s="260"/>
      <c r="J172" s="262">
        <f t="shared" si="56"/>
        <v>3</v>
      </c>
      <c r="K172" s="263">
        <f t="shared" si="56"/>
        <v>5</v>
      </c>
      <c r="L172" s="264">
        <f t="shared" si="56"/>
        <v>8</v>
      </c>
      <c r="M172" s="260"/>
      <c r="N172" s="262">
        <f t="shared" si="56"/>
        <v>4</v>
      </c>
      <c r="O172" s="263">
        <f t="shared" si="56"/>
        <v>5</v>
      </c>
      <c r="P172" s="263">
        <f t="shared" si="56"/>
        <v>7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0</v>
      </c>
      <c r="E173" s="267">
        <f t="shared" si="57"/>
        <v>0</v>
      </c>
      <c r="F173" s="267">
        <f t="shared" si="57"/>
        <v>0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2</v>
      </c>
      <c r="K173" s="267">
        <f t="shared" si="57"/>
        <v>2</v>
      </c>
      <c r="L173" s="268">
        <f t="shared" si="57"/>
        <v>3</v>
      </c>
      <c r="M173" s="260"/>
      <c r="N173" s="266">
        <f t="shared" si="57"/>
        <v>0</v>
      </c>
      <c r="O173" s="267">
        <f t="shared" si="57"/>
        <v>0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24</v>
      </c>
    </row>
    <row r="177" spans="13:13" ht="13.5" thickTop="1">
      <c r="M177" s="68"/>
    </row>
  </sheetData>
  <protectedRanges>
    <protectedRange sqref="C3:X3 Z3" name="Rango4"/>
    <protectedRange sqref="C36:AJ71" name="Rango2_1"/>
    <protectedRange sqref="C12:AJ35" name="Rango2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BP177"/>
  <sheetViews>
    <sheetView topLeftCell="A112" zoomScale="70" zoomScaleNormal="70" workbookViewId="0">
      <selection activeCell="B104" sqref="B104:B143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4</v>
      </c>
      <c r="D12" s="99">
        <v>5</v>
      </c>
      <c r="E12" s="99">
        <v>2</v>
      </c>
      <c r="F12" s="100">
        <v>3</v>
      </c>
      <c r="G12" s="98">
        <v>3</v>
      </c>
      <c r="H12" s="99">
        <v>2</v>
      </c>
      <c r="I12" s="99">
        <v>3</v>
      </c>
      <c r="J12" s="100">
        <v>3</v>
      </c>
      <c r="K12" s="101">
        <v>5</v>
      </c>
      <c r="L12" s="99">
        <v>5</v>
      </c>
      <c r="M12" s="102">
        <v>4</v>
      </c>
      <c r="N12" s="101">
        <v>4</v>
      </c>
      <c r="O12" s="99">
        <v>4</v>
      </c>
      <c r="P12" s="102">
        <v>4</v>
      </c>
      <c r="Q12" s="103">
        <v>4</v>
      </c>
      <c r="R12" s="99">
        <v>4</v>
      </c>
      <c r="S12" s="99">
        <v>3</v>
      </c>
      <c r="T12" s="100">
        <v>3</v>
      </c>
      <c r="U12" s="98">
        <v>3</v>
      </c>
      <c r="V12" s="99">
        <v>4</v>
      </c>
      <c r="W12" s="99">
        <v>3</v>
      </c>
      <c r="X12" s="100">
        <v>3</v>
      </c>
      <c r="Y12" s="104">
        <v>3</v>
      </c>
      <c r="Z12" s="99">
        <v>3</v>
      </c>
      <c r="AA12" s="99">
        <v>3</v>
      </c>
      <c r="AB12" s="102">
        <v>3</v>
      </c>
      <c r="AC12" s="295">
        <v>3</v>
      </c>
      <c r="AD12" s="101">
        <v>3</v>
      </c>
      <c r="AE12" s="99">
        <v>2</v>
      </c>
      <c r="AF12" s="106">
        <v>3</v>
      </c>
      <c r="AG12" s="296">
        <v>3</v>
      </c>
      <c r="AH12" s="297">
        <v>3</v>
      </c>
      <c r="AI12" s="109">
        <v>3</v>
      </c>
      <c r="AJ12" s="110">
        <v>3</v>
      </c>
      <c r="AK12" s="68"/>
      <c r="AL12" s="111">
        <v>1</v>
      </c>
      <c r="AM12" s="112">
        <f t="shared" ref="AM12:AM71" si="0">COUNTIF(C12:F12,"2")</f>
        <v>1</v>
      </c>
      <c r="AN12" s="113">
        <f>IF(C12&gt;0,AVERAGE(C12:F12),0)</f>
        <v>3.5</v>
      </c>
      <c r="AO12" s="114">
        <f>IF(AN12&gt;0,IF(AM12&gt;2,2,IF(AN12&gt;4,5,IF(AN12&gt;3,4,3))),"NO")</f>
        <v>4</v>
      </c>
      <c r="AP12" s="112">
        <f>COUNTIF(G12:J12,"2")</f>
        <v>1</v>
      </c>
      <c r="AQ12" s="113">
        <f>IF(G12&gt;0,AVERAGE(G12:J12),0)</f>
        <v>2.75</v>
      </c>
      <c r="AR12" s="114">
        <f>IF(AQ12&gt;0,IF(AP12&gt;2,2,IF(AQ12&gt;4,5,IF(AQ12&gt;3,4,3))),"NO")</f>
        <v>3</v>
      </c>
      <c r="AS12" s="112">
        <f>COUNTIF(K12:M12,"2")</f>
        <v>0</v>
      </c>
      <c r="AT12" s="113">
        <f>IF(K12&gt;0,AVERAGE(K12:M12),0)</f>
        <v>4.666666666666667</v>
      </c>
      <c r="AU12" s="114">
        <f>IF(AT12&gt;0,IF(AS12&gt;2,2,IF(AT12&gt;4,5,IF(AT12&gt;3,4,3))),"NO")</f>
        <v>5</v>
      </c>
      <c r="AV12" s="112">
        <f>COUNTIF(N12:P12,"2")</f>
        <v>0</v>
      </c>
      <c r="AW12" s="113">
        <f>IF(N12&gt;0,AVERAGE(N12:P12),0)</f>
        <v>4</v>
      </c>
      <c r="AX12" s="114">
        <f>IF(AW12&gt;0,IF(AV12&gt;2,2,IF(AW12&gt;4,5,IF(AW12&gt;3,4,3))),"NO")</f>
        <v>4</v>
      </c>
      <c r="AY12" s="112">
        <f>COUNTIF(Q12:T12,"2")</f>
        <v>0</v>
      </c>
      <c r="AZ12" s="113">
        <f>IF(Q12&gt;0,AVERAGE(Q12:T12),0)</f>
        <v>3.5</v>
      </c>
      <c r="BA12" s="115">
        <f>IF(AZ12&gt;0,IF(AY12&gt;2,2,IF(AZ12&gt;4,5,IF(AZ12&gt;3,4,3))),"NO")</f>
        <v>4</v>
      </c>
      <c r="BB12" s="112">
        <f>COUNTIF(U12:X12,"2")</f>
        <v>0</v>
      </c>
      <c r="BC12" s="113">
        <f>IF(U12&gt;0,AVERAGE(U12:X12),0)</f>
        <v>3.25</v>
      </c>
      <c r="BD12" s="116">
        <f>IF(BC12&gt;0,IF(BB12&gt;2,2,IF(BC12&gt;4,5,IF(BC12&gt;3,4,3))),"NO")</f>
        <v>4</v>
      </c>
      <c r="BE12" s="112">
        <f>IF(Y12=0,0,1)</f>
        <v>1</v>
      </c>
      <c r="BF12" s="112">
        <f>COUNTIF(Z12:AB12,"2")</f>
        <v>0</v>
      </c>
      <c r="BG12" s="113">
        <f>IF(Z12&gt;0,AVERAGE(Z12:AB12),0)</f>
        <v>3</v>
      </c>
      <c r="BH12" s="113">
        <f>IF(ISTEXT(BD12),"NO",IF(BE12=0,2,IF(BF12&gt;2,2,IF(BG12&gt;4,5,IF(BG12&gt;3,4,3)))))</f>
        <v>3</v>
      </c>
      <c r="BI12" s="117">
        <f>IF(AC12&gt;0,AC12,"NO")</f>
        <v>3</v>
      </c>
      <c r="BJ12" s="112">
        <f>COUNTIF(AD12:AF12,"2")</f>
        <v>1</v>
      </c>
      <c r="BK12" s="113">
        <f>IF(AD12&gt;0,AVERAGE(AD12:AF12),0)</f>
        <v>2.6666666666666665</v>
      </c>
      <c r="BL12" s="113">
        <f>IF(BK12&gt;0,IF(BJ12&gt;2,2,IF(BK12&gt;4,5,IF(BK12&gt;3,4,3))),"NO")</f>
        <v>3</v>
      </c>
      <c r="BM12" s="118">
        <f>IF(AG12&gt;0,AG12,"NO")</f>
        <v>3</v>
      </c>
      <c r="BN12" s="119">
        <f>IF(AH12&gt;0,AH12,"NO")</f>
        <v>3</v>
      </c>
      <c r="BO12" s="120">
        <f>IF(AI12=0,"NO",IF(AI12+AJ12&lt;4,2,IF(AI12+AJ12&lt;7,3,IF(AI12+AJ12&lt;9,4,5))))</f>
        <v>3</v>
      </c>
      <c r="BP12" s="68"/>
    </row>
    <row r="13" spans="1:68" ht="13.5" thickBot="1">
      <c r="A13" s="121"/>
      <c r="B13" s="122">
        <f>B12+1</f>
        <v>2</v>
      </c>
      <c r="C13" s="109">
        <v>5</v>
      </c>
      <c r="D13" s="123">
        <v>5</v>
      </c>
      <c r="E13" s="123">
        <v>3</v>
      </c>
      <c r="F13" s="124">
        <v>4</v>
      </c>
      <c r="G13" s="109">
        <v>4</v>
      </c>
      <c r="H13" s="123">
        <v>4</v>
      </c>
      <c r="I13" s="123">
        <v>2</v>
      </c>
      <c r="J13" s="124">
        <v>2</v>
      </c>
      <c r="K13" s="109">
        <v>5</v>
      </c>
      <c r="L13" s="123">
        <v>5</v>
      </c>
      <c r="M13" s="124">
        <v>4</v>
      </c>
      <c r="N13" s="109">
        <v>4</v>
      </c>
      <c r="O13" s="123">
        <v>4</v>
      </c>
      <c r="P13" s="124">
        <v>5</v>
      </c>
      <c r="Q13" s="109">
        <v>5</v>
      </c>
      <c r="R13" s="123">
        <v>5</v>
      </c>
      <c r="S13" s="123">
        <v>5</v>
      </c>
      <c r="T13" s="124">
        <v>5</v>
      </c>
      <c r="U13" s="109">
        <v>5</v>
      </c>
      <c r="V13" s="123">
        <v>5</v>
      </c>
      <c r="W13" s="123">
        <v>3</v>
      </c>
      <c r="X13" s="124">
        <v>3</v>
      </c>
      <c r="Y13" s="125">
        <v>2</v>
      </c>
      <c r="Z13" s="123">
        <v>2</v>
      </c>
      <c r="AA13" s="123">
        <v>3</v>
      </c>
      <c r="AB13" s="124">
        <v>3</v>
      </c>
      <c r="AC13" s="298">
        <v>2</v>
      </c>
      <c r="AD13" s="109">
        <v>2</v>
      </c>
      <c r="AE13" s="123">
        <v>2</v>
      </c>
      <c r="AF13" s="110">
        <v>2</v>
      </c>
      <c r="AG13" s="299">
        <v>2</v>
      </c>
      <c r="AH13" s="298">
        <v>2</v>
      </c>
      <c r="AI13" s="109">
        <v>4</v>
      </c>
      <c r="AJ13" s="110">
        <v>2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4.25</v>
      </c>
      <c r="AO13" s="114">
        <f t="shared" ref="AO13:AO71" si="2">IF(AN13&gt;0,IF(AM13&gt;2,2,IF(AN13&gt;4,5,IF(AN13&gt;3,4,3))),"NO")</f>
        <v>5</v>
      </c>
      <c r="AP13" s="112">
        <f t="shared" ref="AP13:AP71" si="3">COUNTIF(G13:J13,"2")</f>
        <v>2</v>
      </c>
      <c r="AQ13" s="113">
        <f t="shared" ref="AQ13:AQ71" si="4">IF(G13&gt;0,AVERAGE(G13:J13),0)</f>
        <v>3</v>
      </c>
      <c r="AR13" s="114">
        <f t="shared" ref="AR13:AR71" si="5">IF(AQ13&gt;0,IF(AP13&gt;2,2,IF(AQ13&gt;4,5,IF(AQ13&gt;3,4,3))),"NO")</f>
        <v>3</v>
      </c>
      <c r="AS13" s="112">
        <f t="shared" ref="AS13:AS71" si="6">COUNTIF(K13:M13,"2")</f>
        <v>0</v>
      </c>
      <c r="AT13" s="113">
        <f t="shared" ref="AT13:AT71" si="7">IF(K13&gt;0,AVERAGE(K13:M13),0)</f>
        <v>4.666666666666667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0</v>
      </c>
      <c r="AW13" s="113">
        <f t="shared" ref="AW13:AW71" si="10">IF(N13&gt;0,AVERAGE(N13:P13),0)</f>
        <v>4.333333333333333</v>
      </c>
      <c r="AX13" s="114">
        <f t="shared" ref="AX13:AX71" si="11">IF(AW13&gt;0,IF(AV13&gt;2,2,IF(AW13&gt;4,5,IF(AW13&gt;3,4,3))),"NO")</f>
        <v>5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0</v>
      </c>
      <c r="BC13" s="113">
        <f t="shared" ref="BC13:BC71" si="16">IF(U13&gt;0,AVERAGE(U13:X13),0)</f>
        <v>4</v>
      </c>
      <c r="BD13" s="116">
        <f t="shared" ref="BD13:BD71" si="17">IF(BC13&gt;0,IF(BB13&gt;2,2,IF(BC13&gt;4,5,IF(BC13&gt;3,4,3))),"NO")</f>
        <v>4</v>
      </c>
      <c r="BE13" s="112">
        <f t="shared" ref="BE13:BE45" si="18">IF(Y13=0,0,1)</f>
        <v>1</v>
      </c>
      <c r="BF13" s="112">
        <f t="shared" ref="BF13:BF71" si="19">COUNTIF(Z13:AB13,"2")</f>
        <v>1</v>
      </c>
      <c r="BG13" s="113">
        <f t="shared" ref="BG13:BG71" si="20">IF(Z13&gt;0,AVERAGE(Z13:AB13),0)</f>
        <v>2.6666666666666665</v>
      </c>
      <c r="BH13" s="113">
        <f t="shared" ref="BH13:BH71" si="21">IF(ISTEXT(BD13),"NO",IF(BE13=0,2,IF(BF13&gt;2,2,IF(BG13&gt;4,5,IF(BG13&gt;3,4,3)))))</f>
        <v>3</v>
      </c>
      <c r="BI13" s="117">
        <f t="shared" ref="BI13:BI71" si="22">IF(AC13&gt;0,AC13,"NO")</f>
        <v>2</v>
      </c>
      <c r="BJ13" s="112">
        <f t="shared" ref="BJ13:BJ71" si="23">COUNTIF(AD13:AF13,"2")</f>
        <v>3</v>
      </c>
      <c r="BK13" s="113">
        <f t="shared" ref="BK13:BK71" si="24">IF(AD13&gt;0,AVERAGE(AD13:AF13),0)</f>
        <v>2</v>
      </c>
      <c r="BL13" s="113">
        <f t="shared" ref="BL13:BL71" si="25">IF(BK13&gt;0,IF(BJ13&gt;2,2,IF(BK13&gt;4,5,IF(BK13&gt;3,4,3))),"NO")</f>
        <v>2</v>
      </c>
      <c r="BM13" s="118">
        <f t="shared" ref="BM13:BN70" si="26">IF(AG13&gt;0,AG13,"NO")</f>
        <v>2</v>
      </c>
      <c r="BN13" s="119">
        <f t="shared" si="26"/>
        <v>2</v>
      </c>
      <c r="BO13" s="120">
        <f t="shared" ref="BO13:BO71" si="27">IF(AI13=0,"NO",IF(AI13+AJ13&lt;4,2,IF(AI13+AJ13&lt;7,3,IF(AI13+AJ13&lt;9,4,5))))</f>
        <v>3</v>
      </c>
      <c r="BP13" s="68"/>
    </row>
    <row r="14" spans="1:68" ht="13.5" thickBot="1">
      <c r="A14" s="121"/>
      <c r="B14" s="130">
        <f t="shared" ref="B14:B71" si="28">B13+1</f>
        <v>3</v>
      </c>
      <c r="C14" s="109">
        <v>4</v>
      </c>
      <c r="D14" s="123">
        <v>5</v>
      </c>
      <c r="E14" s="123">
        <v>4</v>
      </c>
      <c r="F14" s="124">
        <v>4</v>
      </c>
      <c r="G14" s="109">
        <v>3</v>
      </c>
      <c r="H14" s="123">
        <v>3</v>
      </c>
      <c r="I14" s="123">
        <v>3</v>
      </c>
      <c r="J14" s="124">
        <v>4</v>
      </c>
      <c r="K14" s="109">
        <v>5</v>
      </c>
      <c r="L14" s="123">
        <v>5</v>
      </c>
      <c r="M14" s="124">
        <v>4</v>
      </c>
      <c r="N14" s="109">
        <v>4</v>
      </c>
      <c r="O14" s="123">
        <v>4</v>
      </c>
      <c r="P14" s="124">
        <v>5</v>
      </c>
      <c r="Q14" s="109">
        <v>5</v>
      </c>
      <c r="R14" s="123">
        <v>5</v>
      </c>
      <c r="S14" s="123">
        <v>5</v>
      </c>
      <c r="T14" s="124">
        <v>5</v>
      </c>
      <c r="U14" s="109">
        <v>4</v>
      </c>
      <c r="V14" s="123">
        <v>4</v>
      </c>
      <c r="W14" s="123">
        <v>3</v>
      </c>
      <c r="X14" s="124">
        <v>4</v>
      </c>
      <c r="Y14" s="125">
        <v>2</v>
      </c>
      <c r="Z14" s="123">
        <v>2</v>
      </c>
      <c r="AA14" s="123">
        <v>2</v>
      </c>
      <c r="AB14" s="124">
        <v>2</v>
      </c>
      <c r="AC14" s="298">
        <v>3</v>
      </c>
      <c r="AD14" s="109">
        <v>2</v>
      </c>
      <c r="AE14" s="123">
        <v>2</v>
      </c>
      <c r="AF14" s="110">
        <v>2</v>
      </c>
      <c r="AG14" s="299">
        <v>3</v>
      </c>
      <c r="AH14" s="298">
        <v>2</v>
      </c>
      <c r="AI14" s="109">
        <v>3</v>
      </c>
      <c r="AJ14" s="110">
        <v>3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4.25</v>
      </c>
      <c r="AO14" s="114">
        <f t="shared" si="2"/>
        <v>5</v>
      </c>
      <c r="AP14" s="112">
        <f t="shared" si="3"/>
        <v>0</v>
      </c>
      <c r="AQ14" s="113">
        <f t="shared" si="4"/>
        <v>3.25</v>
      </c>
      <c r="AR14" s="114">
        <f t="shared" si="5"/>
        <v>4</v>
      </c>
      <c r="AS14" s="112">
        <f t="shared" si="6"/>
        <v>0</v>
      </c>
      <c r="AT14" s="113">
        <f t="shared" si="7"/>
        <v>4.666666666666667</v>
      </c>
      <c r="AU14" s="114">
        <f t="shared" si="8"/>
        <v>5</v>
      </c>
      <c r="AV14" s="112">
        <f t="shared" si="9"/>
        <v>0</v>
      </c>
      <c r="AW14" s="113">
        <f t="shared" si="10"/>
        <v>4.333333333333333</v>
      </c>
      <c r="AX14" s="114">
        <f t="shared" si="11"/>
        <v>5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3.75</v>
      </c>
      <c r="BD14" s="116">
        <f t="shared" si="17"/>
        <v>4</v>
      </c>
      <c r="BE14" s="112">
        <f t="shared" si="18"/>
        <v>1</v>
      </c>
      <c r="BF14" s="112">
        <f t="shared" si="19"/>
        <v>3</v>
      </c>
      <c r="BG14" s="113">
        <f t="shared" si="20"/>
        <v>2</v>
      </c>
      <c r="BH14" s="113">
        <f t="shared" si="21"/>
        <v>2</v>
      </c>
      <c r="BI14" s="117">
        <f t="shared" si="22"/>
        <v>3</v>
      </c>
      <c r="BJ14" s="112">
        <f t="shared" si="23"/>
        <v>3</v>
      </c>
      <c r="BK14" s="113">
        <f t="shared" si="24"/>
        <v>2</v>
      </c>
      <c r="BL14" s="113">
        <f t="shared" si="25"/>
        <v>2</v>
      </c>
      <c r="BM14" s="118">
        <f t="shared" si="26"/>
        <v>3</v>
      </c>
      <c r="BN14" s="119">
        <f t="shared" si="26"/>
        <v>2</v>
      </c>
      <c r="BO14" s="120">
        <f t="shared" si="27"/>
        <v>3</v>
      </c>
      <c r="BP14" s="68"/>
    </row>
    <row r="15" spans="1:68" ht="13.5" thickBot="1">
      <c r="A15" s="121"/>
      <c r="B15" s="122">
        <f t="shared" si="28"/>
        <v>4</v>
      </c>
      <c r="C15" s="109">
        <v>5</v>
      </c>
      <c r="D15" s="123">
        <v>5</v>
      </c>
      <c r="E15" s="123">
        <v>5</v>
      </c>
      <c r="F15" s="124">
        <v>5</v>
      </c>
      <c r="G15" s="109">
        <v>4</v>
      </c>
      <c r="H15" s="123">
        <v>4</v>
      </c>
      <c r="I15" s="123">
        <v>4</v>
      </c>
      <c r="J15" s="124">
        <v>3</v>
      </c>
      <c r="K15" s="109">
        <v>5</v>
      </c>
      <c r="L15" s="123">
        <v>5</v>
      </c>
      <c r="M15" s="124">
        <v>5</v>
      </c>
      <c r="N15" s="109">
        <v>3</v>
      </c>
      <c r="O15" s="123">
        <v>3</v>
      </c>
      <c r="P15" s="124">
        <v>5</v>
      </c>
      <c r="Q15" s="109">
        <v>5</v>
      </c>
      <c r="R15" s="123">
        <v>5</v>
      </c>
      <c r="S15" s="123">
        <v>5</v>
      </c>
      <c r="T15" s="124">
        <v>5</v>
      </c>
      <c r="U15" s="109">
        <v>5</v>
      </c>
      <c r="V15" s="123">
        <v>5</v>
      </c>
      <c r="W15" s="123">
        <v>5</v>
      </c>
      <c r="X15" s="124">
        <v>2</v>
      </c>
      <c r="Y15" s="125">
        <v>2</v>
      </c>
      <c r="Z15" s="123">
        <v>4</v>
      </c>
      <c r="AA15" s="123">
        <v>3</v>
      </c>
      <c r="AB15" s="124">
        <v>3</v>
      </c>
      <c r="AC15" s="298">
        <v>5</v>
      </c>
      <c r="AD15" s="109">
        <v>3</v>
      </c>
      <c r="AE15" s="123">
        <v>2</v>
      </c>
      <c r="AF15" s="110">
        <v>2</v>
      </c>
      <c r="AG15" s="299">
        <v>4</v>
      </c>
      <c r="AH15" s="298">
        <v>3</v>
      </c>
      <c r="AI15" s="109">
        <v>5</v>
      </c>
      <c r="AJ15" s="110">
        <v>5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5</v>
      </c>
      <c r="AO15" s="114">
        <f t="shared" si="2"/>
        <v>5</v>
      </c>
      <c r="AP15" s="112">
        <f t="shared" si="3"/>
        <v>0</v>
      </c>
      <c r="AQ15" s="113">
        <f t="shared" si="4"/>
        <v>3.75</v>
      </c>
      <c r="AR15" s="114">
        <f t="shared" si="5"/>
        <v>4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3.6666666666666665</v>
      </c>
      <c r="AX15" s="114">
        <f t="shared" si="11"/>
        <v>4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1</v>
      </c>
      <c r="BC15" s="113">
        <f t="shared" si="16"/>
        <v>4.25</v>
      </c>
      <c r="BD15" s="116">
        <f t="shared" si="17"/>
        <v>5</v>
      </c>
      <c r="BE15" s="112">
        <f t="shared" si="18"/>
        <v>1</v>
      </c>
      <c r="BF15" s="112">
        <f t="shared" si="19"/>
        <v>0</v>
      </c>
      <c r="BG15" s="113">
        <f t="shared" si="20"/>
        <v>3.3333333333333335</v>
      </c>
      <c r="BH15" s="113">
        <f t="shared" si="21"/>
        <v>4</v>
      </c>
      <c r="BI15" s="117">
        <f t="shared" si="22"/>
        <v>5</v>
      </c>
      <c r="BJ15" s="112">
        <f t="shared" si="23"/>
        <v>2</v>
      </c>
      <c r="BK15" s="113">
        <f t="shared" si="24"/>
        <v>2.3333333333333335</v>
      </c>
      <c r="BL15" s="113">
        <f t="shared" si="25"/>
        <v>3</v>
      </c>
      <c r="BM15" s="118">
        <f t="shared" si="26"/>
        <v>4</v>
      </c>
      <c r="BN15" s="119">
        <f t="shared" si="26"/>
        <v>3</v>
      </c>
      <c r="BO15" s="120">
        <f t="shared" si="27"/>
        <v>5</v>
      </c>
      <c r="BP15" s="68"/>
    </row>
    <row r="16" spans="1:68" ht="13.5" thickBot="1">
      <c r="A16" s="121"/>
      <c r="B16" s="130">
        <f t="shared" si="28"/>
        <v>5</v>
      </c>
      <c r="C16" s="109">
        <v>5</v>
      </c>
      <c r="D16" s="123">
        <v>5</v>
      </c>
      <c r="E16" s="123">
        <v>2</v>
      </c>
      <c r="F16" s="124">
        <v>5</v>
      </c>
      <c r="G16" s="109">
        <v>2</v>
      </c>
      <c r="H16" s="123">
        <v>2</v>
      </c>
      <c r="I16" s="123">
        <v>5</v>
      </c>
      <c r="J16" s="124">
        <v>3</v>
      </c>
      <c r="K16" s="109">
        <v>5</v>
      </c>
      <c r="L16" s="123">
        <v>5</v>
      </c>
      <c r="M16" s="124">
        <v>5</v>
      </c>
      <c r="N16" s="109">
        <v>4</v>
      </c>
      <c r="O16" s="123">
        <v>4</v>
      </c>
      <c r="P16" s="124">
        <v>5</v>
      </c>
      <c r="Q16" s="109">
        <v>5</v>
      </c>
      <c r="R16" s="123">
        <v>5</v>
      </c>
      <c r="S16" s="123">
        <v>5</v>
      </c>
      <c r="T16" s="124">
        <v>5</v>
      </c>
      <c r="U16" s="109">
        <v>5</v>
      </c>
      <c r="V16" s="123">
        <v>5</v>
      </c>
      <c r="W16" s="123">
        <v>5</v>
      </c>
      <c r="X16" s="124">
        <v>5</v>
      </c>
      <c r="Y16" s="125">
        <v>5</v>
      </c>
      <c r="Z16" s="123">
        <v>5</v>
      </c>
      <c r="AA16" s="123">
        <v>4</v>
      </c>
      <c r="AB16" s="124">
        <v>5</v>
      </c>
      <c r="AC16" s="305">
        <v>3</v>
      </c>
      <c r="AD16" s="109">
        <v>2</v>
      </c>
      <c r="AE16" s="123">
        <v>2</v>
      </c>
      <c r="AF16" s="110">
        <v>2</v>
      </c>
      <c r="AG16" s="296">
        <v>2</v>
      </c>
      <c r="AH16" s="305">
        <v>2</v>
      </c>
      <c r="AI16" s="109">
        <v>5</v>
      </c>
      <c r="AJ16" s="110">
        <v>4</v>
      </c>
      <c r="AK16" s="128"/>
      <c r="AL16" s="129">
        <f t="shared" si="29"/>
        <v>5</v>
      </c>
      <c r="AM16" s="112">
        <f t="shared" si="0"/>
        <v>1</v>
      </c>
      <c r="AN16" s="113">
        <f t="shared" si="1"/>
        <v>4.25</v>
      </c>
      <c r="AO16" s="114">
        <f t="shared" si="2"/>
        <v>5</v>
      </c>
      <c r="AP16" s="112">
        <f t="shared" si="3"/>
        <v>2</v>
      </c>
      <c r="AQ16" s="113">
        <f t="shared" si="4"/>
        <v>3</v>
      </c>
      <c r="AR16" s="114">
        <f t="shared" si="5"/>
        <v>3</v>
      </c>
      <c r="AS16" s="112">
        <f t="shared" si="6"/>
        <v>0</v>
      </c>
      <c r="AT16" s="113">
        <f t="shared" si="7"/>
        <v>5</v>
      </c>
      <c r="AU16" s="114">
        <f t="shared" si="8"/>
        <v>5</v>
      </c>
      <c r="AV16" s="112">
        <f t="shared" si="9"/>
        <v>0</v>
      </c>
      <c r="AW16" s="113">
        <f t="shared" si="10"/>
        <v>4.333333333333333</v>
      </c>
      <c r="AX16" s="114">
        <f t="shared" si="11"/>
        <v>5</v>
      </c>
      <c r="AY16" s="112">
        <f t="shared" si="12"/>
        <v>0</v>
      </c>
      <c r="AZ16" s="113">
        <f t="shared" si="13"/>
        <v>5</v>
      </c>
      <c r="BA16" s="115">
        <f t="shared" si="14"/>
        <v>5</v>
      </c>
      <c r="BB16" s="112">
        <f t="shared" si="15"/>
        <v>0</v>
      </c>
      <c r="BC16" s="113">
        <f t="shared" si="16"/>
        <v>5</v>
      </c>
      <c r="BD16" s="116">
        <f t="shared" si="17"/>
        <v>5</v>
      </c>
      <c r="BE16" s="112">
        <f t="shared" si="18"/>
        <v>1</v>
      </c>
      <c r="BF16" s="112">
        <f t="shared" si="19"/>
        <v>0</v>
      </c>
      <c r="BG16" s="113">
        <f t="shared" si="20"/>
        <v>4.666666666666667</v>
      </c>
      <c r="BH16" s="113">
        <f t="shared" si="21"/>
        <v>5</v>
      </c>
      <c r="BI16" s="117">
        <f t="shared" si="22"/>
        <v>3</v>
      </c>
      <c r="BJ16" s="112">
        <f t="shared" si="23"/>
        <v>3</v>
      </c>
      <c r="BK16" s="113">
        <f t="shared" si="24"/>
        <v>2</v>
      </c>
      <c r="BL16" s="113">
        <f t="shared" si="25"/>
        <v>2</v>
      </c>
      <c r="BM16" s="118">
        <f t="shared" si="26"/>
        <v>2</v>
      </c>
      <c r="BN16" s="119">
        <f t="shared" si="26"/>
        <v>2</v>
      </c>
      <c r="BO16" s="120">
        <f t="shared" si="27"/>
        <v>5</v>
      </c>
      <c r="BP16" s="68"/>
    </row>
    <row r="17" spans="1:68" ht="13.5" thickBot="1">
      <c r="A17" s="121"/>
      <c r="B17" s="130">
        <f t="shared" si="28"/>
        <v>6</v>
      </c>
      <c r="C17" s="109">
        <v>5</v>
      </c>
      <c r="D17" s="123">
        <v>5</v>
      </c>
      <c r="E17" s="123">
        <v>5</v>
      </c>
      <c r="F17" s="124">
        <v>5</v>
      </c>
      <c r="G17" s="109">
        <v>5</v>
      </c>
      <c r="H17" s="123">
        <v>5</v>
      </c>
      <c r="I17" s="123">
        <v>5</v>
      </c>
      <c r="J17" s="124">
        <v>5</v>
      </c>
      <c r="K17" s="109">
        <v>5</v>
      </c>
      <c r="L17" s="123">
        <v>5</v>
      </c>
      <c r="M17" s="124">
        <v>5</v>
      </c>
      <c r="N17" s="109">
        <v>5</v>
      </c>
      <c r="O17" s="123">
        <v>5</v>
      </c>
      <c r="P17" s="124">
        <v>5</v>
      </c>
      <c r="Q17" s="109">
        <v>5</v>
      </c>
      <c r="R17" s="123">
        <v>5</v>
      </c>
      <c r="S17" s="123">
        <v>5</v>
      </c>
      <c r="T17" s="124">
        <v>5</v>
      </c>
      <c r="U17" s="109">
        <v>5</v>
      </c>
      <c r="V17" s="123">
        <v>5</v>
      </c>
      <c r="W17" s="123">
        <v>5</v>
      </c>
      <c r="X17" s="124">
        <v>5</v>
      </c>
      <c r="Y17" s="133">
        <v>5</v>
      </c>
      <c r="Z17" s="123">
        <v>5</v>
      </c>
      <c r="AA17" s="123">
        <v>5</v>
      </c>
      <c r="AB17" s="124">
        <v>5</v>
      </c>
      <c r="AC17" s="298">
        <v>5</v>
      </c>
      <c r="AD17" s="109">
        <v>5</v>
      </c>
      <c r="AE17" s="123">
        <v>5</v>
      </c>
      <c r="AF17" s="110">
        <v>5</v>
      </c>
      <c r="AG17" s="299">
        <v>5</v>
      </c>
      <c r="AH17" s="298">
        <v>5</v>
      </c>
      <c r="AI17" s="109">
        <v>5</v>
      </c>
      <c r="AJ17" s="110">
        <v>5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5</v>
      </c>
      <c r="AO17" s="114">
        <f t="shared" si="2"/>
        <v>5</v>
      </c>
      <c r="AP17" s="112">
        <f t="shared" si="3"/>
        <v>0</v>
      </c>
      <c r="AQ17" s="113">
        <f t="shared" si="4"/>
        <v>5</v>
      </c>
      <c r="AR17" s="114">
        <f t="shared" si="5"/>
        <v>5</v>
      </c>
      <c r="AS17" s="112">
        <f t="shared" si="6"/>
        <v>0</v>
      </c>
      <c r="AT17" s="113">
        <f t="shared" si="7"/>
        <v>5</v>
      </c>
      <c r="AU17" s="114">
        <f t="shared" si="8"/>
        <v>5</v>
      </c>
      <c r="AV17" s="112">
        <f t="shared" si="9"/>
        <v>0</v>
      </c>
      <c r="AW17" s="113">
        <f t="shared" si="10"/>
        <v>5</v>
      </c>
      <c r="AX17" s="114">
        <f t="shared" si="11"/>
        <v>5</v>
      </c>
      <c r="AY17" s="112">
        <f t="shared" si="12"/>
        <v>0</v>
      </c>
      <c r="AZ17" s="113">
        <f t="shared" si="13"/>
        <v>5</v>
      </c>
      <c r="BA17" s="115">
        <f t="shared" si="14"/>
        <v>5</v>
      </c>
      <c r="BB17" s="112">
        <f t="shared" si="15"/>
        <v>0</v>
      </c>
      <c r="BC17" s="113">
        <f t="shared" si="16"/>
        <v>5</v>
      </c>
      <c r="BD17" s="116">
        <f t="shared" si="17"/>
        <v>5</v>
      </c>
      <c r="BE17" s="112">
        <f t="shared" si="18"/>
        <v>1</v>
      </c>
      <c r="BF17" s="112">
        <f t="shared" si="19"/>
        <v>0</v>
      </c>
      <c r="BG17" s="113">
        <f t="shared" si="20"/>
        <v>5</v>
      </c>
      <c r="BH17" s="113">
        <f t="shared" si="21"/>
        <v>5</v>
      </c>
      <c r="BI17" s="117">
        <f t="shared" si="22"/>
        <v>5</v>
      </c>
      <c r="BJ17" s="112">
        <f t="shared" si="23"/>
        <v>0</v>
      </c>
      <c r="BK17" s="113">
        <f t="shared" si="24"/>
        <v>5</v>
      </c>
      <c r="BL17" s="113">
        <f t="shared" si="25"/>
        <v>5</v>
      </c>
      <c r="BM17" s="118">
        <f t="shared" si="26"/>
        <v>5</v>
      </c>
      <c r="BN17" s="119">
        <f t="shared" si="26"/>
        <v>5</v>
      </c>
      <c r="BO17" s="120">
        <f t="shared" si="27"/>
        <v>5</v>
      </c>
      <c r="BP17" s="68"/>
    </row>
    <row r="18" spans="1:68" ht="13.5" thickBot="1">
      <c r="A18" s="121"/>
      <c r="B18" s="130">
        <f t="shared" si="28"/>
        <v>7</v>
      </c>
      <c r="C18" s="109">
        <v>5</v>
      </c>
      <c r="D18" s="123">
        <v>5</v>
      </c>
      <c r="E18" s="123">
        <v>5</v>
      </c>
      <c r="F18" s="124">
        <v>5</v>
      </c>
      <c r="G18" s="109">
        <v>3</v>
      </c>
      <c r="H18" s="123">
        <v>3</v>
      </c>
      <c r="I18" s="123">
        <v>3</v>
      </c>
      <c r="J18" s="124">
        <v>3</v>
      </c>
      <c r="K18" s="109">
        <v>5</v>
      </c>
      <c r="L18" s="123">
        <v>5</v>
      </c>
      <c r="M18" s="124">
        <v>5</v>
      </c>
      <c r="N18" s="109">
        <v>5</v>
      </c>
      <c r="O18" s="123">
        <v>5</v>
      </c>
      <c r="P18" s="124">
        <v>5</v>
      </c>
      <c r="Q18" s="109">
        <v>4</v>
      </c>
      <c r="R18" s="123">
        <v>4</v>
      </c>
      <c r="S18" s="123">
        <v>4</v>
      </c>
      <c r="T18" s="124">
        <v>4</v>
      </c>
      <c r="U18" s="109">
        <v>4</v>
      </c>
      <c r="V18" s="123">
        <v>4</v>
      </c>
      <c r="W18" s="123">
        <v>4</v>
      </c>
      <c r="X18" s="124">
        <v>4</v>
      </c>
      <c r="Y18" s="125">
        <v>3</v>
      </c>
      <c r="Z18" s="123">
        <v>3</v>
      </c>
      <c r="AA18" s="123">
        <v>3</v>
      </c>
      <c r="AB18" s="124">
        <v>3</v>
      </c>
      <c r="AC18" s="298">
        <v>3</v>
      </c>
      <c r="AD18" s="109">
        <v>3</v>
      </c>
      <c r="AE18" s="123">
        <v>3</v>
      </c>
      <c r="AF18" s="110">
        <v>3</v>
      </c>
      <c r="AG18" s="299">
        <v>2</v>
      </c>
      <c r="AH18" s="298">
        <v>2</v>
      </c>
      <c r="AI18" s="109">
        <v>5</v>
      </c>
      <c r="AJ18" s="110">
        <v>5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5</v>
      </c>
      <c r="AO18" s="114">
        <f t="shared" si="2"/>
        <v>5</v>
      </c>
      <c r="AP18" s="112">
        <f t="shared" si="3"/>
        <v>0</v>
      </c>
      <c r="AQ18" s="113">
        <f t="shared" si="4"/>
        <v>3</v>
      </c>
      <c r="AR18" s="114">
        <f t="shared" si="5"/>
        <v>3</v>
      </c>
      <c r="AS18" s="112">
        <f t="shared" si="6"/>
        <v>0</v>
      </c>
      <c r="AT18" s="113">
        <f t="shared" si="7"/>
        <v>5</v>
      </c>
      <c r="AU18" s="114">
        <f t="shared" si="8"/>
        <v>5</v>
      </c>
      <c r="AV18" s="112">
        <f t="shared" si="9"/>
        <v>0</v>
      </c>
      <c r="AW18" s="113">
        <f t="shared" si="10"/>
        <v>5</v>
      </c>
      <c r="AX18" s="114">
        <f t="shared" si="11"/>
        <v>5</v>
      </c>
      <c r="AY18" s="112">
        <f t="shared" si="12"/>
        <v>0</v>
      </c>
      <c r="AZ18" s="113">
        <f t="shared" si="13"/>
        <v>4</v>
      </c>
      <c r="BA18" s="115">
        <f t="shared" si="14"/>
        <v>4</v>
      </c>
      <c r="BB18" s="112">
        <f t="shared" si="15"/>
        <v>0</v>
      </c>
      <c r="BC18" s="113">
        <f t="shared" si="16"/>
        <v>4</v>
      </c>
      <c r="BD18" s="116">
        <f t="shared" si="17"/>
        <v>4</v>
      </c>
      <c r="BE18" s="112">
        <f t="shared" si="18"/>
        <v>1</v>
      </c>
      <c r="BF18" s="112">
        <f t="shared" si="19"/>
        <v>0</v>
      </c>
      <c r="BG18" s="113">
        <f t="shared" si="20"/>
        <v>3</v>
      </c>
      <c r="BH18" s="113">
        <f t="shared" si="21"/>
        <v>3</v>
      </c>
      <c r="BI18" s="117">
        <f t="shared" si="22"/>
        <v>3</v>
      </c>
      <c r="BJ18" s="112">
        <f t="shared" si="23"/>
        <v>0</v>
      </c>
      <c r="BK18" s="113">
        <f t="shared" si="24"/>
        <v>3</v>
      </c>
      <c r="BL18" s="113">
        <f t="shared" si="25"/>
        <v>3</v>
      </c>
      <c r="BM18" s="118">
        <f t="shared" si="26"/>
        <v>2</v>
      </c>
      <c r="BN18" s="119">
        <f t="shared" si="26"/>
        <v>2</v>
      </c>
      <c r="BO18" s="120">
        <f t="shared" si="27"/>
        <v>5</v>
      </c>
      <c r="BP18" s="68"/>
    </row>
    <row r="19" spans="1:68" ht="13.5" thickBot="1">
      <c r="A19" s="121"/>
      <c r="B19" s="122">
        <f t="shared" si="28"/>
        <v>8</v>
      </c>
      <c r="C19" s="109">
        <v>5</v>
      </c>
      <c r="D19" s="123">
        <v>5</v>
      </c>
      <c r="E19" s="123">
        <v>2</v>
      </c>
      <c r="F19" s="124">
        <v>3</v>
      </c>
      <c r="G19" s="109">
        <v>3</v>
      </c>
      <c r="H19" s="123">
        <v>4</v>
      </c>
      <c r="I19" s="123">
        <v>2</v>
      </c>
      <c r="J19" s="124">
        <v>2</v>
      </c>
      <c r="K19" s="109">
        <v>5</v>
      </c>
      <c r="L19" s="123">
        <v>5</v>
      </c>
      <c r="M19" s="124">
        <v>5</v>
      </c>
      <c r="N19" s="109">
        <v>3</v>
      </c>
      <c r="O19" s="123">
        <v>3</v>
      </c>
      <c r="P19" s="124">
        <v>3</v>
      </c>
      <c r="Q19" s="109">
        <v>5</v>
      </c>
      <c r="R19" s="123">
        <v>5</v>
      </c>
      <c r="S19" s="123">
        <v>5</v>
      </c>
      <c r="T19" s="124">
        <v>5</v>
      </c>
      <c r="U19" s="109">
        <v>3</v>
      </c>
      <c r="V19" s="123">
        <v>3</v>
      </c>
      <c r="W19" s="123">
        <v>3</v>
      </c>
      <c r="X19" s="124">
        <v>3</v>
      </c>
      <c r="Y19" s="125">
        <v>2</v>
      </c>
      <c r="Z19" s="123">
        <v>2</v>
      </c>
      <c r="AA19" s="123">
        <v>2</v>
      </c>
      <c r="AB19" s="124">
        <v>2</v>
      </c>
      <c r="AC19" s="298">
        <v>4</v>
      </c>
      <c r="AD19" s="109">
        <v>3</v>
      </c>
      <c r="AE19" s="123">
        <v>3</v>
      </c>
      <c r="AF19" s="110">
        <v>3</v>
      </c>
      <c r="AG19" s="299">
        <v>2</v>
      </c>
      <c r="AH19" s="298">
        <v>2</v>
      </c>
      <c r="AI19" s="109">
        <v>2</v>
      </c>
      <c r="AJ19" s="110">
        <v>2</v>
      </c>
      <c r="AK19" s="128"/>
      <c r="AL19" s="129">
        <f t="shared" si="29"/>
        <v>8</v>
      </c>
      <c r="AM19" s="112">
        <f t="shared" si="0"/>
        <v>1</v>
      </c>
      <c r="AN19" s="113">
        <f t="shared" si="1"/>
        <v>3.75</v>
      </c>
      <c r="AO19" s="114">
        <f t="shared" si="2"/>
        <v>4</v>
      </c>
      <c r="AP19" s="112">
        <f t="shared" si="3"/>
        <v>2</v>
      </c>
      <c r="AQ19" s="113">
        <f t="shared" si="4"/>
        <v>2.75</v>
      </c>
      <c r="AR19" s="114">
        <f t="shared" si="5"/>
        <v>3</v>
      </c>
      <c r="AS19" s="112">
        <f t="shared" si="6"/>
        <v>0</v>
      </c>
      <c r="AT19" s="113">
        <f t="shared" si="7"/>
        <v>5</v>
      </c>
      <c r="AU19" s="114">
        <f t="shared" si="8"/>
        <v>5</v>
      </c>
      <c r="AV19" s="112">
        <f t="shared" si="9"/>
        <v>0</v>
      </c>
      <c r="AW19" s="113">
        <f t="shared" si="10"/>
        <v>3</v>
      </c>
      <c r="AX19" s="114">
        <f t="shared" si="11"/>
        <v>3</v>
      </c>
      <c r="AY19" s="112">
        <f t="shared" si="12"/>
        <v>0</v>
      </c>
      <c r="AZ19" s="113">
        <f t="shared" si="13"/>
        <v>5</v>
      </c>
      <c r="BA19" s="115">
        <f t="shared" si="14"/>
        <v>5</v>
      </c>
      <c r="BB19" s="112">
        <f t="shared" si="15"/>
        <v>0</v>
      </c>
      <c r="BC19" s="113">
        <f t="shared" si="16"/>
        <v>3</v>
      </c>
      <c r="BD19" s="116">
        <f t="shared" si="17"/>
        <v>3</v>
      </c>
      <c r="BE19" s="112">
        <f t="shared" si="18"/>
        <v>1</v>
      </c>
      <c r="BF19" s="112">
        <f t="shared" si="19"/>
        <v>3</v>
      </c>
      <c r="BG19" s="113">
        <f t="shared" si="20"/>
        <v>2</v>
      </c>
      <c r="BH19" s="113">
        <f t="shared" si="21"/>
        <v>2</v>
      </c>
      <c r="BI19" s="117">
        <f t="shared" si="22"/>
        <v>4</v>
      </c>
      <c r="BJ19" s="112">
        <f t="shared" si="23"/>
        <v>0</v>
      </c>
      <c r="BK19" s="113">
        <f t="shared" si="24"/>
        <v>3</v>
      </c>
      <c r="BL19" s="113">
        <f t="shared" si="25"/>
        <v>3</v>
      </c>
      <c r="BM19" s="118">
        <f t="shared" si="26"/>
        <v>2</v>
      </c>
      <c r="BN19" s="119">
        <f t="shared" si="26"/>
        <v>2</v>
      </c>
      <c r="BO19" s="120">
        <f t="shared" si="27"/>
        <v>3</v>
      </c>
      <c r="BP19" s="68"/>
    </row>
    <row r="20" spans="1:68" ht="13.5" thickBot="1">
      <c r="A20" s="121"/>
      <c r="B20" s="130">
        <f t="shared" si="28"/>
        <v>9</v>
      </c>
      <c r="C20" s="109">
        <v>3</v>
      </c>
      <c r="D20" s="123">
        <v>4</v>
      </c>
      <c r="E20" s="123">
        <v>2</v>
      </c>
      <c r="F20" s="124">
        <v>5</v>
      </c>
      <c r="G20" s="109">
        <v>2</v>
      </c>
      <c r="H20" s="123">
        <v>4</v>
      </c>
      <c r="I20" s="123">
        <v>2</v>
      </c>
      <c r="J20" s="124">
        <v>4</v>
      </c>
      <c r="K20" s="109">
        <v>5</v>
      </c>
      <c r="L20" s="123">
        <v>5</v>
      </c>
      <c r="M20" s="124">
        <v>5</v>
      </c>
      <c r="N20" s="109">
        <v>3</v>
      </c>
      <c r="O20" s="123">
        <v>3</v>
      </c>
      <c r="P20" s="124">
        <v>3</v>
      </c>
      <c r="Q20" s="109">
        <v>5</v>
      </c>
      <c r="R20" s="123">
        <v>5</v>
      </c>
      <c r="S20" s="123">
        <v>5</v>
      </c>
      <c r="T20" s="124">
        <v>5</v>
      </c>
      <c r="U20" s="109">
        <v>5</v>
      </c>
      <c r="V20" s="123">
        <v>5</v>
      </c>
      <c r="W20" s="123">
        <v>4</v>
      </c>
      <c r="X20" s="124">
        <v>5</v>
      </c>
      <c r="Y20" s="125">
        <v>2</v>
      </c>
      <c r="Z20" s="123">
        <v>2</v>
      </c>
      <c r="AA20" s="123">
        <v>3</v>
      </c>
      <c r="AB20" s="124">
        <v>3</v>
      </c>
      <c r="AC20" s="305">
        <v>5</v>
      </c>
      <c r="AD20" s="109">
        <v>2</v>
      </c>
      <c r="AE20" s="123">
        <v>2</v>
      </c>
      <c r="AF20" s="110">
        <v>2</v>
      </c>
      <c r="AG20" s="296">
        <v>3</v>
      </c>
      <c r="AH20" s="305">
        <v>4</v>
      </c>
      <c r="AI20" s="109">
        <v>5</v>
      </c>
      <c r="AJ20" s="110">
        <v>4</v>
      </c>
      <c r="AK20" s="128"/>
      <c r="AL20" s="129">
        <f t="shared" si="29"/>
        <v>9</v>
      </c>
      <c r="AM20" s="112">
        <f t="shared" si="0"/>
        <v>1</v>
      </c>
      <c r="AN20" s="113">
        <f t="shared" si="1"/>
        <v>3.5</v>
      </c>
      <c r="AO20" s="114">
        <f t="shared" si="2"/>
        <v>4</v>
      </c>
      <c r="AP20" s="112">
        <f t="shared" si="3"/>
        <v>2</v>
      </c>
      <c r="AQ20" s="113">
        <f t="shared" si="4"/>
        <v>3</v>
      </c>
      <c r="AR20" s="114">
        <f t="shared" si="5"/>
        <v>3</v>
      </c>
      <c r="AS20" s="112">
        <f t="shared" si="6"/>
        <v>0</v>
      </c>
      <c r="AT20" s="113">
        <f t="shared" si="7"/>
        <v>5</v>
      </c>
      <c r="AU20" s="114">
        <f t="shared" si="8"/>
        <v>5</v>
      </c>
      <c r="AV20" s="112">
        <f t="shared" si="9"/>
        <v>0</v>
      </c>
      <c r="AW20" s="113">
        <f t="shared" si="10"/>
        <v>3</v>
      </c>
      <c r="AX20" s="114">
        <f t="shared" si="11"/>
        <v>3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0</v>
      </c>
      <c r="BC20" s="113">
        <f t="shared" si="16"/>
        <v>4.75</v>
      </c>
      <c r="BD20" s="116">
        <f t="shared" si="17"/>
        <v>5</v>
      </c>
      <c r="BE20" s="112">
        <f t="shared" si="18"/>
        <v>1</v>
      </c>
      <c r="BF20" s="112">
        <f t="shared" si="19"/>
        <v>1</v>
      </c>
      <c r="BG20" s="113">
        <f t="shared" si="20"/>
        <v>2.6666666666666665</v>
      </c>
      <c r="BH20" s="113">
        <f t="shared" si="21"/>
        <v>3</v>
      </c>
      <c r="BI20" s="117">
        <f t="shared" si="22"/>
        <v>5</v>
      </c>
      <c r="BJ20" s="112">
        <f t="shared" si="23"/>
        <v>3</v>
      </c>
      <c r="BK20" s="113">
        <f t="shared" si="24"/>
        <v>2</v>
      </c>
      <c r="BL20" s="113">
        <f t="shared" si="25"/>
        <v>2</v>
      </c>
      <c r="BM20" s="118">
        <f t="shared" si="26"/>
        <v>3</v>
      </c>
      <c r="BN20" s="119">
        <f t="shared" si="26"/>
        <v>4</v>
      </c>
      <c r="BO20" s="120">
        <f t="shared" si="27"/>
        <v>5</v>
      </c>
      <c r="BP20" s="68"/>
    </row>
    <row r="21" spans="1:68" ht="13.5" thickBot="1">
      <c r="A21" s="121"/>
      <c r="B21" s="130">
        <f t="shared" si="28"/>
        <v>10</v>
      </c>
      <c r="C21" s="109">
        <v>5</v>
      </c>
      <c r="D21" s="123">
        <v>5</v>
      </c>
      <c r="E21" s="123">
        <v>3</v>
      </c>
      <c r="F21" s="124">
        <v>5</v>
      </c>
      <c r="G21" s="109">
        <v>3</v>
      </c>
      <c r="H21" s="123">
        <v>3</v>
      </c>
      <c r="I21" s="123">
        <v>3</v>
      </c>
      <c r="J21" s="124">
        <v>5</v>
      </c>
      <c r="K21" s="109">
        <v>5</v>
      </c>
      <c r="L21" s="123">
        <v>4</v>
      </c>
      <c r="M21" s="124">
        <v>4</v>
      </c>
      <c r="N21" s="109">
        <v>4</v>
      </c>
      <c r="O21" s="123">
        <v>5</v>
      </c>
      <c r="P21" s="124">
        <v>5</v>
      </c>
      <c r="Q21" s="109">
        <v>5</v>
      </c>
      <c r="R21" s="123">
        <v>5</v>
      </c>
      <c r="S21" s="123">
        <v>5</v>
      </c>
      <c r="T21" s="124">
        <v>5</v>
      </c>
      <c r="U21" s="109">
        <v>5</v>
      </c>
      <c r="V21" s="123">
        <v>5</v>
      </c>
      <c r="W21" s="123">
        <v>5</v>
      </c>
      <c r="X21" s="124">
        <v>5</v>
      </c>
      <c r="Y21" s="133">
        <v>5</v>
      </c>
      <c r="Z21" s="123">
        <v>5</v>
      </c>
      <c r="AA21" s="123">
        <v>4</v>
      </c>
      <c r="AB21" s="124">
        <v>4</v>
      </c>
      <c r="AC21" s="298">
        <v>5</v>
      </c>
      <c r="AD21" s="109">
        <v>5</v>
      </c>
      <c r="AE21" s="123">
        <v>3</v>
      </c>
      <c r="AF21" s="110">
        <v>3</v>
      </c>
      <c r="AG21" s="299">
        <v>4</v>
      </c>
      <c r="AH21" s="298">
        <v>4</v>
      </c>
      <c r="AI21" s="109">
        <v>4</v>
      </c>
      <c r="AJ21" s="110">
        <v>4</v>
      </c>
      <c r="AK21" s="128"/>
      <c r="AL21" s="129">
        <f t="shared" si="29"/>
        <v>10</v>
      </c>
      <c r="AM21" s="112">
        <f t="shared" si="0"/>
        <v>0</v>
      </c>
      <c r="AN21" s="113">
        <f t="shared" si="1"/>
        <v>4.5</v>
      </c>
      <c r="AO21" s="114">
        <f t="shared" si="2"/>
        <v>5</v>
      </c>
      <c r="AP21" s="112">
        <f t="shared" si="3"/>
        <v>0</v>
      </c>
      <c r="AQ21" s="113">
        <f t="shared" si="4"/>
        <v>3.5</v>
      </c>
      <c r="AR21" s="114">
        <f t="shared" si="5"/>
        <v>4</v>
      </c>
      <c r="AS21" s="112">
        <f t="shared" si="6"/>
        <v>0</v>
      </c>
      <c r="AT21" s="113">
        <f t="shared" si="7"/>
        <v>4.333333333333333</v>
      </c>
      <c r="AU21" s="114">
        <f t="shared" si="8"/>
        <v>5</v>
      </c>
      <c r="AV21" s="112">
        <f t="shared" si="9"/>
        <v>0</v>
      </c>
      <c r="AW21" s="113">
        <f t="shared" si="10"/>
        <v>4.666666666666667</v>
      </c>
      <c r="AX21" s="114">
        <f t="shared" si="11"/>
        <v>5</v>
      </c>
      <c r="AY21" s="112">
        <f t="shared" si="12"/>
        <v>0</v>
      </c>
      <c r="AZ21" s="113">
        <f t="shared" si="13"/>
        <v>5</v>
      </c>
      <c r="BA21" s="115">
        <f t="shared" si="14"/>
        <v>5</v>
      </c>
      <c r="BB21" s="112">
        <f t="shared" si="15"/>
        <v>0</v>
      </c>
      <c r="BC21" s="113">
        <f t="shared" si="16"/>
        <v>5</v>
      </c>
      <c r="BD21" s="116">
        <f t="shared" si="17"/>
        <v>5</v>
      </c>
      <c r="BE21" s="112">
        <f t="shared" si="18"/>
        <v>1</v>
      </c>
      <c r="BF21" s="112">
        <f t="shared" si="19"/>
        <v>0</v>
      </c>
      <c r="BG21" s="113">
        <f t="shared" si="20"/>
        <v>4.333333333333333</v>
      </c>
      <c r="BH21" s="113">
        <f t="shared" si="21"/>
        <v>5</v>
      </c>
      <c r="BI21" s="117">
        <f t="shared" si="22"/>
        <v>5</v>
      </c>
      <c r="BJ21" s="112">
        <f t="shared" si="23"/>
        <v>0</v>
      </c>
      <c r="BK21" s="113">
        <f t="shared" si="24"/>
        <v>3.6666666666666665</v>
      </c>
      <c r="BL21" s="113">
        <f t="shared" si="25"/>
        <v>4</v>
      </c>
      <c r="BM21" s="118">
        <f t="shared" si="26"/>
        <v>4</v>
      </c>
      <c r="BN21" s="119">
        <f t="shared" si="26"/>
        <v>4</v>
      </c>
      <c r="BO21" s="120">
        <f t="shared" si="27"/>
        <v>4</v>
      </c>
      <c r="BP21" s="68"/>
    </row>
    <row r="22" spans="1:68" ht="13.5" thickBot="1">
      <c r="A22" s="121"/>
      <c r="B22" s="130">
        <f t="shared" si="28"/>
        <v>11</v>
      </c>
      <c r="C22" s="109">
        <v>3</v>
      </c>
      <c r="D22" s="123">
        <v>2</v>
      </c>
      <c r="E22" s="123">
        <v>2</v>
      </c>
      <c r="F22" s="124">
        <v>2</v>
      </c>
      <c r="G22" s="109">
        <v>4</v>
      </c>
      <c r="H22" s="123">
        <v>3</v>
      </c>
      <c r="I22" s="123">
        <v>5</v>
      </c>
      <c r="J22" s="124">
        <v>5</v>
      </c>
      <c r="K22" s="109">
        <v>5</v>
      </c>
      <c r="L22" s="123">
        <v>5</v>
      </c>
      <c r="M22" s="124">
        <v>5</v>
      </c>
      <c r="N22" s="109">
        <v>5</v>
      </c>
      <c r="O22" s="123">
        <v>5</v>
      </c>
      <c r="P22" s="124">
        <v>5</v>
      </c>
      <c r="Q22" s="109">
        <v>5</v>
      </c>
      <c r="R22" s="123">
        <v>5</v>
      </c>
      <c r="S22" s="123">
        <v>5</v>
      </c>
      <c r="T22" s="124">
        <v>5</v>
      </c>
      <c r="U22" s="109">
        <v>5</v>
      </c>
      <c r="V22" s="123">
        <v>5</v>
      </c>
      <c r="W22" s="123">
        <v>5</v>
      </c>
      <c r="X22" s="124">
        <v>4</v>
      </c>
      <c r="Y22" s="134">
        <v>4</v>
      </c>
      <c r="Z22" s="123">
        <v>4</v>
      </c>
      <c r="AA22" s="123">
        <v>5</v>
      </c>
      <c r="AB22" s="124">
        <v>4</v>
      </c>
      <c r="AC22" s="298">
        <v>4</v>
      </c>
      <c r="AD22" s="109">
        <v>4</v>
      </c>
      <c r="AE22" s="123">
        <v>4</v>
      </c>
      <c r="AF22" s="110">
        <v>4</v>
      </c>
      <c r="AG22" s="299">
        <v>3</v>
      </c>
      <c r="AH22" s="298">
        <v>3</v>
      </c>
      <c r="AI22" s="109">
        <v>5</v>
      </c>
      <c r="AJ22" s="110">
        <v>4</v>
      </c>
      <c r="AK22" s="128"/>
      <c r="AL22" s="129">
        <f t="shared" si="29"/>
        <v>11</v>
      </c>
      <c r="AM22" s="112">
        <f t="shared" si="0"/>
        <v>3</v>
      </c>
      <c r="AN22" s="113">
        <f t="shared" si="1"/>
        <v>2.25</v>
      </c>
      <c r="AO22" s="114">
        <f t="shared" si="2"/>
        <v>2</v>
      </c>
      <c r="AP22" s="112">
        <f t="shared" si="3"/>
        <v>0</v>
      </c>
      <c r="AQ22" s="113">
        <f t="shared" si="4"/>
        <v>4.25</v>
      </c>
      <c r="AR22" s="114">
        <f t="shared" si="5"/>
        <v>5</v>
      </c>
      <c r="AS22" s="112">
        <f t="shared" si="6"/>
        <v>0</v>
      </c>
      <c r="AT22" s="113">
        <f t="shared" si="7"/>
        <v>5</v>
      </c>
      <c r="AU22" s="114">
        <f t="shared" si="8"/>
        <v>5</v>
      </c>
      <c r="AV22" s="112">
        <f t="shared" si="9"/>
        <v>0</v>
      </c>
      <c r="AW22" s="113">
        <f t="shared" si="10"/>
        <v>5</v>
      </c>
      <c r="AX22" s="114">
        <f t="shared" si="11"/>
        <v>5</v>
      </c>
      <c r="AY22" s="112">
        <f t="shared" si="12"/>
        <v>0</v>
      </c>
      <c r="AZ22" s="113">
        <f t="shared" si="13"/>
        <v>5</v>
      </c>
      <c r="BA22" s="115">
        <f t="shared" si="14"/>
        <v>5</v>
      </c>
      <c r="BB22" s="112">
        <f t="shared" si="15"/>
        <v>0</v>
      </c>
      <c r="BC22" s="113">
        <f t="shared" si="16"/>
        <v>4.75</v>
      </c>
      <c r="BD22" s="116">
        <f t="shared" si="17"/>
        <v>5</v>
      </c>
      <c r="BE22" s="112">
        <f t="shared" si="18"/>
        <v>1</v>
      </c>
      <c r="BF22" s="112">
        <f t="shared" si="19"/>
        <v>0</v>
      </c>
      <c r="BG22" s="113">
        <f t="shared" si="20"/>
        <v>4.333333333333333</v>
      </c>
      <c r="BH22" s="113">
        <f t="shared" si="21"/>
        <v>5</v>
      </c>
      <c r="BI22" s="117">
        <f t="shared" si="22"/>
        <v>4</v>
      </c>
      <c r="BJ22" s="112">
        <f t="shared" si="23"/>
        <v>0</v>
      </c>
      <c r="BK22" s="113">
        <f t="shared" si="24"/>
        <v>4</v>
      </c>
      <c r="BL22" s="113">
        <f t="shared" si="25"/>
        <v>4</v>
      </c>
      <c r="BM22" s="118">
        <f t="shared" si="26"/>
        <v>3</v>
      </c>
      <c r="BN22" s="119">
        <f t="shared" si="26"/>
        <v>3</v>
      </c>
      <c r="BO22" s="120">
        <f t="shared" si="27"/>
        <v>5</v>
      </c>
      <c r="BP22" s="68"/>
    </row>
    <row r="23" spans="1:68" ht="13.5" thickBot="1">
      <c r="A23" s="121"/>
      <c r="B23" s="130">
        <f t="shared" si="28"/>
        <v>12</v>
      </c>
      <c r="C23" s="109">
        <v>5</v>
      </c>
      <c r="D23" s="123">
        <v>5</v>
      </c>
      <c r="E23" s="123">
        <v>5</v>
      </c>
      <c r="F23" s="124">
        <v>5</v>
      </c>
      <c r="G23" s="109">
        <v>4</v>
      </c>
      <c r="H23" s="123">
        <v>4</v>
      </c>
      <c r="I23" s="123">
        <v>5</v>
      </c>
      <c r="J23" s="124">
        <v>5</v>
      </c>
      <c r="K23" s="109">
        <v>5</v>
      </c>
      <c r="L23" s="123">
        <v>5</v>
      </c>
      <c r="M23" s="124">
        <v>5</v>
      </c>
      <c r="N23" s="109">
        <v>4</v>
      </c>
      <c r="O23" s="123">
        <v>4</v>
      </c>
      <c r="P23" s="124">
        <v>5</v>
      </c>
      <c r="Q23" s="109">
        <v>5</v>
      </c>
      <c r="R23" s="123">
        <v>5</v>
      </c>
      <c r="S23" s="123">
        <v>5</v>
      </c>
      <c r="T23" s="124">
        <v>5</v>
      </c>
      <c r="U23" s="109">
        <v>4</v>
      </c>
      <c r="V23" s="123">
        <v>5</v>
      </c>
      <c r="W23" s="123">
        <v>5</v>
      </c>
      <c r="X23" s="124">
        <v>5</v>
      </c>
      <c r="Y23" s="134">
        <v>3</v>
      </c>
      <c r="Z23" s="123">
        <v>3</v>
      </c>
      <c r="AA23" s="123">
        <v>4</v>
      </c>
      <c r="AB23" s="124">
        <v>3</v>
      </c>
      <c r="AC23" s="298">
        <v>4</v>
      </c>
      <c r="AD23" s="109">
        <v>4</v>
      </c>
      <c r="AE23" s="123">
        <v>3</v>
      </c>
      <c r="AF23" s="110">
        <v>2</v>
      </c>
      <c r="AG23" s="299">
        <v>4</v>
      </c>
      <c r="AH23" s="298">
        <v>4</v>
      </c>
      <c r="AI23" s="109">
        <v>5</v>
      </c>
      <c r="AJ23" s="110">
        <v>4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5</v>
      </c>
      <c r="AO23" s="114">
        <f t="shared" si="2"/>
        <v>5</v>
      </c>
      <c r="AP23" s="112">
        <f t="shared" si="3"/>
        <v>0</v>
      </c>
      <c r="AQ23" s="113">
        <f t="shared" si="4"/>
        <v>4.5</v>
      </c>
      <c r="AR23" s="114">
        <f t="shared" si="5"/>
        <v>5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0</v>
      </c>
      <c r="AW23" s="113">
        <f t="shared" si="10"/>
        <v>4.333333333333333</v>
      </c>
      <c r="AX23" s="114">
        <f t="shared" si="11"/>
        <v>5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0</v>
      </c>
      <c r="BC23" s="113">
        <f t="shared" si="16"/>
        <v>4.75</v>
      </c>
      <c r="BD23" s="116">
        <f t="shared" si="17"/>
        <v>5</v>
      </c>
      <c r="BE23" s="112">
        <f t="shared" si="18"/>
        <v>1</v>
      </c>
      <c r="BF23" s="112">
        <f t="shared" si="19"/>
        <v>0</v>
      </c>
      <c r="BG23" s="113">
        <f t="shared" si="20"/>
        <v>3.3333333333333335</v>
      </c>
      <c r="BH23" s="113">
        <f t="shared" si="21"/>
        <v>4</v>
      </c>
      <c r="BI23" s="117">
        <f t="shared" si="22"/>
        <v>4</v>
      </c>
      <c r="BJ23" s="112">
        <f t="shared" si="23"/>
        <v>1</v>
      </c>
      <c r="BK23" s="113">
        <f t="shared" si="24"/>
        <v>3</v>
      </c>
      <c r="BL23" s="113">
        <f t="shared" si="25"/>
        <v>3</v>
      </c>
      <c r="BM23" s="118">
        <f t="shared" si="26"/>
        <v>4</v>
      </c>
      <c r="BN23" s="119">
        <f t="shared" si="26"/>
        <v>4</v>
      </c>
      <c r="BO23" s="120">
        <f t="shared" si="27"/>
        <v>5</v>
      </c>
      <c r="BP23" s="68"/>
    </row>
    <row r="24" spans="1:68" ht="13.5" thickBot="1">
      <c r="A24" s="121"/>
      <c r="B24" s="130">
        <f t="shared" si="28"/>
        <v>13</v>
      </c>
      <c r="C24" s="109">
        <v>5</v>
      </c>
      <c r="D24" s="123">
        <v>5</v>
      </c>
      <c r="E24" s="123">
        <v>3</v>
      </c>
      <c r="F24" s="124">
        <v>5</v>
      </c>
      <c r="G24" s="109">
        <v>5</v>
      </c>
      <c r="H24" s="123">
        <v>2</v>
      </c>
      <c r="I24" s="123">
        <v>5</v>
      </c>
      <c r="J24" s="124">
        <v>2</v>
      </c>
      <c r="K24" s="109">
        <v>5</v>
      </c>
      <c r="L24" s="123">
        <v>5</v>
      </c>
      <c r="M24" s="124">
        <v>5</v>
      </c>
      <c r="N24" s="109">
        <v>4</v>
      </c>
      <c r="O24" s="123">
        <v>4</v>
      </c>
      <c r="P24" s="124">
        <v>3</v>
      </c>
      <c r="Q24" s="109">
        <v>5</v>
      </c>
      <c r="R24" s="123">
        <v>5</v>
      </c>
      <c r="S24" s="123">
        <v>5</v>
      </c>
      <c r="T24" s="124">
        <v>5</v>
      </c>
      <c r="U24" s="109">
        <v>5</v>
      </c>
      <c r="V24" s="123">
        <v>5</v>
      </c>
      <c r="W24" s="123">
        <v>4</v>
      </c>
      <c r="X24" s="124">
        <v>4</v>
      </c>
      <c r="Y24" s="125">
        <v>3</v>
      </c>
      <c r="Z24" s="123">
        <v>3</v>
      </c>
      <c r="AA24" s="123">
        <v>4</v>
      </c>
      <c r="AB24" s="124">
        <v>4</v>
      </c>
      <c r="AC24" s="305">
        <v>4</v>
      </c>
      <c r="AD24" s="109">
        <v>4</v>
      </c>
      <c r="AE24" s="123">
        <v>2</v>
      </c>
      <c r="AF24" s="110">
        <v>3</v>
      </c>
      <c r="AG24" s="296">
        <v>3</v>
      </c>
      <c r="AH24" s="298">
        <v>3</v>
      </c>
      <c r="AI24" s="109">
        <v>5</v>
      </c>
      <c r="AJ24" s="110">
        <v>3</v>
      </c>
      <c r="AK24" s="128"/>
      <c r="AL24" s="129">
        <f t="shared" si="29"/>
        <v>13</v>
      </c>
      <c r="AM24" s="112">
        <f t="shared" si="0"/>
        <v>0</v>
      </c>
      <c r="AN24" s="113">
        <f t="shared" si="1"/>
        <v>4.5</v>
      </c>
      <c r="AO24" s="114">
        <f t="shared" si="2"/>
        <v>5</v>
      </c>
      <c r="AP24" s="112">
        <f t="shared" si="3"/>
        <v>2</v>
      </c>
      <c r="AQ24" s="113">
        <f t="shared" si="4"/>
        <v>3.5</v>
      </c>
      <c r="AR24" s="114">
        <f t="shared" si="5"/>
        <v>4</v>
      </c>
      <c r="AS24" s="112">
        <f t="shared" si="6"/>
        <v>0</v>
      </c>
      <c r="AT24" s="113">
        <f t="shared" si="7"/>
        <v>5</v>
      </c>
      <c r="AU24" s="114">
        <f t="shared" si="8"/>
        <v>5</v>
      </c>
      <c r="AV24" s="112">
        <f t="shared" si="9"/>
        <v>0</v>
      </c>
      <c r="AW24" s="113">
        <f t="shared" si="10"/>
        <v>3.6666666666666665</v>
      </c>
      <c r="AX24" s="114">
        <f t="shared" si="11"/>
        <v>4</v>
      </c>
      <c r="AY24" s="112">
        <f t="shared" si="12"/>
        <v>0</v>
      </c>
      <c r="AZ24" s="113">
        <f t="shared" si="13"/>
        <v>5</v>
      </c>
      <c r="BA24" s="115">
        <f t="shared" si="14"/>
        <v>5</v>
      </c>
      <c r="BB24" s="112">
        <f t="shared" si="15"/>
        <v>0</v>
      </c>
      <c r="BC24" s="113">
        <f t="shared" si="16"/>
        <v>4.5</v>
      </c>
      <c r="BD24" s="116">
        <f t="shared" si="17"/>
        <v>5</v>
      </c>
      <c r="BE24" s="112">
        <f t="shared" si="18"/>
        <v>1</v>
      </c>
      <c r="BF24" s="112">
        <f t="shared" si="19"/>
        <v>0</v>
      </c>
      <c r="BG24" s="113">
        <f t="shared" si="20"/>
        <v>3.6666666666666665</v>
      </c>
      <c r="BH24" s="113">
        <f t="shared" si="21"/>
        <v>4</v>
      </c>
      <c r="BI24" s="117">
        <f t="shared" si="22"/>
        <v>4</v>
      </c>
      <c r="BJ24" s="112">
        <f t="shared" si="23"/>
        <v>1</v>
      </c>
      <c r="BK24" s="113">
        <f t="shared" si="24"/>
        <v>3</v>
      </c>
      <c r="BL24" s="113">
        <f t="shared" si="25"/>
        <v>3</v>
      </c>
      <c r="BM24" s="118">
        <f t="shared" si="26"/>
        <v>3</v>
      </c>
      <c r="BN24" s="119">
        <f t="shared" si="26"/>
        <v>3</v>
      </c>
      <c r="BO24" s="120">
        <f t="shared" si="27"/>
        <v>4</v>
      </c>
      <c r="BP24" s="68"/>
    </row>
    <row r="25" spans="1:68" ht="13.5" thickBot="1">
      <c r="A25" s="121"/>
      <c r="B25" s="130">
        <f t="shared" si="28"/>
        <v>14</v>
      </c>
      <c r="C25" s="109">
        <v>5</v>
      </c>
      <c r="D25" s="123">
        <v>5</v>
      </c>
      <c r="E25" s="123">
        <v>3</v>
      </c>
      <c r="F25" s="124">
        <v>3</v>
      </c>
      <c r="G25" s="109">
        <v>3</v>
      </c>
      <c r="H25" s="123">
        <v>3</v>
      </c>
      <c r="I25" s="123">
        <v>3</v>
      </c>
      <c r="J25" s="124">
        <v>3</v>
      </c>
      <c r="K25" s="109">
        <v>5</v>
      </c>
      <c r="L25" s="123">
        <v>5</v>
      </c>
      <c r="M25" s="124">
        <v>4</v>
      </c>
      <c r="N25" s="109">
        <v>3</v>
      </c>
      <c r="O25" s="123">
        <v>3</v>
      </c>
      <c r="P25" s="124">
        <v>3</v>
      </c>
      <c r="Q25" s="109">
        <v>5</v>
      </c>
      <c r="R25" s="123">
        <v>5</v>
      </c>
      <c r="S25" s="123">
        <v>5</v>
      </c>
      <c r="T25" s="124">
        <v>5</v>
      </c>
      <c r="U25" s="109">
        <v>4</v>
      </c>
      <c r="V25" s="123">
        <v>4</v>
      </c>
      <c r="W25" s="123">
        <v>2</v>
      </c>
      <c r="X25" s="124">
        <v>3</v>
      </c>
      <c r="Y25" s="125">
        <v>4</v>
      </c>
      <c r="Z25" s="123">
        <v>4</v>
      </c>
      <c r="AA25" s="123">
        <v>4</v>
      </c>
      <c r="AB25" s="124">
        <v>3</v>
      </c>
      <c r="AC25" s="298">
        <v>2</v>
      </c>
      <c r="AD25" s="109">
        <v>2</v>
      </c>
      <c r="AE25" s="123">
        <v>2</v>
      </c>
      <c r="AF25" s="110">
        <v>2</v>
      </c>
      <c r="AG25" s="299">
        <v>2</v>
      </c>
      <c r="AH25" s="298">
        <v>2</v>
      </c>
      <c r="AI25" s="109">
        <v>2</v>
      </c>
      <c r="AJ25" s="110">
        <v>2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4</v>
      </c>
      <c r="AO25" s="114">
        <f t="shared" si="2"/>
        <v>4</v>
      </c>
      <c r="AP25" s="112">
        <f t="shared" si="3"/>
        <v>0</v>
      </c>
      <c r="AQ25" s="113">
        <f t="shared" si="4"/>
        <v>3</v>
      </c>
      <c r="AR25" s="114">
        <f t="shared" si="5"/>
        <v>3</v>
      </c>
      <c r="AS25" s="112">
        <f t="shared" si="6"/>
        <v>0</v>
      </c>
      <c r="AT25" s="113">
        <f t="shared" si="7"/>
        <v>4.666666666666667</v>
      </c>
      <c r="AU25" s="114">
        <f t="shared" si="8"/>
        <v>5</v>
      </c>
      <c r="AV25" s="112">
        <f t="shared" si="9"/>
        <v>0</v>
      </c>
      <c r="AW25" s="113">
        <f t="shared" si="10"/>
        <v>3</v>
      </c>
      <c r="AX25" s="114">
        <f t="shared" si="11"/>
        <v>3</v>
      </c>
      <c r="AY25" s="112">
        <f t="shared" si="12"/>
        <v>0</v>
      </c>
      <c r="AZ25" s="113">
        <f t="shared" si="13"/>
        <v>5</v>
      </c>
      <c r="BA25" s="115">
        <f t="shared" si="14"/>
        <v>5</v>
      </c>
      <c r="BB25" s="112">
        <f t="shared" si="15"/>
        <v>1</v>
      </c>
      <c r="BC25" s="113">
        <f t="shared" si="16"/>
        <v>3.25</v>
      </c>
      <c r="BD25" s="116">
        <f t="shared" si="17"/>
        <v>4</v>
      </c>
      <c r="BE25" s="112">
        <f t="shared" si="18"/>
        <v>1</v>
      </c>
      <c r="BF25" s="112">
        <f t="shared" si="19"/>
        <v>0</v>
      </c>
      <c r="BG25" s="113">
        <f t="shared" si="20"/>
        <v>3.6666666666666665</v>
      </c>
      <c r="BH25" s="113">
        <f t="shared" si="21"/>
        <v>4</v>
      </c>
      <c r="BI25" s="117">
        <f t="shared" si="22"/>
        <v>2</v>
      </c>
      <c r="BJ25" s="112">
        <f t="shared" si="23"/>
        <v>3</v>
      </c>
      <c r="BK25" s="113">
        <f t="shared" si="24"/>
        <v>2</v>
      </c>
      <c r="BL25" s="113">
        <f t="shared" si="25"/>
        <v>2</v>
      </c>
      <c r="BM25" s="118">
        <f t="shared" si="26"/>
        <v>2</v>
      </c>
      <c r="BN25" s="119">
        <f t="shared" si="26"/>
        <v>2</v>
      </c>
      <c r="BO25" s="120">
        <f t="shared" si="27"/>
        <v>3</v>
      </c>
      <c r="BP25" s="68"/>
    </row>
    <row r="26" spans="1:68" ht="13.5" thickBot="1">
      <c r="A26" s="121"/>
      <c r="B26" s="130">
        <f t="shared" si="28"/>
        <v>15</v>
      </c>
      <c r="C26" s="109">
        <v>5</v>
      </c>
      <c r="D26" s="123">
        <v>5</v>
      </c>
      <c r="E26" s="123">
        <v>2</v>
      </c>
      <c r="F26" s="124">
        <v>5</v>
      </c>
      <c r="G26" s="109">
        <v>3</v>
      </c>
      <c r="H26" s="123">
        <v>2</v>
      </c>
      <c r="I26" s="123">
        <v>2</v>
      </c>
      <c r="J26" s="124">
        <v>2</v>
      </c>
      <c r="K26" s="109">
        <v>3</v>
      </c>
      <c r="L26" s="123">
        <v>3</v>
      </c>
      <c r="M26" s="124">
        <v>2</v>
      </c>
      <c r="N26" s="109">
        <v>3</v>
      </c>
      <c r="O26" s="123">
        <v>3</v>
      </c>
      <c r="P26" s="124">
        <v>3</v>
      </c>
      <c r="Q26" s="109">
        <v>3</v>
      </c>
      <c r="R26" s="123">
        <v>3</v>
      </c>
      <c r="S26" s="123">
        <v>3</v>
      </c>
      <c r="T26" s="124">
        <v>2</v>
      </c>
      <c r="U26" s="109">
        <v>3</v>
      </c>
      <c r="V26" s="123">
        <v>3</v>
      </c>
      <c r="W26" s="123">
        <v>2</v>
      </c>
      <c r="X26" s="124">
        <v>2</v>
      </c>
      <c r="Y26" s="125">
        <v>2</v>
      </c>
      <c r="Z26" s="123">
        <v>2</v>
      </c>
      <c r="AA26" s="123">
        <v>2</v>
      </c>
      <c r="AB26" s="124">
        <v>2</v>
      </c>
      <c r="AC26" s="298">
        <v>2</v>
      </c>
      <c r="AD26" s="109">
        <v>2</v>
      </c>
      <c r="AE26" s="123">
        <v>2</v>
      </c>
      <c r="AF26" s="110">
        <v>2</v>
      </c>
      <c r="AG26" s="299">
        <v>2</v>
      </c>
      <c r="AH26" s="298">
        <v>3</v>
      </c>
      <c r="AI26" s="109">
        <v>3</v>
      </c>
      <c r="AJ26" s="110">
        <v>2</v>
      </c>
      <c r="AK26" s="128"/>
      <c r="AL26" s="129">
        <f t="shared" si="29"/>
        <v>15</v>
      </c>
      <c r="AM26" s="112">
        <f t="shared" si="0"/>
        <v>1</v>
      </c>
      <c r="AN26" s="113">
        <f t="shared" si="1"/>
        <v>4.25</v>
      </c>
      <c r="AO26" s="114">
        <f t="shared" si="2"/>
        <v>5</v>
      </c>
      <c r="AP26" s="112">
        <f t="shared" si="3"/>
        <v>3</v>
      </c>
      <c r="AQ26" s="113">
        <f t="shared" si="4"/>
        <v>2.25</v>
      </c>
      <c r="AR26" s="114">
        <f t="shared" si="5"/>
        <v>2</v>
      </c>
      <c r="AS26" s="112">
        <f t="shared" si="6"/>
        <v>1</v>
      </c>
      <c r="AT26" s="113">
        <f t="shared" si="7"/>
        <v>2.6666666666666665</v>
      </c>
      <c r="AU26" s="114">
        <f t="shared" si="8"/>
        <v>3</v>
      </c>
      <c r="AV26" s="112">
        <f t="shared" si="9"/>
        <v>0</v>
      </c>
      <c r="AW26" s="113">
        <f t="shared" si="10"/>
        <v>3</v>
      </c>
      <c r="AX26" s="114">
        <f t="shared" si="11"/>
        <v>3</v>
      </c>
      <c r="AY26" s="112">
        <f t="shared" si="12"/>
        <v>1</v>
      </c>
      <c r="AZ26" s="113">
        <f t="shared" si="13"/>
        <v>2.75</v>
      </c>
      <c r="BA26" s="115">
        <f t="shared" si="14"/>
        <v>3</v>
      </c>
      <c r="BB26" s="112">
        <f t="shared" si="15"/>
        <v>2</v>
      </c>
      <c r="BC26" s="113">
        <f t="shared" si="16"/>
        <v>2.5</v>
      </c>
      <c r="BD26" s="116">
        <f t="shared" si="17"/>
        <v>3</v>
      </c>
      <c r="BE26" s="112">
        <f t="shared" si="18"/>
        <v>1</v>
      </c>
      <c r="BF26" s="112">
        <f t="shared" si="19"/>
        <v>3</v>
      </c>
      <c r="BG26" s="113">
        <f t="shared" si="20"/>
        <v>2</v>
      </c>
      <c r="BH26" s="113">
        <f t="shared" si="21"/>
        <v>2</v>
      </c>
      <c r="BI26" s="117">
        <f t="shared" si="22"/>
        <v>2</v>
      </c>
      <c r="BJ26" s="112">
        <f t="shared" si="23"/>
        <v>3</v>
      </c>
      <c r="BK26" s="113">
        <f t="shared" si="24"/>
        <v>2</v>
      </c>
      <c r="BL26" s="113">
        <f t="shared" si="25"/>
        <v>2</v>
      </c>
      <c r="BM26" s="118">
        <f t="shared" si="26"/>
        <v>2</v>
      </c>
      <c r="BN26" s="119">
        <f t="shared" si="26"/>
        <v>3</v>
      </c>
      <c r="BO26" s="120">
        <f t="shared" si="27"/>
        <v>3</v>
      </c>
      <c r="BP26" s="68"/>
    </row>
    <row r="27" spans="1:68" ht="13.5" thickBot="1">
      <c r="A27" s="121"/>
      <c r="B27" s="130">
        <f t="shared" si="28"/>
        <v>16</v>
      </c>
      <c r="C27" s="109">
        <v>3</v>
      </c>
      <c r="D27" s="123">
        <v>4</v>
      </c>
      <c r="E27" s="123">
        <v>3</v>
      </c>
      <c r="F27" s="124">
        <v>4</v>
      </c>
      <c r="G27" s="109">
        <v>2</v>
      </c>
      <c r="H27" s="123">
        <v>2</v>
      </c>
      <c r="I27" s="123">
        <v>2</v>
      </c>
      <c r="J27" s="124">
        <v>2</v>
      </c>
      <c r="K27" s="109">
        <v>4</v>
      </c>
      <c r="L27" s="123">
        <v>4</v>
      </c>
      <c r="M27" s="124">
        <v>4</v>
      </c>
      <c r="N27" s="109">
        <v>3</v>
      </c>
      <c r="O27" s="123">
        <v>3</v>
      </c>
      <c r="P27" s="124">
        <v>3</v>
      </c>
      <c r="Q27" s="109">
        <v>4</v>
      </c>
      <c r="R27" s="123">
        <v>4</v>
      </c>
      <c r="S27" s="123">
        <v>4</v>
      </c>
      <c r="T27" s="124">
        <v>4</v>
      </c>
      <c r="U27" s="109">
        <v>4</v>
      </c>
      <c r="V27" s="123">
        <v>4</v>
      </c>
      <c r="W27" s="123">
        <v>4</v>
      </c>
      <c r="X27" s="124">
        <v>4</v>
      </c>
      <c r="Y27" s="125">
        <v>3</v>
      </c>
      <c r="Z27" s="123">
        <v>3</v>
      </c>
      <c r="AA27" s="123">
        <v>3</v>
      </c>
      <c r="AB27" s="124">
        <v>3</v>
      </c>
      <c r="AC27" s="298">
        <v>4</v>
      </c>
      <c r="AD27" s="109">
        <v>4</v>
      </c>
      <c r="AE27" s="123">
        <v>2</v>
      </c>
      <c r="AF27" s="110">
        <v>4</v>
      </c>
      <c r="AG27" s="299">
        <v>4</v>
      </c>
      <c r="AH27" s="298">
        <v>4</v>
      </c>
      <c r="AI27" s="109">
        <v>3</v>
      </c>
      <c r="AJ27" s="110">
        <v>3</v>
      </c>
      <c r="AK27" s="128"/>
      <c r="AL27" s="129">
        <f t="shared" si="29"/>
        <v>16</v>
      </c>
      <c r="AM27" s="112">
        <f t="shared" si="0"/>
        <v>0</v>
      </c>
      <c r="AN27" s="113">
        <f t="shared" si="1"/>
        <v>3.5</v>
      </c>
      <c r="AO27" s="114">
        <f t="shared" si="2"/>
        <v>4</v>
      </c>
      <c r="AP27" s="112">
        <f t="shared" si="3"/>
        <v>4</v>
      </c>
      <c r="AQ27" s="113">
        <f t="shared" si="4"/>
        <v>2</v>
      </c>
      <c r="AR27" s="114">
        <f t="shared" si="5"/>
        <v>2</v>
      </c>
      <c r="AS27" s="112">
        <f t="shared" si="6"/>
        <v>0</v>
      </c>
      <c r="AT27" s="113">
        <f t="shared" si="7"/>
        <v>4</v>
      </c>
      <c r="AU27" s="114">
        <f t="shared" si="8"/>
        <v>4</v>
      </c>
      <c r="AV27" s="112">
        <f t="shared" si="9"/>
        <v>0</v>
      </c>
      <c r="AW27" s="113">
        <f t="shared" si="10"/>
        <v>3</v>
      </c>
      <c r="AX27" s="114">
        <f t="shared" si="11"/>
        <v>3</v>
      </c>
      <c r="AY27" s="112">
        <f t="shared" si="12"/>
        <v>0</v>
      </c>
      <c r="AZ27" s="113">
        <f t="shared" si="13"/>
        <v>4</v>
      </c>
      <c r="BA27" s="115">
        <f t="shared" si="14"/>
        <v>4</v>
      </c>
      <c r="BB27" s="112">
        <f t="shared" si="15"/>
        <v>0</v>
      </c>
      <c r="BC27" s="113">
        <f t="shared" si="16"/>
        <v>4</v>
      </c>
      <c r="BD27" s="116">
        <f t="shared" si="17"/>
        <v>4</v>
      </c>
      <c r="BE27" s="112">
        <f t="shared" si="18"/>
        <v>1</v>
      </c>
      <c r="BF27" s="112">
        <f t="shared" si="19"/>
        <v>0</v>
      </c>
      <c r="BG27" s="113">
        <f t="shared" si="20"/>
        <v>3</v>
      </c>
      <c r="BH27" s="113">
        <f t="shared" si="21"/>
        <v>3</v>
      </c>
      <c r="BI27" s="117">
        <f t="shared" si="22"/>
        <v>4</v>
      </c>
      <c r="BJ27" s="112">
        <f t="shared" si="23"/>
        <v>1</v>
      </c>
      <c r="BK27" s="113">
        <f t="shared" si="24"/>
        <v>3.3333333333333335</v>
      </c>
      <c r="BL27" s="113">
        <f t="shared" si="25"/>
        <v>4</v>
      </c>
      <c r="BM27" s="118">
        <f t="shared" si="26"/>
        <v>4</v>
      </c>
      <c r="BN27" s="119">
        <f t="shared" si="26"/>
        <v>4</v>
      </c>
      <c r="BO27" s="120">
        <f t="shared" si="27"/>
        <v>3</v>
      </c>
      <c r="BP27" s="68"/>
    </row>
    <row r="28" spans="1:68" ht="13.5" thickBot="1">
      <c r="A28" s="121"/>
      <c r="B28" s="130">
        <f t="shared" si="28"/>
        <v>17</v>
      </c>
      <c r="C28" s="109">
        <v>2</v>
      </c>
      <c r="D28" s="123">
        <v>2</v>
      </c>
      <c r="E28" s="123">
        <v>2</v>
      </c>
      <c r="F28" s="124">
        <v>3</v>
      </c>
      <c r="G28" s="109">
        <v>2</v>
      </c>
      <c r="H28" s="123">
        <v>3</v>
      </c>
      <c r="I28" s="123">
        <v>3</v>
      </c>
      <c r="J28" s="124">
        <v>2</v>
      </c>
      <c r="K28" s="109">
        <v>3</v>
      </c>
      <c r="L28" s="123">
        <v>3</v>
      </c>
      <c r="M28" s="124">
        <v>2</v>
      </c>
      <c r="N28" s="109">
        <v>2</v>
      </c>
      <c r="O28" s="123">
        <v>2</v>
      </c>
      <c r="P28" s="124">
        <v>3</v>
      </c>
      <c r="Q28" s="109">
        <v>4</v>
      </c>
      <c r="R28" s="123">
        <v>4</v>
      </c>
      <c r="S28" s="123">
        <v>4</v>
      </c>
      <c r="T28" s="124">
        <v>4</v>
      </c>
      <c r="U28" s="109">
        <v>4</v>
      </c>
      <c r="V28" s="123">
        <v>4</v>
      </c>
      <c r="W28" s="123">
        <v>4</v>
      </c>
      <c r="X28" s="124">
        <v>4</v>
      </c>
      <c r="Y28" s="125">
        <v>4</v>
      </c>
      <c r="Z28" s="123">
        <v>4</v>
      </c>
      <c r="AA28" s="123">
        <v>4</v>
      </c>
      <c r="AB28" s="124">
        <v>4</v>
      </c>
      <c r="AC28" s="305">
        <v>4</v>
      </c>
      <c r="AD28" s="109">
        <v>3</v>
      </c>
      <c r="AE28" s="123">
        <v>2</v>
      </c>
      <c r="AF28" s="110">
        <v>2</v>
      </c>
      <c r="AG28" s="296">
        <v>2</v>
      </c>
      <c r="AH28" s="305">
        <v>3</v>
      </c>
      <c r="AI28" s="109">
        <v>5</v>
      </c>
      <c r="AJ28" s="110">
        <v>5</v>
      </c>
      <c r="AK28" s="128"/>
      <c r="AL28" s="129">
        <f t="shared" si="29"/>
        <v>17</v>
      </c>
      <c r="AM28" s="112">
        <f t="shared" si="0"/>
        <v>3</v>
      </c>
      <c r="AN28" s="113">
        <f t="shared" si="1"/>
        <v>2.25</v>
      </c>
      <c r="AO28" s="114">
        <f t="shared" si="2"/>
        <v>2</v>
      </c>
      <c r="AP28" s="112">
        <f t="shared" si="3"/>
        <v>2</v>
      </c>
      <c r="AQ28" s="113">
        <f t="shared" si="4"/>
        <v>2.5</v>
      </c>
      <c r="AR28" s="114">
        <f t="shared" si="5"/>
        <v>3</v>
      </c>
      <c r="AS28" s="112">
        <f t="shared" si="6"/>
        <v>1</v>
      </c>
      <c r="AT28" s="113">
        <f t="shared" si="7"/>
        <v>2.6666666666666665</v>
      </c>
      <c r="AU28" s="114">
        <f t="shared" si="8"/>
        <v>3</v>
      </c>
      <c r="AV28" s="112">
        <f t="shared" si="9"/>
        <v>2</v>
      </c>
      <c r="AW28" s="113">
        <f t="shared" si="10"/>
        <v>2.3333333333333335</v>
      </c>
      <c r="AX28" s="114">
        <f t="shared" si="11"/>
        <v>3</v>
      </c>
      <c r="AY28" s="112">
        <f t="shared" si="12"/>
        <v>0</v>
      </c>
      <c r="AZ28" s="113">
        <f t="shared" si="13"/>
        <v>4</v>
      </c>
      <c r="BA28" s="115">
        <f t="shared" si="14"/>
        <v>4</v>
      </c>
      <c r="BB28" s="112">
        <f t="shared" si="15"/>
        <v>0</v>
      </c>
      <c r="BC28" s="113">
        <f t="shared" si="16"/>
        <v>4</v>
      </c>
      <c r="BD28" s="116">
        <f t="shared" si="17"/>
        <v>4</v>
      </c>
      <c r="BE28" s="112">
        <f t="shared" si="18"/>
        <v>1</v>
      </c>
      <c r="BF28" s="112">
        <f t="shared" si="19"/>
        <v>0</v>
      </c>
      <c r="BG28" s="113">
        <f t="shared" si="20"/>
        <v>4</v>
      </c>
      <c r="BH28" s="113">
        <f t="shared" si="21"/>
        <v>4</v>
      </c>
      <c r="BI28" s="117">
        <f t="shared" si="22"/>
        <v>4</v>
      </c>
      <c r="BJ28" s="112">
        <f t="shared" si="23"/>
        <v>2</v>
      </c>
      <c r="BK28" s="113">
        <f t="shared" si="24"/>
        <v>2.3333333333333335</v>
      </c>
      <c r="BL28" s="113">
        <f t="shared" si="25"/>
        <v>3</v>
      </c>
      <c r="BM28" s="118">
        <f t="shared" si="26"/>
        <v>2</v>
      </c>
      <c r="BN28" s="119">
        <f t="shared" si="26"/>
        <v>3</v>
      </c>
      <c r="BO28" s="120">
        <f t="shared" si="27"/>
        <v>5</v>
      </c>
      <c r="BP28" s="68"/>
    </row>
    <row r="29" spans="1:68" ht="13.5" thickBot="1">
      <c r="A29" s="121"/>
      <c r="B29" s="130">
        <f t="shared" si="28"/>
        <v>18</v>
      </c>
      <c r="C29" s="109">
        <v>4</v>
      </c>
      <c r="D29" s="123">
        <v>4</v>
      </c>
      <c r="E29" s="123">
        <v>2</v>
      </c>
      <c r="F29" s="124">
        <v>3</v>
      </c>
      <c r="G29" s="109">
        <v>2</v>
      </c>
      <c r="H29" s="123">
        <v>2</v>
      </c>
      <c r="I29" s="123">
        <v>2</v>
      </c>
      <c r="J29" s="124">
        <v>2</v>
      </c>
      <c r="K29" s="109">
        <v>4</v>
      </c>
      <c r="L29" s="123">
        <v>4</v>
      </c>
      <c r="M29" s="124">
        <v>3</v>
      </c>
      <c r="N29" s="109">
        <v>3</v>
      </c>
      <c r="O29" s="123">
        <v>3</v>
      </c>
      <c r="P29" s="124">
        <v>3</v>
      </c>
      <c r="Q29" s="109">
        <v>5</v>
      </c>
      <c r="R29" s="123">
        <v>5</v>
      </c>
      <c r="S29" s="123">
        <v>5</v>
      </c>
      <c r="T29" s="124">
        <v>5</v>
      </c>
      <c r="U29" s="109">
        <v>4</v>
      </c>
      <c r="V29" s="123">
        <v>4</v>
      </c>
      <c r="W29" s="123">
        <v>2</v>
      </c>
      <c r="X29" s="124">
        <v>3</v>
      </c>
      <c r="Y29" s="125">
        <v>2</v>
      </c>
      <c r="Z29" s="123">
        <v>2</v>
      </c>
      <c r="AA29" s="123">
        <v>2</v>
      </c>
      <c r="AB29" s="124">
        <v>3</v>
      </c>
      <c r="AC29" s="298">
        <v>2</v>
      </c>
      <c r="AD29" s="109">
        <v>3</v>
      </c>
      <c r="AE29" s="123">
        <v>4</v>
      </c>
      <c r="AF29" s="110">
        <v>3</v>
      </c>
      <c r="AG29" s="299">
        <v>3</v>
      </c>
      <c r="AH29" s="298">
        <v>3</v>
      </c>
      <c r="AI29" s="109">
        <v>3</v>
      </c>
      <c r="AJ29" s="110">
        <v>3</v>
      </c>
      <c r="AK29" s="128"/>
      <c r="AL29" s="129">
        <f t="shared" si="29"/>
        <v>18</v>
      </c>
      <c r="AM29" s="112">
        <f t="shared" si="0"/>
        <v>1</v>
      </c>
      <c r="AN29" s="113">
        <f t="shared" si="1"/>
        <v>3.25</v>
      </c>
      <c r="AO29" s="114">
        <f t="shared" si="2"/>
        <v>4</v>
      </c>
      <c r="AP29" s="112">
        <f t="shared" si="3"/>
        <v>4</v>
      </c>
      <c r="AQ29" s="113">
        <f t="shared" si="4"/>
        <v>2</v>
      </c>
      <c r="AR29" s="114">
        <f t="shared" si="5"/>
        <v>2</v>
      </c>
      <c r="AS29" s="112">
        <f t="shared" si="6"/>
        <v>0</v>
      </c>
      <c r="AT29" s="113">
        <f t="shared" si="7"/>
        <v>3.6666666666666665</v>
      </c>
      <c r="AU29" s="114">
        <f t="shared" si="8"/>
        <v>4</v>
      </c>
      <c r="AV29" s="112">
        <f t="shared" si="9"/>
        <v>0</v>
      </c>
      <c r="AW29" s="113">
        <f t="shared" si="10"/>
        <v>3</v>
      </c>
      <c r="AX29" s="114">
        <f t="shared" si="11"/>
        <v>3</v>
      </c>
      <c r="AY29" s="112">
        <f t="shared" si="12"/>
        <v>0</v>
      </c>
      <c r="AZ29" s="113">
        <f t="shared" si="13"/>
        <v>5</v>
      </c>
      <c r="BA29" s="115">
        <f t="shared" si="14"/>
        <v>5</v>
      </c>
      <c r="BB29" s="112">
        <f t="shared" si="15"/>
        <v>1</v>
      </c>
      <c r="BC29" s="113">
        <f t="shared" si="16"/>
        <v>3.25</v>
      </c>
      <c r="BD29" s="116">
        <f t="shared" si="17"/>
        <v>4</v>
      </c>
      <c r="BE29" s="112">
        <f t="shared" si="18"/>
        <v>1</v>
      </c>
      <c r="BF29" s="112">
        <f t="shared" si="19"/>
        <v>2</v>
      </c>
      <c r="BG29" s="113">
        <f t="shared" si="20"/>
        <v>2.3333333333333335</v>
      </c>
      <c r="BH29" s="113">
        <f t="shared" si="21"/>
        <v>3</v>
      </c>
      <c r="BI29" s="117">
        <f t="shared" si="22"/>
        <v>2</v>
      </c>
      <c r="BJ29" s="112">
        <f t="shared" si="23"/>
        <v>0</v>
      </c>
      <c r="BK29" s="113">
        <f t="shared" si="24"/>
        <v>3.3333333333333335</v>
      </c>
      <c r="BL29" s="113">
        <f t="shared" si="25"/>
        <v>4</v>
      </c>
      <c r="BM29" s="118">
        <f t="shared" si="26"/>
        <v>3</v>
      </c>
      <c r="BN29" s="119">
        <f t="shared" si="26"/>
        <v>3</v>
      </c>
      <c r="BO29" s="120">
        <f t="shared" si="27"/>
        <v>3</v>
      </c>
      <c r="BP29" s="68"/>
    </row>
    <row r="30" spans="1:68" ht="13.5" thickBot="1">
      <c r="A30" s="121"/>
      <c r="B30" s="130">
        <f t="shared" si="28"/>
        <v>19</v>
      </c>
      <c r="C30" s="109">
        <v>5</v>
      </c>
      <c r="D30" s="123">
        <v>5</v>
      </c>
      <c r="E30" s="123">
        <v>4</v>
      </c>
      <c r="F30" s="124">
        <v>5</v>
      </c>
      <c r="G30" s="109">
        <v>3</v>
      </c>
      <c r="H30" s="123">
        <v>3</v>
      </c>
      <c r="I30" s="123">
        <v>3</v>
      </c>
      <c r="J30" s="124">
        <v>2</v>
      </c>
      <c r="K30" s="109">
        <v>4</v>
      </c>
      <c r="L30" s="123">
        <v>5</v>
      </c>
      <c r="M30" s="124">
        <v>4</v>
      </c>
      <c r="N30" s="109">
        <v>5</v>
      </c>
      <c r="O30" s="123">
        <v>5</v>
      </c>
      <c r="P30" s="124">
        <v>5</v>
      </c>
      <c r="Q30" s="109">
        <v>5</v>
      </c>
      <c r="R30" s="123">
        <v>5</v>
      </c>
      <c r="S30" s="123">
        <v>5</v>
      </c>
      <c r="T30" s="124">
        <v>4</v>
      </c>
      <c r="U30" s="109">
        <v>5</v>
      </c>
      <c r="V30" s="123">
        <v>5</v>
      </c>
      <c r="W30" s="123">
        <v>2</v>
      </c>
      <c r="X30" s="124">
        <v>2</v>
      </c>
      <c r="Y30" s="125">
        <v>2</v>
      </c>
      <c r="Z30" s="123">
        <v>2</v>
      </c>
      <c r="AA30" s="123">
        <v>2</v>
      </c>
      <c r="AB30" s="124">
        <v>2</v>
      </c>
      <c r="AC30" s="298">
        <v>2</v>
      </c>
      <c r="AD30" s="109">
        <v>2</v>
      </c>
      <c r="AE30" s="123">
        <v>2</v>
      </c>
      <c r="AF30" s="110">
        <v>2</v>
      </c>
      <c r="AG30" s="299">
        <v>2</v>
      </c>
      <c r="AH30" s="298">
        <v>2</v>
      </c>
      <c r="AI30" s="109">
        <v>2</v>
      </c>
      <c r="AJ30" s="110">
        <v>2</v>
      </c>
      <c r="AK30" s="128"/>
      <c r="AL30" s="129">
        <f t="shared" si="29"/>
        <v>19</v>
      </c>
      <c r="AM30" s="112">
        <f t="shared" si="0"/>
        <v>0</v>
      </c>
      <c r="AN30" s="113">
        <f t="shared" si="1"/>
        <v>4.75</v>
      </c>
      <c r="AO30" s="114">
        <f t="shared" si="2"/>
        <v>5</v>
      </c>
      <c r="AP30" s="112">
        <f t="shared" si="3"/>
        <v>1</v>
      </c>
      <c r="AQ30" s="113">
        <f t="shared" si="4"/>
        <v>2.75</v>
      </c>
      <c r="AR30" s="114">
        <f t="shared" si="5"/>
        <v>3</v>
      </c>
      <c r="AS30" s="112">
        <f t="shared" si="6"/>
        <v>0</v>
      </c>
      <c r="AT30" s="113">
        <f t="shared" si="7"/>
        <v>4.333333333333333</v>
      </c>
      <c r="AU30" s="114">
        <f t="shared" si="8"/>
        <v>5</v>
      </c>
      <c r="AV30" s="112">
        <f t="shared" si="9"/>
        <v>0</v>
      </c>
      <c r="AW30" s="113">
        <f t="shared" si="10"/>
        <v>5</v>
      </c>
      <c r="AX30" s="114">
        <f t="shared" si="11"/>
        <v>5</v>
      </c>
      <c r="AY30" s="112">
        <f t="shared" si="12"/>
        <v>0</v>
      </c>
      <c r="AZ30" s="113">
        <f t="shared" si="13"/>
        <v>4.75</v>
      </c>
      <c r="BA30" s="115">
        <f t="shared" si="14"/>
        <v>5</v>
      </c>
      <c r="BB30" s="112">
        <f t="shared" si="15"/>
        <v>2</v>
      </c>
      <c r="BC30" s="113">
        <f t="shared" si="16"/>
        <v>3.5</v>
      </c>
      <c r="BD30" s="116">
        <f t="shared" si="17"/>
        <v>4</v>
      </c>
      <c r="BE30" s="112">
        <f t="shared" si="18"/>
        <v>1</v>
      </c>
      <c r="BF30" s="112">
        <f t="shared" si="19"/>
        <v>3</v>
      </c>
      <c r="BG30" s="113">
        <f t="shared" si="20"/>
        <v>2</v>
      </c>
      <c r="BH30" s="113">
        <f t="shared" si="21"/>
        <v>2</v>
      </c>
      <c r="BI30" s="117">
        <f t="shared" si="22"/>
        <v>2</v>
      </c>
      <c r="BJ30" s="112">
        <f t="shared" si="23"/>
        <v>3</v>
      </c>
      <c r="BK30" s="113">
        <f t="shared" si="24"/>
        <v>2</v>
      </c>
      <c r="BL30" s="113">
        <f t="shared" si="25"/>
        <v>2</v>
      </c>
      <c r="BM30" s="118">
        <f t="shared" si="26"/>
        <v>2</v>
      </c>
      <c r="BN30" s="119">
        <f t="shared" si="26"/>
        <v>2</v>
      </c>
      <c r="BO30" s="120">
        <f t="shared" si="27"/>
        <v>3</v>
      </c>
      <c r="BP30" s="68"/>
    </row>
    <row r="31" spans="1:68" ht="13.5" thickBot="1">
      <c r="A31" s="121"/>
      <c r="B31" s="130">
        <f t="shared" si="28"/>
        <v>20</v>
      </c>
      <c r="C31" s="109">
        <v>5</v>
      </c>
      <c r="D31" s="123">
        <v>5</v>
      </c>
      <c r="E31" s="123">
        <v>2</v>
      </c>
      <c r="F31" s="124">
        <v>3</v>
      </c>
      <c r="G31" s="109">
        <v>3</v>
      </c>
      <c r="H31" s="123">
        <v>2</v>
      </c>
      <c r="I31" s="123">
        <v>2</v>
      </c>
      <c r="J31" s="124">
        <v>2</v>
      </c>
      <c r="K31" s="109">
        <v>5</v>
      </c>
      <c r="L31" s="123">
        <v>5</v>
      </c>
      <c r="M31" s="124">
        <v>5</v>
      </c>
      <c r="N31" s="109">
        <v>3</v>
      </c>
      <c r="O31" s="123">
        <v>3</v>
      </c>
      <c r="P31" s="124">
        <v>3</v>
      </c>
      <c r="Q31" s="109">
        <v>5</v>
      </c>
      <c r="R31" s="123">
        <v>5</v>
      </c>
      <c r="S31" s="123">
        <v>5</v>
      </c>
      <c r="T31" s="124">
        <v>5</v>
      </c>
      <c r="U31" s="109">
        <v>4</v>
      </c>
      <c r="V31" s="123">
        <v>5</v>
      </c>
      <c r="W31" s="123">
        <v>4</v>
      </c>
      <c r="X31" s="124">
        <v>2</v>
      </c>
      <c r="Y31" s="133">
        <v>2</v>
      </c>
      <c r="Z31" s="123">
        <v>2</v>
      </c>
      <c r="AA31" s="123">
        <v>2</v>
      </c>
      <c r="AB31" s="124">
        <v>2</v>
      </c>
      <c r="AC31" s="298">
        <v>2</v>
      </c>
      <c r="AD31" s="109">
        <v>2</v>
      </c>
      <c r="AE31" s="123">
        <v>2</v>
      </c>
      <c r="AF31" s="110">
        <v>2</v>
      </c>
      <c r="AG31" s="299">
        <v>2</v>
      </c>
      <c r="AH31" s="298">
        <v>2</v>
      </c>
      <c r="AI31" s="109">
        <v>2</v>
      </c>
      <c r="AJ31" s="110">
        <v>2</v>
      </c>
      <c r="AK31" s="128"/>
      <c r="AL31" s="129">
        <f t="shared" si="29"/>
        <v>20</v>
      </c>
      <c r="AM31" s="112">
        <f t="shared" si="0"/>
        <v>1</v>
      </c>
      <c r="AN31" s="113">
        <f t="shared" si="1"/>
        <v>3.75</v>
      </c>
      <c r="AO31" s="114">
        <f t="shared" si="2"/>
        <v>4</v>
      </c>
      <c r="AP31" s="112">
        <f t="shared" si="3"/>
        <v>3</v>
      </c>
      <c r="AQ31" s="113">
        <f t="shared" si="4"/>
        <v>2.25</v>
      </c>
      <c r="AR31" s="114">
        <f t="shared" si="5"/>
        <v>2</v>
      </c>
      <c r="AS31" s="112">
        <f t="shared" si="6"/>
        <v>0</v>
      </c>
      <c r="AT31" s="113">
        <f t="shared" si="7"/>
        <v>5</v>
      </c>
      <c r="AU31" s="114">
        <f t="shared" si="8"/>
        <v>5</v>
      </c>
      <c r="AV31" s="112">
        <f t="shared" si="9"/>
        <v>0</v>
      </c>
      <c r="AW31" s="113">
        <f t="shared" si="10"/>
        <v>3</v>
      </c>
      <c r="AX31" s="114">
        <f t="shared" si="11"/>
        <v>3</v>
      </c>
      <c r="AY31" s="112">
        <f t="shared" si="12"/>
        <v>0</v>
      </c>
      <c r="AZ31" s="113">
        <f t="shared" si="13"/>
        <v>5</v>
      </c>
      <c r="BA31" s="115">
        <f t="shared" si="14"/>
        <v>5</v>
      </c>
      <c r="BB31" s="112">
        <f t="shared" si="15"/>
        <v>1</v>
      </c>
      <c r="BC31" s="113">
        <f t="shared" si="16"/>
        <v>3.75</v>
      </c>
      <c r="BD31" s="116">
        <f t="shared" si="17"/>
        <v>4</v>
      </c>
      <c r="BE31" s="112">
        <f t="shared" si="18"/>
        <v>1</v>
      </c>
      <c r="BF31" s="112">
        <f t="shared" si="19"/>
        <v>3</v>
      </c>
      <c r="BG31" s="113">
        <f t="shared" si="20"/>
        <v>2</v>
      </c>
      <c r="BH31" s="113">
        <f t="shared" si="21"/>
        <v>2</v>
      </c>
      <c r="BI31" s="117">
        <f t="shared" si="22"/>
        <v>2</v>
      </c>
      <c r="BJ31" s="112">
        <f t="shared" si="23"/>
        <v>3</v>
      </c>
      <c r="BK31" s="113">
        <f t="shared" si="24"/>
        <v>2</v>
      </c>
      <c r="BL31" s="113">
        <f t="shared" si="25"/>
        <v>2</v>
      </c>
      <c r="BM31" s="118">
        <f t="shared" si="26"/>
        <v>2</v>
      </c>
      <c r="BN31" s="119">
        <f t="shared" si="26"/>
        <v>2</v>
      </c>
      <c r="BO31" s="120">
        <f t="shared" si="27"/>
        <v>3</v>
      </c>
      <c r="BP31" s="68"/>
    </row>
    <row r="32" spans="1:68" ht="13.5" thickBot="1">
      <c r="A32" s="121"/>
      <c r="B32" s="130">
        <f t="shared" si="28"/>
        <v>21</v>
      </c>
      <c r="C32" s="109">
        <v>5</v>
      </c>
      <c r="D32" s="123">
        <v>5</v>
      </c>
      <c r="E32" s="123">
        <v>3</v>
      </c>
      <c r="F32" s="124">
        <v>4</v>
      </c>
      <c r="G32" s="109">
        <v>3</v>
      </c>
      <c r="H32" s="123">
        <v>3</v>
      </c>
      <c r="I32" s="123">
        <v>3</v>
      </c>
      <c r="J32" s="124">
        <v>4</v>
      </c>
      <c r="K32" s="109">
        <v>5</v>
      </c>
      <c r="L32" s="123">
        <v>5</v>
      </c>
      <c r="M32" s="124">
        <v>5</v>
      </c>
      <c r="N32" s="109">
        <v>3</v>
      </c>
      <c r="O32" s="123">
        <v>3</v>
      </c>
      <c r="P32" s="124">
        <v>4</v>
      </c>
      <c r="Q32" s="109">
        <v>5</v>
      </c>
      <c r="R32" s="123">
        <v>5</v>
      </c>
      <c r="S32" s="123">
        <v>5</v>
      </c>
      <c r="T32" s="124">
        <v>5</v>
      </c>
      <c r="U32" s="109">
        <v>4</v>
      </c>
      <c r="V32" s="123">
        <v>4</v>
      </c>
      <c r="W32" s="123">
        <v>4</v>
      </c>
      <c r="X32" s="124">
        <v>3</v>
      </c>
      <c r="Y32" s="134">
        <v>2</v>
      </c>
      <c r="Z32" s="123">
        <v>2</v>
      </c>
      <c r="AA32" s="123">
        <v>2</v>
      </c>
      <c r="AB32" s="124">
        <v>2</v>
      </c>
      <c r="AC32" s="305">
        <v>3</v>
      </c>
      <c r="AD32" s="109">
        <v>2</v>
      </c>
      <c r="AE32" s="123">
        <v>2</v>
      </c>
      <c r="AF32" s="110">
        <v>2</v>
      </c>
      <c r="AG32" s="296">
        <v>3</v>
      </c>
      <c r="AH32" s="305">
        <v>3</v>
      </c>
      <c r="AI32" s="109">
        <v>4</v>
      </c>
      <c r="AJ32" s="110">
        <v>3</v>
      </c>
      <c r="AK32" s="128"/>
      <c r="AL32" s="129">
        <f t="shared" si="29"/>
        <v>21</v>
      </c>
      <c r="AM32" s="112">
        <f t="shared" si="0"/>
        <v>0</v>
      </c>
      <c r="AN32" s="113">
        <f t="shared" si="1"/>
        <v>4.25</v>
      </c>
      <c r="AO32" s="114">
        <f t="shared" si="2"/>
        <v>5</v>
      </c>
      <c r="AP32" s="112">
        <f t="shared" si="3"/>
        <v>0</v>
      </c>
      <c r="AQ32" s="113">
        <f t="shared" si="4"/>
        <v>3.25</v>
      </c>
      <c r="AR32" s="114">
        <f t="shared" si="5"/>
        <v>4</v>
      </c>
      <c r="AS32" s="112">
        <f t="shared" si="6"/>
        <v>0</v>
      </c>
      <c r="AT32" s="113">
        <f t="shared" si="7"/>
        <v>5</v>
      </c>
      <c r="AU32" s="114">
        <f t="shared" si="8"/>
        <v>5</v>
      </c>
      <c r="AV32" s="112">
        <f t="shared" si="9"/>
        <v>0</v>
      </c>
      <c r="AW32" s="113">
        <f t="shared" si="10"/>
        <v>3.3333333333333335</v>
      </c>
      <c r="AX32" s="114">
        <f t="shared" si="11"/>
        <v>4</v>
      </c>
      <c r="AY32" s="112">
        <f t="shared" si="12"/>
        <v>0</v>
      </c>
      <c r="AZ32" s="113">
        <f t="shared" si="13"/>
        <v>5</v>
      </c>
      <c r="BA32" s="115">
        <f t="shared" si="14"/>
        <v>5</v>
      </c>
      <c r="BB32" s="112">
        <f t="shared" si="15"/>
        <v>0</v>
      </c>
      <c r="BC32" s="113">
        <f t="shared" si="16"/>
        <v>3.75</v>
      </c>
      <c r="BD32" s="116">
        <f t="shared" si="17"/>
        <v>4</v>
      </c>
      <c r="BE32" s="112">
        <f t="shared" si="18"/>
        <v>1</v>
      </c>
      <c r="BF32" s="112">
        <f t="shared" si="19"/>
        <v>3</v>
      </c>
      <c r="BG32" s="113">
        <f t="shared" si="20"/>
        <v>2</v>
      </c>
      <c r="BH32" s="113">
        <f t="shared" si="21"/>
        <v>2</v>
      </c>
      <c r="BI32" s="117">
        <f t="shared" si="22"/>
        <v>3</v>
      </c>
      <c r="BJ32" s="112">
        <f t="shared" si="23"/>
        <v>3</v>
      </c>
      <c r="BK32" s="113">
        <f t="shared" si="24"/>
        <v>2</v>
      </c>
      <c r="BL32" s="113">
        <f t="shared" si="25"/>
        <v>2</v>
      </c>
      <c r="BM32" s="118">
        <f t="shared" si="26"/>
        <v>3</v>
      </c>
      <c r="BN32" s="119">
        <f t="shared" si="26"/>
        <v>3</v>
      </c>
      <c r="BO32" s="120">
        <f t="shared" si="27"/>
        <v>4</v>
      </c>
      <c r="BP32" s="68"/>
    </row>
    <row r="33" spans="1:68" ht="13.5" thickBot="1">
      <c r="A33" s="121"/>
      <c r="B33" s="130">
        <f t="shared" si="28"/>
        <v>22</v>
      </c>
      <c r="C33" s="109">
        <v>5</v>
      </c>
      <c r="D33" s="123">
        <v>5</v>
      </c>
      <c r="E33" s="123">
        <v>3</v>
      </c>
      <c r="F33" s="124">
        <v>4</v>
      </c>
      <c r="G33" s="109">
        <v>5</v>
      </c>
      <c r="H33" s="123">
        <v>4</v>
      </c>
      <c r="I33" s="123">
        <v>4</v>
      </c>
      <c r="J33" s="124">
        <v>5</v>
      </c>
      <c r="K33" s="109">
        <v>4</v>
      </c>
      <c r="L33" s="123">
        <v>3</v>
      </c>
      <c r="M33" s="124">
        <v>3</v>
      </c>
      <c r="N33" s="109">
        <v>5</v>
      </c>
      <c r="O33" s="123">
        <v>5</v>
      </c>
      <c r="P33" s="124">
        <v>5</v>
      </c>
      <c r="Q33" s="109">
        <v>4</v>
      </c>
      <c r="R33" s="123">
        <v>4</v>
      </c>
      <c r="S33" s="123">
        <v>4</v>
      </c>
      <c r="T33" s="124">
        <v>4</v>
      </c>
      <c r="U33" s="109">
        <v>3</v>
      </c>
      <c r="V33" s="123">
        <v>3</v>
      </c>
      <c r="W33" s="123">
        <v>2</v>
      </c>
      <c r="X33" s="124">
        <v>2</v>
      </c>
      <c r="Y33" s="134">
        <v>4</v>
      </c>
      <c r="Z33" s="123">
        <v>4</v>
      </c>
      <c r="AA33" s="123">
        <v>3</v>
      </c>
      <c r="AB33" s="124">
        <v>3</v>
      </c>
      <c r="AC33" s="298">
        <v>3</v>
      </c>
      <c r="AD33" s="109">
        <v>3</v>
      </c>
      <c r="AE33" s="123">
        <v>3</v>
      </c>
      <c r="AF33" s="110">
        <v>3</v>
      </c>
      <c r="AG33" s="299">
        <v>4</v>
      </c>
      <c r="AH33" s="298">
        <v>3</v>
      </c>
      <c r="AI33" s="109">
        <v>4</v>
      </c>
      <c r="AJ33" s="110">
        <v>4</v>
      </c>
      <c r="AK33" s="128"/>
      <c r="AL33" s="129">
        <f t="shared" si="29"/>
        <v>22</v>
      </c>
      <c r="AM33" s="112">
        <f t="shared" si="0"/>
        <v>0</v>
      </c>
      <c r="AN33" s="113">
        <f t="shared" si="1"/>
        <v>4.25</v>
      </c>
      <c r="AO33" s="114">
        <f t="shared" si="2"/>
        <v>5</v>
      </c>
      <c r="AP33" s="112">
        <f t="shared" si="3"/>
        <v>0</v>
      </c>
      <c r="AQ33" s="113">
        <f t="shared" si="4"/>
        <v>4.5</v>
      </c>
      <c r="AR33" s="114">
        <f t="shared" si="5"/>
        <v>5</v>
      </c>
      <c r="AS33" s="112">
        <f t="shared" si="6"/>
        <v>0</v>
      </c>
      <c r="AT33" s="113">
        <f t="shared" si="7"/>
        <v>3.3333333333333335</v>
      </c>
      <c r="AU33" s="114">
        <f t="shared" si="8"/>
        <v>4</v>
      </c>
      <c r="AV33" s="112">
        <f t="shared" si="9"/>
        <v>0</v>
      </c>
      <c r="AW33" s="113">
        <f t="shared" si="10"/>
        <v>5</v>
      </c>
      <c r="AX33" s="114">
        <f t="shared" si="11"/>
        <v>5</v>
      </c>
      <c r="AY33" s="112">
        <f t="shared" si="12"/>
        <v>0</v>
      </c>
      <c r="AZ33" s="113">
        <f t="shared" si="13"/>
        <v>4</v>
      </c>
      <c r="BA33" s="115">
        <f t="shared" si="14"/>
        <v>4</v>
      </c>
      <c r="BB33" s="112">
        <f t="shared" si="15"/>
        <v>2</v>
      </c>
      <c r="BC33" s="113">
        <f t="shared" si="16"/>
        <v>2.5</v>
      </c>
      <c r="BD33" s="116">
        <f t="shared" si="17"/>
        <v>3</v>
      </c>
      <c r="BE33" s="112">
        <f t="shared" si="18"/>
        <v>1</v>
      </c>
      <c r="BF33" s="112">
        <f t="shared" si="19"/>
        <v>0</v>
      </c>
      <c r="BG33" s="113">
        <f t="shared" si="20"/>
        <v>3.3333333333333335</v>
      </c>
      <c r="BH33" s="113">
        <f t="shared" si="21"/>
        <v>4</v>
      </c>
      <c r="BI33" s="117">
        <f t="shared" si="22"/>
        <v>3</v>
      </c>
      <c r="BJ33" s="112">
        <f t="shared" si="23"/>
        <v>0</v>
      </c>
      <c r="BK33" s="113">
        <f t="shared" si="24"/>
        <v>3</v>
      </c>
      <c r="BL33" s="113">
        <f t="shared" si="25"/>
        <v>3</v>
      </c>
      <c r="BM33" s="118">
        <f t="shared" si="26"/>
        <v>4</v>
      </c>
      <c r="BN33" s="119">
        <f t="shared" si="26"/>
        <v>3</v>
      </c>
      <c r="BO33" s="120">
        <f t="shared" si="27"/>
        <v>4</v>
      </c>
      <c r="BP33" s="68"/>
    </row>
    <row r="34" spans="1:68" ht="13.5" thickBot="1">
      <c r="A34" s="121"/>
      <c r="B34" s="130">
        <f t="shared" si="28"/>
        <v>23</v>
      </c>
      <c r="C34" s="109">
        <v>5</v>
      </c>
      <c r="D34" s="123">
        <v>5</v>
      </c>
      <c r="E34" s="123">
        <v>3</v>
      </c>
      <c r="F34" s="124">
        <v>5</v>
      </c>
      <c r="G34" s="109">
        <v>4</v>
      </c>
      <c r="H34" s="123">
        <v>5</v>
      </c>
      <c r="I34" s="123">
        <v>3</v>
      </c>
      <c r="J34" s="124">
        <v>3</v>
      </c>
      <c r="K34" s="109">
        <v>5</v>
      </c>
      <c r="L34" s="123">
        <v>5</v>
      </c>
      <c r="M34" s="124">
        <v>5</v>
      </c>
      <c r="N34" s="109">
        <v>4</v>
      </c>
      <c r="O34" s="123">
        <v>4</v>
      </c>
      <c r="P34" s="124">
        <v>3</v>
      </c>
      <c r="Q34" s="109">
        <v>5</v>
      </c>
      <c r="R34" s="123">
        <v>5</v>
      </c>
      <c r="S34" s="123">
        <v>5</v>
      </c>
      <c r="T34" s="124">
        <v>4</v>
      </c>
      <c r="U34" s="109">
        <v>4</v>
      </c>
      <c r="V34" s="123">
        <v>4</v>
      </c>
      <c r="W34" s="123">
        <v>4</v>
      </c>
      <c r="X34" s="124">
        <v>3</v>
      </c>
      <c r="Y34" s="125">
        <v>2</v>
      </c>
      <c r="Z34" s="123">
        <v>2</v>
      </c>
      <c r="AA34" s="123">
        <v>3</v>
      </c>
      <c r="AB34" s="124">
        <v>2</v>
      </c>
      <c r="AC34" s="298">
        <v>3</v>
      </c>
      <c r="AD34" s="109">
        <v>2</v>
      </c>
      <c r="AE34" s="123">
        <v>4</v>
      </c>
      <c r="AF34" s="110">
        <v>3</v>
      </c>
      <c r="AG34" s="299">
        <v>3</v>
      </c>
      <c r="AH34" s="298">
        <v>3</v>
      </c>
      <c r="AI34" s="109">
        <v>4</v>
      </c>
      <c r="AJ34" s="110">
        <v>5</v>
      </c>
      <c r="AK34" s="128"/>
      <c r="AL34" s="129">
        <f t="shared" si="29"/>
        <v>23</v>
      </c>
      <c r="AM34" s="112">
        <f t="shared" si="0"/>
        <v>0</v>
      </c>
      <c r="AN34" s="113">
        <f t="shared" si="1"/>
        <v>4.5</v>
      </c>
      <c r="AO34" s="114">
        <f t="shared" si="2"/>
        <v>5</v>
      </c>
      <c r="AP34" s="112">
        <f t="shared" si="3"/>
        <v>0</v>
      </c>
      <c r="AQ34" s="113">
        <f t="shared" si="4"/>
        <v>3.75</v>
      </c>
      <c r="AR34" s="114">
        <f t="shared" si="5"/>
        <v>4</v>
      </c>
      <c r="AS34" s="112">
        <f t="shared" si="6"/>
        <v>0</v>
      </c>
      <c r="AT34" s="113">
        <f t="shared" si="7"/>
        <v>5</v>
      </c>
      <c r="AU34" s="114">
        <f t="shared" si="8"/>
        <v>5</v>
      </c>
      <c r="AV34" s="112">
        <f t="shared" si="9"/>
        <v>0</v>
      </c>
      <c r="AW34" s="113">
        <f t="shared" si="10"/>
        <v>3.6666666666666665</v>
      </c>
      <c r="AX34" s="114">
        <f t="shared" si="11"/>
        <v>4</v>
      </c>
      <c r="AY34" s="112">
        <f t="shared" si="12"/>
        <v>0</v>
      </c>
      <c r="AZ34" s="113">
        <f t="shared" si="13"/>
        <v>4.75</v>
      </c>
      <c r="BA34" s="115">
        <f t="shared" si="14"/>
        <v>5</v>
      </c>
      <c r="BB34" s="112">
        <f t="shared" si="15"/>
        <v>0</v>
      </c>
      <c r="BC34" s="113">
        <f t="shared" si="16"/>
        <v>3.75</v>
      </c>
      <c r="BD34" s="116">
        <f t="shared" si="17"/>
        <v>4</v>
      </c>
      <c r="BE34" s="112">
        <f t="shared" si="18"/>
        <v>1</v>
      </c>
      <c r="BF34" s="112">
        <f t="shared" si="19"/>
        <v>2</v>
      </c>
      <c r="BG34" s="113">
        <f t="shared" si="20"/>
        <v>2.3333333333333335</v>
      </c>
      <c r="BH34" s="113">
        <f t="shared" si="21"/>
        <v>3</v>
      </c>
      <c r="BI34" s="117">
        <f t="shared" si="22"/>
        <v>3</v>
      </c>
      <c r="BJ34" s="112">
        <f t="shared" si="23"/>
        <v>1</v>
      </c>
      <c r="BK34" s="113">
        <f t="shared" si="24"/>
        <v>3</v>
      </c>
      <c r="BL34" s="113">
        <f t="shared" si="25"/>
        <v>3</v>
      </c>
      <c r="BM34" s="118">
        <f t="shared" si="26"/>
        <v>3</v>
      </c>
      <c r="BN34" s="119">
        <f t="shared" si="26"/>
        <v>3</v>
      </c>
      <c r="BO34" s="120">
        <f t="shared" si="27"/>
        <v>5</v>
      </c>
      <c r="BP34" s="68"/>
    </row>
    <row r="35" spans="1:68" ht="13.5" thickBot="1">
      <c r="A35" s="121"/>
      <c r="B35" s="130">
        <f t="shared" si="28"/>
        <v>24</v>
      </c>
      <c r="C35" s="109">
        <v>5</v>
      </c>
      <c r="D35" s="123">
        <v>5</v>
      </c>
      <c r="E35" s="123">
        <v>3</v>
      </c>
      <c r="F35" s="124">
        <v>5</v>
      </c>
      <c r="G35" s="109">
        <v>5</v>
      </c>
      <c r="H35" s="123">
        <v>5</v>
      </c>
      <c r="I35" s="123">
        <v>5</v>
      </c>
      <c r="J35" s="124">
        <v>3</v>
      </c>
      <c r="K35" s="109">
        <v>5</v>
      </c>
      <c r="L35" s="123">
        <v>5</v>
      </c>
      <c r="M35" s="124">
        <v>5</v>
      </c>
      <c r="N35" s="109">
        <v>3</v>
      </c>
      <c r="O35" s="123">
        <v>3</v>
      </c>
      <c r="P35" s="124">
        <v>4</v>
      </c>
      <c r="Q35" s="109">
        <v>5</v>
      </c>
      <c r="R35" s="123">
        <v>5</v>
      </c>
      <c r="S35" s="123">
        <v>5</v>
      </c>
      <c r="T35" s="124">
        <v>5</v>
      </c>
      <c r="U35" s="109">
        <v>4</v>
      </c>
      <c r="V35" s="123">
        <v>5</v>
      </c>
      <c r="W35" s="123">
        <v>5</v>
      </c>
      <c r="X35" s="124">
        <v>5</v>
      </c>
      <c r="Y35" s="133">
        <v>4</v>
      </c>
      <c r="Z35" s="123">
        <v>4</v>
      </c>
      <c r="AA35" s="123">
        <v>4</v>
      </c>
      <c r="AB35" s="124">
        <v>4</v>
      </c>
      <c r="AC35" s="298">
        <v>3</v>
      </c>
      <c r="AD35" s="109">
        <v>2</v>
      </c>
      <c r="AE35" s="123">
        <v>2</v>
      </c>
      <c r="AF35" s="110">
        <v>2</v>
      </c>
      <c r="AG35" s="299">
        <v>3</v>
      </c>
      <c r="AH35" s="298">
        <v>2</v>
      </c>
      <c r="AI35" s="109">
        <v>5</v>
      </c>
      <c r="AJ35" s="110">
        <v>3</v>
      </c>
      <c r="AK35" s="128"/>
      <c r="AL35" s="129">
        <f t="shared" si="29"/>
        <v>24</v>
      </c>
      <c r="AM35" s="112">
        <f t="shared" si="0"/>
        <v>0</v>
      </c>
      <c r="AN35" s="113">
        <f t="shared" si="1"/>
        <v>4.5</v>
      </c>
      <c r="AO35" s="114">
        <f t="shared" si="2"/>
        <v>5</v>
      </c>
      <c r="AP35" s="112">
        <f t="shared" si="3"/>
        <v>0</v>
      </c>
      <c r="AQ35" s="113">
        <f t="shared" si="4"/>
        <v>4.5</v>
      </c>
      <c r="AR35" s="114">
        <f t="shared" si="5"/>
        <v>5</v>
      </c>
      <c r="AS35" s="112">
        <f t="shared" si="6"/>
        <v>0</v>
      </c>
      <c r="AT35" s="113">
        <f t="shared" si="7"/>
        <v>5</v>
      </c>
      <c r="AU35" s="114">
        <f t="shared" si="8"/>
        <v>5</v>
      </c>
      <c r="AV35" s="112">
        <f t="shared" si="9"/>
        <v>0</v>
      </c>
      <c r="AW35" s="113">
        <f t="shared" si="10"/>
        <v>3.3333333333333335</v>
      </c>
      <c r="AX35" s="114">
        <f t="shared" si="11"/>
        <v>4</v>
      </c>
      <c r="AY35" s="112">
        <f t="shared" si="12"/>
        <v>0</v>
      </c>
      <c r="AZ35" s="113">
        <f t="shared" si="13"/>
        <v>5</v>
      </c>
      <c r="BA35" s="115">
        <f t="shared" si="14"/>
        <v>5</v>
      </c>
      <c r="BB35" s="112">
        <f t="shared" si="15"/>
        <v>0</v>
      </c>
      <c r="BC35" s="113">
        <f t="shared" si="16"/>
        <v>4.75</v>
      </c>
      <c r="BD35" s="116">
        <f t="shared" si="17"/>
        <v>5</v>
      </c>
      <c r="BE35" s="112">
        <f t="shared" si="18"/>
        <v>1</v>
      </c>
      <c r="BF35" s="112">
        <f t="shared" si="19"/>
        <v>0</v>
      </c>
      <c r="BG35" s="113">
        <f t="shared" si="20"/>
        <v>4</v>
      </c>
      <c r="BH35" s="113">
        <f t="shared" si="21"/>
        <v>4</v>
      </c>
      <c r="BI35" s="117">
        <f t="shared" si="22"/>
        <v>3</v>
      </c>
      <c r="BJ35" s="112">
        <f t="shared" si="23"/>
        <v>3</v>
      </c>
      <c r="BK35" s="113">
        <f t="shared" si="24"/>
        <v>2</v>
      </c>
      <c r="BL35" s="113">
        <f t="shared" si="25"/>
        <v>2</v>
      </c>
      <c r="BM35" s="118">
        <f t="shared" si="26"/>
        <v>3</v>
      </c>
      <c r="BN35" s="119">
        <f t="shared" si="26"/>
        <v>2</v>
      </c>
      <c r="BO35" s="120">
        <f t="shared" si="27"/>
        <v>4</v>
      </c>
      <c r="BP35" s="68"/>
    </row>
    <row r="36" spans="1:68" ht="13.5" thickBot="1">
      <c r="A36" s="121"/>
      <c r="B36" s="130">
        <f t="shared" si="28"/>
        <v>25</v>
      </c>
      <c r="C36" s="109">
        <v>5</v>
      </c>
      <c r="D36" s="123">
        <v>5</v>
      </c>
      <c r="E36" s="123">
        <v>3</v>
      </c>
      <c r="F36" s="124">
        <v>4</v>
      </c>
      <c r="G36" s="109">
        <v>3</v>
      </c>
      <c r="H36" s="123">
        <v>3</v>
      </c>
      <c r="I36" s="123">
        <v>3</v>
      </c>
      <c r="J36" s="124">
        <v>3</v>
      </c>
      <c r="K36" s="109">
        <v>4</v>
      </c>
      <c r="L36" s="123">
        <v>4</v>
      </c>
      <c r="M36" s="124">
        <v>4</v>
      </c>
      <c r="N36" s="109">
        <v>2</v>
      </c>
      <c r="O36" s="123">
        <v>2</v>
      </c>
      <c r="P36" s="124">
        <v>2</v>
      </c>
      <c r="Q36" s="109">
        <v>5</v>
      </c>
      <c r="R36" s="123">
        <v>5</v>
      </c>
      <c r="S36" s="123">
        <v>5</v>
      </c>
      <c r="T36" s="124">
        <v>5</v>
      </c>
      <c r="U36" s="109">
        <v>5</v>
      </c>
      <c r="V36" s="123">
        <v>5</v>
      </c>
      <c r="W36" s="123">
        <v>5</v>
      </c>
      <c r="X36" s="124">
        <v>5</v>
      </c>
      <c r="Y36" s="134">
        <v>2</v>
      </c>
      <c r="Z36" s="123">
        <v>2</v>
      </c>
      <c r="AA36" s="123">
        <v>4</v>
      </c>
      <c r="AB36" s="124">
        <v>4</v>
      </c>
      <c r="AC36" s="305">
        <v>4</v>
      </c>
      <c r="AD36" s="109">
        <v>4</v>
      </c>
      <c r="AE36" s="123">
        <v>2</v>
      </c>
      <c r="AF36" s="110">
        <v>3</v>
      </c>
      <c r="AG36" s="296">
        <v>2</v>
      </c>
      <c r="AH36" s="305">
        <v>3</v>
      </c>
      <c r="AI36" s="109">
        <v>4</v>
      </c>
      <c r="AJ36" s="110">
        <v>4</v>
      </c>
      <c r="AK36" s="128"/>
      <c r="AL36" s="129">
        <f t="shared" si="29"/>
        <v>25</v>
      </c>
      <c r="AM36" s="112">
        <f t="shared" si="0"/>
        <v>0</v>
      </c>
      <c r="AN36" s="113">
        <f t="shared" si="1"/>
        <v>4.25</v>
      </c>
      <c r="AO36" s="114">
        <f t="shared" si="2"/>
        <v>5</v>
      </c>
      <c r="AP36" s="112">
        <f t="shared" si="3"/>
        <v>0</v>
      </c>
      <c r="AQ36" s="113">
        <f t="shared" si="4"/>
        <v>3</v>
      </c>
      <c r="AR36" s="114">
        <f t="shared" si="5"/>
        <v>3</v>
      </c>
      <c r="AS36" s="112">
        <f t="shared" si="6"/>
        <v>0</v>
      </c>
      <c r="AT36" s="113">
        <f t="shared" si="7"/>
        <v>4</v>
      </c>
      <c r="AU36" s="114">
        <f t="shared" si="8"/>
        <v>4</v>
      </c>
      <c r="AV36" s="112">
        <f t="shared" si="9"/>
        <v>3</v>
      </c>
      <c r="AW36" s="113">
        <f t="shared" si="10"/>
        <v>2</v>
      </c>
      <c r="AX36" s="114">
        <f t="shared" si="11"/>
        <v>2</v>
      </c>
      <c r="AY36" s="112">
        <f t="shared" si="12"/>
        <v>0</v>
      </c>
      <c r="AZ36" s="113">
        <f t="shared" si="13"/>
        <v>5</v>
      </c>
      <c r="BA36" s="115">
        <f t="shared" si="14"/>
        <v>5</v>
      </c>
      <c r="BB36" s="112">
        <f t="shared" si="15"/>
        <v>0</v>
      </c>
      <c r="BC36" s="113">
        <f t="shared" si="16"/>
        <v>5</v>
      </c>
      <c r="BD36" s="116">
        <f t="shared" si="17"/>
        <v>5</v>
      </c>
      <c r="BE36" s="112">
        <f t="shared" si="18"/>
        <v>1</v>
      </c>
      <c r="BF36" s="112">
        <f t="shared" si="19"/>
        <v>1</v>
      </c>
      <c r="BG36" s="113">
        <f t="shared" si="20"/>
        <v>3.3333333333333335</v>
      </c>
      <c r="BH36" s="113">
        <f t="shared" si="21"/>
        <v>4</v>
      </c>
      <c r="BI36" s="117">
        <f t="shared" si="22"/>
        <v>4</v>
      </c>
      <c r="BJ36" s="112">
        <f t="shared" si="23"/>
        <v>1</v>
      </c>
      <c r="BK36" s="113">
        <f t="shared" si="24"/>
        <v>3</v>
      </c>
      <c r="BL36" s="113">
        <f t="shared" si="25"/>
        <v>3</v>
      </c>
      <c r="BM36" s="118">
        <f t="shared" si="26"/>
        <v>2</v>
      </c>
      <c r="BN36" s="119">
        <f t="shared" si="26"/>
        <v>3</v>
      </c>
      <c r="BO36" s="120">
        <f t="shared" si="27"/>
        <v>4</v>
      </c>
      <c r="BP36" s="68"/>
    </row>
    <row r="37" spans="1:68" ht="13.5" thickBot="1">
      <c r="A37" s="121"/>
      <c r="B37" s="130">
        <f t="shared" si="28"/>
        <v>26</v>
      </c>
      <c r="C37" s="109">
        <v>5</v>
      </c>
      <c r="D37" s="123">
        <v>2</v>
      </c>
      <c r="E37" s="123">
        <v>2</v>
      </c>
      <c r="F37" s="124">
        <v>4</v>
      </c>
      <c r="G37" s="109">
        <v>2</v>
      </c>
      <c r="H37" s="123">
        <v>2</v>
      </c>
      <c r="I37" s="123">
        <v>5</v>
      </c>
      <c r="J37" s="124">
        <v>5</v>
      </c>
      <c r="K37" s="109">
        <v>2</v>
      </c>
      <c r="L37" s="123">
        <v>2</v>
      </c>
      <c r="M37" s="124">
        <v>5</v>
      </c>
      <c r="N37" s="109">
        <v>5</v>
      </c>
      <c r="O37" s="123">
        <v>5</v>
      </c>
      <c r="P37" s="124">
        <v>5</v>
      </c>
      <c r="Q37" s="109">
        <v>5</v>
      </c>
      <c r="R37" s="123">
        <v>5</v>
      </c>
      <c r="S37" s="123">
        <v>5</v>
      </c>
      <c r="T37" s="124">
        <v>5</v>
      </c>
      <c r="U37" s="109">
        <v>4</v>
      </c>
      <c r="V37" s="123">
        <v>4</v>
      </c>
      <c r="W37" s="123">
        <v>4</v>
      </c>
      <c r="X37" s="124">
        <v>4</v>
      </c>
      <c r="Y37" s="125">
        <v>2</v>
      </c>
      <c r="Z37" s="123">
        <v>2</v>
      </c>
      <c r="AA37" s="123">
        <v>4</v>
      </c>
      <c r="AB37" s="124">
        <v>4</v>
      </c>
      <c r="AC37" s="298">
        <v>4</v>
      </c>
      <c r="AD37" s="109">
        <v>4</v>
      </c>
      <c r="AE37" s="123">
        <v>4</v>
      </c>
      <c r="AF37" s="110">
        <v>4</v>
      </c>
      <c r="AG37" s="299">
        <v>2</v>
      </c>
      <c r="AH37" s="298">
        <v>5</v>
      </c>
      <c r="AI37" s="109">
        <v>2</v>
      </c>
      <c r="AJ37" s="110">
        <v>2</v>
      </c>
      <c r="AK37" s="128"/>
      <c r="AL37" s="129">
        <f t="shared" si="29"/>
        <v>26</v>
      </c>
      <c r="AM37" s="112">
        <f t="shared" si="0"/>
        <v>2</v>
      </c>
      <c r="AN37" s="113">
        <f t="shared" si="1"/>
        <v>3.25</v>
      </c>
      <c r="AO37" s="114">
        <f t="shared" si="2"/>
        <v>4</v>
      </c>
      <c r="AP37" s="112">
        <f t="shared" si="3"/>
        <v>2</v>
      </c>
      <c r="AQ37" s="113">
        <f t="shared" si="4"/>
        <v>3.5</v>
      </c>
      <c r="AR37" s="114">
        <f t="shared" si="5"/>
        <v>4</v>
      </c>
      <c r="AS37" s="112">
        <f t="shared" si="6"/>
        <v>2</v>
      </c>
      <c r="AT37" s="113">
        <f t="shared" si="7"/>
        <v>3</v>
      </c>
      <c r="AU37" s="114">
        <f t="shared" si="8"/>
        <v>3</v>
      </c>
      <c r="AV37" s="112">
        <f t="shared" si="9"/>
        <v>0</v>
      </c>
      <c r="AW37" s="113">
        <f t="shared" si="10"/>
        <v>5</v>
      </c>
      <c r="AX37" s="114">
        <f t="shared" si="11"/>
        <v>5</v>
      </c>
      <c r="AY37" s="112">
        <f t="shared" si="12"/>
        <v>0</v>
      </c>
      <c r="AZ37" s="113">
        <f t="shared" si="13"/>
        <v>5</v>
      </c>
      <c r="BA37" s="115">
        <f t="shared" si="14"/>
        <v>5</v>
      </c>
      <c r="BB37" s="112">
        <f t="shared" si="15"/>
        <v>0</v>
      </c>
      <c r="BC37" s="113">
        <f t="shared" si="16"/>
        <v>4</v>
      </c>
      <c r="BD37" s="116">
        <f t="shared" si="17"/>
        <v>4</v>
      </c>
      <c r="BE37" s="112">
        <f t="shared" si="18"/>
        <v>1</v>
      </c>
      <c r="BF37" s="112">
        <f t="shared" si="19"/>
        <v>1</v>
      </c>
      <c r="BG37" s="113">
        <f t="shared" si="20"/>
        <v>3.3333333333333335</v>
      </c>
      <c r="BH37" s="113">
        <f t="shared" si="21"/>
        <v>4</v>
      </c>
      <c r="BI37" s="117">
        <f t="shared" si="22"/>
        <v>4</v>
      </c>
      <c r="BJ37" s="112">
        <f t="shared" si="23"/>
        <v>0</v>
      </c>
      <c r="BK37" s="113">
        <f t="shared" si="24"/>
        <v>4</v>
      </c>
      <c r="BL37" s="113">
        <f t="shared" si="25"/>
        <v>4</v>
      </c>
      <c r="BM37" s="118">
        <f t="shared" si="26"/>
        <v>2</v>
      </c>
      <c r="BN37" s="119">
        <f t="shared" si="26"/>
        <v>5</v>
      </c>
      <c r="BO37" s="120">
        <f t="shared" si="27"/>
        <v>3</v>
      </c>
      <c r="BP37" s="68"/>
    </row>
    <row r="38" spans="1:68" ht="13.5" thickBot="1">
      <c r="A38" s="121"/>
      <c r="B38" s="130">
        <f t="shared" si="28"/>
        <v>27</v>
      </c>
      <c r="C38" s="109">
        <v>5</v>
      </c>
      <c r="D38" s="123">
        <v>5</v>
      </c>
      <c r="E38" s="123">
        <v>5</v>
      </c>
      <c r="F38" s="124">
        <v>5</v>
      </c>
      <c r="G38" s="109">
        <v>5</v>
      </c>
      <c r="H38" s="123">
        <v>5</v>
      </c>
      <c r="I38" s="123">
        <v>5</v>
      </c>
      <c r="J38" s="124">
        <v>5</v>
      </c>
      <c r="K38" s="109">
        <v>5</v>
      </c>
      <c r="L38" s="123">
        <v>5</v>
      </c>
      <c r="M38" s="124">
        <v>5</v>
      </c>
      <c r="N38" s="109">
        <v>5</v>
      </c>
      <c r="O38" s="123">
        <v>5</v>
      </c>
      <c r="P38" s="124">
        <v>5</v>
      </c>
      <c r="Q38" s="109">
        <v>5</v>
      </c>
      <c r="R38" s="123">
        <v>5</v>
      </c>
      <c r="S38" s="123">
        <v>5</v>
      </c>
      <c r="T38" s="124">
        <v>5</v>
      </c>
      <c r="U38" s="109">
        <v>5</v>
      </c>
      <c r="V38" s="123">
        <v>5</v>
      </c>
      <c r="W38" s="123">
        <v>5</v>
      </c>
      <c r="X38" s="124">
        <v>5</v>
      </c>
      <c r="Y38" s="133">
        <v>5</v>
      </c>
      <c r="Z38" s="123">
        <v>5</v>
      </c>
      <c r="AA38" s="123">
        <v>5</v>
      </c>
      <c r="AB38" s="124">
        <v>5</v>
      </c>
      <c r="AC38" s="298">
        <v>5</v>
      </c>
      <c r="AD38" s="109">
        <v>5</v>
      </c>
      <c r="AE38" s="123">
        <v>5</v>
      </c>
      <c r="AF38" s="110">
        <v>5</v>
      </c>
      <c r="AG38" s="299">
        <v>5</v>
      </c>
      <c r="AH38" s="298">
        <v>5</v>
      </c>
      <c r="AI38" s="109">
        <v>5</v>
      </c>
      <c r="AJ38" s="110">
        <v>5</v>
      </c>
      <c r="AK38" s="128"/>
      <c r="AL38" s="129">
        <f t="shared" si="29"/>
        <v>27</v>
      </c>
      <c r="AM38" s="112">
        <f t="shared" si="0"/>
        <v>0</v>
      </c>
      <c r="AN38" s="113">
        <f t="shared" si="1"/>
        <v>5</v>
      </c>
      <c r="AO38" s="114">
        <f t="shared" si="2"/>
        <v>5</v>
      </c>
      <c r="AP38" s="112">
        <f t="shared" si="3"/>
        <v>0</v>
      </c>
      <c r="AQ38" s="113">
        <f t="shared" si="4"/>
        <v>5</v>
      </c>
      <c r="AR38" s="114">
        <f t="shared" si="5"/>
        <v>5</v>
      </c>
      <c r="AS38" s="112">
        <f t="shared" si="6"/>
        <v>0</v>
      </c>
      <c r="AT38" s="113">
        <f t="shared" si="7"/>
        <v>5</v>
      </c>
      <c r="AU38" s="114">
        <f t="shared" si="8"/>
        <v>5</v>
      </c>
      <c r="AV38" s="112">
        <f t="shared" si="9"/>
        <v>0</v>
      </c>
      <c r="AW38" s="113">
        <f t="shared" si="10"/>
        <v>5</v>
      </c>
      <c r="AX38" s="114">
        <f t="shared" si="11"/>
        <v>5</v>
      </c>
      <c r="AY38" s="112">
        <f t="shared" si="12"/>
        <v>0</v>
      </c>
      <c r="AZ38" s="113">
        <f t="shared" si="13"/>
        <v>5</v>
      </c>
      <c r="BA38" s="115">
        <f t="shared" si="14"/>
        <v>5</v>
      </c>
      <c r="BB38" s="112">
        <f t="shared" si="15"/>
        <v>0</v>
      </c>
      <c r="BC38" s="113">
        <f t="shared" si="16"/>
        <v>5</v>
      </c>
      <c r="BD38" s="116">
        <f t="shared" si="17"/>
        <v>5</v>
      </c>
      <c r="BE38" s="112">
        <f t="shared" si="18"/>
        <v>1</v>
      </c>
      <c r="BF38" s="112">
        <f t="shared" si="19"/>
        <v>0</v>
      </c>
      <c r="BG38" s="113">
        <f t="shared" si="20"/>
        <v>5</v>
      </c>
      <c r="BH38" s="113">
        <f t="shared" si="21"/>
        <v>5</v>
      </c>
      <c r="BI38" s="117">
        <f t="shared" si="22"/>
        <v>5</v>
      </c>
      <c r="BJ38" s="112">
        <f t="shared" si="23"/>
        <v>0</v>
      </c>
      <c r="BK38" s="113">
        <f t="shared" si="24"/>
        <v>5</v>
      </c>
      <c r="BL38" s="113">
        <f t="shared" si="25"/>
        <v>5</v>
      </c>
      <c r="BM38" s="118">
        <f t="shared" si="26"/>
        <v>5</v>
      </c>
      <c r="BN38" s="119">
        <f t="shared" si="26"/>
        <v>5</v>
      </c>
      <c r="BO38" s="120">
        <f t="shared" si="27"/>
        <v>5</v>
      </c>
      <c r="BP38" s="68"/>
    </row>
    <row r="39" spans="1:68" ht="13.5" thickBot="1">
      <c r="A39" s="121"/>
      <c r="B39" s="130">
        <f t="shared" si="28"/>
        <v>28</v>
      </c>
      <c r="C39" s="300">
        <v>3</v>
      </c>
      <c r="D39" s="301">
        <v>4</v>
      </c>
      <c r="E39" s="301">
        <v>2</v>
      </c>
      <c r="F39" s="302">
        <v>5</v>
      </c>
      <c r="G39" s="300">
        <v>2</v>
      </c>
      <c r="H39" s="301">
        <v>4</v>
      </c>
      <c r="I39" s="301">
        <v>2</v>
      </c>
      <c r="J39" s="302">
        <v>4</v>
      </c>
      <c r="K39" s="300">
        <v>5</v>
      </c>
      <c r="L39" s="301">
        <v>5</v>
      </c>
      <c r="M39" s="302">
        <v>5</v>
      </c>
      <c r="N39" s="300">
        <v>3</v>
      </c>
      <c r="O39" s="301">
        <v>3</v>
      </c>
      <c r="P39" s="302">
        <v>3</v>
      </c>
      <c r="Q39" s="300">
        <v>5</v>
      </c>
      <c r="R39" s="301">
        <v>5</v>
      </c>
      <c r="S39" s="301">
        <v>5</v>
      </c>
      <c r="T39" s="302">
        <v>5</v>
      </c>
      <c r="U39" s="300">
        <v>5</v>
      </c>
      <c r="V39" s="301">
        <v>5</v>
      </c>
      <c r="W39" s="301">
        <v>4</v>
      </c>
      <c r="X39" s="302">
        <v>5</v>
      </c>
      <c r="Y39" s="303">
        <v>2</v>
      </c>
      <c r="Z39" s="301">
        <v>2</v>
      </c>
      <c r="AA39" s="301">
        <v>3</v>
      </c>
      <c r="AB39" s="302">
        <v>3</v>
      </c>
      <c r="AC39" s="305">
        <v>5</v>
      </c>
      <c r="AD39" s="300">
        <v>2</v>
      </c>
      <c r="AE39" s="301">
        <v>2</v>
      </c>
      <c r="AF39" s="304">
        <v>2</v>
      </c>
      <c r="AG39" s="296">
        <v>3</v>
      </c>
      <c r="AH39" s="305">
        <v>4</v>
      </c>
      <c r="AI39" s="300">
        <v>5</v>
      </c>
      <c r="AJ39" s="304">
        <v>4</v>
      </c>
      <c r="AK39" s="128"/>
      <c r="AL39" s="129">
        <f t="shared" si="29"/>
        <v>28</v>
      </c>
      <c r="AM39" s="112">
        <f t="shared" si="0"/>
        <v>1</v>
      </c>
      <c r="AN39" s="113">
        <f t="shared" si="1"/>
        <v>3.5</v>
      </c>
      <c r="AO39" s="114">
        <f t="shared" si="2"/>
        <v>4</v>
      </c>
      <c r="AP39" s="112">
        <f t="shared" si="3"/>
        <v>2</v>
      </c>
      <c r="AQ39" s="113">
        <f t="shared" si="4"/>
        <v>3</v>
      </c>
      <c r="AR39" s="114">
        <f t="shared" si="5"/>
        <v>3</v>
      </c>
      <c r="AS39" s="112">
        <f t="shared" si="6"/>
        <v>0</v>
      </c>
      <c r="AT39" s="113">
        <f t="shared" si="7"/>
        <v>5</v>
      </c>
      <c r="AU39" s="114">
        <f t="shared" si="8"/>
        <v>5</v>
      </c>
      <c r="AV39" s="112">
        <f t="shared" si="9"/>
        <v>0</v>
      </c>
      <c r="AW39" s="113">
        <f t="shared" si="10"/>
        <v>3</v>
      </c>
      <c r="AX39" s="114">
        <f t="shared" si="11"/>
        <v>3</v>
      </c>
      <c r="AY39" s="112">
        <f t="shared" si="12"/>
        <v>0</v>
      </c>
      <c r="AZ39" s="113">
        <f t="shared" si="13"/>
        <v>5</v>
      </c>
      <c r="BA39" s="115">
        <f t="shared" si="14"/>
        <v>5</v>
      </c>
      <c r="BB39" s="112">
        <f t="shared" si="15"/>
        <v>0</v>
      </c>
      <c r="BC39" s="113">
        <f t="shared" si="16"/>
        <v>4.75</v>
      </c>
      <c r="BD39" s="116">
        <f t="shared" si="17"/>
        <v>5</v>
      </c>
      <c r="BE39" s="112">
        <f t="shared" si="18"/>
        <v>1</v>
      </c>
      <c r="BF39" s="112">
        <f t="shared" si="19"/>
        <v>1</v>
      </c>
      <c r="BG39" s="113">
        <f t="shared" si="20"/>
        <v>2.6666666666666665</v>
      </c>
      <c r="BH39" s="113">
        <f t="shared" si="21"/>
        <v>3</v>
      </c>
      <c r="BI39" s="117">
        <f t="shared" si="22"/>
        <v>5</v>
      </c>
      <c r="BJ39" s="112">
        <f t="shared" si="23"/>
        <v>3</v>
      </c>
      <c r="BK39" s="113">
        <f t="shared" si="24"/>
        <v>2</v>
      </c>
      <c r="BL39" s="113">
        <f t="shared" si="25"/>
        <v>2</v>
      </c>
      <c r="BM39" s="118">
        <f t="shared" si="26"/>
        <v>3</v>
      </c>
      <c r="BN39" s="119">
        <f t="shared" si="26"/>
        <v>4</v>
      </c>
      <c r="BO39" s="120">
        <f t="shared" si="27"/>
        <v>5</v>
      </c>
      <c r="BP39" s="68"/>
    </row>
    <row r="40" spans="1:68" ht="13.5" thickBot="1">
      <c r="A40" s="121"/>
      <c r="B40" s="130">
        <f t="shared" si="28"/>
        <v>29</v>
      </c>
      <c r="C40" s="300">
        <v>5</v>
      </c>
      <c r="D40" s="301">
        <v>5</v>
      </c>
      <c r="E40" s="301">
        <v>3</v>
      </c>
      <c r="F40" s="302">
        <v>5</v>
      </c>
      <c r="G40" s="300">
        <v>3</v>
      </c>
      <c r="H40" s="301">
        <v>3</v>
      </c>
      <c r="I40" s="301">
        <v>3</v>
      </c>
      <c r="J40" s="302">
        <v>5</v>
      </c>
      <c r="K40" s="300">
        <v>5</v>
      </c>
      <c r="L40" s="301">
        <v>4</v>
      </c>
      <c r="M40" s="302">
        <v>4</v>
      </c>
      <c r="N40" s="300">
        <v>4</v>
      </c>
      <c r="O40" s="301">
        <v>5</v>
      </c>
      <c r="P40" s="302">
        <v>5</v>
      </c>
      <c r="Q40" s="300">
        <v>5</v>
      </c>
      <c r="R40" s="301">
        <v>5</v>
      </c>
      <c r="S40" s="301">
        <v>5</v>
      </c>
      <c r="T40" s="302">
        <v>5</v>
      </c>
      <c r="U40" s="300">
        <v>5</v>
      </c>
      <c r="V40" s="301">
        <v>5</v>
      </c>
      <c r="W40" s="301">
        <v>5</v>
      </c>
      <c r="X40" s="302">
        <v>5</v>
      </c>
      <c r="Y40" s="307">
        <v>5</v>
      </c>
      <c r="Z40" s="301">
        <v>5</v>
      </c>
      <c r="AA40" s="301">
        <v>4</v>
      </c>
      <c r="AB40" s="302">
        <v>4</v>
      </c>
      <c r="AC40" s="298">
        <v>5</v>
      </c>
      <c r="AD40" s="300">
        <v>5</v>
      </c>
      <c r="AE40" s="301">
        <v>3</v>
      </c>
      <c r="AF40" s="304">
        <v>3</v>
      </c>
      <c r="AG40" s="299">
        <v>4</v>
      </c>
      <c r="AH40" s="298">
        <v>4</v>
      </c>
      <c r="AI40" s="300">
        <v>4</v>
      </c>
      <c r="AJ40" s="304">
        <v>4</v>
      </c>
      <c r="AK40" s="128"/>
      <c r="AL40" s="129">
        <f t="shared" si="29"/>
        <v>29</v>
      </c>
      <c r="AM40" s="112">
        <f t="shared" si="0"/>
        <v>0</v>
      </c>
      <c r="AN40" s="113">
        <f t="shared" si="1"/>
        <v>4.5</v>
      </c>
      <c r="AO40" s="114">
        <f t="shared" si="2"/>
        <v>5</v>
      </c>
      <c r="AP40" s="112">
        <f t="shared" si="3"/>
        <v>0</v>
      </c>
      <c r="AQ40" s="113">
        <f t="shared" si="4"/>
        <v>3.5</v>
      </c>
      <c r="AR40" s="114">
        <f t="shared" si="5"/>
        <v>4</v>
      </c>
      <c r="AS40" s="112">
        <f t="shared" si="6"/>
        <v>0</v>
      </c>
      <c r="AT40" s="113">
        <f t="shared" si="7"/>
        <v>4.333333333333333</v>
      </c>
      <c r="AU40" s="114">
        <f t="shared" si="8"/>
        <v>5</v>
      </c>
      <c r="AV40" s="112">
        <f t="shared" si="9"/>
        <v>0</v>
      </c>
      <c r="AW40" s="113">
        <f t="shared" si="10"/>
        <v>4.666666666666667</v>
      </c>
      <c r="AX40" s="114">
        <f t="shared" si="11"/>
        <v>5</v>
      </c>
      <c r="AY40" s="112">
        <f t="shared" si="12"/>
        <v>0</v>
      </c>
      <c r="AZ40" s="113">
        <f t="shared" si="13"/>
        <v>5</v>
      </c>
      <c r="BA40" s="115">
        <f t="shared" si="14"/>
        <v>5</v>
      </c>
      <c r="BB40" s="112">
        <f t="shared" si="15"/>
        <v>0</v>
      </c>
      <c r="BC40" s="113">
        <f t="shared" si="16"/>
        <v>5</v>
      </c>
      <c r="BD40" s="116">
        <f t="shared" si="17"/>
        <v>5</v>
      </c>
      <c r="BE40" s="112">
        <f t="shared" si="18"/>
        <v>1</v>
      </c>
      <c r="BF40" s="112">
        <f t="shared" si="19"/>
        <v>0</v>
      </c>
      <c r="BG40" s="113">
        <f t="shared" si="20"/>
        <v>4.333333333333333</v>
      </c>
      <c r="BH40" s="113">
        <f t="shared" si="21"/>
        <v>5</v>
      </c>
      <c r="BI40" s="117">
        <f t="shared" si="22"/>
        <v>5</v>
      </c>
      <c r="BJ40" s="112">
        <f t="shared" si="23"/>
        <v>0</v>
      </c>
      <c r="BK40" s="113">
        <f t="shared" si="24"/>
        <v>3.6666666666666665</v>
      </c>
      <c r="BL40" s="113">
        <f t="shared" si="25"/>
        <v>4</v>
      </c>
      <c r="BM40" s="118">
        <f t="shared" si="26"/>
        <v>4</v>
      </c>
      <c r="BN40" s="119">
        <f t="shared" si="26"/>
        <v>4</v>
      </c>
      <c r="BO40" s="120">
        <f t="shared" si="27"/>
        <v>4</v>
      </c>
      <c r="BP40" s="68"/>
    </row>
    <row r="41" spans="1:68" ht="13.5" thickBot="1">
      <c r="A41" s="121"/>
      <c r="B41" s="130">
        <f t="shared" si="28"/>
        <v>30</v>
      </c>
      <c r="C41" s="300">
        <v>3</v>
      </c>
      <c r="D41" s="301">
        <v>2</v>
      </c>
      <c r="E41" s="301">
        <v>2</v>
      </c>
      <c r="F41" s="302">
        <v>2</v>
      </c>
      <c r="G41" s="300">
        <v>4</v>
      </c>
      <c r="H41" s="301">
        <v>3</v>
      </c>
      <c r="I41" s="301">
        <v>5</v>
      </c>
      <c r="J41" s="302">
        <v>5</v>
      </c>
      <c r="K41" s="300">
        <v>5</v>
      </c>
      <c r="L41" s="301">
        <v>5</v>
      </c>
      <c r="M41" s="302">
        <v>5</v>
      </c>
      <c r="N41" s="300">
        <v>5</v>
      </c>
      <c r="O41" s="301">
        <v>5</v>
      </c>
      <c r="P41" s="302">
        <v>5</v>
      </c>
      <c r="Q41" s="300">
        <v>5</v>
      </c>
      <c r="R41" s="301">
        <v>5</v>
      </c>
      <c r="S41" s="301">
        <v>5</v>
      </c>
      <c r="T41" s="302">
        <v>5</v>
      </c>
      <c r="U41" s="300">
        <v>5</v>
      </c>
      <c r="V41" s="301">
        <v>5</v>
      </c>
      <c r="W41" s="301">
        <v>5</v>
      </c>
      <c r="X41" s="302">
        <v>4</v>
      </c>
      <c r="Y41" s="306">
        <v>4</v>
      </c>
      <c r="Z41" s="301">
        <v>4</v>
      </c>
      <c r="AA41" s="301">
        <v>5</v>
      </c>
      <c r="AB41" s="302">
        <v>4</v>
      </c>
      <c r="AC41" s="298">
        <v>4</v>
      </c>
      <c r="AD41" s="300">
        <v>4</v>
      </c>
      <c r="AE41" s="301">
        <v>4</v>
      </c>
      <c r="AF41" s="304">
        <v>4</v>
      </c>
      <c r="AG41" s="299">
        <v>3</v>
      </c>
      <c r="AH41" s="298">
        <v>3</v>
      </c>
      <c r="AI41" s="300">
        <v>5</v>
      </c>
      <c r="AJ41" s="304">
        <v>4</v>
      </c>
      <c r="AK41" s="128"/>
      <c r="AL41" s="129">
        <f t="shared" si="29"/>
        <v>30</v>
      </c>
      <c r="AM41" s="112">
        <f t="shared" si="0"/>
        <v>3</v>
      </c>
      <c r="AN41" s="113">
        <f t="shared" si="1"/>
        <v>2.25</v>
      </c>
      <c r="AO41" s="114">
        <f t="shared" si="2"/>
        <v>2</v>
      </c>
      <c r="AP41" s="112">
        <f t="shared" si="3"/>
        <v>0</v>
      </c>
      <c r="AQ41" s="113">
        <f t="shared" si="4"/>
        <v>4.25</v>
      </c>
      <c r="AR41" s="114">
        <f t="shared" si="5"/>
        <v>5</v>
      </c>
      <c r="AS41" s="112">
        <f t="shared" si="6"/>
        <v>0</v>
      </c>
      <c r="AT41" s="113">
        <f t="shared" si="7"/>
        <v>5</v>
      </c>
      <c r="AU41" s="114">
        <f t="shared" si="8"/>
        <v>5</v>
      </c>
      <c r="AV41" s="112">
        <f t="shared" si="9"/>
        <v>0</v>
      </c>
      <c r="AW41" s="113">
        <f t="shared" si="10"/>
        <v>5</v>
      </c>
      <c r="AX41" s="114">
        <f t="shared" si="11"/>
        <v>5</v>
      </c>
      <c r="AY41" s="112">
        <f t="shared" si="12"/>
        <v>0</v>
      </c>
      <c r="AZ41" s="113">
        <f t="shared" si="13"/>
        <v>5</v>
      </c>
      <c r="BA41" s="115">
        <f t="shared" si="14"/>
        <v>5</v>
      </c>
      <c r="BB41" s="112">
        <f t="shared" si="15"/>
        <v>0</v>
      </c>
      <c r="BC41" s="113">
        <f t="shared" si="16"/>
        <v>4.75</v>
      </c>
      <c r="BD41" s="116">
        <f t="shared" si="17"/>
        <v>5</v>
      </c>
      <c r="BE41" s="112">
        <f t="shared" si="18"/>
        <v>1</v>
      </c>
      <c r="BF41" s="112">
        <f t="shared" si="19"/>
        <v>0</v>
      </c>
      <c r="BG41" s="113">
        <f t="shared" si="20"/>
        <v>4.333333333333333</v>
      </c>
      <c r="BH41" s="113">
        <f t="shared" si="21"/>
        <v>5</v>
      </c>
      <c r="BI41" s="117">
        <f t="shared" si="22"/>
        <v>4</v>
      </c>
      <c r="BJ41" s="112">
        <f t="shared" si="23"/>
        <v>0</v>
      </c>
      <c r="BK41" s="113">
        <f t="shared" si="24"/>
        <v>4</v>
      </c>
      <c r="BL41" s="113">
        <f t="shared" si="25"/>
        <v>4</v>
      </c>
      <c r="BM41" s="118">
        <f t="shared" si="26"/>
        <v>3</v>
      </c>
      <c r="BN41" s="119">
        <f t="shared" si="26"/>
        <v>3</v>
      </c>
      <c r="BO41" s="120">
        <f t="shared" si="27"/>
        <v>5</v>
      </c>
      <c r="BP41" s="68"/>
    </row>
    <row r="42" spans="1:68" ht="13.5" thickBot="1">
      <c r="A42" s="121"/>
      <c r="B42" s="130">
        <f t="shared" si="28"/>
        <v>31</v>
      </c>
      <c r="C42" s="300">
        <v>5</v>
      </c>
      <c r="D42" s="301">
        <v>5</v>
      </c>
      <c r="E42" s="301">
        <v>5</v>
      </c>
      <c r="F42" s="302">
        <v>5</v>
      </c>
      <c r="G42" s="300">
        <v>4</v>
      </c>
      <c r="H42" s="301">
        <v>4</v>
      </c>
      <c r="I42" s="301">
        <v>5</v>
      </c>
      <c r="J42" s="302">
        <v>5</v>
      </c>
      <c r="K42" s="300">
        <v>5</v>
      </c>
      <c r="L42" s="301">
        <v>5</v>
      </c>
      <c r="M42" s="302">
        <v>5</v>
      </c>
      <c r="N42" s="300">
        <v>4</v>
      </c>
      <c r="O42" s="301">
        <v>4</v>
      </c>
      <c r="P42" s="302">
        <v>5</v>
      </c>
      <c r="Q42" s="300">
        <v>5</v>
      </c>
      <c r="R42" s="301">
        <v>5</v>
      </c>
      <c r="S42" s="301">
        <v>5</v>
      </c>
      <c r="T42" s="302">
        <v>5</v>
      </c>
      <c r="U42" s="300">
        <v>4</v>
      </c>
      <c r="V42" s="301">
        <v>5</v>
      </c>
      <c r="W42" s="301">
        <v>5</v>
      </c>
      <c r="X42" s="302">
        <v>5</v>
      </c>
      <c r="Y42" s="306">
        <v>3</v>
      </c>
      <c r="Z42" s="301">
        <v>3</v>
      </c>
      <c r="AA42" s="301">
        <v>4</v>
      </c>
      <c r="AB42" s="302">
        <v>3</v>
      </c>
      <c r="AC42" s="298">
        <v>4</v>
      </c>
      <c r="AD42" s="300">
        <v>4</v>
      </c>
      <c r="AE42" s="301">
        <v>3</v>
      </c>
      <c r="AF42" s="304">
        <v>2</v>
      </c>
      <c r="AG42" s="299">
        <v>4</v>
      </c>
      <c r="AH42" s="298">
        <v>4</v>
      </c>
      <c r="AI42" s="300">
        <v>5</v>
      </c>
      <c r="AJ42" s="304">
        <v>4</v>
      </c>
      <c r="AK42" s="128"/>
      <c r="AL42" s="129">
        <f t="shared" si="29"/>
        <v>31</v>
      </c>
      <c r="AM42" s="112">
        <f t="shared" si="0"/>
        <v>0</v>
      </c>
      <c r="AN42" s="113">
        <f t="shared" si="1"/>
        <v>5</v>
      </c>
      <c r="AO42" s="114">
        <f t="shared" si="2"/>
        <v>5</v>
      </c>
      <c r="AP42" s="112">
        <f t="shared" si="3"/>
        <v>0</v>
      </c>
      <c r="AQ42" s="113">
        <f t="shared" si="4"/>
        <v>4.5</v>
      </c>
      <c r="AR42" s="114">
        <f t="shared" si="5"/>
        <v>5</v>
      </c>
      <c r="AS42" s="112">
        <f t="shared" si="6"/>
        <v>0</v>
      </c>
      <c r="AT42" s="113">
        <f t="shared" si="7"/>
        <v>5</v>
      </c>
      <c r="AU42" s="114">
        <f t="shared" si="8"/>
        <v>5</v>
      </c>
      <c r="AV42" s="112">
        <f t="shared" si="9"/>
        <v>0</v>
      </c>
      <c r="AW42" s="113">
        <f t="shared" si="10"/>
        <v>4.333333333333333</v>
      </c>
      <c r="AX42" s="114">
        <f t="shared" si="11"/>
        <v>5</v>
      </c>
      <c r="AY42" s="112">
        <f t="shared" si="12"/>
        <v>0</v>
      </c>
      <c r="AZ42" s="113">
        <f t="shared" si="13"/>
        <v>5</v>
      </c>
      <c r="BA42" s="115">
        <f t="shared" si="14"/>
        <v>5</v>
      </c>
      <c r="BB42" s="112">
        <f t="shared" si="15"/>
        <v>0</v>
      </c>
      <c r="BC42" s="113">
        <f t="shared" si="16"/>
        <v>4.75</v>
      </c>
      <c r="BD42" s="116">
        <f t="shared" si="17"/>
        <v>5</v>
      </c>
      <c r="BE42" s="112">
        <f t="shared" si="18"/>
        <v>1</v>
      </c>
      <c r="BF42" s="112">
        <f t="shared" si="19"/>
        <v>0</v>
      </c>
      <c r="BG42" s="113">
        <f t="shared" si="20"/>
        <v>3.3333333333333335</v>
      </c>
      <c r="BH42" s="113">
        <f t="shared" si="21"/>
        <v>4</v>
      </c>
      <c r="BI42" s="117">
        <f t="shared" si="22"/>
        <v>4</v>
      </c>
      <c r="BJ42" s="112">
        <f t="shared" si="23"/>
        <v>1</v>
      </c>
      <c r="BK42" s="113">
        <f t="shared" si="24"/>
        <v>3</v>
      </c>
      <c r="BL42" s="113">
        <f t="shared" si="25"/>
        <v>3</v>
      </c>
      <c r="BM42" s="118">
        <f t="shared" si="26"/>
        <v>4</v>
      </c>
      <c r="BN42" s="119">
        <f t="shared" si="26"/>
        <v>4</v>
      </c>
      <c r="BO42" s="120">
        <f t="shared" si="27"/>
        <v>5</v>
      </c>
      <c r="BP42" s="68"/>
    </row>
    <row r="43" spans="1:68" ht="13.5" thickBot="1">
      <c r="A43" s="121"/>
      <c r="B43" s="130">
        <f t="shared" si="28"/>
        <v>32</v>
      </c>
      <c r="C43" s="300">
        <v>5</v>
      </c>
      <c r="D43" s="301">
        <v>5</v>
      </c>
      <c r="E43" s="301">
        <v>3</v>
      </c>
      <c r="F43" s="302">
        <v>5</v>
      </c>
      <c r="G43" s="300">
        <v>5</v>
      </c>
      <c r="H43" s="301">
        <v>2</v>
      </c>
      <c r="I43" s="301">
        <v>5</v>
      </c>
      <c r="J43" s="302">
        <v>2</v>
      </c>
      <c r="K43" s="300">
        <v>5</v>
      </c>
      <c r="L43" s="301">
        <v>5</v>
      </c>
      <c r="M43" s="302">
        <v>5</v>
      </c>
      <c r="N43" s="300">
        <v>4</v>
      </c>
      <c r="O43" s="301">
        <v>4</v>
      </c>
      <c r="P43" s="302">
        <v>3</v>
      </c>
      <c r="Q43" s="300">
        <v>5</v>
      </c>
      <c r="R43" s="301">
        <v>5</v>
      </c>
      <c r="S43" s="301">
        <v>5</v>
      </c>
      <c r="T43" s="302">
        <v>5</v>
      </c>
      <c r="U43" s="300">
        <v>5</v>
      </c>
      <c r="V43" s="301">
        <v>5</v>
      </c>
      <c r="W43" s="301">
        <v>4</v>
      </c>
      <c r="X43" s="302">
        <v>4</v>
      </c>
      <c r="Y43" s="303">
        <v>3</v>
      </c>
      <c r="Z43" s="301">
        <v>3</v>
      </c>
      <c r="AA43" s="301">
        <v>4</v>
      </c>
      <c r="AB43" s="302">
        <v>4</v>
      </c>
      <c r="AC43" s="305">
        <v>4</v>
      </c>
      <c r="AD43" s="300">
        <v>4</v>
      </c>
      <c r="AE43" s="301">
        <v>2</v>
      </c>
      <c r="AF43" s="304">
        <v>3</v>
      </c>
      <c r="AG43" s="296">
        <v>3</v>
      </c>
      <c r="AH43" s="298">
        <v>3</v>
      </c>
      <c r="AI43" s="300">
        <v>5</v>
      </c>
      <c r="AJ43" s="304">
        <v>3</v>
      </c>
      <c r="AK43" s="128"/>
      <c r="AL43" s="129">
        <f t="shared" si="29"/>
        <v>32</v>
      </c>
      <c r="AM43" s="112">
        <f t="shared" si="0"/>
        <v>0</v>
      </c>
      <c r="AN43" s="113">
        <f t="shared" si="1"/>
        <v>4.5</v>
      </c>
      <c r="AO43" s="114">
        <f t="shared" si="2"/>
        <v>5</v>
      </c>
      <c r="AP43" s="112">
        <f t="shared" si="3"/>
        <v>2</v>
      </c>
      <c r="AQ43" s="113">
        <f t="shared" si="4"/>
        <v>3.5</v>
      </c>
      <c r="AR43" s="114">
        <f t="shared" si="5"/>
        <v>4</v>
      </c>
      <c r="AS43" s="112">
        <f t="shared" si="6"/>
        <v>0</v>
      </c>
      <c r="AT43" s="113">
        <f t="shared" si="7"/>
        <v>5</v>
      </c>
      <c r="AU43" s="114">
        <f t="shared" si="8"/>
        <v>5</v>
      </c>
      <c r="AV43" s="112">
        <f t="shared" si="9"/>
        <v>0</v>
      </c>
      <c r="AW43" s="113">
        <f t="shared" si="10"/>
        <v>3.6666666666666665</v>
      </c>
      <c r="AX43" s="114">
        <f t="shared" si="11"/>
        <v>4</v>
      </c>
      <c r="AY43" s="112">
        <f t="shared" si="12"/>
        <v>0</v>
      </c>
      <c r="AZ43" s="113">
        <f t="shared" si="13"/>
        <v>5</v>
      </c>
      <c r="BA43" s="115">
        <f t="shared" si="14"/>
        <v>5</v>
      </c>
      <c r="BB43" s="112">
        <f t="shared" si="15"/>
        <v>0</v>
      </c>
      <c r="BC43" s="113">
        <f t="shared" si="16"/>
        <v>4.5</v>
      </c>
      <c r="BD43" s="116">
        <f t="shared" si="17"/>
        <v>5</v>
      </c>
      <c r="BE43" s="112">
        <f t="shared" si="18"/>
        <v>1</v>
      </c>
      <c r="BF43" s="112">
        <f t="shared" si="19"/>
        <v>0</v>
      </c>
      <c r="BG43" s="113">
        <f t="shared" si="20"/>
        <v>3.6666666666666665</v>
      </c>
      <c r="BH43" s="113">
        <f t="shared" si="21"/>
        <v>4</v>
      </c>
      <c r="BI43" s="117">
        <f t="shared" si="22"/>
        <v>4</v>
      </c>
      <c r="BJ43" s="112">
        <f t="shared" si="23"/>
        <v>1</v>
      </c>
      <c r="BK43" s="113">
        <f t="shared" si="24"/>
        <v>3</v>
      </c>
      <c r="BL43" s="113">
        <f t="shared" si="25"/>
        <v>3</v>
      </c>
      <c r="BM43" s="118">
        <f t="shared" si="26"/>
        <v>3</v>
      </c>
      <c r="BN43" s="119">
        <f t="shared" si="26"/>
        <v>3</v>
      </c>
      <c r="BO43" s="120">
        <f t="shared" si="27"/>
        <v>4</v>
      </c>
      <c r="BP43" s="68"/>
    </row>
    <row r="44" spans="1:68" ht="13.5" thickBot="1">
      <c r="A44" s="121"/>
      <c r="B44" s="130">
        <f t="shared" si="28"/>
        <v>33</v>
      </c>
      <c r="C44" s="300">
        <v>5</v>
      </c>
      <c r="D44" s="301">
        <v>5</v>
      </c>
      <c r="E44" s="301">
        <v>3</v>
      </c>
      <c r="F44" s="302">
        <v>3</v>
      </c>
      <c r="G44" s="300">
        <v>3</v>
      </c>
      <c r="H44" s="301">
        <v>3</v>
      </c>
      <c r="I44" s="301">
        <v>3</v>
      </c>
      <c r="J44" s="302">
        <v>3</v>
      </c>
      <c r="K44" s="300">
        <v>5</v>
      </c>
      <c r="L44" s="301">
        <v>5</v>
      </c>
      <c r="M44" s="302">
        <v>4</v>
      </c>
      <c r="N44" s="300">
        <v>3</v>
      </c>
      <c r="O44" s="301">
        <v>3</v>
      </c>
      <c r="P44" s="302">
        <v>3</v>
      </c>
      <c r="Q44" s="300">
        <v>5</v>
      </c>
      <c r="R44" s="301">
        <v>5</v>
      </c>
      <c r="S44" s="301">
        <v>5</v>
      </c>
      <c r="T44" s="302">
        <v>5</v>
      </c>
      <c r="U44" s="300">
        <v>4</v>
      </c>
      <c r="V44" s="301">
        <v>4</v>
      </c>
      <c r="W44" s="301">
        <v>2</v>
      </c>
      <c r="X44" s="302">
        <v>3</v>
      </c>
      <c r="Y44" s="303">
        <v>4</v>
      </c>
      <c r="Z44" s="301">
        <v>4</v>
      </c>
      <c r="AA44" s="301">
        <v>4</v>
      </c>
      <c r="AB44" s="302">
        <v>3</v>
      </c>
      <c r="AC44" s="298">
        <v>2</v>
      </c>
      <c r="AD44" s="300">
        <v>2</v>
      </c>
      <c r="AE44" s="301">
        <v>2</v>
      </c>
      <c r="AF44" s="304">
        <v>2</v>
      </c>
      <c r="AG44" s="299">
        <v>2</v>
      </c>
      <c r="AH44" s="298">
        <v>2</v>
      </c>
      <c r="AI44" s="300">
        <v>2</v>
      </c>
      <c r="AJ44" s="304">
        <v>2</v>
      </c>
      <c r="AK44" s="128"/>
      <c r="AL44" s="129">
        <f t="shared" si="29"/>
        <v>33</v>
      </c>
      <c r="AM44" s="112">
        <f t="shared" si="0"/>
        <v>0</v>
      </c>
      <c r="AN44" s="113">
        <f t="shared" si="1"/>
        <v>4</v>
      </c>
      <c r="AO44" s="114">
        <f t="shared" si="2"/>
        <v>4</v>
      </c>
      <c r="AP44" s="112">
        <f t="shared" si="3"/>
        <v>0</v>
      </c>
      <c r="AQ44" s="113">
        <f t="shared" si="4"/>
        <v>3</v>
      </c>
      <c r="AR44" s="114">
        <f t="shared" si="5"/>
        <v>3</v>
      </c>
      <c r="AS44" s="112">
        <f t="shared" si="6"/>
        <v>0</v>
      </c>
      <c r="AT44" s="113">
        <f t="shared" si="7"/>
        <v>4.666666666666667</v>
      </c>
      <c r="AU44" s="114">
        <f t="shared" si="8"/>
        <v>5</v>
      </c>
      <c r="AV44" s="112">
        <f t="shared" si="9"/>
        <v>0</v>
      </c>
      <c r="AW44" s="113">
        <f t="shared" si="10"/>
        <v>3</v>
      </c>
      <c r="AX44" s="114">
        <f t="shared" si="11"/>
        <v>3</v>
      </c>
      <c r="AY44" s="112">
        <f t="shared" si="12"/>
        <v>0</v>
      </c>
      <c r="AZ44" s="113">
        <f t="shared" si="13"/>
        <v>5</v>
      </c>
      <c r="BA44" s="115">
        <f t="shared" si="14"/>
        <v>5</v>
      </c>
      <c r="BB44" s="112">
        <f t="shared" si="15"/>
        <v>1</v>
      </c>
      <c r="BC44" s="113">
        <f t="shared" si="16"/>
        <v>3.25</v>
      </c>
      <c r="BD44" s="116">
        <f t="shared" si="17"/>
        <v>4</v>
      </c>
      <c r="BE44" s="112">
        <f t="shared" si="18"/>
        <v>1</v>
      </c>
      <c r="BF44" s="112">
        <f t="shared" si="19"/>
        <v>0</v>
      </c>
      <c r="BG44" s="113">
        <f t="shared" si="20"/>
        <v>3.6666666666666665</v>
      </c>
      <c r="BH44" s="113">
        <f t="shared" si="21"/>
        <v>4</v>
      </c>
      <c r="BI44" s="117">
        <f t="shared" si="22"/>
        <v>2</v>
      </c>
      <c r="BJ44" s="112">
        <f t="shared" si="23"/>
        <v>3</v>
      </c>
      <c r="BK44" s="113">
        <f t="shared" si="24"/>
        <v>2</v>
      </c>
      <c r="BL44" s="113">
        <f t="shared" si="25"/>
        <v>2</v>
      </c>
      <c r="BM44" s="118">
        <f t="shared" si="26"/>
        <v>2</v>
      </c>
      <c r="BN44" s="119">
        <f t="shared" si="26"/>
        <v>2</v>
      </c>
      <c r="BO44" s="120">
        <f t="shared" si="27"/>
        <v>3</v>
      </c>
      <c r="BP44" s="68"/>
    </row>
    <row r="45" spans="1:68" ht="13.5" thickBot="1">
      <c r="A45" s="121"/>
      <c r="B45" s="130">
        <f t="shared" si="28"/>
        <v>34</v>
      </c>
      <c r="C45" s="300">
        <v>5</v>
      </c>
      <c r="D45" s="301">
        <v>5</v>
      </c>
      <c r="E45" s="301">
        <v>2</v>
      </c>
      <c r="F45" s="302">
        <v>5</v>
      </c>
      <c r="G45" s="300">
        <v>3</v>
      </c>
      <c r="H45" s="301">
        <v>2</v>
      </c>
      <c r="I45" s="301">
        <v>2</v>
      </c>
      <c r="J45" s="302">
        <v>2</v>
      </c>
      <c r="K45" s="300">
        <v>3</v>
      </c>
      <c r="L45" s="301">
        <v>3</v>
      </c>
      <c r="M45" s="302">
        <v>2</v>
      </c>
      <c r="N45" s="300">
        <v>3</v>
      </c>
      <c r="O45" s="301">
        <v>3</v>
      </c>
      <c r="P45" s="302">
        <v>3</v>
      </c>
      <c r="Q45" s="300">
        <v>3</v>
      </c>
      <c r="R45" s="301">
        <v>3</v>
      </c>
      <c r="S45" s="301">
        <v>3</v>
      </c>
      <c r="T45" s="302">
        <v>2</v>
      </c>
      <c r="U45" s="300">
        <v>3</v>
      </c>
      <c r="V45" s="301">
        <v>3</v>
      </c>
      <c r="W45" s="301">
        <v>2</v>
      </c>
      <c r="X45" s="302">
        <v>2</v>
      </c>
      <c r="Y45" s="303">
        <v>2</v>
      </c>
      <c r="Z45" s="301">
        <v>2</v>
      </c>
      <c r="AA45" s="301">
        <v>2</v>
      </c>
      <c r="AB45" s="302">
        <v>2</v>
      </c>
      <c r="AC45" s="298">
        <v>2</v>
      </c>
      <c r="AD45" s="300">
        <v>2</v>
      </c>
      <c r="AE45" s="301">
        <v>2</v>
      </c>
      <c r="AF45" s="304">
        <v>2</v>
      </c>
      <c r="AG45" s="299">
        <v>2</v>
      </c>
      <c r="AH45" s="298">
        <v>3</v>
      </c>
      <c r="AI45" s="300">
        <v>3</v>
      </c>
      <c r="AJ45" s="304">
        <v>2</v>
      </c>
      <c r="AK45" s="128"/>
      <c r="AL45" s="129">
        <f t="shared" si="29"/>
        <v>34</v>
      </c>
      <c r="AM45" s="112">
        <f t="shared" si="0"/>
        <v>1</v>
      </c>
      <c r="AN45" s="113">
        <f t="shared" si="1"/>
        <v>4.25</v>
      </c>
      <c r="AO45" s="114">
        <f t="shared" si="2"/>
        <v>5</v>
      </c>
      <c r="AP45" s="112">
        <f t="shared" si="3"/>
        <v>3</v>
      </c>
      <c r="AQ45" s="113">
        <f t="shared" si="4"/>
        <v>2.25</v>
      </c>
      <c r="AR45" s="114">
        <f t="shared" si="5"/>
        <v>2</v>
      </c>
      <c r="AS45" s="112">
        <f t="shared" si="6"/>
        <v>1</v>
      </c>
      <c r="AT45" s="113">
        <f t="shared" si="7"/>
        <v>2.6666666666666665</v>
      </c>
      <c r="AU45" s="114">
        <f t="shared" si="8"/>
        <v>3</v>
      </c>
      <c r="AV45" s="112">
        <f t="shared" si="9"/>
        <v>0</v>
      </c>
      <c r="AW45" s="113">
        <f t="shared" si="10"/>
        <v>3</v>
      </c>
      <c r="AX45" s="114">
        <f t="shared" si="11"/>
        <v>3</v>
      </c>
      <c r="AY45" s="112">
        <f t="shared" si="12"/>
        <v>1</v>
      </c>
      <c r="AZ45" s="113">
        <f t="shared" si="13"/>
        <v>2.75</v>
      </c>
      <c r="BA45" s="115">
        <f t="shared" si="14"/>
        <v>3</v>
      </c>
      <c r="BB45" s="112">
        <f t="shared" si="15"/>
        <v>2</v>
      </c>
      <c r="BC45" s="113">
        <f t="shared" si="16"/>
        <v>2.5</v>
      </c>
      <c r="BD45" s="116">
        <f t="shared" si="17"/>
        <v>3</v>
      </c>
      <c r="BE45" s="112">
        <f t="shared" si="18"/>
        <v>1</v>
      </c>
      <c r="BF45" s="112">
        <f t="shared" si="19"/>
        <v>3</v>
      </c>
      <c r="BG45" s="113">
        <f t="shared" si="20"/>
        <v>2</v>
      </c>
      <c r="BH45" s="113">
        <f t="shared" si="21"/>
        <v>2</v>
      </c>
      <c r="BI45" s="117">
        <f t="shared" si="22"/>
        <v>2</v>
      </c>
      <c r="BJ45" s="112">
        <f t="shared" si="23"/>
        <v>3</v>
      </c>
      <c r="BK45" s="113">
        <f t="shared" si="24"/>
        <v>2</v>
      </c>
      <c r="BL45" s="113">
        <f t="shared" si="25"/>
        <v>2</v>
      </c>
      <c r="BM45" s="118">
        <f t="shared" si="26"/>
        <v>2</v>
      </c>
      <c r="BN45" s="119">
        <f t="shared" si="26"/>
        <v>3</v>
      </c>
      <c r="BO45" s="120">
        <f t="shared" si="27"/>
        <v>3</v>
      </c>
      <c r="BP45" s="68"/>
    </row>
    <row r="46" spans="1:68" ht="13.5" thickBot="1">
      <c r="A46" s="121"/>
      <c r="B46" s="129">
        <f t="shared" si="28"/>
        <v>35</v>
      </c>
      <c r="C46" s="308">
        <v>3</v>
      </c>
      <c r="D46" s="309">
        <v>4</v>
      </c>
      <c r="E46" s="309">
        <v>3</v>
      </c>
      <c r="F46" s="310">
        <v>4</v>
      </c>
      <c r="G46" s="308">
        <v>2</v>
      </c>
      <c r="H46" s="309">
        <v>2</v>
      </c>
      <c r="I46" s="309">
        <v>2</v>
      </c>
      <c r="J46" s="310">
        <v>2</v>
      </c>
      <c r="K46" s="308">
        <v>4</v>
      </c>
      <c r="L46" s="309">
        <v>4</v>
      </c>
      <c r="M46" s="310">
        <v>4</v>
      </c>
      <c r="N46" s="308">
        <v>3</v>
      </c>
      <c r="O46" s="309">
        <v>3</v>
      </c>
      <c r="P46" s="310">
        <v>3</v>
      </c>
      <c r="Q46" s="308">
        <v>4</v>
      </c>
      <c r="R46" s="309">
        <v>4</v>
      </c>
      <c r="S46" s="309">
        <v>4</v>
      </c>
      <c r="T46" s="310">
        <v>4</v>
      </c>
      <c r="U46" s="308">
        <v>4</v>
      </c>
      <c r="V46" s="309">
        <v>4</v>
      </c>
      <c r="W46" s="309">
        <v>4</v>
      </c>
      <c r="X46" s="310">
        <v>4</v>
      </c>
      <c r="Y46" s="311">
        <v>3</v>
      </c>
      <c r="Z46" s="309">
        <v>3</v>
      </c>
      <c r="AA46" s="309">
        <v>3</v>
      </c>
      <c r="AB46" s="310">
        <v>3</v>
      </c>
      <c r="AC46" s="298">
        <v>4</v>
      </c>
      <c r="AD46" s="300">
        <v>4</v>
      </c>
      <c r="AE46" s="301">
        <v>2</v>
      </c>
      <c r="AF46" s="304">
        <v>4</v>
      </c>
      <c r="AG46" s="299">
        <v>4</v>
      </c>
      <c r="AH46" s="298">
        <v>4</v>
      </c>
      <c r="AI46" s="300">
        <v>3</v>
      </c>
      <c r="AJ46" s="304">
        <v>3</v>
      </c>
      <c r="AK46" s="128"/>
      <c r="AL46" s="129">
        <f t="shared" si="29"/>
        <v>35</v>
      </c>
      <c r="AM46" s="112">
        <f t="shared" si="0"/>
        <v>0</v>
      </c>
      <c r="AN46" s="113">
        <f t="shared" si="1"/>
        <v>3.5</v>
      </c>
      <c r="AO46" s="114">
        <f t="shared" si="2"/>
        <v>4</v>
      </c>
      <c r="AP46" s="112">
        <f t="shared" si="3"/>
        <v>4</v>
      </c>
      <c r="AQ46" s="113">
        <f t="shared" si="4"/>
        <v>2</v>
      </c>
      <c r="AR46" s="114">
        <f t="shared" si="5"/>
        <v>2</v>
      </c>
      <c r="AS46" s="112">
        <f t="shared" si="6"/>
        <v>0</v>
      </c>
      <c r="AT46" s="113">
        <f t="shared" si="7"/>
        <v>4</v>
      </c>
      <c r="AU46" s="114">
        <f t="shared" si="8"/>
        <v>4</v>
      </c>
      <c r="AV46" s="112">
        <f t="shared" si="9"/>
        <v>0</v>
      </c>
      <c r="AW46" s="113">
        <f t="shared" si="10"/>
        <v>3</v>
      </c>
      <c r="AX46" s="114">
        <f t="shared" si="11"/>
        <v>3</v>
      </c>
      <c r="AY46" s="112">
        <f t="shared" si="12"/>
        <v>0</v>
      </c>
      <c r="AZ46" s="113">
        <f t="shared" si="13"/>
        <v>4</v>
      </c>
      <c r="BA46" s="115">
        <f t="shared" si="14"/>
        <v>4</v>
      </c>
      <c r="BB46" s="112">
        <f t="shared" si="15"/>
        <v>0</v>
      </c>
      <c r="BC46" s="113">
        <f t="shared" si="16"/>
        <v>4</v>
      </c>
      <c r="BD46" s="116">
        <f t="shared" si="17"/>
        <v>4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3</v>
      </c>
      <c r="BH46" s="113">
        <f t="shared" si="21"/>
        <v>2</v>
      </c>
      <c r="BI46" s="117">
        <f t="shared" si="22"/>
        <v>4</v>
      </c>
      <c r="BJ46" s="112">
        <f t="shared" si="23"/>
        <v>1</v>
      </c>
      <c r="BK46" s="113">
        <f t="shared" si="24"/>
        <v>3.3333333333333335</v>
      </c>
      <c r="BL46" s="113">
        <f t="shared" si="25"/>
        <v>4</v>
      </c>
      <c r="BM46" s="118">
        <f t="shared" si="26"/>
        <v>4</v>
      </c>
      <c r="BN46" s="119">
        <f t="shared" si="26"/>
        <v>4</v>
      </c>
      <c r="BO46" s="120">
        <f t="shared" si="27"/>
        <v>3</v>
      </c>
      <c r="BP46" s="68"/>
    </row>
    <row r="47" spans="1:68" ht="13.5" thickBot="1">
      <c r="A47" s="121"/>
      <c r="B47" s="129">
        <f t="shared" si="28"/>
        <v>36</v>
      </c>
      <c r="C47" s="312">
        <v>4</v>
      </c>
      <c r="D47" s="313">
        <v>3</v>
      </c>
      <c r="E47" s="314">
        <v>3</v>
      </c>
      <c r="F47" s="315">
        <v>3</v>
      </c>
      <c r="G47" s="312">
        <v>4</v>
      </c>
      <c r="H47" s="313">
        <v>3</v>
      </c>
      <c r="I47" s="314">
        <v>3</v>
      </c>
      <c r="J47" s="315">
        <v>3</v>
      </c>
      <c r="K47" s="312">
        <v>3</v>
      </c>
      <c r="L47" s="313">
        <v>2</v>
      </c>
      <c r="M47" s="316">
        <v>3</v>
      </c>
      <c r="N47" s="48">
        <v>3</v>
      </c>
      <c r="O47" s="48">
        <v>3</v>
      </c>
      <c r="P47" s="49">
        <v>3</v>
      </c>
      <c r="Q47" s="47">
        <v>2</v>
      </c>
      <c r="R47" s="47">
        <v>3</v>
      </c>
      <c r="S47" s="47">
        <v>2</v>
      </c>
      <c r="T47" s="127">
        <v>3</v>
      </c>
      <c r="U47" s="138">
        <v>2</v>
      </c>
      <c r="V47" s="312">
        <v>3</v>
      </c>
      <c r="W47" s="313">
        <v>3</v>
      </c>
      <c r="X47" s="317">
        <v>3</v>
      </c>
      <c r="Y47" s="318">
        <v>3</v>
      </c>
      <c r="Z47" s="313">
        <v>3</v>
      </c>
      <c r="AA47" s="319">
        <v>2</v>
      </c>
      <c r="AB47" s="315">
        <v>4</v>
      </c>
      <c r="AC47" s="299">
        <v>4</v>
      </c>
      <c r="AD47" s="109">
        <v>4</v>
      </c>
      <c r="AE47" s="123">
        <v>3</v>
      </c>
      <c r="AF47" s="110">
        <v>3</v>
      </c>
      <c r="AG47" s="299">
        <v>4</v>
      </c>
      <c r="AH47" s="298">
        <v>4</v>
      </c>
      <c r="AI47" s="109">
        <v>3</v>
      </c>
      <c r="AJ47" s="110">
        <v>3</v>
      </c>
      <c r="AK47" s="128"/>
      <c r="AL47" s="129">
        <f t="shared" si="29"/>
        <v>36</v>
      </c>
      <c r="AM47" s="112">
        <f t="shared" si="0"/>
        <v>0</v>
      </c>
      <c r="AN47" s="113">
        <f t="shared" si="1"/>
        <v>3.25</v>
      </c>
      <c r="AO47" s="114">
        <f t="shared" si="2"/>
        <v>4</v>
      </c>
      <c r="AP47" s="112">
        <f t="shared" si="3"/>
        <v>0</v>
      </c>
      <c r="AQ47" s="113">
        <f t="shared" si="4"/>
        <v>3.25</v>
      </c>
      <c r="AR47" s="114">
        <f t="shared" si="5"/>
        <v>4</v>
      </c>
      <c r="AS47" s="112">
        <f t="shared" si="6"/>
        <v>1</v>
      </c>
      <c r="AT47" s="113">
        <f t="shared" si="7"/>
        <v>2.6666666666666665</v>
      </c>
      <c r="AU47" s="114">
        <f t="shared" si="8"/>
        <v>3</v>
      </c>
      <c r="AV47" s="112">
        <f t="shared" si="9"/>
        <v>0</v>
      </c>
      <c r="AW47" s="113">
        <f t="shared" si="10"/>
        <v>3</v>
      </c>
      <c r="AX47" s="114">
        <f t="shared" si="11"/>
        <v>3</v>
      </c>
      <c r="AY47" s="112">
        <f t="shared" si="12"/>
        <v>2</v>
      </c>
      <c r="AZ47" s="113">
        <f t="shared" si="13"/>
        <v>2.5</v>
      </c>
      <c r="BA47" s="115">
        <f t="shared" si="14"/>
        <v>3</v>
      </c>
      <c r="BB47" s="112">
        <f t="shared" si="15"/>
        <v>1</v>
      </c>
      <c r="BC47" s="113">
        <f t="shared" si="16"/>
        <v>2.75</v>
      </c>
      <c r="BD47" s="116">
        <f t="shared" si="17"/>
        <v>3</v>
      </c>
      <c r="BE47" s="112">
        <f t="shared" si="30"/>
        <v>1</v>
      </c>
      <c r="BF47" s="112">
        <f t="shared" si="19"/>
        <v>1</v>
      </c>
      <c r="BG47" s="113">
        <f t="shared" si="20"/>
        <v>3</v>
      </c>
      <c r="BH47" s="113">
        <f t="shared" si="21"/>
        <v>3</v>
      </c>
      <c r="BI47" s="117">
        <f t="shared" si="22"/>
        <v>4</v>
      </c>
      <c r="BJ47" s="112">
        <f t="shared" si="23"/>
        <v>0</v>
      </c>
      <c r="BK47" s="113">
        <f t="shared" si="24"/>
        <v>3.3333333333333335</v>
      </c>
      <c r="BL47" s="113">
        <f t="shared" si="25"/>
        <v>4</v>
      </c>
      <c r="BM47" s="118">
        <f t="shared" si="26"/>
        <v>4</v>
      </c>
      <c r="BN47" s="119">
        <f t="shared" si="26"/>
        <v>4</v>
      </c>
      <c r="BO47" s="120">
        <f t="shared" si="27"/>
        <v>3</v>
      </c>
      <c r="BP47" s="68"/>
    </row>
    <row r="48" spans="1:68" ht="13.5" thickBot="1">
      <c r="A48" s="121"/>
      <c r="B48" s="129">
        <f t="shared" si="28"/>
        <v>37</v>
      </c>
      <c r="C48" s="312">
        <v>4</v>
      </c>
      <c r="D48" s="313">
        <v>4</v>
      </c>
      <c r="E48" s="314">
        <v>2</v>
      </c>
      <c r="F48" s="315">
        <v>3</v>
      </c>
      <c r="G48" s="312">
        <v>3</v>
      </c>
      <c r="H48" s="313">
        <v>2</v>
      </c>
      <c r="I48" s="314">
        <v>2</v>
      </c>
      <c r="J48" s="315">
        <v>2</v>
      </c>
      <c r="K48" s="312">
        <v>4</v>
      </c>
      <c r="L48" s="313">
        <v>4</v>
      </c>
      <c r="M48" s="316">
        <v>4</v>
      </c>
      <c r="N48" s="48">
        <v>3</v>
      </c>
      <c r="O48" s="48">
        <v>4</v>
      </c>
      <c r="P48" s="49">
        <v>5</v>
      </c>
      <c r="Q48" s="47">
        <v>5</v>
      </c>
      <c r="R48" s="47">
        <v>5</v>
      </c>
      <c r="S48" s="47">
        <v>5</v>
      </c>
      <c r="T48" s="127">
        <v>5</v>
      </c>
      <c r="U48" s="138">
        <v>5</v>
      </c>
      <c r="V48" s="312">
        <v>2</v>
      </c>
      <c r="W48" s="313">
        <v>2</v>
      </c>
      <c r="X48" s="317">
        <v>2</v>
      </c>
      <c r="Y48" s="318">
        <v>2</v>
      </c>
      <c r="Z48" s="313">
        <v>2</v>
      </c>
      <c r="AA48" s="319">
        <v>2</v>
      </c>
      <c r="AB48" s="316">
        <v>2</v>
      </c>
      <c r="AC48" s="320">
        <v>2</v>
      </c>
      <c r="AD48" s="109">
        <v>2</v>
      </c>
      <c r="AE48" s="123">
        <v>2</v>
      </c>
      <c r="AF48" s="110">
        <v>2</v>
      </c>
      <c r="AG48" s="299">
        <v>2</v>
      </c>
      <c r="AH48" s="298">
        <v>2</v>
      </c>
      <c r="AI48" s="109">
        <v>2</v>
      </c>
      <c r="AJ48" s="110">
        <v>2</v>
      </c>
      <c r="AK48" s="128"/>
      <c r="AL48" s="129">
        <f t="shared" si="29"/>
        <v>37</v>
      </c>
      <c r="AM48" s="112">
        <f t="shared" si="0"/>
        <v>1</v>
      </c>
      <c r="AN48" s="113">
        <f t="shared" si="1"/>
        <v>3.25</v>
      </c>
      <c r="AO48" s="114">
        <f t="shared" si="2"/>
        <v>4</v>
      </c>
      <c r="AP48" s="112">
        <f t="shared" si="3"/>
        <v>3</v>
      </c>
      <c r="AQ48" s="113">
        <f t="shared" si="4"/>
        <v>2.25</v>
      </c>
      <c r="AR48" s="114">
        <f t="shared" si="5"/>
        <v>2</v>
      </c>
      <c r="AS48" s="112">
        <f t="shared" si="6"/>
        <v>0</v>
      </c>
      <c r="AT48" s="113">
        <f t="shared" si="7"/>
        <v>4</v>
      </c>
      <c r="AU48" s="114">
        <f t="shared" si="8"/>
        <v>4</v>
      </c>
      <c r="AV48" s="112">
        <f t="shared" si="9"/>
        <v>0</v>
      </c>
      <c r="AW48" s="113">
        <f t="shared" si="10"/>
        <v>4</v>
      </c>
      <c r="AX48" s="114">
        <f t="shared" si="11"/>
        <v>4</v>
      </c>
      <c r="AY48" s="112">
        <f t="shared" si="12"/>
        <v>0</v>
      </c>
      <c r="AZ48" s="113">
        <f t="shared" si="13"/>
        <v>5</v>
      </c>
      <c r="BA48" s="115">
        <f t="shared" si="14"/>
        <v>5</v>
      </c>
      <c r="BB48" s="112">
        <f t="shared" si="15"/>
        <v>3</v>
      </c>
      <c r="BC48" s="113">
        <f t="shared" si="16"/>
        <v>2.75</v>
      </c>
      <c r="BD48" s="116">
        <f t="shared" si="17"/>
        <v>2</v>
      </c>
      <c r="BE48" s="112">
        <f t="shared" si="30"/>
        <v>4</v>
      </c>
      <c r="BF48" s="112">
        <f t="shared" si="19"/>
        <v>3</v>
      </c>
      <c r="BG48" s="113">
        <f t="shared" si="20"/>
        <v>2</v>
      </c>
      <c r="BH48" s="113">
        <f t="shared" si="21"/>
        <v>2</v>
      </c>
      <c r="BI48" s="117">
        <f t="shared" si="22"/>
        <v>2</v>
      </c>
      <c r="BJ48" s="112">
        <f t="shared" si="23"/>
        <v>3</v>
      </c>
      <c r="BK48" s="113">
        <f t="shared" si="24"/>
        <v>2</v>
      </c>
      <c r="BL48" s="113">
        <f t="shared" si="25"/>
        <v>2</v>
      </c>
      <c r="BM48" s="118">
        <f t="shared" si="26"/>
        <v>2</v>
      </c>
      <c r="BN48" s="119">
        <f t="shared" si="26"/>
        <v>2</v>
      </c>
      <c r="BO48" s="120">
        <f t="shared" si="27"/>
        <v>3</v>
      </c>
      <c r="BP48" s="68"/>
    </row>
    <row r="49" spans="1:68" ht="13.5" thickBot="1">
      <c r="A49" s="121"/>
      <c r="B49" s="143">
        <f t="shared" si="28"/>
        <v>38</v>
      </c>
      <c r="C49" s="321">
        <v>5</v>
      </c>
      <c r="D49" s="322">
        <v>5</v>
      </c>
      <c r="E49" s="323">
        <v>5</v>
      </c>
      <c r="F49" s="324">
        <v>5</v>
      </c>
      <c r="G49" s="321">
        <v>5</v>
      </c>
      <c r="H49" s="322">
        <v>5</v>
      </c>
      <c r="I49" s="323">
        <v>5</v>
      </c>
      <c r="J49" s="324">
        <v>5</v>
      </c>
      <c r="K49" s="321">
        <v>5</v>
      </c>
      <c r="L49" s="322">
        <v>5</v>
      </c>
      <c r="M49" s="325">
        <v>5</v>
      </c>
      <c r="N49" s="50">
        <v>5</v>
      </c>
      <c r="O49" s="50">
        <v>5</v>
      </c>
      <c r="P49" s="146">
        <v>5</v>
      </c>
      <c r="Q49" s="144">
        <v>5</v>
      </c>
      <c r="R49" s="144">
        <v>5</v>
      </c>
      <c r="S49" s="144">
        <v>5</v>
      </c>
      <c r="T49" s="147">
        <v>5</v>
      </c>
      <c r="U49" s="148">
        <v>5</v>
      </c>
      <c r="V49" s="321">
        <v>5</v>
      </c>
      <c r="W49" s="322">
        <v>5</v>
      </c>
      <c r="X49" s="326">
        <v>5</v>
      </c>
      <c r="Y49" s="327">
        <v>5</v>
      </c>
      <c r="Z49" s="322">
        <v>5</v>
      </c>
      <c r="AA49" s="328">
        <v>5</v>
      </c>
      <c r="AB49" s="324">
        <v>5</v>
      </c>
      <c r="AC49" s="329">
        <v>5</v>
      </c>
      <c r="AD49" s="109">
        <v>5</v>
      </c>
      <c r="AE49" s="123">
        <v>5</v>
      </c>
      <c r="AF49" s="110">
        <v>5</v>
      </c>
      <c r="AG49" s="329">
        <v>5</v>
      </c>
      <c r="AH49" s="330">
        <v>5</v>
      </c>
      <c r="AI49" s="109">
        <v>4</v>
      </c>
      <c r="AJ49" s="110">
        <v>5</v>
      </c>
      <c r="AK49" s="128"/>
      <c r="AL49" s="143">
        <f t="shared" si="29"/>
        <v>38</v>
      </c>
      <c r="AM49" s="112">
        <f t="shared" si="0"/>
        <v>0</v>
      </c>
      <c r="AN49" s="113">
        <f t="shared" si="1"/>
        <v>5</v>
      </c>
      <c r="AO49" s="114">
        <f t="shared" si="2"/>
        <v>5</v>
      </c>
      <c r="AP49" s="112">
        <f t="shared" si="3"/>
        <v>0</v>
      </c>
      <c r="AQ49" s="113">
        <f t="shared" si="4"/>
        <v>5</v>
      </c>
      <c r="AR49" s="114">
        <f t="shared" si="5"/>
        <v>5</v>
      </c>
      <c r="AS49" s="112">
        <f t="shared" si="6"/>
        <v>0</v>
      </c>
      <c r="AT49" s="113">
        <f t="shared" si="7"/>
        <v>5</v>
      </c>
      <c r="AU49" s="114">
        <f t="shared" si="8"/>
        <v>5</v>
      </c>
      <c r="AV49" s="112">
        <f t="shared" si="9"/>
        <v>0</v>
      </c>
      <c r="AW49" s="113">
        <f t="shared" si="10"/>
        <v>5</v>
      </c>
      <c r="AX49" s="114">
        <f t="shared" si="11"/>
        <v>5</v>
      </c>
      <c r="AY49" s="112">
        <f t="shared" si="12"/>
        <v>0</v>
      </c>
      <c r="AZ49" s="113">
        <f t="shared" si="13"/>
        <v>5</v>
      </c>
      <c r="BA49" s="115">
        <f t="shared" si="14"/>
        <v>5</v>
      </c>
      <c r="BB49" s="112">
        <f t="shared" si="15"/>
        <v>0</v>
      </c>
      <c r="BC49" s="113">
        <f t="shared" si="16"/>
        <v>5</v>
      </c>
      <c r="BD49" s="116">
        <f t="shared" si="17"/>
        <v>5</v>
      </c>
      <c r="BE49" s="112">
        <f t="shared" si="30"/>
        <v>0</v>
      </c>
      <c r="BF49" s="112">
        <f t="shared" si="19"/>
        <v>0</v>
      </c>
      <c r="BG49" s="113">
        <f t="shared" si="20"/>
        <v>5</v>
      </c>
      <c r="BH49" s="113">
        <f t="shared" si="21"/>
        <v>2</v>
      </c>
      <c r="BI49" s="117">
        <f t="shared" si="22"/>
        <v>5</v>
      </c>
      <c r="BJ49" s="112">
        <f t="shared" si="23"/>
        <v>0</v>
      </c>
      <c r="BK49" s="113">
        <f t="shared" si="24"/>
        <v>5</v>
      </c>
      <c r="BL49" s="113">
        <f t="shared" si="25"/>
        <v>5</v>
      </c>
      <c r="BM49" s="118">
        <f t="shared" si="26"/>
        <v>5</v>
      </c>
      <c r="BN49" s="119">
        <f t="shared" si="26"/>
        <v>5</v>
      </c>
      <c r="BO49" s="120">
        <f t="shared" si="27"/>
        <v>5</v>
      </c>
      <c r="BP49" s="68"/>
    </row>
    <row r="50" spans="1:68" ht="13.5" thickBot="1">
      <c r="A50" s="121"/>
      <c r="B50" s="122">
        <f t="shared" si="28"/>
        <v>39</v>
      </c>
      <c r="C50" s="331">
        <v>5</v>
      </c>
      <c r="D50" s="332">
        <v>5</v>
      </c>
      <c r="E50" s="332">
        <v>4</v>
      </c>
      <c r="F50" s="333">
        <v>5</v>
      </c>
      <c r="G50" s="331">
        <v>5</v>
      </c>
      <c r="H50" s="332">
        <v>5</v>
      </c>
      <c r="I50" s="332">
        <v>5</v>
      </c>
      <c r="J50" s="333">
        <v>5</v>
      </c>
      <c r="K50" s="331">
        <v>5</v>
      </c>
      <c r="L50" s="332">
        <v>2</v>
      </c>
      <c r="M50" s="333">
        <v>2</v>
      </c>
      <c r="N50" s="331">
        <v>3</v>
      </c>
      <c r="O50" s="332">
        <v>5</v>
      </c>
      <c r="P50" s="333">
        <v>5</v>
      </c>
      <c r="Q50" s="331">
        <v>5</v>
      </c>
      <c r="R50" s="332">
        <v>5</v>
      </c>
      <c r="S50" s="332">
        <v>5</v>
      </c>
      <c r="T50" s="333">
        <v>5</v>
      </c>
      <c r="U50" s="331">
        <v>5</v>
      </c>
      <c r="V50" s="332">
        <v>5</v>
      </c>
      <c r="W50" s="332">
        <v>5</v>
      </c>
      <c r="X50" s="334">
        <v>4</v>
      </c>
      <c r="Y50" s="331">
        <v>4</v>
      </c>
      <c r="Z50" s="332">
        <v>3</v>
      </c>
      <c r="AA50" s="332">
        <v>3</v>
      </c>
      <c r="AB50" s="333">
        <v>3</v>
      </c>
      <c r="AC50" s="335">
        <v>3</v>
      </c>
      <c r="AD50" s="109">
        <v>2</v>
      </c>
      <c r="AE50" s="123">
        <v>3</v>
      </c>
      <c r="AF50" s="110">
        <v>2</v>
      </c>
      <c r="AG50" s="335">
        <v>2</v>
      </c>
      <c r="AH50" s="336">
        <v>4</v>
      </c>
      <c r="AI50" s="109">
        <v>2</v>
      </c>
      <c r="AJ50" s="110">
        <v>2</v>
      </c>
      <c r="AK50" s="128"/>
      <c r="AL50" s="159">
        <f t="shared" si="29"/>
        <v>39</v>
      </c>
      <c r="AM50" s="112">
        <f t="shared" si="0"/>
        <v>0</v>
      </c>
      <c r="AN50" s="113">
        <f t="shared" si="1"/>
        <v>4.75</v>
      </c>
      <c r="AO50" s="114">
        <f t="shared" si="2"/>
        <v>5</v>
      </c>
      <c r="AP50" s="112">
        <f t="shared" si="3"/>
        <v>0</v>
      </c>
      <c r="AQ50" s="113">
        <f t="shared" si="4"/>
        <v>5</v>
      </c>
      <c r="AR50" s="114">
        <f t="shared" si="5"/>
        <v>5</v>
      </c>
      <c r="AS50" s="112">
        <f t="shared" si="6"/>
        <v>2</v>
      </c>
      <c r="AT50" s="113">
        <f t="shared" si="7"/>
        <v>3</v>
      </c>
      <c r="AU50" s="114">
        <f t="shared" si="8"/>
        <v>3</v>
      </c>
      <c r="AV50" s="112">
        <f t="shared" si="9"/>
        <v>0</v>
      </c>
      <c r="AW50" s="113">
        <f t="shared" si="10"/>
        <v>4.333333333333333</v>
      </c>
      <c r="AX50" s="114">
        <f t="shared" si="11"/>
        <v>5</v>
      </c>
      <c r="AY50" s="112">
        <f t="shared" si="12"/>
        <v>0</v>
      </c>
      <c r="AZ50" s="113">
        <f t="shared" si="13"/>
        <v>5</v>
      </c>
      <c r="BA50" s="115">
        <f t="shared" si="14"/>
        <v>5</v>
      </c>
      <c r="BB50" s="112">
        <f t="shared" si="15"/>
        <v>0</v>
      </c>
      <c r="BC50" s="113">
        <f t="shared" si="16"/>
        <v>4.75</v>
      </c>
      <c r="BD50" s="116">
        <f t="shared" si="17"/>
        <v>5</v>
      </c>
      <c r="BE50" s="112">
        <f t="shared" si="30"/>
        <v>0</v>
      </c>
      <c r="BF50" s="112">
        <f t="shared" si="19"/>
        <v>0</v>
      </c>
      <c r="BG50" s="113">
        <f t="shared" si="20"/>
        <v>3</v>
      </c>
      <c r="BH50" s="113">
        <f t="shared" si="21"/>
        <v>2</v>
      </c>
      <c r="BI50" s="117">
        <f t="shared" si="22"/>
        <v>3</v>
      </c>
      <c r="BJ50" s="112">
        <f t="shared" si="23"/>
        <v>2</v>
      </c>
      <c r="BK50" s="113">
        <f t="shared" si="24"/>
        <v>2.3333333333333335</v>
      </c>
      <c r="BL50" s="113">
        <f t="shared" si="25"/>
        <v>3</v>
      </c>
      <c r="BM50" s="118">
        <f t="shared" si="26"/>
        <v>2</v>
      </c>
      <c r="BN50" s="119">
        <f t="shared" si="26"/>
        <v>4</v>
      </c>
      <c r="BO50" s="120">
        <f t="shared" si="27"/>
        <v>3</v>
      </c>
      <c r="BP50" s="68"/>
    </row>
    <row r="51" spans="1:68" ht="13.5" thickBot="1">
      <c r="A51" s="121"/>
      <c r="B51" s="122">
        <f t="shared" si="28"/>
        <v>40</v>
      </c>
      <c r="C51" s="331">
        <v>5</v>
      </c>
      <c r="D51" s="332">
        <v>5</v>
      </c>
      <c r="E51" s="332">
        <v>3</v>
      </c>
      <c r="F51" s="333">
        <v>5</v>
      </c>
      <c r="G51" s="331">
        <v>2</v>
      </c>
      <c r="H51" s="332">
        <v>2</v>
      </c>
      <c r="I51" s="332">
        <v>3</v>
      </c>
      <c r="J51" s="333">
        <v>5</v>
      </c>
      <c r="K51" s="331">
        <v>5</v>
      </c>
      <c r="L51" s="332">
        <v>5</v>
      </c>
      <c r="M51" s="333">
        <v>4</v>
      </c>
      <c r="N51" s="331">
        <v>5</v>
      </c>
      <c r="O51" s="332">
        <v>5</v>
      </c>
      <c r="P51" s="333">
        <v>5</v>
      </c>
      <c r="Q51" s="331">
        <v>5</v>
      </c>
      <c r="R51" s="332">
        <v>5</v>
      </c>
      <c r="S51" s="332">
        <v>5</v>
      </c>
      <c r="T51" s="333">
        <v>5</v>
      </c>
      <c r="U51" s="331">
        <v>5</v>
      </c>
      <c r="V51" s="332">
        <v>5</v>
      </c>
      <c r="W51" s="332">
        <v>5</v>
      </c>
      <c r="X51" s="334">
        <v>2</v>
      </c>
      <c r="Y51" s="331">
        <v>2</v>
      </c>
      <c r="Z51" s="332">
        <v>2</v>
      </c>
      <c r="AA51" s="332">
        <v>2</v>
      </c>
      <c r="AB51" s="333">
        <v>5</v>
      </c>
      <c r="AC51" s="335">
        <v>2</v>
      </c>
      <c r="AD51" s="109">
        <v>2</v>
      </c>
      <c r="AE51" s="123">
        <v>2</v>
      </c>
      <c r="AF51" s="110">
        <v>5</v>
      </c>
      <c r="AG51" s="335">
        <v>4</v>
      </c>
      <c r="AH51" s="336">
        <v>5</v>
      </c>
      <c r="AI51" s="109">
        <v>5</v>
      </c>
      <c r="AJ51" s="110">
        <v>5</v>
      </c>
      <c r="AL51" s="122">
        <f t="shared" si="29"/>
        <v>40</v>
      </c>
      <c r="AM51" s="112">
        <f t="shared" si="0"/>
        <v>0</v>
      </c>
      <c r="AN51" s="113">
        <f t="shared" si="1"/>
        <v>4.5</v>
      </c>
      <c r="AO51" s="114">
        <f t="shared" si="2"/>
        <v>5</v>
      </c>
      <c r="AP51" s="112">
        <f t="shared" si="3"/>
        <v>2</v>
      </c>
      <c r="AQ51" s="113">
        <f t="shared" si="4"/>
        <v>3</v>
      </c>
      <c r="AR51" s="114">
        <f t="shared" si="5"/>
        <v>3</v>
      </c>
      <c r="AS51" s="112">
        <f t="shared" si="6"/>
        <v>0</v>
      </c>
      <c r="AT51" s="113">
        <f t="shared" si="7"/>
        <v>4.666666666666667</v>
      </c>
      <c r="AU51" s="114">
        <f t="shared" si="8"/>
        <v>5</v>
      </c>
      <c r="AV51" s="112">
        <f t="shared" si="9"/>
        <v>0</v>
      </c>
      <c r="AW51" s="113">
        <f t="shared" si="10"/>
        <v>5</v>
      </c>
      <c r="AX51" s="114">
        <f t="shared" si="11"/>
        <v>5</v>
      </c>
      <c r="AY51" s="112">
        <f t="shared" si="12"/>
        <v>0</v>
      </c>
      <c r="AZ51" s="113">
        <f t="shared" si="13"/>
        <v>5</v>
      </c>
      <c r="BA51" s="115">
        <f t="shared" si="14"/>
        <v>5</v>
      </c>
      <c r="BB51" s="112">
        <f t="shared" si="15"/>
        <v>1</v>
      </c>
      <c r="BC51" s="113">
        <f t="shared" si="16"/>
        <v>4.25</v>
      </c>
      <c r="BD51" s="116">
        <f t="shared" si="17"/>
        <v>5</v>
      </c>
      <c r="BE51" s="112">
        <f t="shared" si="30"/>
        <v>3</v>
      </c>
      <c r="BF51" s="112">
        <f t="shared" si="19"/>
        <v>2</v>
      </c>
      <c r="BG51" s="113">
        <f t="shared" si="20"/>
        <v>3</v>
      </c>
      <c r="BH51" s="113">
        <f t="shared" si="21"/>
        <v>3</v>
      </c>
      <c r="BI51" s="117">
        <f t="shared" si="22"/>
        <v>2</v>
      </c>
      <c r="BJ51" s="112">
        <f t="shared" si="23"/>
        <v>2</v>
      </c>
      <c r="BK51" s="113">
        <f t="shared" si="24"/>
        <v>3</v>
      </c>
      <c r="BL51" s="113">
        <f t="shared" si="25"/>
        <v>3</v>
      </c>
      <c r="BM51" s="118">
        <f t="shared" si="26"/>
        <v>4</v>
      </c>
      <c r="BN51" s="119">
        <f t="shared" si="26"/>
        <v>5</v>
      </c>
      <c r="BO51" s="120">
        <f t="shared" si="27"/>
        <v>5</v>
      </c>
      <c r="BP51" s="68"/>
    </row>
    <row r="52" spans="1:68" ht="13.5" thickBot="1">
      <c r="A52" s="121"/>
      <c r="B52" s="122">
        <f t="shared" si="28"/>
        <v>41</v>
      </c>
      <c r="C52" s="153">
        <v>4</v>
      </c>
      <c r="D52" s="154">
        <v>4</v>
      </c>
      <c r="E52" s="154">
        <v>3</v>
      </c>
      <c r="F52" s="155">
        <v>4</v>
      </c>
      <c r="G52" s="153">
        <v>4</v>
      </c>
      <c r="H52" s="154">
        <v>3</v>
      </c>
      <c r="I52" s="154">
        <v>3</v>
      </c>
      <c r="J52" s="155">
        <v>3</v>
      </c>
      <c r="K52" s="153">
        <v>3</v>
      </c>
      <c r="L52" s="154">
        <v>4</v>
      </c>
      <c r="M52" s="155">
        <v>4</v>
      </c>
      <c r="N52" s="153">
        <v>4</v>
      </c>
      <c r="O52" s="154">
        <v>3</v>
      </c>
      <c r="P52" s="160">
        <v>3</v>
      </c>
      <c r="Q52" s="161">
        <v>3</v>
      </c>
      <c r="R52" s="162">
        <v>5</v>
      </c>
      <c r="S52" s="162">
        <v>5</v>
      </c>
      <c r="T52" s="160">
        <v>5</v>
      </c>
      <c r="U52" s="161">
        <v>5</v>
      </c>
      <c r="V52" s="162">
        <v>4</v>
      </c>
      <c r="W52" s="162">
        <v>4</v>
      </c>
      <c r="X52" s="163">
        <v>3</v>
      </c>
      <c r="Y52" s="161">
        <v>3</v>
      </c>
      <c r="Z52" s="162">
        <v>2</v>
      </c>
      <c r="AA52" s="162">
        <v>2</v>
      </c>
      <c r="AB52" s="160">
        <v>2</v>
      </c>
      <c r="AC52" s="164">
        <v>2</v>
      </c>
      <c r="AD52" s="161">
        <v>3</v>
      </c>
      <c r="AE52" s="162">
        <v>2</v>
      </c>
      <c r="AF52" s="163">
        <v>2</v>
      </c>
      <c r="AG52" s="164">
        <v>2</v>
      </c>
      <c r="AH52" s="164">
        <v>2</v>
      </c>
      <c r="AI52" s="161">
        <v>4</v>
      </c>
      <c r="AJ52" s="163">
        <v>3</v>
      </c>
      <c r="AL52" s="122">
        <f t="shared" si="29"/>
        <v>41</v>
      </c>
      <c r="AM52" s="112">
        <f t="shared" si="0"/>
        <v>0</v>
      </c>
      <c r="AN52" s="113">
        <f t="shared" si="1"/>
        <v>3.75</v>
      </c>
      <c r="AO52" s="114">
        <f t="shared" si="2"/>
        <v>4</v>
      </c>
      <c r="AP52" s="112">
        <f t="shared" si="3"/>
        <v>0</v>
      </c>
      <c r="AQ52" s="113">
        <f t="shared" si="4"/>
        <v>3.25</v>
      </c>
      <c r="AR52" s="114">
        <f t="shared" si="5"/>
        <v>4</v>
      </c>
      <c r="AS52" s="112">
        <f t="shared" si="6"/>
        <v>0</v>
      </c>
      <c r="AT52" s="113">
        <f t="shared" si="7"/>
        <v>3.6666666666666665</v>
      </c>
      <c r="AU52" s="114">
        <f t="shared" si="8"/>
        <v>4</v>
      </c>
      <c r="AV52" s="112">
        <f t="shared" si="9"/>
        <v>0</v>
      </c>
      <c r="AW52" s="113">
        <f t="shared" si="10"/>
        <v>3.3333333333333335</v>
      </c>
      <c r="AX52" s="114">
        <f t="shared" si="11"/>
        <v>4</v>
      </c>
      <c r="AY52" s="112">
        <f t="shared" si="12"/>
        <v>0</v>
      </c>
      <c r="AZ52" s="113">
        <f t="shared" si="13"/>
        <v>4.5</v>
      </c>
      <c r="BA52" s="115">
        <f t="shared" si="14"/>
        <v>5</v>
      </c>
      <c r="BB52" s="112">
        <f t="shared" si="15"/>
        <v>0</v>
      </c>
      <c r="BC52" s="113">
        <f t="shared" si="16"/>
        <v>4</v>
      </c>
      <c r="BD52" s="116">
        <f t="shared" si="17"/>
        <v>4</v>
      </c>
      <c r="BE52" s="112">
        <f t="shared" si="30"/>
        <v>3</v>
      </c>
      <c r="BF52" s="112">
        <f t="shared" si="19"/>
        <v>3</v>
      </c>
      <c r="BG52" s="113">
        <f t="shared" si="20"/>
        <v>2</v>
      </c>
      <c r="BH52" s="113">
        <f t="shared" si="21"/>
        <v>2</v>
      </c>
      <c r="BI52" s="117">
        <f t="shared" si="22"/>
        <v>2</v>
      </c>
      <c r="BJ52" s="112">
        <f t="shared" si="23"/>
        <v>2</v>
      </c>
      <c r="BK52" s="113">
        <f t="shared" si="24"/>
        <v>2.3333333333333335</v>
      </c>
      <c r="BL52" s="113">
        <f t="shared" si="25"/>
        <v>3</v>
      </c>
      <c r="BM52" s="118">
        <f t="shared" si="26"/>
        <v>2</v>
      </c>
      <c r="BN52" s="119">
        <f t="shared" si="26"/>
        <v>2</v>
      </c>
      <c r="BO52" s="120">
        <f t="shared" si="27"/>
        <v>4</v>
      </c>
      <c r="BP52" s="68"/>
    </row>
    <row r="53" spans="1:68" ht="13.5" thickBot="1">
      <c r="A53" s="121"/>
      <c r="B53" s="122">
        <f t="shared" si="28"/>
        <v>42</v>
      </c>
      <c r="C53" s="153">
        <v>5</v>
      </c>
      <c r="D53" s="154">
        <v>5</v>
      </c>
      <c r="E53" s="154">
        <v>5</v>
      </c>
      <c r="F53" s="155">
        <v>5</v>
      </c>
      <c r="G53" s="153">
        <v>5</v>
      </c>
      <c r="H53" s="154">
        <v>5</v>
      </c>
      <c r="I53" s="154">
        <v>5</v>
      </c>
      <c r="J53" s="155">
        <v>2</v>
      </c>
      <c r="K53" s="153">
        <v>5</v>
      </c>
      <c r="L53" s="154">
        <v>5</v>
      </c>
      <c r="M53" s="155">
        <v>5</v>
      </c>
      <c r="N53" s="153">
        <v>5</v>
      </c>
      <c r="O53" s="154">
        <v>3</v>
      </c>
      <c r="P53" s="160">
        <v>2</v>
      </c>
      <c r="Q53" s="161">
        <v>5</v>
      </c>
      <c r="R53" s="162">
        <v>5</v>
      </c>
      <c r="S53" s="162">
        <v>5</v>
      </c>
      <c r="T53" s="160">
        <v>5</v>
      </c>
      <c r="U53" s="161">
        <v>5</v>
      </c>
      <c r="V53" s="162">
        <v>5</v>
      </c>
      <c r="W53" s="162">
        <v>5</v>
      </c>
      <c r="X53" s="163">
        <v>5</v>
      </c>
      <c r="Y53" s="161">
        <v>2</v>
      </c>
      <c r="Z53" s="162">
        <v>2</v>
      </c>
      <c r="AA53" s="162">
        <v>2</v>
      </c>
      <c r="AB53" s="160">
        <v>2</v>
      </c>
      <c r="AC53" s="164">
        <v>2</v>
      </c>
      <c r="AD53" s="161">
        <v>2</v>
      </c>
      <c r="AE53" s="162">
        <v>2</v>
      </c>
      <c r="AF53" s="163">
        <v>2</v>
      </c>
      <c r="AG53" s="164">
        <v>2</v>
      </c>
      <c r="AH53" s="164">
        <v>4</v>
      </c>
      <c r="AI53" s="161">
        <v>5</v>
      </c>
      <c r="AJ53" s="163">
        <v>5</v>
      </c>
      <c r="AL53" s="122">
        <f t="shared" si="29"/>
        <v>42</v>
      </c>
      <c r="AM53" s="112">
        <f t="shared" si="0"/>
        <v>0</v>
      </c>
      <c r="AN53" s="113">
        <f t="shared" si="1"/>
        <v>5</v>
      </c>
      <c r="AO53" s="114">
        <f t="shared" si="2"/>
        <v>5</v>
      </c>
      <c r="AP53" s="112">
        <f t="shared" si="3"/>
        <v>1</v>
      </c>
      <c r="AQ53" s="113">
        <f t="shared" si="4"/>
        <v>4.25</v>
      </c>
      <c r="AR53" s="114">
        <f t="shared" si="5"/>
        <v>5</v>
      </c>
      <c r="AS53" s="112">
        <f t="shared" si="6"/>
        <v>0</v>
      </c>
      <c r="AT53" s="113">
        <f t="shared" si="7"/>
        <v>5</v>
      </c>
      <c r="AU53" s="114">
        <f t="shared" si="8"/>
        <v>5</v>
      </c>
      <c r="AV53" s="112">
        <f t="shared" si="9"/>
        <v>1</v>
      </c>
      <c r="AW53" s="113">
        <f t="shared" si="10"/>
        <v>3.3333333333333335</v>
      </c>
      <c r="AX53" s="114">
        <f t="shared" si="11"/>
        <v>4</v>
      </c>
      <c r="AY53" s="112">
        <f t="shared" si="12"/>
        <v>0</v>
      </c>
      <c r="AZ53" s="113">
        <f t="shared" si="13"/>
        <v>5</v>
      </c>
      <c r="BA53" s="115">
        <f t="shared" si="14"/>
        <v>5</v>
      </c>
      <c r="BB53" s="112">
        <f t="shared" si="15"/>
        <v>0</v>
      </c>
      <c r="BC53" s="113">
        <f t="shared" si="16"/>
        <v>5</v>
      </c>
      <c r="BD53" s="116">
        <f t="shared" si="17"/>
        <v>5</v>
      </c>
      <c r="BE53" s="112">
        <f t="shared" si="30"/>
        <v>4</v>
      </c>
      <c r="BF53" s="112">
        <f t="shared" si="19"/>
        <v>3</v>
      </c>
      <c r="BG53" s="113">
        <f t="shared" si="20"/>
        <v>2</v>
      </c>
      <c r="BH53" s="113">
        <f t="shared" si="21"/>
        <v>2</v>
      </c>
      <c r="BI53" s="117">
        <f t="shared" si="22"/>
        <v>2</v>
      </c>
      <c r="BJ53" s="112">
        <f t="shared" si="23"/>
        <v>3</v>
      </c>
      <c r="BK53" s="113">
        <f t="shared" si="24"/>
        <v>2</v>
      </c>
      <c r="BL53" s="113">
        <f t="shared" si="25"/>
        <v>2</v>
      </c>
      <c r="BM53" s="118">
        <f t="shared" si="26"/>
        <v>2</v>
      </c>
      <c r="BN53" s="119">
        <f t="shared" si="26"/>
        <v>4</v>
      </c>
      <c r="BO53" s="120">
        <f t="shared" si="27"/>
        <v>5</v>
      </c>
      <c r="BP53" s="68"/>
    </row>
    <row r="54" spans="1:68" ht="13.5" thickBot="1">
      <c r="A54" s="128"/>
      <c r="B54" s="122">
        <f t="shared" si="28"/>
        <v>43</v>
      </c>
      <c r="C54" s="300">
        <v>3</v>
      </c>
      <c r="D54" s="301">
        <v>4</v>
      </c>
      <c r="E54" s="301">
        <v>2</v>
      </c>
      <c r="F54" s="302">
        <v>5</v>
      </c>
      <c r="G54" s="300">
        <v>2</v>
      </c>
      <c r="H54" s="301">
        <v>4</v>
      </c>
      <c r="I54" s="301">
        <v>2</v>
      </c>
      <c r="J54" s="302">
        <v>4</v>
      </c>
      <c r="K54" s="300">
        <v>5</v>
      </c>
      <c r="L54" s="301">
        <v>5</v>
      </c>
      <c r="M54" s="302">
        <v>5</v>
      </c>
      <c r="N54" s="300">
        <v>3</v>
      </c>
      <c r="O54" s="301">
        <v>3</v>
      </c>
      <c r="P54" s="302">
        <v>3</v>
      </c>
      <c r="Q54" s="300">
        <v>5</v>
      </c>
      <c r="R54" s="301">
        <v>5</v>
      </c>
      <c r="S54" s="301">
        <v>5</v>
      </c>
      <c r="T54" s="302">
        <v>5</v>
      </c>
      <c r="U54" s="300">
        <v>5</v>
      </c>
      <c r="V54" s="301">
        <v>5</v>
      </c>
      <c r="W54" s="301">
        <v>4</v>
      </c>
      <c r="X54" s="302">
        <v>5</v>
      </c>
      <c r="Y54" s="303">
        <v>2</v>
      </c>
      <c r="Z54" s="301">
        <v>2</v>
      </c>
      <c r="AA54" s="301">
        <v>3</v>
      </c>
      <c r="AB54" s="302">
        <v>3</v>
      </c>
      <c r="AC54" s="337">
        <v>5</v>
      </c>
      <c r="AD54" s="300">
        <v>2</v>
      </c>
      <c r="AE54" s="301">
        <v>2</v>
      </c>
      <c r="AF54" s="304">
        <v>2</v>
      </c>
      <c r="AG54" s="338">
        <v>3</v>
      </c>
      <c r="AH54" s="337">
        <v>4</v>
      </c>
      <c r="AI54" s="300">
        <v>5</v>
      </c>
      <c r="AJ54" s="304">
        <v>4</v>
      </c>
      <c r="AL54" s="122">
        <f t="shared" si="29"/>
        <v>43</v>
      </c>
      <c r="AM54" s="112">
        <f t="shared" si="0"/>
        <v>1</v>
      </c>
      <c r="AN54" s="113">
        <f t="shared" si="1"/>
        <v>3.5</v>
      </c>
      <c r="AO54" s="114">
        <f t="shared" si="2"/>
        <v>4</v>
      </c>
      <c r="AP54" s="112">
        <f t="shared" si="3"/>
        <v>2</v>
      </c>
      <c r="AQ54" s="113">
        <f t="shared" si="4"/>
        <v>3</v>
      </c>
      <c r="AR54" s="114">
        <f t="shared" si="5"/>
        <v>3</v>
      </c>
      <c r="AS54" s="112">
        <f t="shared" si="6"/>
        <v>0</v>
      </c>
      <c r="AT54" s="113">
        <f t="shared" si="7"/>
        <v>5</v>
      </c>
      <c r="AU54" s="114">
        <f t="shared" si="8"/>
        <v>5</v>
      </c>
      <c r="AV54" s="112">
        <f t="shared" si="9"/>
        <v>0</v>
      </c>
      <c r="AW54" s="113">
        <f t="shared" si="10"/>
        <v>3</v>
      </c>
      <c r="AX54" s="114">
        <f t="shared" si="11"/>
        <v>3</v>
      </c>
      <c r="AY54" s="112">
        <f t="shared" si="12"/>
        <v>0</v>
      </c>
      <c r="AZ54" s="113">
        <f t="shared" si="13"/>
        <v>5</v>
      </c>
      <c r="BA54" s="115">
        <f t="shared" si="14"/>
        <v>5</v>
      </c>
      <c r="BB54" s="112">
        <f t="shared" si="15"/>
        <v>0</v>
      </c>
      <c r="BC54" s="113">
        <f t="shared" si="16"/>
        <v>4.75</v>
      </c>
      <c r="BD54" s="116">
        <f t="shared" si="17"/>
        <v>5</v>
      </c>
      <c r="BE54" s="112">
        <f t="shared" si="30"/>
        <v>2</v>
      </c>
      <c r="BF54" s="112">
        <f t="shared" si="19"/>
        <v>1</v>
      </c>
      <c r="BG54" s="113">
        <f t="shared" si="20"/>
        <v>2.6666666666666665</v>
      </c>
      <c r="BH54" s="113">
        <f t="shared" si="21"/>
        <v>3</v>
      </c>
      <c r="BI54" s="117">
        <f t="shared" si="22"/>
        <v>5</v>
      </c>
      <c r="BJ54" s="112">
        <f t="shared" si="23"/>
        <v>3</v>
      </c>
      <c r="BK54" s="113">
        <f t="shared" si="24"/>
        <v>2</v>
      </c>
      <c r="BL54" s="113">
        <f t="shared" si="25"/>
        <v>2</v>
      </c>
      <c r="BM54" s="118">
        <f t="shared" si="26"/>
        <v>3</v>
      </c>
      <c r="BN54" s="119">
        <f t="shared" si="26"/>
        <v>4</v>
      </c>
      <c r="BO54" s="120">
        <f t="shared" si="27"/>
        <v>5</v>
      </c>
      <c r="BP54" s="68"/>
    </row>
    <row r="55" spans="1:68" ht="13.5" thickBot="1">
      <c r="A55" s="128"/>
      <c r="B55" s="122">
        <f t="shared" si="28"/>
        <v>44</v>
      </c>
      <c r="C55" s="300">
        <v>5</v>
      </c>
      <c r="D55" s="301">
        <v>5</v>
      </c>
      <c r="E55" s="301">
        <v>3</v>
      </c>
      <c r="F55" s="302">
        <v>5</v>
      </c>
      <c r="G55" s="300">
        <v>3</v>
      </c>
      <c r="H55" s="301">
        <v>3</v>
      </c>
      <c r="I55" s="301">
        <v>3</v>
      </c>
      <c r="J55" s="302">
        <v>5</v>
      </c>
      <c r="K55" s="300">
        <v>5</v>
      </c>
      <c r="L55" s="301">
        <v>4</v>
      </c>
      <c r="M55" s="302">
        <v>4</v>
      </c>
      <c r="N55" s="300">
        <v>4</v>
      </c>
      <c r="O55" s="301">
        <v>5</v>
      </c>
      <c r="P55" s="302">
        <v>5</v>
      </c>
      <c r="Q55" s="300">
        <v>5</v>
      </c>
      <c r="R55" s="301">
        <v>5</v>
      </c>
      <c r="S55" s="301">
        <v>5</v>
      </c>
      <c r="T55" s="302">
        <v>5</v>
      </c>
      <c r="U55" s="300">
        <v>5</v>
      </c>
      <c r="V55" s="301">
        <v>5</v>
      </c>
      <c r="W55" s="301">
        <v>5</v>
      </c>
      <c r="X55" s="302">
        <v>5</v>
      </c>
      <c r="Y55" s="307">
        <v>5</v>
      </c>
      <c r="Z55" s="301">
        <v>5</v>
      </c>
      <c r="AA55" s="301">
        <v>4</v>
      </c>
      <c r="AB55" s="302">
        <v>4</v>
      </c>
      <c r="AC55" s="339">
        <v>5</v>
      </c>
      <c r="AD55" s="300">
        <v>5</v>
      </c>
      <c r="AE55" s="301">
        <v>3</v>
      </c>
      <c r="AF55" s="304">
        <v>3</v>
      </c>
      <c r="AG55" s="340">
        <v>4</v>
      </c>
      <c r="AH55" s="339">
        <v>4</v>
      </c>
      <c r="AI55" s="300">
        <v>4</v>
      </c>
      <c r="AJ55" s="304">
        <v>4</v>
      </c>
      <c r="AL55" s="122">
        <f t="shared" si="29"/>
        <v>44</v>
      </c>
      <c r="AM55" s="112">
        <f t="shared" si="0"/>
        <v>0</v>
      </c>
      <c r="AN55" s="113">
        <f t="shared" si="1"/>
        <v>4.5</v>
      </c>
      <c r="AO55" s="114">
        <f t="shared" si="2"/>
        <v>5</v>
      </c>
      <c r="AP55" s="112">
        <f t="shared" si="3"/>
        <v>0</v>
      </c>
      <c r="AQ55" s="113">
        <f t="shared" si="4"/>
        <v>3.5</v>
      </c>
      <c r="AR55" s="114">
        <f t="shared" si="5"/>
        <v>4</v>
      </c>
      <c r="AS55" s="112">
        <f t="shared" si="6"/>
        <v>0</v>
      </c>
      <c r="AT55" s="113">
        <f t="shared" si="7"/>
        <v>4.333333333333333</v>
      </c>
      <c r="AU55" s="114">
        <f t="shared" si="8"/>
        <v>5</v>
      </c>
      <c r="AV55" s="112">
        <f t="shared" si="9"/>
        <v>0</v>
      </c>
      <c r="AW55" s="113">
        <f t="shared" si="10"/>
        <v>4.666666666666667</v>
      </c>
      <c r="AX55" s="114">
        <f t="shared" si="11"/>
        <v>5</v>
      </c>
      <c r="AY55" s="112">
        <f t="shared" si="12"/>
        <v>0</v>
      </c>
      <c r="AZ55" s="113">
        <f t="shared" si="13"/>
        <v>5</v>
      </c>
      <c r="BA55" s="115">
        <f t="shared" si="14"/>
        <v>5</v>
      </c>
      <c r="BB55" s="112">
        <f t="shared" si="15"/>
        <v>0</v>
      </c>
      <c r="BC55" s="113">
        <f t="shared" si="16"/>
        <v>5</v>
      </c>
      <c r="BD55" s="116">
        <f t="shared" si="17"/>
        <v>5</v>
      </c>
      <c r="BE55" s="112">
        <f t="shared" si="30"/>
        <v>0</v>
      </c>
      <c r="BF55" s="112">
        <f t="shared" si="19"/>
        <v>0</v>
      </c>
      <c r="BG55" s="113">
        <f t="shared" si="20"/>
        <v>4.333333333333333</v>
      </c>
      <c r="BH55" s="113">
        <f t="shared" si="21"/>
        <v>2</v>
      </c>
      <c r="BI55" s="117">
        <f t="shared" si="22"/>
        <v>5</v>
      </c>
      <c r="BJ55" s="112">
        <f t="shared" si="23"/>
        <v>0</v>
      </c>
      <c r="BK55" s="113">
        <f t="shared" si="24"/>
        <v>3.6666666666666665</v>
      </c>
      <c r="BL55" s="113">
        <f t="shared" si="25"/>
        <v>4</v>
      </c>
      <c r="BM55" s="118">
        <f t="shared" si="26"/>
        <v>4</v>
      </c>
      <c r="BN55" s="119">
        <f t="shared" si="26"/>
        <v>4</v>
      </c>
      <c r="BO55" s="120">
        <f t="shared" si="27"/>
        <v>4</v>
      </c>
    </row>
    <row r="56" spans="1:68" ht="13.5" thickBot="1">
      <c r="A56" s="128"/>
      <c r="B56" s="122">
        <f t="shared" si="28"/>
        <v>45</v>
      </c>
      <c r="C56" s="300">
        <v>3</v>
      </c>
      <c r="D56" s="301">
        <v>2</v>
      </c>
      <c r="E56" s="301">
        <v>2</v>
      </c>
      <c r="F56" s="302">
        <v>2</v>
      </c>
      <c r="G56" s="300">
        <v>4</v>
      </c>
      <c r="H56" s="301">
        <v>3</v>
      </c>
      <c r="I56" s="301">
        <v>5</v>
      </c>
      <c r="J56" s="302">
        <v>5</v>
      </c>
      <c r="K56" s="300">
        <v>5</v>
      </c>
      <c r="L56" s="301">
        <v>5</v>
      </c>
      <c r="M56" s="302">
        <v>5</v>
      </c>
      <c r="N56" s="300">
        <v>5</v>
      </c>
      <c r="O56" s="301">
        <v>5</v>
      </c>
      <c r="P56" s="302">
        <v>5</v>
      </c>
      <c r="Q56" s="300">
        <v>5</v>
      </c>
      <c r="R56" s="301">
        <v>5</v>
      </c>
      <c r="S56" s="301">
        <v>5</v>
      </c>
      <c r="T56" s="302">
        <v>5</v>
      </c>
      <c r="U56" s="300">
        <v>5</v>
      </c>
      <c r="V56" s="301">
        <v>5</v>
      </c>
      <c r="W56" s="301">
        <v>5</v>
      </c>
      <c r="X56" s="302">
        <v>4</v>
      </c>
      <c r="Y56" s="306">
        <v>4</v>
      </c>
      <c r="Z56" s="301">
        <v>4</v>
      </c>
      <c r="AA56" s="301">
        <v>5</v>
      </c>
      <c r="AB56" s="302">
        <v>4</v>
      </c>
      <c r="AC56" s="339">
        <v>4</v>
      </c>
      <c r="AD56" s="300">
        <v>4</v>
      </c>
      <c r="AE56" s="301">
        <v>4</v>
      </c>
      <c r="AF56" s="304">
        <v>4</v>
      </c>
      <c r="AG56" s="340">
        <v>3</v>
      </c>
      <c r="AH56" s="339">
        <v>3</v>
      </c>
      <c r="AI56" s="300">
        <v>5</v>
      </c>
      <c r="AJ56" s="304">
        <v>4</v>
      </c>
      <c r="AL56" s="122">
        <f t="shared" si="29"/>
        <v>45</v>
      </c>
      <c r="AM56" s="112">
        <f t="shared" si="0"/>
        <v>3</v>
      </c>
      <c r="AN56" s="113">
        <f t="shared" si="1"/>
        <v>2.25</v>
      </c>
      <c r="AO56" s="114">
        <f t="shared" si="2"/>
        <v>2</v>
      </c>
      <c r="AP56" s="112">
        <f t="shared" si="3"/>
        <v>0</v>
      </c>
      <c r="AQ56" s="113">
        <f t="shared" si="4"/>
        <v>4.25</v>
      </c>
      <c r="AR56" s="114">
        <f t="shared" si="5"/>
        <v>5</v>
      </c>
      <c r="AS56" s="112">
        <f t="shared" si="6"/>
        <v>0</v>
      </c>
      <c r="AT56" s="113">
        <f t="shared" si="7"/>
        <v>5</v>
      </c>
      <c r="AU56" s="114">
        <f t="shared" si="8"/>
        <v>5</v>
      </c>
      <c r="AV56" s="112">
        <f t="shared" si="9"/>
        <v>0</v>
      </c>
      <c r="AW56" s="113">
        <f t="shared" si="10"/>
        <v>5</v>
      </c>
      <c r="AX56" s="114">
        <f t="shared" si="11"/>
        <v>5</v>
      </c>
      <c r="AY56" s="112">
        <f t="shared" si="12"/>
        <v>0</v>
      </c>
      <c r="AZ56" s="113">
        <f t="shared" si="13"/>
        <v>5</v>
      </c>
      <c r="BA56" s="115">
        <f t="shared" si="14"/>
        <v>5</v>
      </c>
      <c r="BB56" s="112">
        <f t="shared" si="15"/>
        <v>0</v>
      </c>
      <c r="BC56" s="113">
        <f t="shared" si="16"/>
        <v>4.75</v>
      </c>
      <c r="BD56" s="116">
        <f t="shared" si="17"/>
        <v>5</v>
      </c>
      <c r="BE56" s="112">
        <f t="shared" si="30"/>
        <v>0</v>
      </c>
      <c r="BF56" s="112">
        <f t="shared" si="19"/>
        <v>0</v>
      </c>
      <c r="BG56" s="113">
        <f t="shared" si="20"/>
        <v>4.333333333333333</v>
      </c>
      <c r="BH56" s="113">
        <f t="shared" si="21"/>
        <v>2</v>
      </c>
      <c r="BI56" s="117">
        <f t="shared" si="22"/>
        <v>4</v>
      </c>
      <c r="BJ56" s="112">
        <f t="shared" si="23"/>
        <v>0</v>
      </c>
      <c r="BK56" s="113">
        <f t="shared" si="24"/>
        <v>4</v>
      </c>
      <c r="BL56" s="113">
        <f t="shared" si="25"/>
        <v>4</v>
      </c>
      <c r="BM56" s="118">
        <f t="shared" si="26"/>
        <v>3</v>
      </c>
      <c r="BN56" s="119">
        <f t="shared" si="26"/>
        <v>3</v>
      </c>
      <c r="BO56" s="120">
        <f t="shared" si="27"/>
        <v>5</v>
      </c>
    </row>
    <row r="57" spans="1:68" ht="13.5" thickBot="1">
      <c r="A57" s="128"/>
      <c r="B57" s="122">
        <f t="shared" si="28"/>
        <v>46</v>
      </c>
      <c r="C57" s="300">
        <v>5</v>
      </c>
      <c r="D57" s="301">
        <v>5</v>
      </c>
      <c r="E57" s="301">
        <v>5</v>
      </c>
      <c r="F57" s="302">
        <v>5</v>
      </c>
      <c r="G57" s="300">
        <v>4</v>
      </c>
      <c r="H57" s="301">
        <v>4</v>
      </c>
      <c r="I57" s="301">
        <v>5</v>
      </c>
      <c r="J57" s="302">
        <v>5</v>
      </c>
      <c r="K57" s="300">
        <v>5</v>
      </c>
      <c r="L57" s="301">
        <v>5</v>
      </c>
      <c r="M57" s="302">
        <v>5</v>
      </c>
      <c r="N57" s="300">
        <v>4</v>
      </c>
      <c r="O57" s="301">
        <v>4</v>
      </c>
      <c r="P57" s="302">
        <v>5</v>
      </c>
      <c r="Q57" s="300">
        <v>5</v>
      </c>
      <c r="R57" s="301">
        <v>5</v>
      </c>
      <c r="S57" s="301">
        <v>5</v>
      </c>
      <c r="T57" s="302">
        <v>5</v>
      </c>
      <c r="U57" s="300">
        <v>4</v>
      </c>
      <c r="V57" s="301">
        <v>5</v>
      </c>
      <c r="W57" s="301">
        <v>5</v>
      </c>
      <c r="X57" s="302">
        <v>5</v>
      </c>
      <c r="Y57" s="306">
        <v>3</v>
      </c>
      <c r="Z57" s="301">
        <v>3</v>
      </c>
      <c r="AA57" s="301">
        <v>4</v>
      </c>
      <c r="AB57" s="302">
        <v>3</v>
      </c>
      <c r="AC57" s="339">
        <v>4</v>
      </c>
      <c r="AD57" s="300">
        <v>4</v>
      </c>
      <c r="AE57" s="301">
        <v>3</v>
      </c>
      <c r="AF57" s="304">
        <v>2</v>
      </c>
      <c r="AG57" s="340">
        <v>4</v>
      </c>
      <c r="AH57" s="339">
        <v>4</v>
      </c>
      <c r="AI57" s="300">
        <v>5</v>
      </c>
      <c r="AJ57" s="304">
        <v>4</v>
      </c>
      <c r="AL57" s="122">
        <f t="shared" si="29"/>
        <v>46</v>
      </c>
      <c r="AM57" s="112">
        <f t="shared" si="0"/>
        <v>0</v>
      </c>
      <c r="AN57" s="113">
        <f t="shared" si="1"/>
        <v>5</v>
      </c>
      <c r="AO57" s="114">
        <f t="shared" si="2"/>
        <v>5</v>
      </c>
      <c r="AP57" s="112">
        <f t="shared" si="3"/>
        <v>0</v>
      </c>
      <c r="AQ57" s="113">
        <f t="shared" si="4"/>
        <v>4.5</v>
      </c>
      <c r="AR57" s="114">
        <f t="shared" si="5"/>
        <v>5</v>
      </c>
      <c r="AS57" s="112">
        <f t="shared" si="6"/>
        <v>0</v>
      </c>
      <c r="AT57" s="113">
        <f t="shared" si="7"/>
        <v>5</v>
      </c>
      <c r="AU57" s="114">
        <f t="shared" si="8"/>
        <v>5</v>
      </c>
      <c r="AV57" s="112">
        <f t="shared" si="9"/>
        <v>0</v>
      </c>
      <c r="AW57" s="113">
        <f t="shared" si="10"/>
        <v>4.333333333333333</v>
      </c>
      <c r="AX57" s="114">
        <f t="shared" si="11"/>
        <v>5</v>
      </c>
      <c r="AY57" s="112">
        <f t="shared" si="12"/>
        <v>0</v>
      </c>
      <c r="AZ57" s="113">
        <f t="shared" si="13"/>
        <v>5</v>
      </c>
      <c r="BA57" s="115">
        <f t="shared" si="14"/>
        <v>5</v>
      </c>
      <c r="BB57" s="112">
        <f t="shared" si="15"/>
        <v>0</v>
      </c>
      <c r="BC57" s="113">
        <f t="shared" si="16"/>
        <v>4.75</v>
      </c>
      <c r="BD57" s="116">
        <f t="shared" si="17"/>
        <v>5</v>
      </c>
      <c r="BE57" s="112">
        <f t="shared" si="30"/>
        <v>0</v>
      </c>
      <c r="BF57" s="112">
        <f t="shared" si="19"/>
        <v>0</v>
      </c>
      <c r="BG57" s="113">
        <f t="shared" si="20"/>
        <v>3.3333333333333335</v>
      </c>
      <c r="BH57" s="113">
        <f t="shared" si="21"/>
        <v>2</v>
      </c>
      <c r="BI57" s="117">
        <f t="shared" si="22"/>
        <v>4</v>
      </c>
      <c r="BJ57" s="112">
        <f t="shared" si="23"/>
        <v>1</v>
      </c>
      <c r="BK57" s="113">
        <f t="shared" si="24"/>
        <v>3</v>
      </c>
      <c r="BL57" s="113">
        <f t="shared" si="25"/>
        <v>3</v>
      </c>
      <c r="BM57" s="118">
        <f t="shared" si="26"/>
        <v>4</v>
      </c>
      <c r="BN57" s="119">
        <f t="shared" si="26"/>
        <v>4</v>
      </c>
      <c r="BO57" s="120">
        <f t="shared" si="27"/>
        <v>5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2.75" customHeight="1" thickTop="1"/>
    <row r="73" spans="1:67" ht="12.75" customHeight="1"/>
    <row r="74" spans="1:67" ht="12.75" customHeight="1"/>
    <row r="75" spans="1:67" ht="12.75" customHeight="1"/>
    <row r="76" spans="1:67" ht="12.75" customHeight="1"/>
    <row r="77" spans="1:67" ht="12.75" customHeight="1"/>
    <row r="78" spans="1:67" ht="12.75" customHeight="1"/>
    <row r="79" spans="1:67" ht="12.75" customHeight="1"/>
    <row r="80" spans="1:67" ht="12.75" customHeight="1"/>
    <row r="81" spans="3:3" ht="12.75" customHeight="1"/>
    <row r="82" spans="3:3" ht="12.75" customHeight="1"/>
    <row r="83" spans="3:3" ht="12.75" customHeight="1"/>
    <row r="84" spans="3:3" ht="12.75" customHeight="1"/>
    <row r="85" spans="3:3" ht="12.75" customHeight="1"/>
    <row r="86" spans="3:3" ht="12.75" customHeight="1"/>
    <row r="87" spans="3:3" ht="12.75" customHeight="1"/>
    <row r="88" spans="3:3" ht="12.75" customHeight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4</v>
      </c>
      <c r="D104" s="205">
        <f>AR12</f>
        <v>3</v>
      </c>
      <c r="E104" s="205">
        <f>AR12</f>
        <v>3</v>
      </c>
      <c r="F104" s="205">
        <f>AU12</f>
        <v>5</v>
      </c>
      <c r="G104" s="204">
        <f>BA12</f>
        <v>4</v>
      </c>
      <c r="H104" s="206">
        <f>BD12</f>
        <v>4</v>
      </c>
      <c r="I104" s="207" t="str">
        <f>IF(ISTEXT(C104),"NO",IF(AL104&gt;2,"D","A"))</f>
        <v>A</v>
      </c>
      <c r="J104" s="204">
        <f>BH12</f>
        <v>3</v>
      </c>
      <c r="K104" s="205">
        <f t="shared" ref="K104:K163" si="32">BI12</f>
        <v>3</v>
      </c>
      <c r="L104" s="206">
        <f>BL12</f>
        <v>3</v>
      </c>
      <c r="M104" s="207" t="str">
        <f>IF(ISTEXT(J104),"NO",IF(I104="D","D",IF(AM104&gt;2,"D","A")))</f>
        <v>A</v>
      </c>
      <c r="N104" s="208">
        <f>BM12</f>
        <v>3</v>
      </c>
      <c r="O104" s="209">
        <f t="shared" ref="O104:P119" si="33">BN12</f>
        <v>3</v>
      </c>
      <c r="P104" s="210">
        <f t="shared" si="33"/>
        <v>3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0</v>
      </c>
      <c r="AN104" s="55">
        <f>COUNTIF(N104:P104,"=2")</f>
        <v>0</v>
      </c>
    </row>
    <row r="105" spans="2:40" ht="15">
      <c r="B105" s="211">
        <f>B104+1</f>
        <v>2</v>
      </c>
      <c r="C105" s="212">
        <f t="shared" ref="C105:C163" si="34">AO13</f>
        <v>5</v>
      </c>
      <c r="D105" s="213">
        <f t="shared" ref="D105:D163" si="35">AR13</f>
        <v>3</v>
      </c>
      <c r="E105" s="213">
        <f t="shared" ref="E105:E163" si="36">AR13</f>
        <v>3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4</v>
      </c>
      <c r="I105" s="207" t="str">
        <f t="shared" ref="I105:I163" si="40">IF(ISTEXT(C105),"NO",IF(AL105&gt;2,"D","A"))</f>
        <v>A</v>
      </c>
      <c r="J105" s="212">
        <f t="shared" ref="J105:J163" si="41">BH13</f>
        <v>3</v>
      </c>
      <c r="K105" s="213">
        <f t="shared" si="32"/>
        <v>2</v>
      </c>
      <c r="L105" s="214">
        <f t="shared" ref="L105:L163" si="42">BL13</f>
        <v>2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2</v>
      </c>
      <c r="O105" s="216">
        <f t="shared" si="33"/>
        <v>2</v>
      </c>
      <c r="P105" s="217">
        <f t="shared" si="33"/>
        <v>3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2</v>
      </c>
      <c r="AN105" s="55">
        <f t="shared" ref="AN105:AN163" si="48">COUNTIF(N105:P105,"=2")</f>
        <v>2</v>
      </c>
    </row>
    <row r="106" spans="2:40" ht="15">
      <c r="B106" s="218">
        <f t="shared" ref="B106:B163" si="49">B105+1</f>
        <v>3</v>
      </c>
      <c r="C106" s="212">
        <f t="shared" si="34"/>
        <v>5</v>
      </c>
      <c r="D106" s="213">
        <f t="shared" si="35"/>
        <v>4</v>
      </c>
      <c r="E106" s="213">
        <f t="shared" si="36"/>
        <v>4</v>
      </c>
      <c r="F106" s="213">
        <f t="shared" si="37"/>
        <v>5</v>
      </c>
      <c r="G106" s="213">
        <f t="shared" si="38"/>
        <v>5</v>
      </c>
      <c r="H106" s="214">
        <f t="shared" si="39"/>
        <v>4</v>
      </c>
      <c r="I106" s="207" t="str">
        <f t="shared" si="40"/>
        <v>A</v>
      </c>
      <c r="J106" s="212">
        <f t="shared" si="41"/>
        <v>2</v>
      </c>
      <c r="K106" s="213">
        <f t="shared" si="32"/>
        <v>3</v>
      </c>
      <c r="L106" s="214">
        <f t="shared" si="42"/>
        <v>2</v>
      </c>
      <c r="M106" s="207" t="str">
        <f t="shared" si="43"/>
        <v>A</v>
      </c>
      <c r="N106" s="215">
        <f t="shared" si="44"/>
        <v>3</v>
      </c>
      <c r="O106" s="216">
        <f t="shared" si="33"/>
        <v>2</v>
      </c>
      <c r="P106" s="217">
        <f t="shared" si="33"/>
        <v>3</v>
      </c>
      <c r="Q106" s="207" t="str">
        <f t="shared" si="45"/>
        <v>A</v>
      </c>
      <c r="AL106" s="55">
        <f t="shared" si="46"/>
        <v>0</v>
      </c>
      <c r="AM106" s="55">
        <f t="shared" si="47"/>
        <v>2</v>
      </c>
      <c r="AN106" s="55">
        <f t="shared" si="48"/>
        <v>1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4</v>
      </c>
      <c r="E107" s="213">
        <f t="shared" si="36"/>
        <v>4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4</v>
      </c>
      <c r="K107" s="213">
        <f t="shared" si="32"/>
        <v>5</v>
      </c>
      <c r="L107" s="214">
        <f t="shared" si="42"/>
        <v>3</v>
      </c>
      <c r="M107" s="207" t="str">
        <f t="shared" si="43"/>
        <v>A</v>
      </c>
      <c r="N107" s="215">
        <f t="shared" si="44"/>
        <v>4</v>
      </c>
      <c r="O107" s="216">
        <f t="shared" si="33"/>
        <v>3</v>
      </c>
      <c r="P107" s="217">
        <f t="shared" si="33"/>
        <v>5</v>
      </c>
      <c r="Q107" s="207" t="str">
        <f t="shared" si="45"/>
        <v>A</v>
      </c>
      <c r="AL107" s="55">
        <f t="shared" si="46"/>
        <v>0</v>
      </c>
      <c r="AM107" s="55">
        <f t="shared" si="47"/>
        <v>0</v>
      </c>
      <c r="AN107" s="55">
        <f t="shared" si="48"/>
        <v>0</v>
      </c>
    </row>
    <row r="108" spans="2:40" ht="15">
      <c r="B108" s="218">
        <f t="shared" si="49"/>
        <v>5</v>
      </c>
      <c r="C108" s="212">
        <f t="shared" si="34"/>
        <v>5</v>
      </c>
      <c r="D108" s="213">
        <f t="shared" si="35"/>
        <v>3</v>
      </c>
      <c r="E108" s="213">
        <f t="shared" si="36"/>
        <v>3</v>
      </c>
      <c r="F108" s="213">
        <f t="shared" si="37"/>
        <v>5</v>
      </c>
      <c r="G108" s="213">
        <f t="shared" si="38"/>
        <v>5</v>
      </c>
      <c r="H108" s="214">
        <f t="shared" si="39"/>
        <v>5</v>
      </c>
      <c r="I108" s="207" t="str">
        <f t="shared" si="40"/>
        <v>A</v>
      </c>
      <c r="J108" s="212">
        <f t="shared" si="41"/>
        <v>5</v>
      </c>
      <c r="K108" s="213">
        <f t="shared" si="32"/>
        <v>3</v>
      </c>
      <c r="L108" s="214">
        <f t="shared" si="42"/>
        <v>2</v>
      </c>
      <c r="M108" s="207" t="str">
        <f t="shared" si="43"/>
        <v>A</v>
      </c>
      <c r="N108" s="215">
        <f t="shared" si="44"/>
        <v>2</v>
      </c>
      <c r="O108" s="216">
        <f t="shared" si="33"/>
        <v>2</v>
      </c>
      <c r="P108" s="217">
        <f t="shared" si="33"/>
        <v>5</v>
      </c>
      <c r="Q108" s="207" t="str">
        <f t="shared" si="45"/>
        <v>A</v>
      </c>
      <c r="AL108" s="55">
        <f t="shared" si="46"/>
        <v>0</v>
      </c>
      <c r="AM108" s="55">
        <f t="shared" si="47"/>
        <v>1</v>
      </c>
      <c r="AN108" s="55">
        <f t="shared" si="48"/>
        <v>2</v>
      </c>
    </row>
    <row r="109" spans="2:40" ht="15">
      <c r="B109" s="218">
        <f t="shared" si="49"/>
        <v>6</v>
      </c>
      <c r="C109" s="212">
        <f t="shared" si="34"/>
        <v>5</v>
      </c>
      <c r="D109" s="213">
        <f t="shared" si="35"/>
        <v>5</v>
      </c>
      <c r="E109" s="213">
        <f t="shared" si="36"/>
        <v>5</v>
      </c>
      <c r="F109" s="213">
        <f t="shared" si="37"/>
        <v>5</v>
      </c>
      <c r="G109" s="213">
        <f t="shared" si="38"/>
        <v>5</v>
      </c>
      <c r="H109" s="214">
        <f t="shared" si="39"/>
        <v>5</v>
      </c>
      <c r="I109" s="207" t="str">
        <f t="shared" si="40"/>
        <v>A</v>
      </c>
      <c r="J109" s="212">
        <f t="shared" si="41"/>
        <v>5</v>
      </c>
      <c r="K109" s="213">
        <f t="shared" si="32"/>
        <v>5</v>
      </c>
      <c r="L109" s="214">
        <f t="shared" si="42"/>
        <v>5</v>
      </c>
      <c r="M109" s="207" t="str">
        <f t="shared" si="43"/>
        <v>A</v>
      </c>
      <c r="N109" s="215">
        <f t="shared" si="44"/>
        <v>5</v>
      </c>
      <c r="O109" s="216">
        <f t="shared" si="33"/>
        <v>5</v>
      </c>
      <c r="P109" s="217">
        <f t="shared" si="33"/>
        <v>5</v>
      </c>
      <c r="Q109" s="207" t="str">
        <f t="shared" si="45"/>
        <v>A</v>
      </c>
      <c r="AL109" s="55">
        <f t="shared" si="46"/>
        <v>0</v>
      </c>
      <c r="AM109" s="55">
        <f t="shared" si="47"/>
        <v>0</v>
      </c>
      <c r="AN109" s="55">
        <f t="shared" si="48"/>
        <v>0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3</v>
      </c>
      <c r="E110" s="213">
        <f t="shared" si="36"/>
        <v>3</v>
      </c>
      <c r="F110" s="213">
        <f t="shared" si="37"/>
        <v>5</v>
      </c>
      <c r="G110" s="213">
        <f t="shared" si="38"/>
        <v>4</v>
      </c>
      <c r="H110" s="214">
        <f t="shared" si="39"/>
        <v>4</v>
      </c>
      <c r="I110" s="207" t="str">
        <f t="shared" si="40"/>
        <v>A</v>
      </c>
      <c r="J110" s="212">
        <f t="shared" si="41"/>
        <v>3</v>
      </c>
      <c r="K110" s="213">
        <f t="shared" si="32"/>
        <v>3</v>
      </c>
      <c r="L110" s="214">
        <f t="shared" si="42"/>
        <v>3</v>
      </c>
      <c r="M110" s="207" t="str">
        <f t="shared" si="43"/>
        <v>A</v>
      </c>
      <c r="N110" s="215">
        <f t="shared" si="44"/>
        <v>2</v>
      </c>
      <c r="O110" s="216">
        <f t="shared" si="33"/>
        <v>2</v>
      </c>
      <c r="P110" s="217">
        <f t="shared" si="33"/>
        <v>5</v>
      </c>
      <c r="Q110" s="207" t="str">
        <f t="shared" si="45"/>
        <v>A</v>
      </c>
      <c r="AL110" s="55">
        <f t="shared" si="46"/>
        <v>0</v>
      </c>
      <c r="AM110" s="55">
        <f t="shared" si="47"/>
        <v>0</v>
      </c>
      <c r="AN110" s="55">
        <f t="shared" si="48"/>
        <v>2</v>
      </c>
    </row>
    <row r="111" spans="2:40" ht="15">
      <c r="B111" s="211">
        <f t="shared" si="49"/>
        <v>8</v>
      </c>
      <c r="C111" s="212">
        <f t="shared" si="34"/>
        <v>4</v>
      </c>
      <c r="D111" s="213">
        <f t="shared" si="35"/>
        <v>3</v>
      </c>
      <c r="E111" s="213">
        <f t="shared" si="36"/>
        <v>3</v>
      </c>
      <c r="F111" s="213">
        <f t="shared" si="37"/>
        <v>5</v>
      </c>
      <c r="G111" s="213">
        <f t="shared" si="38"/>
        <v>5</v>
      </c>
      <c r="H111" s="214">
        <f t="shared" si="39"/>
        <v>3</v>
      </c>
      <c r="I111" s="207" t="str">
        <f t="shared" si="40"/>
        <v>A</v>
      </c>
      <c r="J111" s="212">
        <f t="shared" si="41"/>
        <v>2</v>
      </c>
      <c r="K111" s="213">
        <f t="shared" si="32"/>
        <v>4</v>
      </c>
      <c r="L111" s="214">
        <f t="shared" si="42"/>
        <v>3</v>
      </c>
      <c r="M111" s="207" t="str">
        <f t="shared" si="43"/>
        <v>A</v>
      </c>
      <c r="N111" s="215">
        <f t="shared" si="44"/>
        <v>2</v>
      </c>
      <c r="O111" s="216">
        <f t="shared" si="33"/>
        <v>2</v>
      </c>
      <c r="P111" s="217">
        <f t="shared" si="33"/>
        <v>3</v>
      </c>
      <c r="Q111" s="207" t="str">
        <f t="shared" si="45"/>
        <v>A</v>
      </c>
      <c r="AL111" s="55">
        <f t="shared" si="46"/>
        <v>0</v>
      </c>
      <c r="AM111" s="55">
        <f t="shared" si="47"/>
        <v>1</v>
      </c>
      <c r="AN111" s="55">
        <f t="shared" si="48"/>
        <v>2</v>
      </c>
    </row>
    <row r="112" spans="2:40" ht="15">
      <c r="B112" s="218">
        <f t="shared" si="49"/>
        <v>9</v>
      </c>
      <c r="C112" s="212">
        <f t="shared" si="34"/>
        <v>4</v>
      </c>
      <c r="D112" s="213">
        <f t="shared" si="35"/>
        <v>3</v>
      </c>
      <c r="E112" s="213">
        <f t="shared" si="36"/>
        <v>3</v>
      </c>
      <c r="F112" s="213">
        <f t="shared" si="37"/>
        <v>5</v>
      </c>
      <c r="G112" s="213">
        <f t="shared" si="38"/>
        <v>5</v>
      </c>
      <c r="H112" s="214">
        <f t="shared" si="39"/>
        <v>5</v>
      </c>
      <c r="I112" s="207" t="str">
        <f t="shared" si="40"/>
        <v>A</v>
      </c>
      <c r="J112" s="212">
        <f t="shared" si="41"/>
        <v>3</v>
      </c>
      <c r="K112" s="213">
        <f t="shared" si="32"/>
        <v>5</v>
      </c>
      <c r="L112" s="214">
        <f t="shared" si="42"/>
        <v>2</v>
      </c>
      <c r="M112" s="207" t="str">
        <f t="shared" si="43"/>
        <v>A</v>
      </c>
      <c r="N112" s="215">
        <f t="shared" si="44"/>
        <v>3</v>
      </c>
      <c r="O112" s="216">
        <f t="shared" si="33"/>
        <v>4</v>
      </c>
      <c r="P112" s="217">
        <f t="shared" si="33"/>
        <v>5</v>
      </c>
      <c r="Q112" s="207" t="str">
        <f t="shared" si="45"/>
        <v>A</v>
      </c>
      <c r="AL112" s="55">
        <f t="shared" si="46"/>
        <v>0</v>
      </c>
      <c r="AM112" s="55">
        <f t="shared" si="47"/>
        <v>1</v>
      </c>
      <c r="AN112" s="55">
        <f t="shared" si="48"/>
        <v>0</v>
      </c>
    </row>
    <row r="113" spans="2:40" ht="15">
      <c r="B113" s="218">
        <f t="shared" si="49"/>
        <v>10</v>
      </c>
      <c r="C113" s="212">
        <f t="shared" si="34"/>
        <v>5</v>
      </c>
      <c r="D113" s="213">
        <f t="shared" si="35"/>
        <v>4</v>
      </c>
      <c r="E113" s="213">
        <f t="shared" si="36"/>
        <v>4</v>
      </c>
      <c r="F113" s="213">
        <f t="shared" si="37"/>
        <v>5</v>
      </c>
      <c r="G113" s="213">
        <f t="shared" si="38"/>
        <v>5</v>
      </c>
      <c r="H113" s="214">
        <f t="shared" si="39"/>
        <v>5</v>
      </c>
      <c r="I113" s="207" t="str">
        <f t="shared" si="40"/>
        <v>A</v>
      </c>
      <c r="J113" s="212">
        <f t="shared" si="41"/>
        <v>5</v>
      </c>
      <c r="K113" s="213">
        <f t="shared" si="32"/>
        <v>5</v>
      </c>
      <c r="L113" s="214">
        <f t="shared" si="42"/>
        <v>4</v>
      </c>
      <c r="M113" s="207" t="str">
        <f t="shared" si="43"/>
        <v>A</v>
      </c>
      <c r="N113" s="215">
        <f t="shared" si="44"/>
        <v>4</v>
      </c>
      <c r="O113" s="216">
        <f t="shared" si="33"/>
        <v>4</v>
      </c>
      <c r="P113" s="217">
        <f t="shared" si="33"/>
        <v>4</v>
      </c>
      <c r="Q113" s="207" t="str">
        <f t="shared" si="45"/>
        <v>A</v>
      </c>
      <c r="AL113" s="55">
        <f t="shared" si="46"/>
        <v>0</v>
      </c>
      <c r="AM113" s="55">
        <f t="shared" si="47"/>
        <v>0</v>
      </c>
      <c r="AN113" s="55">
        <f t="shared" si="48"/>
        <v>0</v>
      </c>
    </row>
    <row r="114" spans="2:40" ht="15">
      <c r="B114" s="218">
        <f t="shared" si="49"/>
        <v>11</v>
      </c>
      <c r="C114" s="212">
        <f t="shared" si="34"/>
        <v>2</v>
      </c>
      <c r="D114" s="213">
        <f t="shared" si="35"/>
        <v>5</v>
      </c>
      <c r="E114" s="213">
        <f t="shared" si="36"/>
        <v>5</v>
      </c>
      <c r="F114" s="213">
        <f t="shared" si="37"/>
        <v>5</v>
      </c>
      <c r="G114" s="213">
        <f t="shared" si="38"/>
        <v>5</v>
      </c>
      <c r="H114" s="214">
        <f t="shared" si="39"/>
        <v>5</v>
      </c>
      <c r="I114" s="207" t="str">
        <f t="shared" si="40"/>
        <v>A</v>
      </c>
      <c r="J114" s="212">
        <f t="shared" si="41"/>
        <v>5</v>
      </c>
      <c r="K114" s="213">
        <f t="shared" si="32"/>
        <v>4</v>
      </c>
      <c r="L114" s="214">
        <f t="shared" si="42"/>
        <v>4</v>
      </c>
      <c r="M114" s="207" t="str">
        <f t="shared" si="43"/>
        <v>A</v>
      </c>
      <c r="N114" s="215">
        <f t="shared" si="44"/>
        <v>3</v>
      </c>
      <c r="O114" s="216">
        <f t="shared" si="33"/>
        <v>3</v>
      </c>
      <c r="P114" s="217">
        <f t="shared" si="33"/>
        <v>5</v>
      </c>
      <c r="Q114" s="207" t="str">
        <f t="shared" si="45"/>
        <v>A</v>
      </c>
      <c r="AL114" s="55">
        <f t="shared" si="46"/>
        <v>1</v>
      </c>
      <c r="AM114" s="55">
        <f t="shared" si="47"/>
        <v>0</v>
      </c>
      <c r="AN114" s="55">
        <f t="shared" si="48"/>
        <v>0</v>
      </c>
    </row>
    <row r="115" spans="2:40" ht="15">
      <c r="B115" s="218">
        <f t="shared" si="49"/>
        <v>12</v>
      </c>
      <c r="C115" s="212">
        <f t="shared" si="34"/>
        <v>5</v>
      </c>
      <c r="D115" s="213">
        <f t="shared" si="35"/>
        <v>5</v>
      </c>
      <c r="E115" s="213">
        <f t="shared" si="36"/>
        <v>5</v>
      </c>
      <c r="F115" s="213">
        <f t="shared" si="37"/>
        <v>5</v>
      </c>
      <c r="G115" s="213">
        <f t="shared" si="38"/>
        <v>5</v>
      </c>
      <c r="H115" s="214">
        <f t="shared" si="39"/>
        <v>5</v>
      </c>
      <c r="I115" s="207" t="str">
        <f t="shared" si="40"/>
        <v>A</v>
      </c>
      <c r="J115" s="212">
        <f t="shared" si="41"/>
        <v>4</v>
      </c>
      <c r="K115" s="213">
        <f t="shared" si="32"/>
        <v>4</v>
      </c>
      <c r="L115" s="214">
        <f t="shared" si="42"/>
        <v>3</v>
      </c>
      <c r="M115" s="207" t="str">
        <f t="shared" si="43"/>
        <v>A</v>
      </c>
      <c r="N115" s="215">
        <f t="shared" si="44"/>
        <v>4</v>
      </c>
      <c r="O115" s="216">
        <f t="shared" si="33"/>
        <v>4</v>
      </c>
      <c r="P115" s="217">
        <f t="shared" si="33"/>
        <v>5</v>
      </c>
      <c r="Q115" s="207" t="str">
        <f t="shared" si="45"/>
        <v>A</v>
      </c>
      <c r="AL115" s="55">
        <f t="shared" si="46"/>
        <v>0</v>
      </c>
      <c r="AM115" s="55">
        <f t="shared" si="47"/>
        <v>0</v>
      </c>
      <c r="AN115" s="55">
        <f t="shared" si="48"/>
        <v>0</v>
      </c>
    </row>
    <row r="116" spans="2:40" ht="15">
      <c r="B116" s="218">
        <f t="shared" si="49"/>
        <v>13</v>
      </c>
      <c r="C116" s="212">
        <f t="shared" si="34"/>
        <v>5</v>
      </c>
      <c r="D116" s="213">
        <f t="shared" si="35"/>
        <v>4</v>
      </c>
      <c r="E116" s="213">
        <f t="shared" si="36"/>
        <v>4</v>
      </c>
      <c r="F116" s="213">
        <f t="shared" si="37"/>
        <v>5</v>
      </c>
      <c r="G116" s="213">
        <f t="shared" si="38"/>
        <v>5</v>
      </c>
      <c r="H116" s="214">
        <f t="shared" si="39"/>
        <v>5</v>
      </c>
      <c r="I116" s="207" t="str">
        <f t="shared" si="40"/>
        <v>A</v>
      </c>
      <c r="J116" s="212">
        <f t="shared" si="41"/>
        <v>4</v>
      </c>
      <c r="K116" s="213">
        <f t="shared" si="32"/>
        <v>4</v>
      </c>
      <c r="L116" s="214">
        <f t="shared" si="42"/>
        <v>3</v>
      </c>
      <c r="M116" s="207" t="str">
        <f t="shared" si="43"/>
        <v>A</v>
      </c>
      <c r="N116" s="215">
        <f t="shared" si="44"/>
        <v>3</v>
      </c>
      <c r="O116" s="216">
        <f t="shared" si="33"/>
        <v>3</v>
      </c>
      <c r="P116" s="217">
        <f t="shared" si="33"/>
        <v>4</v>
      </c>
      <c r="Q116" s="207" t="str">
        <f t="shared" si="45"/>
        <v>A</v>
      </c>
      <c r="AL116" s="55">
        <f t="shared" si="46"/>
        <v>0</v>
      </c>
      <c r="AM116" s="55">
        <f t="shared" si="47"/>
        <v>0</v>
      </c>
      <c r="AN116" s="55">
        <f t="shared" si="48"/>
        <v>0</v>
      </c>
    </row>
    <row r="117" spans="2:40" ht="15">
      <c r="B117" s="218">
        <f t="shared" si="49"/>
        <v>14</v>
      </c>
      <c r="C117" s="212">
        <f t="shared" si="34"/>
        <v>4</v>
      </c>
      <c r="D117" s="213">
        <f t="shared" si="35"/>
        <v>3</v>
      </c>
      <c r="E117" s="213">
        <f t="shared" si="36"/>
        <v>3</v>
      </c>
      <c r="F117" s="213">
        <f t="shared" si="37"/>
        <v>5</v>
      </c>
      <c r="G117" s="213">
        <f t="shared" si="38"/>
        <v>5</v>
      </c>
      <c r="H117" s="214">
        <f t="shared" si="39"/>
        <v>4</v>
      </c>
      <c r="I117" s="207" t="str">
        <f t="shared" si="40"/>
        <v>A</v>
      </c>
      <c r="J117" s="212">
        <f t="shared" si="41"/>
        <v>4</v>
      </c>
      <c r="K117" s="213">
        <f t="shared" si="32"/>
        <v>2</v>
      </c>
      <c r="L117" s="214">
        <f t="shared" si="42"/>
        <v>2</v>
      </c>
      <c r="M117" s="207" t="str">
        <f t="shared" si="43"/>
        <v>A</v>
      </c>
      <c r="N117" s="215">
        <f t="shared" si="44"/>
        <v>2</v>
      </c>
      <c r="O117" s="216">
        <f t="shared" si="33"/>
        <v>2</v>
      </c>
      <c r="P117" s="217">
        <f t="shared" si="33"/>
        <v>3</v>
      </c>
      <c r="Q117" s="207" t="str">
        <f t="shared" si="45"/>
        <v>A</v>
      </c>
      <c r="AL117" s="55">
        <f t="shared" si="46"/>
        <v>0</v>
      </c>
      <c r="AM117" s="55">
        <f t="shared" si="47"/>
        <v>2</v>
      </c>
      <c r="AN117" s="55">
        <f t="shared" si="48"/>
        <v>2</v>
      </c>
    </row>
    <row r="118" spans="2:40" ht="15">
      <c r="B118" s="218">
        <f t="shared" si="49"/>
        <v>15</v>
      </c>
      <c r="C118" s="212">
        <f t="shared" si="34"/>
        <v>5</v>
      </c>
      <c r="D118" s="213">
        <f t="shared" si="35"/>
        <v>2</v>
      </c>
      <c r="E118" s="213">
        <f t="shared" si="36"/>
        <v>2</v>
      </c>
      <c r="F118" s="213">
        <f t="shared" si="37"/>
        <v>3</v>
      </c>
      <c r="G118" s="213">
        <f t="shared" si="38"/>
        <v>3</v>
      </c>
      <c r="H118" s="214">
        <f t="shared" si="39"/>
        <v>3</v>
      </c>
      <c r="I118" s="207" t="str">
        <f t="shared" si="40"/>
        <v>A</v>
      </c>
      <c r="J118" s="212">
        <f t="shared" si="41"/>
        <v>2</v>
      </c>
      <c r="K118" s="213">
        <f t="shared" si="32"/>
        <v>2</v>
      </c>
      <c r="L118" s="214">
        <f t="shared" si="42"/>
        <v>2</v>
      </c>
      <c r="M118" s="207" t="str">
        <f t="shared" si="43"/>
        <v>D</v>
      </c>
      <c r="N118" s="215">
        <f t="shared" si="44"/>
        <v>2</v>
      </c>
      <c r="O118" s="216">
        <f t="shared" si="33"/>
        <v>3</v>
      </c>
      <c r="P118" s="217">
        <f t="shared" si="33"/>
        <v>3</v>
      </c>
      <c r="Q118" s="207" t="str">
        <f t="shared" si="45"/>
        <v>D</v>
      </c>
      <c r="AL118" s="55">
        <f t="shared" si="46"/>
        <v>2</v>
      </c>
      <c r="AM118" s="55">
        <f t="shared" si="47"/>
        <v>3</v>
      </c>
      <c r="AN118" s="55">
        <f t="shared" si="48"/>
        <v>1</v>
      </c>
    </row>
    <row r="119" spans="2:40" ht="15">
      <c r="B119" s="218">
        <f t="shared" si="49"/>
        <v>16</v>
      </c>
      <c r="C119" s="212">
        <f t="shared" si="34"/>
        <v>4</v>
      </c>
      <c r="D119" s="213">
        <f t="shared" si="35"/>
        <v>2</v>
      </c>
      <c r="E119" s="213">
        <f t="shared" si="36"/>
        <v>2</v>
      </c>
      <c r="F119" s="213">
        <f t="shared" si="37"/>
        <v>4</v>
      </c>
      <c r="G119" s="213">
        <f t="shared" si="38"/>
        <v>4</v>
      </c>
      <c r="H119" s="214">
        <f t="shared" si="39"/>
        <v>4</v>
      </c>
      <c r="I119" s="207" t="str">
        <f t="shared" si="40"/>
        <v>A</v>
      </c>
      <c r="J119" s="212">
        <f t="shared" si="41"/>
        <v>3</v>
      </c>
      <c r="K119" s="213">
        <f t="shared" si="32"/>
        <v>4</v>
      </c>
      <c r="L119" s="214">
        <f t="shared" si="42"/>
        <v>4</v>
      </c>
      <c r="M119" s="207" t="str">
        <f t="shared" si="43"/>
        <v>A</v>
      </c>
      <c r="N119" s="215">
        <f t="shared" si="44"/>
        <v>4</v>
      </c>
      <c r="O119" s="216">
        <f t="shared" si="33"/>
        <v>4</v>
      </c>
      <c r="P119" s="217">
        <f t="shared" si="33"/>
        <v>3</v>
      </c>
      <c r="Q119" s="207" t="str">
        <f t="shared" si="45"/>
        <v>A</v>
      </c>
      <c r="AL119" s="55">
        <f t="shared" si="46"/>
        <v>2</v>
      </c>
      <c r="AM119" s="55">
        <f t="shared" si="47"/>
        <v>0</v>
      </c>
      <c r="AN119" s="55">
        <f t="shared" si="48"/>
        <v>0</v>
      </c>
    </row>
    <row r="120" spans="2:40" ht="15">
      <c r="B120" s="218">
        <f t="shared" si="49"/>
        <v>17</v>
      </c>
      <c r="C120" s="212">
        <f t="shared" si="34"/>
        <v>2</v>
      </c>
      <c r="D120" s="213">
        <f t="shared" si="35"/>
        <v>3</v>
      </c>
      <c r="E120" s="213">
        <f t="shared" si="36"/>
        <v>3</v>
      </c>
      <c r="F120" s="213">
        <f t="shared" si="37"/>
        <v>3</v>
      </c>
      <c r="G120" s="213">
        <f t="shared" si="38"/>
        <v>4</v>
      </c>
      <c r="H120" s="214">
        <f t="shared" si="39"/>
        <v>4</v>
      </c>
      <c r="I120" s="207" t="str">
        <f t="shared" si="40"/>
        <v>A</v>
      </c>
      <c r="J120" s="212">
        <f t="shared" si="41"/>
        <v>4</v>
      </c>
      <c r="K120" s="213">
        <f t="shared" si="32"/>
        <v>4</v>
      </c>
      <c r="L120" s="214">
        <f t="shared" si="42"/>
        <v>3</v>
      </c>
      <c r="M120" s="207" t="str">
        <f t="shared" si="43"/>
        <v>A</v>
      </c>
      <c r="N120" s="215">
        <f t="shared" si="44"/>
        <v>2</v>
      </c>
      <c r="O120" s="216">
        <f t="shared" si="44"/>
        <v>3</v>
      </c>
      <c r="P120" s="217">
        <f t="shared" si="44"/>
        <v>5</v>
      </c>
      <c r="Q120" s="207" t="str">
        <f t="shared" si="45"/>
        <v>A</v>
      </c>
      <c r="AL120" s="55">
        <f t="shared" si="46"/>
        <v>1</v>
      </c>
      <c r="AM120" s="55">
        <f t="shared" si="47"/>
        <v>0</v>
      </c>
      <c r="AN120" s="55">
        <f t="shared" si="48"/>
        <v>1</v>
      </c>
    </row>
    <row r="121" spans="2:40" ht="15">
      <c r="B121" s="218">
        <f t="shared" si="49"/>
        <v>18</v>
      </c>
      <c r="C121" s="212">
        <f t="shared" si="34"/>
        <v>4</v>
      </c>
      <c r="D121" s="213">
        <f t="shared" si="35"/>
        <v>2</v>
      </c>
      <c r="E121" s="213">
        <f t="shared" si="36"/>
        <v>2</v>
      </c>
      <c r="F121" s="213">
        <f t="shared" si="37"/>
        <v>4</v>
      </c>
      <c r="G121" s="213">
        <f t="shared" si="38"/>
        <v>5</v>
      </c>
      <c r="H121" s="214">
        <f t="shared" si="39"/>
        <v>4</v>
      </c>
      <c r="I121" s="207" t="str">
        <f t="shared" si="40"/>
        <v>A</v>
      </c>
      <c r="J121" s="212">
        <f t="shared" si="41"/>
        <v>3</v>
      </c>
      <c r="K121" s="213">
        <f t="shared" si="32"/>
        <v>2</v>
      </c>
      <c r="L121" s="214">
        <f t="shared" si="42"/>
        <v>4</v>
      </c>
      <c r="M121" s="207" t="str">
        <f t="shared" si="43"/>
        <v>A</v>
      </c>
      <c r="N121" s="215">
        <f t="shared" si="44"/>
        <v>3</v>
      </c>
      <c r="O121" s="216">
        <f t="shared" si="44"/>
        <v>3</v>
      </c>
      <c r="P121" s="217">
        <f t="shared" si="44"/>
        <v>3</v>
      </c>
      <c r="Q121" s="207" t="str">
        <f t="shared" si="45"/>
        <v>A</v>
      </c>
      <c r="AL121" s="55">
        <f t="shared" si="46"/>
        <v>2</v>
      </c>
      <c r="AM121" s="55">
        <f t="shared" si="47"/>
        <v>1</v>
      </c>
      <c r="AN121" s="55">
        <f t="shared" si="48"/>
        <v>0</v>
      </c>
    </row>
    <row r="122" spans="2:40" ht="15">
      <c r="B122" s="218">
        <f t="shared" si="49"/>
        <v>19</v>
      </c>
      <c r="C122" s="212">
        <f t="shared" si="34"/>
        <v>5</v>
      </c>
      <c r="D122" s="213">
        <f t="shared" si="35"/>
        <v>3</v>
      </c>
      <c r="E122" s="213">
        <f t="shared" si="36"/>
        <v>3</v>
      </c>
      <c r="F122" s="213">
        <f t="shared" si="37"/>
        <v>5</v>
      </c>
      <c r="G122" s="213">
        <f t="shared" si="38"/>
        <v>5</v>
      </c>
      <c r="H122" s="214">
        <f t="shared" si="39"/>
        <v>4</v>
      </c>
      <c r="I122" s="207" t="str">
        <f t="shared" si="40"/>
        <v>A</v>
      </c>
      <c r="J122" s="212">
        <f t="shared" si="41"/>
        <v>2</v>
      </c>
      <c r="K122" s="213">
        <f t="shared" si="32"/>
        <v>2</v>
      </c>
      <c r="L122" s="214">
        <f t="shared" si="42"/>
        <v>2</v>
      </c>
      <c r="M122" s="207" t="str">
        <f t="shared" si="43"/>
        <v>D</v>
      </c>
      <c r="N122" s="215">
        <f t="shared" si="44"/>
        <v>2</v>
      </c>
      <c r="O122" s="216">
        <f t="shared" si="44"/>
        <v>2</v>
      </c>
      <c r="P122" s="217">
        <f t="shared" si="44"/>
        <v>3</v>
      </c>
      <c r="Q122" s="207" t="str">
        <f t="shared" si="45"/>
        <v>D</v>
      </c>
      <c r="AL122" s="55">
        <f t="shared" si="46"/>
        <v>0</v>
      </c>
      <c r="AM122" s="55">
        <f t="shared" si="47"/>
        <v>3</v>
      </c>
      <c r="AN122" s="55">
        <f t="shared" si="48"/>
        <v>2</v>
      </c>
    </row>
    <row r="123" spans="2:40" ht="15">
      <c r="B123" s="218">
        <f t="shared" si="49"/>
        <v>20</v>
      </c>
      <c r="C123" s="212">
        <f t="shared" si="34"/>
        <v>4</v>
      </c>
      <c r="D123" s="213">
        <f t="shared" si="35"/>
        <v>2</v>
      </c>
      <c r="E123" s="213">
        <f t="shared" si="36"/>
        <v>2</v>
      </c>
      <c r="F123" s="213">
        <f t="shared" si="37"/>
        <v>5</v>
      </c>
      <c r="G123" s="213">
        <f t="shared" si="38"/>
        <v>5</v>
      </c>
      <c r="H123" s="214">
        <f t="shared" si="39"/>
        <v>4</v>
      </c>
      <c r="I123" s="207" t="str">
        <f t="shared" si="40"/>
        <v>A</v>
      </c>
      <c r="J123" s="212">
        <f t="shared" si="41"/>
        <v>2</v>
      </c>
      <c r="K123" s="213">
        <f t="shared" si="32"/>
        <v>2</v>
      </c>
      <c r="L123" s="214">
        <f t="shared" si="42"/>
        <v>2</v>
      </c>
      <c r="M123" s="207" t="str">
        <f t="shared" si="43"/>
        <v>D</v>
      </c>
      <c r="N123" s="215">
        <f t="shared" si="44"/>
        <v>2</v>
      </c>
      <c r="O123" s="216">
        <f t="shared" si="44"/>
        <v>2</v>
      </c>
      <c r="P123" s="217">
        <f t="shared" si="44"/>
        <v>3</v>
      </c>
      <c r="Q123" s="207" t="str">
        <f t="shared" si="45"/>
        <v>D</v>
      </c>
      <c r="AL123" s="55">
        <f t="shared" si="46"/>
        <v>2</v>
      </c>
      <c r="AM123" s="55">
        <f t="shared" si="47"/>
        <v>3</v>
      </c>
      <c r="AN123" s="55">
        <f t="shared" si="48"/>
        <v>2</v>
      </c>
    </row>
    <row r="124" spans="2:40" ht="15">
      <c r="B124" s="218">
        <f t="shared" si="49"/>
        <v>21</v>
      </c>
      <c r="C124" s="212">
        <f t="shared" si="34"/>
        <v>5</v>
      </c>
      <c r="D124" s="213">
        <f t="shared" si="35"/>
        <v>4</v>
      </c>
      <c r="E124" s="213">
        <f t="shared" si="36"/>
        <v>4</v>
      </c>
      <c r="F124" s="213">
        <f t="shared" si="37"/>
        <v>5</v>
      </c>
      <c r="G124" s="213">
        <f t="shared" si="38"/>
        <v>5</v>
      </c>
      <c r="H124" s="214">
        <f t="shared" si="39"/>
        <v>4</v>
      </c>
      <c r="I124" s="207" t="str">
        <f t="shared" si="40"/>
        <v>A</v>
      </c>
      <c r="J124" s="212">
        <f t="shared" si="41"/>
        <v>2</v>
      </c>
      <c r="K124" s="213">
        <f t="shared" si="32"/>
        <v>3</v>
      </c>
      <c r="L124" s="214">
        <f t="shared" si="42"/>
        <v>2</v>
      </c>
      <c r="M124" s="207" t="str">
        <f t="shared" si="43"/>
        <v>A</v>
      </c>
      <c r="N124" s="215">
        <f t="shared" si="44"/>
        <v>3</v>
      </c>
      <c r="O124" s="216">
        <f t="shared" si="44"/>
        <v>3</v>
      </c>
      <c r="P124" s="217">
        <f t="shared" si="44"/>
        <v>4</v>
      </c>
      <c r="Q124" s="207" t="str">
        <f t="shared" si="45"/>
        <v>A</v>
      </c>
      <c r="AL124" s="55">
        <f t="shared" si="46"/>
        <v>0</v>
      </c>
      <c r="AM124" s="55">
        <f t="shared" si="47"/>
        <v>2</v>
      </c>
      <c r="AN124" s="55">
        <f t="shared" si="48"/>
        <v>0</v>
      </c>
    </row>
    <row r="125" spans="2:40" ht="15">
      <c r="B125" s="218">
        <f t="shared" si="49"/>
        <v>22</v>
      </c>
      <c r="C125" s="212">
        <f t="shared" si="34"/>
        <v>5</v>
      </c>
      <c r="D125" s="213">
        <f t="shared" si="35"/>
        <v>5</v>
      </c>
      <c r="E125" s="213">
        <f t="shared" si="36"/>
        <v>5</v>
      </c>
      <c r="F125" s="213">
        <f t="shared" si="37"/>
        <v>4</v>
      </c>
      <c r="G125" s="213">
        <f t="shared" si="38"/>
        <v>4</v>
      </c>
      <c r="H125" s="214">
        <f t="shared" si="39"/>
        <v>3</v>
      </c>
      <c r="I125" s="207" t="str">
        <f t="shared" si="40"/>
        <v>A</v>
      </c>
      <c r="J125" s="212">
        <f t="shared" si="41"/>
        <v>4</v>
      </c>
      <c r="K125" s="213">
        <f t="shared" si="32"/>
        <v>3</v>
      </c>
      <c r="L125" s="214">
        <f t="shared" si="42"/>
        <v>3</v>
      </c>
      <c r="M125" s="207" t="str">
        <f t="shared" si="43"/>
        <v>A</v>
      </c>
      <c r="N125" s="215">
        <f t="shared" si="44"/>
        <v>4</v>
      </c>
      <c r="O125" s="216">
        <f t="shared" si="44"/>
        <v>3</v>
      </c>
      <c r="P125" s="217">
        <f t="shared" si="44"/>
        <v>4</v>
      </c>
      <c r="Q125" s="207" t="str">
        <f t="shared" si="45"/>
        <v>A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>
        <f t="shared" si="34"/>
        <v>5</v>
      </c>
      <c r="D126" s="213">
        <f t="shared" si="35"/>
        <v>4</v>
      </c>
      <c r="E126" s="213">
        <f t="shared" si="36"/>
        <v>4</v>
      </c>
      <c r="F126" s="213">
        <f t="shared" si="37"/>
        <v>5</v>
      </c>
      <c r="G126" s="213">
        <f t="shared" si="38"/>
        <v>5</v>
      </c>
      <c r="H126" s="214">
        <f t="shared" si="39"/>
        <v>4</v>
      </c>
      <c r="I126" s="207" t="str">
        <f t="shared" si="40"/>
        <v>A</v>
      </c>
      <c r="J126" s="212">
        <f t="shared" si="41"/>
        <v>3</v>
      </c>
      <c r="K126" s="213">
        <f t="shared" si="32"/>
        <v>3</v>
      </c>
      <c r="L126" s="214">
        <f t="shared" si="42"/>
        <v>3</v>
      </c>
      <c r="M126" s="207" t="str">
        <f t="shared" si="43"/>
        <v>A</v>
      </c>
      <c r="N126" s="215">
        <f t="shared" si="44"/>
        <v>3</v>
      </c>
      <c r="O126" s="216">
        <f t="shared" si="44"/>
        <v>3</v>
      </c>
      <c r="P126" s="217">
        <f t="shared" si="44"/>
        <v>5</v>
      </c>
      <c r="Q126" s="207" t="str">
        <f t="shared" si="45"/>
        <v>A</v>
      </c>
      <c r="AL126" s="55">
        <f t="shared" si="46"/>
        <v>0</v>
      </c>
      <c r="AM126" s="55">
        <f t="shared" si="47"/>
        <v>0</v>
      </c>
      <c r="AN126" s="55">
        <f t="shared" si="48"/>
        <v>0</v>
      </c>
    </row>
    <row r="127" spans="2:40" ht="15">
      <c r="B127" s="218">
        <f t="shared" si="49"/>
        <v>24</v>
      </c>
      <c r="C127" s="212">
        <f t="shared" si="34"/>
        <v>5</v>
      </c>
      <c r="D127" s="213">
        <f t="shared" si="35"/>
        <v>5</v>
      </c>
      <c r="E127" s="213">
        <f t="shared" si="36"/>
        <v>5</v>
      </c>
      <c r="F127" s="213">
        <f t="shared" si="37"/>
        <v>5</v>
      </c>
      <c r="G127" s="213">
        <f t="shared" si="38"/>
        <v>5</v>
      </c>
      <c r="H127" s="214">
        <f t="shared" si="39"/>
        <v>5</v>
      </c>
      <c r="I127" s="207" t="str">
        <f t="shared" si="40"/>
        <v>A</v>
      </c>
      <c r="J127" s="212">
        <f t="shared" si="41"/>
        <v>4</v>
      </c>
      <c r="K127" s="213">
        <f t="shared" si="32"/>
        <v>3</v>
      </c>
      <c r="L127" s="214">
        <f t="shared" si="42"/>
        <v>2</v>
      </c>
      <c r="M127" s="207" t="str">
        <f t="shared" si="43"/>
        <v>A</v>
      </c>
      <c r="N127" s="215">
        <f t="shared" si="44"/>
        <v>3</v>
      </c>
      <c r="O127" s="216">
        <f t="shared" si="44"/>
        <v>2</v>
      </c>
      <c r="P127" s="217">
        <f t="shared" si="44"/>
        <v>4</v>
      </c>
      <c r="Q127" s="207" t="str">
        <f t="shared" si="45"/>
        <v>A</v>
      </c>
      <c r="AL127" s="55">
        <f t="shared" si="46"/>
        <v>0</v>
      </c>
      <c r="AM127" s="55">
        <f t="shared" si="47"/>
        <v>1</v>
      </c>
      <c r="AN127" s="55">
        <f t="shared" si="48"/>
        <v>1</v>
      </c>
    </row>
    <row r="128" spans="2:40" ht="15">
      <c r="B128" s="218">
        <f t="shared" si="49"/>
        <v>25</v>
      </c>
      <c r="C128" s="212">
        <f t="shared" si="34"/>
        <v>5</v>
      </c>
      <c r="D128" s="213">
        <f t="shared" si="35"/>
        <v>3</v>
      </c>
      <c r="E128" s="213">
        <f t="shared" si="36"/>
        <v>3</v>
      </c>
      <c r="F128" s="213">
        <f t="shared" si="37"/>
        <v>4</v>
      </c>
      <c r="G128" s="213">
        <f t="shared" si="38"/>
        <v>5</v>
      </c>
      <c r="H128" s="214">
        <f t="shared" si="39"/>
        <v>5</v>
      </c>
      <c r="I128" s="207" t="str">
        <f t="shared" si="40"/>
        <v>A</v>
      </c>
      <c r="J128" s="212">
        <f t="shared" si="41"/>
        <v>4</v>
      </c>
      <c r="K128" s="213">
        <f t="shared" si="32"/>
        <v>4</v>
      </c>
      <c r="L128" s="214">
        <f t="shared" si="42"/>
        <v>3</v>
      </c>
      <c r="M128" s="207" t="str">
        <f t="shared" si="43"/>
        <v>A</v>
      </c>
      <c r="N128" s="215">
        <f t="shared" si="44"/>
        <v>2</v>
      </c>
      <c r="O128" s="216">
        <f t="shared" si="44"/>
        <v>3</v>
      </c>
      <c r="P128" s="217">
        <f t="shared" si="44"/>
        <v>4</v>
      </c>
      <c r="Q128" s="207" t="str">
        <f t="shared" si="45"/>
        <v>A</v>
      </c>
      <c r="AL128" s="55">
        <f t="shared" si="46"/>
        <v>0</v>
      </c>
      <c r="AM128" s="55">
        <f t="shared" si="47"/>
        <v>0</v>
      </c>
      <c r="AN128" s="55">
        <f t="shared" si="48"/>
        <v>1</v>
      </c>
    </row>
    <row r="129" spans="1:40" ht="15">
      <c r="B129" s="211">
        <f t="shared" si="49"/>
        <v>26</v>
      </c>
      <c r="C129" s="212">
        <f t="shared" si="34"/>
        <v>4</v>
      </c>
      <c r="D129" s="213">
        <f t="shared" si="35"/>
        <v>4</v>
      </c>
      <c r="E129" s="213">
        <f t="shared" si="36"/>
        <v>4</v>
      </c>
      <c r="F129" s="213">
        <f t="shared" si="37"/>
        <v>3</v>
      </c>
      <c r="G129" s="213">
        <f t="shared" si="38"/>
        <v>5</v>
      </c>
      <c r="H129" s="214">
        <f t="shared" si="39"/>
        <v>4</v>
      </c>
      <c r="I129" s="207" t="str">
        <f t="shared" si="40"/>
        <v>A</v>
      </c>
      <c r="J129" s="212">
        <f t="shared" si="41"/>
        <v>4</v>
      </c>
      <c r="K129" s="213">
        <f t="shared" si="32"/>
        <v>4</v>
      </c>
      <c r="L129" s="214">
        <f t="shared" si="42"/>
        <v>4</v>
      </c>
      <c r="M129" s="207" t="str">
        <f t="shared" si="43"/>
        <v>A</v>
      </c>
      <c r="N129" s="215">
        <f t="shared" si="44"/>
        <v>2</v>
      </c>
      <c r="O129" s="216">
        <f t="shared" si="44"/>
        <v>5</v>
      </c>
      <c r="P129" s="217">
        <f t="shared" si="44"/>
        <v>3</v>
      </c>
      <c r="Q129" s="207" t="str">
        <f t="shared" si="45"/>
        <v>A</v>
      </c>
      <c r="AL129" s="55">
        <f t="shared" si="46"/>
        <v>0</v>
      </c>
      <c r="AM129" s="55">
        <f t="shared" si="47"/>
        <v>0</v>
      </c>
      <c r="AN129" s="55">
        <f t="shared" si="48"/>
        <v>1</v>
      </c>
    </row>
    <row r="130" spans="1:40" ht="15">
      <c r="B130" s="218">
        <f t="shared" si="49"/>
        <v>27</v>
      </c>
      <c r="C130" s="212">
        <f t="shared" si="34"/>
        <v>5</v>
      </c>
      <c r="D130" s="213">
        <f t="shared" si="35"/>
        <v>5</v>
      </c>
      <c r="E130" s="213">
        <f t="shared" si="36"/>
        <v>5</v>
      </c>
      <c r="F130" s="213">
        <f t="shared" si="37"/>
        <v>5</v>
      </c>
      <c r="G130" s="213">
        <f t="shared" si="38"/>
        <v>5</v>
      </c>
      <c r="H130" s="214">
        <f t="shared" si="39"/>
        <v>5</v>
      </c>
      <c r="I130" s="207" t="str">
        <f t="shared" si="40"/>
        <v>A</v>
      </c>
      <c r="J130" s="212">
        <f t="shared" si="41"/>
        <v>5</v>
      </c>
      <c r="K130" s="213">
        <f t="shared" si="32"/>
        <v>5</v>
      </c>
      <c r="L130" s="214">
        <f t="shared" si="42"/>
        <v>5</v>
      </c>
      <c r="M130" s="207" t="str">
        <f t="shared" si="43"/>
        <v>A</v>
      </c>
      <c r="N130" s="215">
        <f t="shared" si="44"/>
        <v>5</v>
      </c>
      <c r="O130" s="216">
        <f t="shared" si="44"/>
        <v>5</v>
      </c>
      <c r="P130" s="217">
        <f t="shared" si="44"/>
        <v>5</v>
      </c>
      <c r="Q130" s="207" t="str">
        <f t="shared" si="45"/>
        <v>A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>
        <f t="shared" si="34"/>
        <v>4</v>
      </c>
      <c r="D131" s="213">
        <f t="shared" si="35"/>
        <v>3</v>
      </c>
      <c r="E131" s="213">
        <f t="shared" si="36"/>
        <v>3</v>
      </c>
      <c r="F131" s="213">
        <f t="shared" si="37"/>
        <v>5</v>
      </c>
      <c r="G131" s="213">
        <f t="shared" si="38"/>
        <v>5</v>
      </c>
      <c r="H131" s="214">
        <f t="shared" si="39"/>
        <v>5</v>
      </c>
      <c r="I131" s="207" t="str">
        <f t="shared" si="40"/>
        <v>A</v>
      </c>
      <c r="J131" s="212">
        <f t="shared" si="41"/>
        <v>3</v>
      </c>
      <c r="K131" s="213">
        <f t="shared" si="32"/>
        <v>5</v>
      </c>
      <c r="L131" s="214">
        <f t="shared" si="42"/>
        <v>2</v>
      </c>
      <c r="M131" s="207" t="str">
        <f t="shared" si="43"/>
        <v>A</v>
      </c>
      <c r="N131" s="215">
        <f t="shared" si="44"/>
        <v>3</v>
      </c>
      <c r="O131" s="216">
        <f t="shared" si="44"/>
        <v>4</v>
      </c>
      <c r="P131" s="217">
        <f t="shared" si="44"/>
        <v>5</v>
      </c>
      <c r="Q131" s="207" t="str">
        <f t="shared" si="45"/>
        <v>A</v>
      </c>
      <c r="AL131" s="55">
        <f t="shared" si="46"/>
        <v>0</v>
      </c>
      <c r="AM131" s="55">
        <f t="shared" si="47"/>
        <v>1</v>
      </c>
      <c r="AN131" s="55">
        <f t="shared" si="48"/>
        <v>0</v>
      </c>
    </row>
    <row r="132" spans="1:40" ht="15">
      <c r="B132" s="218">
        <f t="shared" si="49"/>
        <v>29</v>
      </c>
      <c r="C132" s="212">
        <f t="shared" si="34"/>
        <v>5</v>
      </c>
      <c r="D132" s="213">
        <f t="shared" si="35"/>
        <v>4</v>
      </c>
      <c r="E132" s="213">
        <f t="shared" si="36"/>
        <v>4</v>
      </c>
      <c r="F132" s="213">
        <f t="shared" si="37"/>
        <v>5</v>
      </c>
      <c r="G132" s="213">
        <f t="shared" si="38"/>
        <v>5</v>
      </c>
      <c r="H132" s="214">
        <f t="shared" si="39"/>
        <v>5</v>
      </c>
      <c r="I132" s="207" t="str">
        <f t="shared" si="40"/>
        <v>A</v>
      </c>
      <c r="J132" s="212">
        <f t="shared" si="41"/>
        <v>5</v>
      </c>
      <c r="K132" s="213">
        <f t="shared" si="32"/>
        <v>5</v>
      </c>
      <c r="L132" s="214">
        <f t="shared" si="42"/>
        <v>4</v>
      </c>
      <c r="M132" s="207" t="str">
        <f t="shared" si="43"/>
        <v>A</v>
      </c>
      <c r="N132" s="215">
        <f t="shared" si="44"/>
        <v>4</v>
      </c>
      <c r="O132" s="216">
        <f t="shared" si="44"/>
        <v>4</v>
      </c>
      <c r="P132" s="217">
        <f t="shared" si="44"/>
        <v>4</v>
      </c>
      <c r="Q132" s="207" t="str">
        <f t="shared" si="45"/>
        <v>A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>
        <f t="shared" si="34"/>
        <v>2</v>
      </c>
      <c r="D133" s="213">
        <f t="shared" si="35"/>
        <v>5</v>
      </c>
      <c r="E133" s="213">
        <f t="shared" si="36"/>
        <v>5</v>
      </c>
      <c r="F133" s="213">
        <f t="shared" si="37"/>
        <v>5</v>
      </c>
      <c r="G133" s="213">
        <f t="shared" si="38"/>
        <v>5</v>
      </c>
      <c r="H133" s="214">
        <f t="shared" si="39"/>
        <v>5</v>
      </c>
      <c r="I133" s="207" t="str">
        <f t="shared" si="40"/>
        <v>A</v>
      </c>
      <c r="J133" s="212">
        <f t="shared" si="41"/>
        <v>5</v>
      </c>
      <c r="K133" s="213">
        <f t="shared" si="32"/>
        <v>4</v>
      </c>
      <c r="L133" s="214">
        <f t="shared" si="42"/>
        <v>4</v>
      </c>
      <c r="M133" s="207" t="str">
        <f t="shared" si="43"/>
        <v>A</v>
      </c>
      <c r="N133" s="215">
        <f t="shared" si="44"/>
        <v>3</v>
      </c>
      <c r="O133" s="216">
        <f t="shared" si="44"/>
        <v>3</v>
      </c>
      <c r="P133" s="217">
        <f t="shared" si="44"/>
        <v>5</v>
      </c>
      <c r="Q133" s="207" t="str">
        <f t="shared" si="45"/>
        <v>A</v>
      </c>
      <c r="AL133" s="55">
        <f t="shared" si="46"/>
        <v>1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>
        <f t="shared" si="34"/>
        <v>5</v>
      </c>
      <c r="D134" s="213">
        <f t="shared" si="35"/>
        <v>5</v>
      </c>
      <c r="E134" s="213">
        <f t="shared" si="36"/>
        <v>5</v>
      </c>
      <c r="F134" s="213">
        <f t="shared" si="37"/>
        <v>5</v>
      </c>
      <c r="G134" s="213">
        <f t="shared" si="38"/>
        <v>5</v>
      </c>
      <c r="H134" s="214">
        <f t="shared" si="39"/>
        <v>5</v>
      </c>
      <c r="I134" s="207" t="str">
        <f t="shared" si="40"/>
        <v>A</v>
      </c>
      <c r="J134" s="212">
        <f t="shared" si="41"/>
        <v>4</v>
      </c>
      <c r="K134" s="213">
        <f t="shared" si="32"/>
        <v>4</v>
      </c>
      <c r="L134" s="214">
        <f t="shared" si="42"/>
        <v>3</v>
      </c>
      <c r="M134" s="207" t="str">
        <f t="shared" si="43"/>
        <v>A</v>
      </c>
      <c r="N134" s="215">
        <f t="shared" si="44"/>
        <v>4</v>
      </c>
      <c r="O134" s="216">
        <f t="shared" si="44"/>
        <v>4</v>
      </c>
      <c r="P134" s="217">
        <f t="shared" si="44"/>
        <v>5</v>
      </c>
      <c r="Q134" s="207" t="str">
        <f t="shared" si="45"/>
        <v>A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>
        <f t="shared" si="34"/>
        <v>5</v>
      </c>
      <c r="D135" s="213">
        <f t="shared" si="35"/>
        <v>4</v>
      </c>
      <c r="E135" s="213">
        <f t="shared" si="36"/>
        <v>4</v>
      </c>
      <c r="F135" s="213">
        <f t="shared" si="37"/>
        <v>5</v>
      </c>
      <c r="G135" s="213">
        <f t="shared" si="38"/>
        <v>5</v>
      </c>
      <c r="H135" s="214">
        <f t="shared" si="39"/>
        <v>5</v>
      </c>
      <c r="I135" s="207" t="str">
        <f t="shared" si="40"/>
        <v>A</v>
      </c>
      <c r="J135" s="212">
        <f t="shared" si="41"/>
        <v>4</v>
      </c>
      <c r="K135" s="213">
        <f t="shared" si="32"/>
        <v>4</v>
      </c>
      <c r="L135" s="214">
        <f t="shared" si="42"/>
        <v>3</v>
      </c>
      <c r="M135" s="207" t="str">
        <f t="shared" si="43"/>
        <v>A</v>
      </c>
      <c r="N135" s="215">
        <f t="shared" si="44"/>
        <v>3</v>
      </c>
      <c r="O135" s="216">
        <f t="shared" si="44"/>
        <v>3</v>
      </c>
      <c r="P135" s="217">
        <f t="shared" si="44"/>
        <v>4</v>
      </c>
      <c r="Q135" s="207" t="str">
        <f t="shared" si="45"/>
        <v>A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>
        <f t="shared" si="34"/>
        <v>4</v>
      </c>
      <c r="D136" s="213">
        <f t="shared" si="35"/>
        <v>3</v>
      </c>
      <c r="E136" s="213">
        <f t="shared" si="36"/>
        <v>3</v>
      </c>
      <c r="F136" s="213">
        <f t="shared" si="37"/>
        <v>5</v>
      </c>
      <c r="G136" s="213">
        <f t="shared" si="38"/>
        <v>5</v>
      </c>
      <c r="H136" s="214">
        <f t="shared" si="39"/>
        <v>4</v>
      </c>
      <c r="I136" s="207" t="str">
        <f t="shared" si="40"/>
        <v>A</v>
      </c>
      <c r="J136" s="212">
        <f t="shared" si="41"/>
        <v>4</v>
      </c>
      <c r="K136" s="213">
        <f t="shared" si="32"/>
        <v>2</v>
      </c>
      <c r="L136" s="214">
        <f t="shared" si="42"/>
        <v>2</v>
      </c>
      <c r="M136" s="207" t="str">
        <f t="shared" si="43"/>
        <v>A</v>
      </c>
      <c r="N136" s="215">
        <f t="shared" si="44"/>
        <v>2</v>
      </c>
      <c r="O136" s="216">
        <f t="shared" si="44"/>
        <v>2</v>
      </c>
      <c r="P136" s="217">
        <f t="shared" si="44"/>
        <v>3</v>
      </c>
      <c r="Q136" s="207" t="str">
        <f t="shared" si="45"/>
        <v>A</v>
      </c>
      <c r="AL136" s="55">
        <f t="shared" si="46"/>
        <v>0</v>
      </c>
      <c r="AM136" s="55">
        <f t="shared" si="47"/>
        <v>2</v>
      </c>
      <c r="AN136" s="55">
        <f t="shared" si="48"/>
        <v>2</v>
      </c>
    </row>
    <row r="137" spans="1:40" ht="15">
      <c r="B137" s="218">
        <f t="shared" si="49"/>
        <v>34</v>
      </c>
      <c r="C137" s="212">
        <f t="shared" si="34"/>
        <v>5</v>
      </c>
      <c r="D137" s="213">
        <f t="shared" si="35"/>
        <v>2</v>
      </c>
      <c r="E137" s="213">
        <f t="shared" si="36"/>
        <v>2</v>
      </c>
      <c r="F137" s="213">
        <f t="shared" si="37"/>
        <v>3</v>
      </c>
      <c r="G137" s="213">
        <f t="shared" si="38"/>
        <v>3</v>
      </c>
      <c r="H137" s="214">
        <f t="shared" si="39"/>
        <v>3</v>
      </c>
      <c r="I137" s="207" t="str">
        <f t="shared" si="40"/>
        <v>A</v>
      </c>
      <c r="J137" s="212">
        <f t="shared" si="41"/>
        <v>2</v>
      </c>
      <c r="K137" s="213">
        <f t="shared" si="32"/>
        <v>2</v>
      </c>
      <c r="L137" s="214">
        <f t="shared" si="42"/>
        <v>2</v>
      </c>
      <c r="M137" s="207" t="str">
        <f t="shared" si="43"/>
        <v>D</v>
      </c>
      <c r="N137" s="215">
        <f t="shared" si="44"/>
        <v>2</v>
      </c>
      <c r="O137" s="216">
        <f t="shared" si="44"/>
        <v>3</v>
      </c>
      <c r="P137" s="217">
        <f t="shared" si="44"/>
        <v>3</v>
      </c>
      <c r="Q137" s="207" t="str">
        <f t="shared" si="45"/>
        <v>D</v>
      </c>
      <c r="AL137" s="55">
        <f t="shared" si="46"/>
        <v>2</v>
      </c>
      <c r="AM137" s="55">
        <f t="shared" si="47"/>
        <v>3</v>
      </c>
      <c r="AN137" s="55">
        <f t="shared" si="48"/>
        <v>1</v>
      </c>
    </row>
    <row r="138" spans="1:40" ht="15">
      <c r="A138" s="128"/>
      <c r="B138" s="211">
        <f t="shared" si="49"/>
        <v>35</v>
      </c>
      <c r="C138" s="212">
        <f t="shared" si="34"/>
        <v>4</v>
      </c>
      <c r="D138" s="213">
        <f t="shared" si="35"/>
        <v>2</v>
      </c>
      <c r="E138" s="213">
        <f t="shared" si="36"/>
        <v>2</v>
      </c>
      <c r="F138" s="213">
        <f t="shared" si="37"/>
        <v>4</v>
      </c>
      <c r="G138" s="213">
        <f t="shared" si="38"/>
        <v>4</v>
      </c>
      <c r="H138" s="214">
        <f t="shared" si="39"/>
        <v>4</v>
      </c>
      <c r="I138" s="207" t="str">
        <f t="shared" si="40"/>
        <v>A</v>
      </c>
      <c r="J138" s="212">
        <f t="shared" si="41"/>
        <v>2</v>
      </c>
      <c r="K138" s="213">
        <f t="shared" si="32"/>
        <v>4</v>
      </c>
      <c r="L138" s="214">
        <f t="shared" si="42"/>
        <v>4</v>
      </c>
      <c r="M138" s="207" t="str">
        <f t="shared" si="43"/>
        <v>A</v>
      </c>
      <c r="N138" s="215">
        <f t="shared" si="44"/>
        <v>4</v>
      </c>
      <c r="O138" s="216">
        <f t="shared" si="44"/>
        <v>4</v>
      </c>
      <c r="P138" s="217">
        <f t="shared" si="44"/>
        <v>3</v>
      </c>
      <c r="Q138" s="207" t="str">
        <f t="shared" si="45"/>
        <v>A</v>
      </c>
      <c r="AL138" s="55">
        <f t="shared" si="46"/>
        <v>2</v>
      </c>
      <c r="AM138" s="55">
        <f t="shared" si="47"/>
        <v>1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>
        <f t="shared" si="34"/>
        <v>4</v>
      </c>
      <c r="D139" s="213">
        <f t="shared" si="35"/>
        <v>4</v>
      </c>
      <c r="E139" s="213">
        <f t="shared" si="36"/>
        <v>4</v>
      </c>
      <c r="F139" s="213">
        <f t="shared" si="37"/>
        <v>3</v>
      </c>
      <c r="G139" s="213">
        <f t="shared" si="38"/>
        <v>3</v>
      </c>
      <c r="H139" s="214">
        <f t="shared" si="39"/>
        <v>3</v>
      </c>
      <c r="I139" s="207" t="str">
        <f t="shared" si="40"/>
        <v>A</v>
      </c>
      <c r="J139" s="212">
        <f t="shared" si="41"/>
        <v>3</v>
      </c>
      <c r="K139" s="213">
        <f t="shared" si="32"/>
        <v>4</v>
      </c>
      <c r="L139" s="214">
        <f t="shared" si="42"/>
        <v>4</v>
      </c>
      <c r="M139" s="207" t="str">
        <f t="shared" si="43"/>
        <v>A</v>
      </c>
      <c r="N139" s="215">
        <f t="shared" si="44"/>
        <v>4</v>
      </c>
      <c r="O139" s="216">
        <f t="shared" si="44"/>
        <v>4</v>
      </c>
      <c r="P139" s="217">
        <f t="shared" si="44"/>
        <v>3</v>
      </c>
      <c r="Q139" s="207" t="str">
        <f t="shared" si="45"/>
        <v>A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>
        <f t="shared" si="34"/>
        <v>4</v>
      </c>
      <c r="D140" s="213">
        <f t="shared" si="35"/>
        <v>2</v>
      </c>
      <c r="E140" s="213">
        <f t="shared" si="36"/>
        <v>2</v>
      </c>
      <c r="F140" s="213">
        <f t="shared" si="37"/>
        <v>4</v>
      </c>
      <c r="G140" s="213">
        <f t="shared" si="38"/>
        <v>5</v>
      </c>
      <c r="H140" s="214">
        <f t="shared" si="39"/>
        <v>2</v>
      </c>
      <c r="I140" s="207" t="str">
        <f t="shared" si="40"/>
        <v>D</v>
      </c>
      <c r="J140" s="212">
        <f t="shared" si="41"/>
        <v>2</v>
      </c>
      <c r="K140" s="213">
        <f t="shared" si="32"/>
        <v>2</v>
      </c>
      <c r="L140" s="214">
        <f t="shared" si="42"/>
        <v>2</v>
      </c>
      <c r="M140" s="207" t="str">
        <f t="shared" si="43"/>
        <v>D</v>
      </c>
      <c r="N140" s="215">
        <f t="shared" si="44"/>
        <v>2</v>
      </c>
      <c r="O140" s="216">
        <f t="shared" si="44"/>
        <v>2</v>
      </c>
      <c r="P140" s="217">
        <f t="shared" si="44"/>
        <v>3</v>
      </c>
      <c r="Q140" s="207" t="str">
        <f t="shared" si="45"/>
        <v>D</v>
      </c>
      <c r="AL140" s="55">
        <f t="shared" si="46"/>
        <v>3</v>
      </c>
      <c r="AM140" s="55">
        <f t="shared" si="47"/>
        <v>3</v>
      </c>
      <c r="AN140" s="55">
        <f t="shared" si="48"/>
        <v>2</v>
      </c>
    </row>
    <row r="141" spans="1:40" ht="15">
      <c r="A141" s="128"/>
      <c r="B141" s="219">
        <f t="shared" si="49"/>
        <v>38</v>
      </c>
      <c r="C141" s="212">
        <f t="shared" si="34"/>
        <v>5</v>
      </c>
      <c r="D141" s="213">
        <f t="shared" si="35"/>
        <v>5</v>
      </c>
      <c r="E141" s="213">
        <f t="shared" si="36"/>
        <v>5</v>
      </c>
      <c r="F141" s="213">
        <f t="shared" si="37"/>
        <v>5</v>
      </c>
      <c r="G141" s="213">
        <f t="shared" si="38"/>
        <v>5</v>
      </c>
      <c r="H141" s="214">
        <f t="shared" si="39"/>
        <v>5</v>
      </c>
      <c r="I141" s="207" t="str">
        <f t="shared" si="40"/>
        <v>A</v>
      </c>
      <c r="J141" s="212">
        <f t="shared" si="41"/>
        <v>2</v>
      </c>
      <c r="K141" s="213">
        <f t="shared" si="32"/>
        <v>5</v>
      </c>
      <c r="L141" s="214">
        <f t="shared" si="42"/>
        <v>5</v>
      </c>
      <c r="M141" s="207" t="str">
        <f t="shared" si="43"/>
        <v>A</v>
      </c>
      <c r="N141" s="215">
        <f t="shared" si="44"/>
        <v>5</v>
      </c>
      <c r="O141" s="216">
        <f t="shared" si="44"/>
        <v>5</v>
      </c>
      <c r="P141" s="217">
        <f t="shared" si="44"/>
        <v>5</v>
      </c>
      <c r="Q141" s="207" t="str">
        <f t="shared" si="45"/>
        <v>A</v>
      </c>
      <c r="AL141" s="55">
        <f t="shared" si="46"/>
        <v>0</v>
      </c>
      <c r="AM141" s="55">
        <f t="shared" si="47"/>
        <v>1</v>
      </c>
      <c r="AN141" s="55">
        <f t="shared" si="48"/>
        <v>0</v>
      </c>
    </row>
    <row r="142" spans="1:40" ht="15">
      <c r="B142" s="211">
        <f t="shared" si="49"/>
        <v>39</v>
      </c>
      <c r="C142" s="212">
        <f t="shared" si="34"/>
        <v>5</v>
      </c>
      <c r="D142" s="213">
        <f t="shared" si="35"/>
        <v>5</v>
      </c>
      <c r="E142" s="213">
        <f t="shared" si="36"/>
        <v>5</v>
      </c>
      <c r="F142" s="213">
        <f t="shared" si="37"/>
        <v>3</v>
      </c>
      <c r="G142" s="213">
        <f t="shared" si="38"/>
        <v>5</v>
      </c>
      <c r="H142" s="214">
        <f t="shared" si="39"/>
        <v>5</v>
      </c>
      <c r="I142" s="207" t="str">
        <f t="shared" si="40"/>
        <v>A</v>
      </c>
      <c r="J142" s="212">
        <f t="shared" si="41"/>
        <v>2</v>
      </c>
      <c r="K142" s="213">
        <f t="shared" si="32"/>
        <v>3</v>
      </c>
      <c r="L142" s="214">
        <f t="shared" si="42"/>
        <v>3</v>
      </c>
      <c r="M142" s="207" t="str">
        <f t="shared" si="43"/>
        <v>A</v>
      </c>
      <c r="N142" s="215">
        <f t="shared" si="44"/>
        <v>2</v>
      </c>
      <c r="O142" s="216">
        <f t="shared" si="44"/>
        <v>4</v>
      </c>
      <c r="P142" s="217">
        <f t="shared" si="44"/>
        <v>3</v>
      </c>
      <c r="Q142" s="207" t="str">
        <f t="shared" si="45"/>
        <v>A</v>
      </c>
      <c r="AL142" s="55">
        <f t="shared" si="46"/>
        <v>0</v>
      </c>
      <c r="AM142" s="55">
        <f t="shared" si="47"/>
        <v>1</v>
      </c>
      <c r="AN142" s="55">
        <f t="shared" si="48"/>
        <v>1</v>
      </c>
    </row>
    <row r="143" spans="1:40" ht="15">
      <c r="B143" s="211">
        <f t="shared" si="49"/>
        <v>40</v>
      </c>
      <c r="C143" s="212">
        <f t="shared" si="34"/>
        <v>5</v>
      </c>
      <c r="D143" s="213">
        <f t="shared" si="35"/>
        <v>3</v>
      </c>
      <c r="E143" s="213">
        <f t="shared" si="36"/>
        <v>3</v>
      </c>
      <c r="F143" s="213">
        <f t="shared" si="37"/>
        <v>5</v>
      </c>
      <c r="G143" s="213">
        <f t="shared" si="38"/>
        <v>5</v>
      </c>
      <c r="H143" s="214">
        <f t="shared" si="39"/>
        <v>5</v>
      </c>
      <c r="I143" s="207" t="str">
        <f t="shared" si="40"/>
        <v>A</v>
      </c>
      <c r="J143" s="212">
        <f t="shared" si="41"/>
        <v>3</v>
      </c>
      <c r="K143" s="213">
        <f t="shared" si="32"/>
        <v>2</v>
      </c>
      <c r="L143" s="214">
        <f t="shared" si="42"/>
        <v>3</v>
      </c>
      <c r="M143" s="207" t="str">
        <f t="shared" si="43"/>
        <v>A</v>
      </c>
      <c r="N143" s="215">
        <f t="shared" si="44"/>
        <v>4</v>
      </c>
      <c r="O143" s="216">
        <f t="shared" si="44"/>
        <v>5</v>
      </c>
      <c r="P143" s="217">
        <f t="shared" si="44"/>
        <v>5</v>
      </c>
      <c r="Q143" s="207" t="str">
        <f t="shared" si="45"/>
        <v>A</v>
      </c>
      <c r="AL143" s="55">
        <f t="shared" si="46"/>
        <v>0</v>
      </c>
      <c r="AM143" s="55">
        <f t="shared" si="47"/>
        <v>1</v>
      </c>
      <c r="AN143" s="55">
        <f t="shared" si="48"/>
        <v>0</v>
      </c>
    </row>
    <row r="144" spans="1:40" ht="15">
      <c r="B144" s="211">
        <f t="shared" si="49"/>
        <v>41</v>
      </c>
      <c r="C144" s="212">
        <f t="shared" si="34"/>
        <v>4</v>
      </c>
      <c r="D144" s="213">
        <f t="shared" si="35"/>
        <v>4</v>
      </c>
      <c r="E144" s="213">
        <f t="shared" si="36"/>
        <v>4</v>
      </c>
      <c r="F144" s="213">
        <f t="shared" si="37"/>
        <v>4</v>
      </c>
      <c r="G144" s="213">
        <f t="shared" si="38"/>
        <v>5</v>
      </c>
      <c r="H144" s="214">
        <f t="shared" si="39"/>
        <v>4</v>
      </c>
      <c r="I144" s="207" t="str">
        <f t="shared" si="40"/>
        <v>A</v>
      </c>
      <c r="J144" s="212">
        <f t="shared" si="41"/>
        <v>2</v>
      </c>
      <c r="K144" s="213">
        <f t="shared" si="32"/>
        <v>2</v>
      </c>
      <c r="L144" s="214">
        <f t="shared" si="42"/>
        <v>3</v>
      </c>
      <c r="M144" s="207" t="str">
        <f t="shared" si="43"/>
        <v>A</v>
      </c>
      <c r="N144" s="215">
        <f t="shared" si="44"/>
        <v>2</v>
      </c>
      <c r="O144" s="216">
        <f t="shared" si="44"/>
        <v>2</v>
      </c>
      <c r="P144" s="217">
        <f t="shared" si="44"/>
        <v>4</v>
      </c>
      <c r="Q144" s="207" t="str">
        <f t="shared" si="45"/>
        <v>A</v>
      </c>
      <c r="AL144" s="55">
        <f t="shared" si="46"/>
        <v>0</v>
      </c>
      <c r="AM144" s="55">
        <f t="shared" si="47"/>
        <v>2</v>
      </c>
      <c r="AN144" s="55">
        <f t="shared" si="48"/>
        <v>2</v>
      </c>
    </row>
    <row r="145" spans="2:40" ht="15">
      <c r="B145" s="211">
        <f t="shared" si="49"/>
        <v>42</v>
      </c>
      <c r="C145" s="212">
        <f t="shared" si="34"/>
        <v>5</v>
      </c>
      <c r="D145" s="213">
        <f t="shared" si="35"/>
        <v>5</v>
      </c>
      <c r="E145" s="213">
        <f t="shared" si="36"/>
        <v>5</v>
      </c>
      <c r="F145" s="213">
        <f t="shared" si="37"/>
        <v>5</v>
      </c>
      <c r="G145" s="213">
        <f t="shared" si="38"/>
        <v>5</v>
      </c>
      <c r="H145" s="214">
        <f t="shared" si="39"/>
        <v>5</v>
      </c>
      <c r="I145" s="207" t="str">
        <f t="shared" si="40"/>
        <v>A</v>
      </c>
      <c r="J145" s="212">
        <f t="shared" si="41"/>
        <v>2</v>
      </c>
      <c r="K145" s="213">
        <f t="shared" si="32"/>
        <v>2</v>
      </c>
      <c r="L145" s="214">
        <f t="shared" si="42"/>
        <v>2</v>
      </c>
      <c r="M145" s="207" t="str">
        <f t="shared" si="43"/>
        <v>D</v>
      </c>
      <c r="N145" s="215">
        <f t="shared" si="44"/>
        <v>2</v>
      </c>
      <c r="O145" s="216">
        <f t="shared" si="44"/>
        <v>4</v>
      </c>
      <c r="P145" s="217">
        <f t="shared" si="44"/>
        <v>5</v>
      </c>
      <c r="Q145" s="207" t="str">
        <f t="shared" si="45"/>
        <v>D</v>
      </c>
      <c r="AL145" s="55">
        <f t="shared" si="46"/>
        <v>0</v>
      </c>
      <c r="AM145" s="55">
        <f t="shared" si="47"/>
        <v>3</v>
      </c>
      <c r="AN145" s="55">
        <f t="shared" si="48"/>
        <v>1</v>
      </c>
    </row>
    <row r="146" spans="2:40" ht="15">
      <c r="B146" s="211">
        <f t="shared" si="49"/>
        <v>43</v>
      </c>
      <c r="C146" s="212">
        <f t="shared" si="34"/>
        <v>4</v>
      </c>
      <c r="D146" s="213">
        <f t="shared" si="35"/>
        <v>3</v>
      </c>
      <c r="E146" s="213">
        <f t="shared" si="36"/>
        <v>3</v>
      </c>
      <c r="F146" s="213">
        <f t="shared" si="37"/>
        <v>5</v>
      </c>
      <c r="G146" s="213">
        <f t="shared" si="38"/>
        <v>5</v>
      </c>
      <c r="H146" s="214">
        <f t="shared" si="39"/>
        <v>5</v>
      </c>
      <c r="I146" s="207" t="str">
        <f>IF(ISTEXT(C146),"NO",IF(AL146&gt;2,"D","A"))</f>
        <v>A</v>
      </c>
      <c r="J146" s="212">
        <f t="shared" si="41"/>
        <v>3</v>
      </c>
      <c r="K146" s="213">
        <f t="shared" si="32"/>
        <v>5</v>
      </c>
      <c r="L146" s="214">
        <f t="shared" si="42"/>
        <v>2</v>
      </c>
      <c r="M146" s="207" t="str">
        <f t="shared" si="43"/>
        <v>A</v>
      </c>
      <c r="N146" s="215">
        <f t="shared" si="44"/>
        <v>3</v>
      </c>
      <c r="O146" s="216">
        <f t="shared" si="44"/>
        <v>4</v>
      </c>
      <c r="P146" s="217">
        <f t="shared" si="44"/>
        <v>5</v>
      </c>
      <c r="Q146" s="207" t="str">
        <f t="shared" si="45"/>
        <v>A</v>
      </c>
      <c r="AL146" s="55">
        <f t="shared" si="46"/>
        <v>0</v>
      </c>
      <c r="AM146" s="55">
        <f t="shared" si="47"/>
        <v>1</v>
      </c>
      <c r="AN146" s="55">
        <f t="shared" si="48"/>
        <v>0</v>
      </c>
    </row>
    <row r="147" spans="2:40" ht="15">
      <c r="B147" s="211">
        <f t="shared" si="49"/>
        <v>44</v>
      </c>
      <c r="C147" s="212">
        <f t="shared" si="34"/>
        <v>5</v>
      </c>
      <c r="D147" s="213">
        <f t="shared" si="35"/>
        <v>4</v>
      </c>
      <c r="E147" s="213">
        <f t="shared" si="36"/>
        <v>4</v>
      </c>
      <c r="F147" s="213">
        <f t="shared" si="37"/>
        <v>5</v>
      </c>
      <c r="G147" s="213">
        <f t="shared" si="38"/>
        <v>5</v>
      </c>
      <c r="H147" s="214">
        <f t="shared" si="39"/>
        <v>5</v>
      </c>
      <c r="I147" s="207" t="str">
        <f t="shared" si="40"/>
        <v>A</v>
      </c>
      <c r="J147" s="212">
        <f t="shared" si="41"/>
        <v>2</v>
      </c>
      <c r="K147" s="213">
        <f t="shared" si="32"/>
        <v>5</v>
      </c>
      <c r="L147" s="214">
        <f t="shared" si="42"/>
        <v>4</v>
      </c>
      <c r="M147" s="207" t="str">
        <f t="shared" si="43"/>
        <v>A</v>
      </c>
      <c r="N147" s="215">
        <f t="shared" si="44"/>
        <v>4</v>
      </c>
      <c r="O147" s="216">
        <f t="shared" si="44"/>
        <v>4</v>
      </c>
      <c r="P147" s="217">
        <f t="shared" si="44"/>
        <v>4</v>
      </c>
      <c r="Q147" s="207" t="str">
        <f t="shared" si="45"/>
        <v>A</v>
      </c>
      <c r="AL147" s="55">
        <f t="shared" si="46"/>
        <v>0</v>
      </c>
      <c r="AM147" s="55">
        <f t="shared" si="47"/>
        <v>1</v>
      </c>
      <c r="AN147" s="55">
        <f t="shared" si="48"/>
        <v>0</v>
      </c>
    </row>
    <row r="148" spans="2:40" ht="15">
      <c r="B148" s="211">
        <f t="shared" si="49"/>
        <v>45</v>
      </c>
      <c r="C148" s="212">
        <f t="shared" si="34"/>
        <v>2</v>
      </c>
      <c r="D148" s="213">
        <f t="shared" si="35"/>
        <v>5</v>
      </c>
      <c r="E148" s="213">
        <f t="shared" si="36"/>
        <v>5</v>
      </c>
      <c r="F148" s="213">
        <f t="shared" si="37"/>
        <v>5</v>
      </c>
      <c r="G148" s="213">
        <f t="shared" si="38"/>
        <v>5</v>
      </c>
      <c r="H148" s="214">
        <f t="shared" si="39"/>
        <v>5</v>
      </c>
      <c r="I148" s="207" t="str">
        <f t="shared" si="40"/>
        <v>A</v>
      </c>
      <c r="J148" s="212">
        <f t="shared" si="41"/>
        <v>2</v>
      </c>
      <c r="K148" s="213">
        <f t="shared" si="32"/>
        <v>4</v>
      </c>
      <c r="L148" s="214">
        <f t="shared" si="42"/>
        <v>4</v>
      </c>
      <c r="M148" s="207" t="str">
        <f t="shared" si="43"/>
        <v>A</v>
      </c>
      <c r="N148" s="215">
        <f t="shared" si="44"/>
        <v>3</v>
      </c>
      <c r="O148" s="216">
        <f t="shared" si="44"/>
        <v>3</v>
      </c>
      <c r="P148" s="217">
        <f t="shared" si="44"/>
        <v>5</v>
      </c>
      <c r="Q148" s="207" t="str">
        <f t="shared" si="45"/>
        <v>A</v>
      </c>
      <c r="AL148" s="55">
        <f t="shared" si="46"/>
        <v>1</v>
      </c>
      <c r="AM148" s="55">
        <f t="shared" si="47"/>
        <v>1</v>
      </c>
      <c r="AN148" s="55">
        <f t="shared" si="48"/>
        <v>0</v>
      </c>
    </row>
    <row r="149" spans="2:40" ht="15">
      <c r="B149" s="211">
        <f t="shared" si="49"/>
        <v>46</v>
      </c>
      <c r="C149" s="212">
        <f t="shared" si="34"/>
        <v>5</v>
      </c>
      <c r="D149" s="213">
        <f t="shared" si="35"/>
        <v>5</v>
      </c>
      <c r="E149" s="213">
        <f t="shared" si="36"/>
        <v>5</v>
      </c>
      <c r="F149" s="213">
        <f t="shared" si="37"/>
        <v>5</v>
      </c>
      <c r="G149" s="213">
        <f t="shared" si="38"/>
        <v>5</v>
      </c>
      <c r="H149" s="214">
        <f t="shared" si="39"/>
        <v>5</v>
      </c>
      <c r="I149" s="207" t="str">
        <f t="shared" si="40"/>
        <v>A</v>
      </c>
      <c r="J149" s="212">
        <f t="shared" si="41"/>
        <v>2</v>
      </c>
      <c r="K149" s="213">
        <f t="shared" si="32"/>
        <v>4</v>
      </c>
      <c r="L149" s="214">
        <f t="shared" si="42"/>
        <v>3</v>
      </c>
      <c r="M149" s="207" t="str">
        <f t="shared" si="43"/>
        <v>A</v>
      </c>
      <c r="N149" s="215">
        <f t="shared" si="44"/>
        <v>4</v>
      </c>
      <c r="O149" s="216">
        <f t="shared" si="44"/>
        <v>4</v>
      </c>
      <c r="P149" s="217">
        <f t="shared" si="44"/>
        <v>5</v>
      </c>
      <c r="Q149" s="207" t="str">
        <f t="shared" si="45"/>
        <v>A</v>
      </c>
      <c r="AL149" s="55">
        <f t="shared" si="46"/>
        <v>0</v>
      </c>
      <c r="AM149" s="55">
        <f t="shared" si="47"/>
        <v>1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42</v>
      </c>
      <c r="D164" s="232">
        <f t="shared" ref="D164:P164" si="50">COUNTIF(D104:D163,"&gt;2")</f>
        <v>39</v>
      </c>
      <c r="E164" s="232">
        <f t="shared" si="50"/>
        <v>39</v>
      </c>
      <c r="F164" s="232">
        <f t="shared" si="50"/>
        <v>46</v>
      </c>
      <c r="G164" s="232">
        <f t="shared" si="50"/>
        <v>46</v>
      </c>
      <c r="H164" s="233">
        <f t="shared" si="50"/>
        <v>45</v>
      </c>
      <c r="I164" s="234">
        <f>COUNTIF(I104:I163,"=A")</f>
        <v>45</v>
      </c>
      <c r="J164" s="231">
        <f t="shared" si="50"/>
        <v>30</v>
      </c>
      <c r="K164" s="232">
        <f t="shared" si="50"/>
        <v>34</v>
      </c>
      <c r="L164" s="233">
        <f t="shared" si="50"/>
        <v>30</v>
      </c>
      <c r="M164" s="234">
        <f>COUNTIF(M104:M163,"=A")</f>
        <v>40</v>
      </c>
      <c r="N164" s="231">
        <f t="shared" si="50"/>
        <v>29</v>
      </c>
      <c r="O164" s="232">
        <f t="shared" si="50"/>
        <v>34</v>
      </c>
      <c r="P164" s="233">
        <f t="shared" si="50"/>
        <v>46</v>
      </c>
      <c r="Q164" s="235">
        <f>COUNTIF(Q104:Q163,"=A")</f>
        <v>40</v>
      </c>
    </row>
    <row r="165" spans="2:40" ht="15.75" thickBot="1">
      <c r="B165" s="236" t="s">
        <v>87</v>
      </c>
      <c r="C165" s="237">
        <f>AVERAGEIF(C104:C163,"&gt;0",C104:C163)</f>
        <v>4.4130434782608692</v>
      </c>
      <c r="D165" s="238">
        <f t="shared" ref="D165:P165" si="51">AVERAGEIF(D104:D163,"&gt;0",D104:D163)</f>
        <v>3.6739130434782608</v>
      </c>
      <c r="E165" s="238">
        <f t="shared" si="51"/>
        <v>3.6739130434782608</v>
      </c>
      <c r="F165" s="238">
        <f t="shared" si="51"/>
        <v>4.5869565217391308</v>
      </c>
      <c r="G165" s="238">
        <f t="shared" si="51"/>
        <v>4.7391304347826084</v>
      </c>
      <c r="H165" s="239">
        <f t="shared" si="51"/>
        <v>4.3695652173913047</v>
      </c>
      <c r="I165" s="240"/>
      <c r="J165" s="237">
        <f t="shared" si="51"/>
        <v>3.2173913043478262</v>
      </c>
      <c r="K165" s="238">
        <f t="shared" si="51"/>
        <v>3.5</v>
      </c>
      <c r="L165" s="239">
        <f t="shared" si="51"/>
        <v>3.0217391304347827</v>
      </c>
      <c r="M165" s="240"/>
      <c r="N165" s="237">
        <f t="shared" si="51"/>
        <v>3.0217391304347827</v>
      </c>
      <c r="O165" s="238">
        <f t="shared" si="51"/>
        <v>3.2608695652173911</v>
      </c>
      <c r="P165" s="239">
        <f t="shared" si="51"/>
        <v>4.0434782608695654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4</v>
      </c>
      <c r="E166" s="242">
        <f t="shared" si="52"/>
        <v>4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3</v>
      </c>
      <c r="K166" s="244">
        <f t="shared" si="52"/>
        <v>4</v>
      </c>
      <c r="L166" s="245">
        <f t="shared" si="52"/>
        <v>3</v>
      </c>
      <c r="M166" s="246" t="e">
        <f t="shared" si="52"/>
        <v>#NUM!</v>
      </c>
      <c r="N166" s="237">
        <f t="shared" si="52"/>
        <v>3</v>
      </c>
      <c r="O166" s="242">
        <f t="shared" si="52"/>
        <v>3</v>
      </c>
      <c r="P166" s="239">
        <f t="shared" si="52"/>
        <v>4</v>
      </c>
      <c r="Q166" s="243"/>
    </row>
    <row r="167" spans="2:40" ht="15.75" thickBot="1">
      <c r="B167" s="247" t="s">
        <v>89</v>
      </c>
      <c r="C167" s="248">
        <f>QUARTILE(C104:C163,1)</f>
        <v>4</v>
      </c>
      <c r="D167" s="249">
        <f t="shared" ref="D167:P167" si="53">QUARTILE(D104:D163,1)</f>
        <v>3</v>
      </c>
      <c r="E167" s="250">
        <f t="shared" si="53"/>
        <v>3</v>
      </c>
      <c r="F167" s="248">
        <f t="shared" si="53"/>
        <v>4</v>
      </c>
      <c r="G167" s="248">
        <f t="shared" si="53"/>
        <v>5</v>
      </c>
      <c r="H167" s="249">
        <f t="shared" si="53"/>
        <v>4</v>
      </c>
      <c r="I167" s="251"/>
      <c r="J167" s="252">
        <f t="shared" si="53"/>
        <v>2</v>
      </c>
      <c r="K167" s="250">
        <f t="shared" si="53"/>
        <v>2.25</v>
      </c>
      <c r="L167" s="253">
        <f t="shared" si="53"/>
        <v>2</v>
      </c>
      <c r="M167" s="248" t="e">
        <f t="shared" si="53"/>
        <v>#NUM!</v>
      </c>
      <c r="N167" s="254">
        <f t="shared" si="53"/>
        <v>2</v>
      </c>
      <c r="O167" s="248">
        <f t="shared" si="53"/>
        <v>2.25</v>
      </c>
      <c r="P167" s="255">
        <f t="shared" si="53"/>
        <v>3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27</v>
      </c>
      <c r="D170" s="258">
        <f t="shared" ref="D170:Q170" si="54">COUNTIF(D104:D163,"=5")</f>
        <v>13</v>
      </c>
      <c r="E170" s="258">
        <f t="shared" si="54"/>
        <v>13</v>
      </c>
      <c r="F170" s="258">
        <f t="shared" si="54"/>
        <v>33</v>
      </c>
      <c r="G170" s="258">
        <f t="shared" si="54"/>
        <v>37</v>
      </c>
      <c r="H170" s="259">
        <f t="shared" si="54"/>
        <v>24</v>
      </c>
      <c r="I170" s="260"/>
      <c r="J170" s="257">
        <f t="shared" si="54"/>
        <v>7</v>
      </c>
      <c r="K170" s="258">
        <f t="shared" si="54"/>
        <v>10</v>
      </c>
      <c r="L170" s="259">
        <f t="shared" si="54"/>
        <v>3</v>
      </c>
      <c r="M170" s="260"/>
      <c r="N170" s="257">
        <f t="shared" si="54"/>
        <v>3</v>
      </c>
      <c r="O170" s="258">
        <f t="shared" si="54"/>
        <v>5</v>
      </c>
      <c r="P170" s="258">
        <f t="shared" si="54"/>
        <v>19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15</v>
      </c>
      <c r="D171" s="263">
        <f t="shared" ref="D171:Q171" si="55">COUNTIF(D104:D163,"=4")</f>
        <v>12</v>
      </c>
      <c r="E171" s="263">
        <f t="shared" si="55"/>
        <v>12</v>
      </c>
      <c r="F171" s="263">
        <f t="shared" si="55"/>
        <v>7</v>
      </c>
      <c r="G171" s="263">
        <f t="shared" si="55"/>
        <v>6</v>
      </c>
      <c r="H171" s="264">
        <f t="shared" si="55"/>
        <v>16</v>
      </c>
      <c r="I171" s="260"/>
      <c r="J171" s="262">
        <f t="shared" si="55"/>
        <v>12</v>
      </c>
      <c r="K171" s="263">
        <f t="shared" si="55"/>
        <v>15</v>
      </c>
      <c r="L171" s="264">
        <f t="shared" si="55"/>
        <v>11</v>
      </c>
      <c r="M171" s="260"/>
      <c r="N171" s="262">
        <f t="shared" si="55"/>
        <v>12</v>
      </c>
      <c r="O171" s="263">
        <f t="shared" si="55"/>
        <v>14</v>
      </c>
      <c r="P171" s="263">
        <f t="shared" si="55"/>
        <v>10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0</v>
      </c>
      <c r="D172" s="263">
        <f t="shared" ref="D172:Q172" si="56">COUNTIF(D104:D163,"=3")</f>
        <v>14</v>
      </c>
      <c r="E172" s="263">
        <f t="shared" si="56"/>
        <v>14</v>
      </c>
      <c r="F172" s="263">
        <f t="shared" si="56"/>
        <v>6</v>
      </c>
      <c r="G172" s="263">
        <f t="shared" si="56"/>
        <v>3</v>
      </c>
      <c r="H172" s="264">
        <f t="shared" si="56"/>
        <v>5</v>
      </c>
      <c r="I172" s="260"/>
      <c r="J172" s="262">
        <f t="shared" si="56"/>
        <v>11</v>
      </c>
      <c r="K172" s="263">
        <f t="shared" si="56"/>
        <v>9</v>
      </c>
      <c r="L172" s="264">
        <f t="shared" si="56"/>
        <v>16</v>
      </c>
      <c r="M172" s="260"/>
      <c r="N172" s="262">
        <f t="shared" si="56"/>
        <v>14</v>
      </c>
      <c r="O172" s="263">
        <f t="shared" si="56"/>
        <v>15</v>
      </c>
      <c r="P172" s="263">
        <f t="shared" si="56"/>
        <v>17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4</v>
      </c>
      <c r="D173" s="267">
        <f t="shared" ref="D173:Q173" si="57">COUNTIF(D104:D163,"=2")</f>
        <v>7</v>
      </c>
      <c r="E173" s="267">
        <f t="shared" si="57"/>
        <v>7</v>
      </c>
      <c r="F173" s="267">
        <f t="shared" si="57"/>
        <v>0</v>
      </c>
      <c r="G173" s="267">
        <f t="shared" si="57"/>
        <v>0</v>
      </c>
      <c r="H173" s="268">
        <f t="shared" si="57"/>
        <v>1</v>
      </c>
      <c r="I173" s="260"/>
      <c r="J173" s="266">
        <f t="shared" si="57"/>
        <v>16</v>
      </c>
      <c r="K173" s="267">
        <f t="shared" si="57"/>
        <v>12</v>
      </c>
      <c r="L173" s="268">
        <f t="shared" si="57"/>
        <v>16</v>
      </c>
      <c r="M173" s="260"/>
      <c r="N173" s="266">
        <f t="shared" si="57"/>
        <v>17</v>
      </c>
      <c r="O173" s="267">
        <f t="shared" si="57"/>
        <v>12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46</v>
      </c>
    </row>
    <row r="177" spans="13:13" ht="13.5" thickTop="1">
      <c r="M177" s="68"/>
    </row>
  </sheetData>
  <protectedRanges>
    <protectedRange sqref="C3:X3 Z3" name="Rango4"/>
    <protectedRange sqref="C58:AJ71" name="Rango2_1"/>
    <protectedRange sqref="C12:AJ57" name="Rango2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P177"/>
  <sheetViews>
    <sheetView topLeftCell="J100" zoomScale="75" workbookViewId="0">
      <selection activeCell="C104" sqref="C104:Q125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3</v>
      </c>
      <c r="D12" s="99">
        <v>5</v>
      </c>
      <c r="E12" s="99">
        <v>2</v>
      </c>
      <c r="F12" s="100">
        <v>3</v>
      </c>
      <c r="G12" s="98">
        <v>3</v>
      </c>
      <c r="H12" s="99">
        <v>2</v>
      </c>
      <c r="I12" s="99">
        <v>2</v>
      </c>
      <c r="J12" s="100">
        <v>2</v>
      </c>
      <c r="K12" s="101">
        <v>5</v>
      </c>
      <c r="L12" s="99">
        <v>5</v>
      </c>
      <c r="M12" s="102">
        <v>4</v>
      </c>
      <c r="N12" s="101">
        <v>2</v>
      </c>
      <c r="O12" s="99">
        <v>2</v>
      </c>
      <c r="P12" s="102">
        <v>2</v>
      </c>
      <c r="Q12" s="103">
        <v>5</v>
      </c>
      <c r="R12" s="99">
        <v>5</v>
      </c>
      <c r="S12" s="99">
        <v>5</v>
      </c>
      <c r="T12" s="100">
        <v>5</v>
      </c>
      <c r="U12" s="98">
        <v>4</v>
      </c>
      <c r="V12" s="99">
        <v>5</v>
      </c>
      <c r="W12" s="99">
        <v>4</v>
      </c>
      <c r="X12" s="100">
        <v>2</v>
      </c>
      <c r="Y12" s="104"/>
      <c r="Z12" s="99">
        <v>3</v>
      </c>
      <c r="AA12" s="99">
        <v>3</v>
      </c>
      <c r="AB12" s="102">
        <v>3</v>
      </c>
      <c r="AC12" s="105">
        <v>3</v>
      </c>
      <c r="AD12" s="101">
        <v>3</v>
      </c>
      <c r="AE12" s="99">
        <v>2</v>
      </c>
      <c r="AF12" s="106">
        <v>2</v>
      </c>
      <c r="AG12" s="107">
        <v>2</v>
      </c>
      <c r="AH12" s="108">
        <v>2</v>
      </c>
      <c r="AI12" s="109">
        <v>5</v>
      </c>
      <c r="AJ12" s="110">
        <v>5</v>
      </c>
      <c r="AK12" s="68"/>
      <c r="AL12" s="111">
        <v>1</v>
      </c>
      <c r="AM12" s="112">
        <f t="shared" ref="AM12:AM71" si="0">COUNTIF(C12:F12,"2")</f>
        <v>1</v>
      </c>
      <c r="AN12" s="113">
        <f>IF(C12&gt;0,AVERAGE(C12:F12),0)</f>
        <v>3.25</v>
      </c>
      <c r="AO12" s="114">
        <f>IF(AN12&gt;0,IF(AM12&gt;2,2,IF(AN12&gt;4,5,IF(AN12&gt;3,4,3))),"NO")</f>
        <v>4</v>
      </c>
      <c r="AP12" s="112">
        <f>COUNTIF(G12:J12,"2")</f>
        <v>3</v>
      </c>
      <c r="AQ12" s="113">
        <f>IF(G12&gt;0,AVERAGE(G12:J12),0)</f>
        <v>2.25</v>
      </c>
      <c r="AR12" s="114">
        <f>IF(AQ12&gt;0,IF(AP12&gt;2,2,IF(AQ12&gt;4,5,IF(AQ12&gt;3,4,3))),"NO")</f>
        <v>2</v>
      </c>
      <c r="AS12" s="112">
        <f>COUNTIF(K12:M12,"2")</f>
        <v>0</v>
      </c>
      <c r="AT12" s="113">
        <f>IF(K12&gt;0,AVERAGE(K12:M12),0)</f>
        <v>4.666666666666667</v>
      </c>
      <c r="AU12" s="114">
        <f>IF(AT12&gt;0,IF(AS12&gt;2,2,IF(AT12&gt;4,5,IF(AT12&gt;3,4,3))),"NO")</f>
        <v>5</v>
      </c>
      <c r="AV12" s="112">
        <f>COUNTIF(N12:P12,"2")</f>
        <v>3</v>
      </c>
      <c r="AW12" s="113">
        <f>IF(N12&gt;0,AVERAGE(N12:P12),0)</f>
        <v>2</v>
      </c>
      <c r="AX12" s="114">
        <f>IF(AW12&gt;0,IF(AV12&gt;2,2,IF(AW12&gt;4,5,IF(AW12&gt;3,4,3))),"NO")</f>
        <v>2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1</v>
      </c>
      <c r="BC12" s="113">
        <f>IF(U12&gt;0,AVERAGE(U12:X12),0)</f>
        <v>3.75</v>
      </c>
      <c r="BD12" s="116">
        <f>IF(BC12&gt;0,IF(BB12&gt;2,2,IF(BC12&gt;4,5,IF(BC12&gt;3,4,3))),"NO")</f>
        <v>4</v>
      </c>
      <c r="BE12" s="112">
        <f>IF(Y12=0,0,1)</f>
        <v>0</v>
      </c>
      <c r="BF12" s="112">
        <f>COUNTIF(Z12:AB12,"2")</f>
        <v>0</v>
      </c>
      <c r="BG12" s="113">
        <f>IF(Z12&gt;0,AVERAGE(Z12:AB12),0)</f>
        <v>3</v>
      </c>
      <c r="BH12" s="113">
        <f>IF(ISTEXT(BD12),"NO",IF(BE12=0,2,IF(BF12&gt;2,2,IF(BG12&gt;4,5,IF(BG12&gt;3,4,3)))))</f>
        <v>2</v>
      </c>
      <c r="BI12" s="117">
        <f>IF(AC12&gt;0,AC12,"NO")</f>
        <v>3</v>
      </c>
      <c r="BJ12" s="112">
        <f>COUNTIF(AD12:AF12,"2")</f>
        <v>2</v>
      </c>
      <c r="BK12" s="113">
        <f>IF(AD12&gt;0,AVERAGE(AD12:AF12),0)</f>
        <v>2.3333333333333335</v>
      </c>
      <c r="BL12" s="113">
        <f>IF(BK12&gt;0,IF(BJ12&gt;2,2,IF(BK12&gt;4,5,IF(BK12&gt;3,4,3))),"NO")</f>
        <v>3</v>
      </c>
      <c r="BM12" s="118">
        <f>IF(AG12&gt;0,AG12,"NO")</f>
        <v>2</v>
      </c>
      <c r="BN12" s="119">
        <f>IF(AH12&gt;0,AH12,"NO")</f>
        <v>2</v>
      </c>
      <c r="BO12" s="120">
        <f>IF(AI12=0,"NO",IF(AI12+AJ12&lt;4,2,IF(AI12+AJ12&lt;7,3,IF(AI12+AJ12&lt;9,4,5))))</f>
        <v>5</v>
      </c>
      <c r="BP12" s="68"/>
    </row>
    <row r="13" spans="1:68" ht="13.5" thickBot="1">
      <c r="A13" s="121"/>
      <c r="B13" s="122">
        <f>B12+1</f>
        <v>2</v>
      </c>
      <c r="C13" s="109">
        <v>5</v>
      </c>
      <c r="D13" s="123">
        <v>5</v>
      </c>
      <c r="E13" s="123">
        <v>4</v>
      </c>
      <c r="F13" s="124">
        <v>4</v>
      </c>
      <c r="G13" s="109">
        <v>4</v>
      </c>
      <c r="H13" s="123">
        <v>5</v>
      </c>
      <c r="I13" s="123">
        <v>4</v>
      </c>
      <c r="J13" s="124">
        <v>4</v>
      </c>
      <c r="K13" s="109">
        <v>5</v>
      </c>
      <c r="L13" s="123">
        <v>4</v>
      </c>
      <c r="M13" s="124">
        <v>3</v>
      </c>
      <c r="N13" s="109">
        <v>3</v>
      </c>
      <c r="O13" s="123">
        <v>2</v>
      </c>
      <c r="P13" s="124">
        <v>2</v>
      </c>
      <c r="Q13" s="109">
        <v>5</v>
      </c>
      <c r="R13" s="123">
        <v>5</v>
      </c>
      <c r="S13" s="123">
        <v>5</v>
      </c>
      <c r="T13" s="124">
        <v>5</v>
      </c>
      <c r="U13" s="109">
        <v>3</v>
      </c>
      <c r="V13" s="123">
        <v>4</v>
      </c>
      <c r="W13" s="123">
        <v>3</v>
      </c>
      <c r="X13" s="124">
        <v>3</v>
      </c>
      <c r="Y13" s="125" t="s">
        <v>161</v>
      </c>
      <c r="Z13" s="123">
        <v>4</v>
      </c>
      <c r="AA13" s="123">
        <v>2</v>
      </c>
      <c r="AB13" s="124">
        <v>2</v>
      </c>
      <c r="AC13" s="126">
        <v>3</v>
      </c>
      <c r="AD13" s="109">
        <v>3</v>
      </c>
      <c r="AE13" s="123">
        <v>2</v>
      </c>
      <c r="AF13" s="110">
        <v>2</v>
      </c>
      <c r="AG13" s="127">
        <v>3</v>
      </c>
      <c r="AH13" s="126">
        <v>4</v>
      </c>
      <c r="AI13" s="109">
        <v>5</v>
      </c>
      <c r="AJ13" s="110">
        <v>5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4.5</v>
      </c>
      <c r="AO13" s="114">
        <f t="shared" ref="AO13:AO71" si="2">IF(AN13&gt;0,IF(AM13&gt;2,2,IF(AN13&gt;4,5,IF(AN13&gt;3,4,3))),"NO")</f>
        <v>5</v>
      </c>
      <c r="AP13" s="112">
        <f t="shared" ref="AP13:AP71" si="3">COUNTIF(G13:J13,"2")</f>
        <v>0</v>
      </c>
      <c r="AQ13" s="113">
        <f t="shared" ref="AQ13:AQ71" si="4">IF(G13&gt;0,AVERAGE(G13:J13),0)</f>
        <v>4.25</v>
      </c>
      <c r="AR13" s="114">
        <f t="shared" ref="AR13:AR71" si="5">IF(AQ13&gt;0,IF(AP13&gt;2,2,IF(AQ13&gt;4,5,IF(AQ13&gt;3,4,3))),"NO")</f>
        <v>5</v>
      </c>
      <c r="AS13" s="112">
        <f t="shared" ref="AS13:AS71" si="6">COUNTIF(K13:M13,"2")</f>
        <v>0</v>
      </c>
      <c r="AT13" s="113">
        <f t="shared" ref="AT13:AT71" si="7">IF(K13&gt;0,AVERAGE(K13:M13),0)</f>
        <v>4</v>
      </c>
      <c r="AU13" s="114">
        <f t="shared" ref="AU13:AU71" si="8">IF(AT13&gt;0,IF(AS13&gt;2,2,IF(AT13&gt;4,5,IF(AT13&gt;3,4,3))),"NO")</f>
        <v>4</v>
      </c>
      <c r="AV13" s="112">
        <f t="shared" ref="AV13:AV71" si="9">COUNTIF(N13:P13,"2")</f>
        <v>2</v>
      </c>
      <c r="AW13" s="113">
        <f t="shared" ref="AW13:AW71" si="10">IF(N13&gt;0,AVERAGE(N13:P13),0)</f>
        <v>2.3333333333333335</v>
      </c>
      <c r="AX13" s="114">
        <f t="shared" ref="AX13:AX71" si="11">IF(AW13&gt;0,IF(AV13&gt;2,2,IF(AW13&gt;4,5,IF(AW13&gt;3,4,3))),"NO")</f>
        <v>3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0</v>
      </c>
      <c r="BC13" s="113">
        <f t="shared" ref="BC13:BC71" si="16">IF(U13&gt;0,AVERAGE(U13:X13),0)</f>
        <v>3.25</v>
      </c>
      <c r="BD13" s="116">
        <f t="shared" ref="BD13:BD71" si="17">IF(BC13&gt;0,IF(BB13&gt;2,2,IF(BC13&gt;4,5,IF(BC13&gt;3,4,3))),"NO")</f>
        <v>4</v>
      </c>
      <c r="BE13" s="112">
        <f t="shared" ref="BE13:BE45" si="18">IF(Y13=0,0,1)</f>
        <v>1</v>
      </c>
      <c r="BF13" s="112">
        <f t="shared" ref="BF13:BF71" si="19">COUNTIF(Z13:AB13,"2")</f>
        <v>2</v>
      </c>
      <c r="BG13" s="113">
        <f t="shared" ref="BG13:BG71" si="20">IF(Z13&gt;0,AVERAGE(Z13:AB13),0)</f>
        <v>2.6666666666666665</v>
      </c>
      <c r="BH13" s="113">
        <f t="shared" ref="BH13:BH71" si="21">IF(ISTEXT(BD13),"NO",IF(BE13=0,2,IF(BF13&gt;2,2,IF(BG13&gt;4,5,IF(BG13&gt;3,4,3)))))</f>
        <v>3</v>
      </c>
      <c r="BI13" s="117">
        <f t="shared" ref="BI13:BI71" si="22">IF(AC13&gt;0,AC13,"NO")</f>
        <v>3</v>
      </c>
      <c r="BJ13" s="112">
        <f t="shared" ref="BJ13:BJ71" si="23">COUNTIF(AD13:AF13,"2")</f>
        <v>2</v>
      </c>
      <c r="BK13" s="113">
        <f t="shared" ref="BK13:BK71" si="24">IF(AD13&gt;0,AVERAGE(AD13:AF13),0)</f>
        <v>2.3333333333333335</v>
      </c>
      <c r="BL13" s="113">
        <f t="shared" ref="BL13:BL71" si="25">IF(BK13&gt;0,IF(BJ13&gt;2,2,IF(BK13&gt;4,5,IF(BK13&gt;3,4,3))),"NO")</f>
        <v>3</v>
      </c>
      <c r="BM13" s="118">
        <f t="shared" ref="BM13:BN70" si="26">IF(AG13&gt;0,AG13,"NO")</f>
        <v>3</v>
      </c>
      <c r="BN13" s="119">
        <f t="shared" si="26"/>
        <v>4</v>
      </c>
      <c r="BO13" s="120">
        <f t="shared" ref="BO13:BO71" si="27">IF(AI13=0,"NO",IF(AI13+AJ13&lt;4,2,IF(AI13+AJ13&lt;7,3,IF(AI13+AJ13&lt;9,4,5))))</f>
        <v>5</v>
      </c>
      <c r="BP13" s="68"/>
    </row>
    <row r="14" spans="1:68" ht="13.5" thickBot="1">
      <c r="A14" s="121"/>
      <c r="B14" s="130">
        <f t="shared" ref="B14:B71" si="28">B13+1</f>
        <v>3</v>
      </c>
      <c r="C14" s="109">
        <v>5</v>
      </c>
      <c r="D14" s="123">
        <v>5</v>
      </c>
      <c r="E14" s="123">
        <v>3</v>
      </c>
      <c r="F14" s="124">
        <v>3</v>
      </c>
      <c r="G14" s="109">
        <v>4</v>
      </c>
      <c r="H14" s="123">
        <v>3</v>
      </c>
      <c r="I14" s="123">
        <v>3</v>
      </c>
      <c r="J14" s="124">
        <v>3</v>
      </c>
      <c r="K14" s="109">
        <v>4</v>
      </c>
      <c r="L14" s="123">
        <v>4</v>
      </c>
      <c r="M14" s="124">
        <v>4</v>
      </c>
      <c r="N14" s="109">
        <v>3</v>
      </c>
      <c r="O14" s="123">
        <v>3</v>
      </c>
      <c r="P14" s="124">
        <v>2</v>
      </c>
      <c r="Q14" s="109">
        <v>5</v>
      </c>
      <c r="R14" s="123">
        <v>5</v>
      </c>
      <c r="S14" s="123">
        <v>5</v>
      </c>
      <c r="T14" s="124">
        <v>5</v>
      </c>
      <c r="U14" s="109">
        <v>4</v>
      </c>
      <c r="V14" s="123">
        <v>4</v>
      </c>
      <c r="W14" s="123">
        <v>4</v>
      </c>
      <c r="X14" s="124">
        <v>3</v>
      </c>
      <c r="Y14" s="125"/>
      <c r="Z14" s="123">
        <v>3</v>
      </c>
      <c r="AA14" s="123">
        <v>3</v>
      </c>
      <c r="AB14" s="124">
        <v>3</v>
      </c>
      <c r="AC14" s="126">
        <v>3</v>
      </c>
      <c r="AD14" s="109">
        <v>2</v>
      </c>
      <c r="AE14" s="123">
        <v>2</v>
      </c>
      <c r="AF14" s="110">
        <v>2</v>
      </c>
      <c r="AG14" s="127">
        <v>2</v>
      </c>
      <c r="AH14" s="126">
        <v>3</v>
      </c>
      <c r="AI14" s="109">
        <v>5</v>
      </c>
      <c r="AJ14" s="110">
        <v>4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4</v>
      </c>
      <c r="AO14" s="114">
        <f t="shared" si="2"/>
        <v>4</v>
      </c>
      <c r="AP14" s="112">
        <f t="shared" si="3"/>
        <v>0</v>
      </c>
      <c r="AQ14" s="113">
        <f t="shared" si="4"/>
        <v>3.25</v>
      </c>
      <c r="AR14" s="114">
        <f t="shared" si="5"/>
        <v>4</v>
      </c>
      <c r="AS14" s="112">
        <f t="shared" si="6"/>
        <v>0</v>
      </c>
      <c r="AT14" s="113">
        <f t="shared" si="7"/>
        <v>4</v>
      </c>
      <c r="AU14" s="114">
        <f t="shared" si="8"/>
        <v>4</v>
      </c>
      <c r="AV14" s="112">
        <f t="shared" si="9"/>
        <v>1</v>
      </c>
      <c r="AW14" s="113">
        <f t="shared" si="10"/>
        <v>2.6666666666666665</v>
      </c>
      <c r="AX14" s="114">
        <f t="shared" si="11"/>
        <v>3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3.75</v>
      </c>
      <c r="BD14" s="116">
        <f t="shared" si="17"/>
        <v>4</v>
      </c>
      <c r="BE14" s="112">
        <f t="shared" si="18"/>
        <v>0</v>
      </c>
      <c r="BF14" s="112">
        <f t="shared" si="19"/>
        <v>0</v>
      </c>
      <c r="BG14" s="113">
        <f t="shared" si="20"/>
        <v>3</v>
      </c>
      <c r="BH14" s="113">
        <f t="shared" si="21"/>
        <v>2</v>
      </c>
      <c r="BI14" s="117">
        <f t="shared" si="22"/>
        <v>3</v>
      </c>
      <c r="BJ14" s="112">
        <f t="shared" si="23"/>
        <v>3</v>
      </c>
      <c r="BK14" s="113">
        <f t="shared" si="24"/>
        <v>2</v>
      </c>
      <c r="BL14" s="113">
        <f t="shared" si="25"/>
        <v>2</v>
      </c>
      <c r="BM14" s="118">
        <f t="shared" si="26"/>
        <v>2</v>
      </c>
      <c r="BN14" s="119">
        <f t="shared" si="26"/>
        <v>3</v>
      </c>
      <c r="BO14" s="120">
        <f t="shared" si="27"/>
        <v>5</v>
      </c>
      <c r="BP14" s="68"/>
    </row>
    <row r="15" spans="1:68" ht="13.5" thickBot="1">
      <c r="A15" s="121"/>
      <c r="B15" s="122">
        <f t="shared" si="28"/>
        <v>4</v>
      </c>
      <c r="C15" s="109">
        <v>4</v>
      </c>
      <c r="D15" s="123">
        <v>4</v>
      </c>
      <c r="E15" s="123">
        <v>2</v>
      </c>
      <c r="F15" s="124">
        <v>3</v>
      </c>
      <c r="G15" s="109">
        <v>3</v>
      </c>
      <c r="H15" s="123">
        <v>3</v>
      </c>
      <c r="I15" s="123">
        <v>3</v>
      </c>
      <c r="J15" s="124">
        <v>4</v>
      </c>
      <c r="K15" s="109">
        <v>3</v>
      </c>
      <c r="L15" s="123">
        <v>3</v>
      </c>
      <c r="M15" s="124">
        <v>3</v>
      </c>
      <c r="N15" s="109">
        <v>3</v>
      </c>
      <c r="O15" s="123">
        <v>3</v>
      </c>
      <c r="P15" s="124">
        <v>2</v>
      </c>
      <c r="Q15" s="109">
        <v>5</v>
      </c>
      <c r="R15" s="123">
        <v>5</v>
      </c>
      <c r="S15" s="123">
        <v>5</v>
      </c>
      <c r="T15" s="124">
        <v>5</v>
      </c>
      <c r="U15" s="109">
        <v>3</v>
      </c>
      <c r="V15" s="123">
        <v>3</v>
      </c>
      <c r="W15" s="123">
        <v>5</v>
      </c>
      <c r="X15" s="124">
        <v>5</v>
      </c>
      <c r="Y15" s="125" t="s">
        <v>162</v>
      </c>
      <c r="Z15" s="123">
        <v>3</v>
      </c>
      <c r="AA15" s="123">
        <v>4</v>
      </c>
      <c r="AB15" s="124">
        <v>4</v>
      </c>
      <c r="AC15" s="126">
        <v>4</v>
      </c>
      <c r="AD15" s="109">
        <v>2</v>
      </c>
      <c r="AE15" s="123">
        <v>2</v>
      </c>
      <c r="AF15" s="110">
        <v>2</v>
      </c>
      <c r="AG15" s="127">
        <v>3</v>
      </c>
      <c r="AH15" s="126">
        <v>4</v>
      </c>
      <c r="AI15" s="109">
        <v>4</v>
      </c>
      <c r="AJ15" s="110">
        <v>2</v>
      </c>
      <c r="AK15" s="128"/>
      <c r="AL15" s="131">
        <f t="shared" si="29"/>
        <v>4</v>
      </c>
      <c r="AM15" s="112">
        <f t="shared" si="0"/>
        <v>1</v>
      </c>
      <c r="AN15" s="113">
        <f t="shared" si="1"/>
        <v>3.25</v>
      </c>
      <c r="AO15" s="114">
        <f t="shared" si="2"/>
        <v>4</v>
      </c>
      <c r="AP15" s="112">
        <f t="shared" si="3"/>
        <v>0</v>
      </c>
      <c r="AQ15" s="113">
        <f t="shared" si="4"/>
        <v>3.25</v>
      </c>
      <c r="AR15" s="114">
        <f t="shared" si="5"/>
        <v>4</v>
      </c>
      <c r="AS15" s="112">
        <f t="shared" si="6"/>
        <v>0</v>
      </c>
      <c r="AT15" s="113">
        <f t="shared" si="7"/>
        <v>3</v>
      </c>
      <c r="AU15" s="114">
        <f t="shared" si="8"/>
        <v>3</v>
      </c>
      <c r="AV15" s="112">
        <f t="shared" si="9"/>
        <v>1</v>
      </c>
      <c r="AW15" s="113">
        <f t="shared" si="10"/>
        <v>2.6666666666666665</v>
      </c>
      <c r="AX15" s="114">
        <f t="shared" si="11"/>
        <v>3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4</v>
      </c>
      <c r="BD15" s="116">
        <f t="shared" si="17"/>
        <v>4</v>
      </c>
      <c r="BE15" s="112">
        <f t="shared" si="18"/>
        <v>1</v>
      </c>
      <c r="BF15" s="112">
        <f t="shared" si="19"/>
        <v>0</v>
      </c>
      <c r="BG15" s="113">
        <f t="shared" si="20"/>
        <v>3.6666666666666665</v>
      </c>
      <c r="BH15" s="113">
        <f t="shared" si="21"/>
        <v>4</v>
      </c>
      <c r="BI15" s="117">
        <f t="shared" si="22"/>
        <v>4</v>
      </c>
      <c r="BJ15" s="112">
        <f t="shared" si="23"/>
        <v>3</v>
      </c>
      <c r="BK15" s="113">
        <f t="shared" si="24"/>
        <v>2</v>
      </c>
      <c r="BL15" s="113">
        <f t="shared" si="25"/>
        <v>2</v>
      </c>
      <c r="BM15" s="118">
        <f t="shared" si="26"/>
        <v>3</v>
      </c>
      <c r="BN15" s="119">
        <f t="shared" si="26"/>
        <v>4</v>
      </c>
      <c r="BO15" s="120">
        <f t="shared" si="27"/>
        <v>3</v>
      </c>
      <c r="BP15" s="68"/>
    </row>
    <row r="16" spans="1:68" ht="13.5" thickBot="1">
      <c r="A16" s="121"/>
      <c r="B16" s="130">
        <f t="shared" si="28"/>
        <v>5</v>
      </c>
      <c r="C16" s="109">
        <v>5</v>
      </c>
      <c r="D16" s="123">
        <v>4</v>
      </c>
      <c r="E16" s="123">
        <v>2</v>
      </c>
      <c r="F16" s="124">
        <v>4</v>
      </c>
      <c r="G16" s="109">
        <v>4</v>
      </c>
      <c r="H16" s="123">
        <v>5</v>
      </c>
      <c r="I16" s="123">
        <v>4</v>
      </c>
      <c r="J16" s="124">
        <v>5</v>
      </c>
      <c r="K16" s="109">
        <v>5</v>
      </c>
      <c r="L16" s="123">
        <v>5</v>
      </c>
      <c r="M16" s="124">
        <v>4</v>
      </c>
      <c r="N16" s="109">
        <v>3</v>
      </c>
      <c r="O16" s="123">
        <v>4</v>
      </c>
      <c r="P16" s="124">
        <v>3</v>
      </c>
      <c r="Q16" s="109">
        <v>5</v>
      </c>
      <c r="R16" s="123">
        <v>5</v>
      </c>
      <c r="S16" s="123">
        <v>5</v>
      </c>
      <c r="T16" s="124">
        <v>5</v>
      </c>
      <c r="U16" s="109">
        <v>5</v>
      </c>
      <c r="V16" s="123">
        <v>4</v>
      </c>
      <c r="W16" s="123">
        <v>5</v>
      </c>
      <c r="X16" s="124">
        <v>5</v>
      </c>
      <c r="Y16" s="125"/>
      <c r="Z16" s="123">
        <v>4</v>
      </c>
      <c r="AA16" s="123">
        <v>4</v>
      </c>
      <c r="AB16" s="124">
        <v>3</v>
      </c>
      <c r="AC16" s="132">
        <v>5</v>
      </c>
      <c r="AD16" s="109">
        <v>5</v>
      </c>
      <c r="AE16" s="123">
        <v>2</v>
      </c>
      <c r="AF16" s="110">
        <v>2</v>
      </c>
      <c r="AG16" s="107">
        <v>4</v>
      </c>
      <c r="AH16" s="132">
        <v>2</v>
      </c>
      <c r="AI16" s="109">
        <v>5</v>
      </c>
      <c r="AJ16" s="110">
        <v>5</v>
      </c>
      <c r="AK16" s="128"/>
      <c r="AL16" s="129">
        <f t="shared" si="29"/>
        <v>5</v>
      </c>
      <c r="AM16" s="112">
        <f t="shared" si="0"/>
        <v>1</v>
      </c>
      <c r="AN16" s="113">
        <f t="shared" si="1"/>
        <v>3.75</v>
      </c>
      <c r="AO16" s="114">
        <f t="shared" si="2"/>
        <v>4</v>
      </c>
      <c r="AP16" s="112">
        <f t="shared" si="3"/>
        <v>0</v>
      </c>
      <c r="AQ16" s="113">
        <f t="shared" si="4"/>
        <v>4.5</v>
      </c>
      <c r="AR16" s="114">
        <f t="shared" si="5"/>
        <v>5</v>
      </c>
      <c r="AS16" s="112">
        <f t="shared" si="6"/>
        <v>0</v>
      </c>
      <c r="AT16" s="113">
        <f t="shared" si="7"/>
        <v>4.666666666666667</v>
      </c>
      <c r="AU16" s="114">
        <f t="shared" si="8"/>
        <v>5</v>
      </c>
      <c r="AV16" s="112">
        <f t="shared" si="9"/>
        <v>0</v>
      </c>
      <c r="AW16" s="113">
        <f t="shared" si="10"/>
        <v>3.3333333333333335</v>
      </c>
      <c r="AX16" s="114">
        <f t="shared" si="11"/>
        <v>4</v>
      </c>
      <c r="AY16" s="112">
        <f t="shared" si="12"/>
        <v>0</v>
      </c>
      <c r="AZ16" s="113">
        <f t="shared" si="13"/>
        <v>5</v>
      </c>
      <c r="BA16" s="115">
        <f t="shared" si="14"/>
        <v>5</v>
      </c>
      <c r="BB16" s="112">
        <f t="shared" si="15"/>
        <v>0</v>
      </c>
      <c r="BC16" s="113">
        <f t="shared" si="16"/>
        <v>4.75</v>
      </c>
      <c r="BD16" s="116">
        <f t="shared" si="17"/>
        <v>5</v>
      </c>
      <c r="BE16" s="112">
        <f t="shared" si="18"/>
        <v>0</v>
      </c>
      <c r="BF16" s="112">
        <f t="shared" si="19"/>
        <v>0</v>
      </c>
      <c r="BG16" s="113">
        <f t="shared" si="20"/>
        <v>3.6666666666666665</v>
      </c>
      <c r="BH16" s="113">
        <f t="shared" si="21"/>
        <v>2</v>
      </c>
      <c r="BI16" s="117">
        <f t="shared" si="22"/>
        <v>5</v>
      </c>
      <c r="BJ16" s="112">
        <f t="shared" si="23"/>
        <v>2</v>
      </c>
      <c r="BK16" s="113">
        <f t="shared" si="24"/>
        <v>3</v>
      </c>
      <c r="BL16" s="113">
        <f t="shared" si="25"/>
        <v>3</v>
      </c>
      <c r="BM16" s="118">
        <f t="shared" si="26"/>
        <v>4</v>
      </c>
      <c r="BN16" s="119">
        <f t="shared" si="26"/>
        <v>2</v>
      </c>
      <c r="BO16" s="120">
        <f t="shared" si="27"/>
        <v>5</v>
      </c>
      <c r="BP16" s="68"/>
    </row>
    <row r="17" spans="1:68" ht="13.5" thickBot="1">
      <c r="A17" s="121"/>
      <c r="B17" s="130">
        <f t="shared" si="28"/>
        <v>6</v>
      </c>
      <c r="C17" s="109">
        <v>5</v>
      </c>
      <c r="D17" s="123">
        <v>3</v>
      </c>
      <c r="E17" s="123">
        <v>2</v>
      </c>
      <c r="F17" s="124">
        <v>5</v>
      </c>
      <c r="G17" s="109">
        <v>5</v>
      </c>
      <c r="H17" s="123">
        <v>5</v>
      </c>
      <c r="I17" s="123">
        <v>5</v>
      </c>
      <c r="J17" s="124">
        <v>5</v>
      </c>
      <c r="K17" s="109">
        <v>5</v>
      </c>
      <c r="L17" s="123">
        <v>5</v>
      </c>
      <c r="M17" s="124">
        <v>5</v>
      </c>
      <c r="N17" s="109">
        <v>3</v>
      </c>
      <c r="O17" s="123">
        <v>5</v>
      </c>
      <c r="P17" s="124">
        <v>4</v>
      </c>
      <c r="Q17" s="109">
        <v>5</v>
      </c>
      <c r="R17" s="123">
        <v>5</v>
      </c>
      <c r="S17" s="123">
        <v>5</v>
      </c>
      <c r="T17" s="124">
        <v>5</v>
      </c>
      <c r="U17" s="109">
        <v>5</v>
      </c>
      <c r="V17" s="123">
        <v>5</v>
      </c>
      <c r="W17" s="123">
        <v>5</v>
      </c>
      <c r="X17" s="124">
        <v>5</v>
      </c>
      <c r="Y17" s="133"/>
      <c r="Z17" s="123">
        <v>2</v>
      </c>
      <c r="AA17" s="123">
        <v>2</v>
      </c>
      <c r="AB17" s="124">
        <v>2</v>
      </c>
      <c r="AC17" s="126">
        <v>4</v>
      </c>
      <c r="AD17" s="109">
        <v>2</v>
      </c>
      <c r="AE17" s="123">
        <v>2</v>
      </c>
      <c r="AF17" s="110">
        <v>2</v>
      </c>
      <c r="AG17" s="127">
        <v>4</v>
      </c>
      <c r="AH17" s="126">
        <v>5</v>
      </c>
      <c r="AI17" s="109">
        <v>5</v>
      </c>
      <c r="AJ17" s="110">
        <v>5</v>
      </c>
      <c r="AK17" s="128"/>
      <c r="AL17" s="129">
        <f t="shared" si="29"/>
        <v>6</v>
      </c>
      <c r="AM17" s="112">
        <f t="shared" si="0"/>
        <v>1</v>
      </c>
      <c r="AN17" s="113">
        <f t="shared" si="1"/>
        <v>3.75</v>
      </c>
      <c r="AO17" s="114">
        <f t="shared" si="2"/>
        <v>4</v>
      </c>
      <c r="AP17" s="112">
        <f t="shared" si="3"/>
        <v>0</v>
      </c>
      <c r="AQ17" s="113">
        <f t="shared" si="4"/>
        <v>5</v>
      </c>
      <c r="AR17" s="114">
        <f t="shared" si="5"/>
        <v>5</v>
      </c>
      <c r="AS17" s="112">
        <f t="shared" si="6"/>
        <v>0</v>
      </c>
      <c r="AT17" s="113">
        <f t="shared" si="7"/>
        <v>5</v>
      </c>
      <c r="AU17" s="114">
        <f t="shared" si="8"/>
        <v>5</v>
      </c>
      <c r="AV17" s="112">
        <f t="shared" si="9"/>
        <v>0</v>
      </c>
      <c r="AW17" s="113">
        <f t="shared" si="10"/>
        <v>4</v>
      </c>
      <c r="AX17" s="114">
        <f t="shared" si="11"/>
        <v>4</v>
      </c>
      <c r="AY17" s="112">
        <f t="shared" si="12"/>
        <v>0</v>
      </c>
      <c r="AZ17" s="113">
        <f t="shared" si="13"/>
        <v>5</v>
      </c>
      <c r="BA17" s="115">
        <f t="shared" si="14"/>
        <v>5</v>
      </c>
      <c r="BB17" s="112">
        <f t="shared" si="15"/>
        <v>0</v>
      </c>
      <c r="BC17" s="113">
        <f t="shared" si="16"/>
        <v>5</v>
      </c>
      <c r="BD17" s="116">
        <f t="shared" si="17"/>
        <v>5</v>
      </c>
      <c r="BE17" s="112">
        <f t="shared" si="18"/>
        <v>0</v>
      </c>
      <c r="BF17" s="112">
        <f t="shared" si="19"/>
        <v>3</v>
      </c>
      <c r="BG17" s="113">
        <f t="shared" si="20"/>
        <v>2</v>
      </c>
      <c r="BH17" s="113">
        <f t="shared" si="21"/>
        <v>2</v>
      </c>
      <c r="BI17" s="117">
        <f t="shared" si="22"/>
        <v>4</v>
      </c>
      <c r="BJ17" s="112">
        <f t="shared" si="23"/>
        <v>3</v>
      </c>
      <c r="BK17" s="113">
        <f t="shared" si="24"/>
        <v>2</v>
      </c>
      <c r="BL17" s="113">
        <f t="shared" si="25"/>
        <v>2</v>
      </c>
      <c r="BM17" s="118">
        <f t="shared" si="26"/>
        <v>4</v>
      </c>
      <c r="BN17" s="119">
        <f t="shared" si="26"/>
        <v>5</v>
      </c>
      <c r="BO17" s="120">
        <f t="shared" si="27"/>
        <v>5</v>
      </c>
      <c r="BP17" s="68"/>
    </row>
    <row r="18" spans="1:68" ht="13.5" thickBot="1">
      <c r="A18" s="121"/>
      <c r="B18" s="130">
        <f t="shared" si="28"/>
        <v>7</v>
      </c>
      <c r="C18" s="109">
        <v>5</v>
      </c>
      <c r="D18" s="123">
        <v>5</v>
      </c>
      <c r="E18" s="123">
        <v>5</v>
      </c>
      <c r="F18" s="124">
        <v>5</v>
      </c>
      <c r="G18" s="109">
        <v>4</v>
      </c>
      <c r="H18" s="123">
        <v>5</v>
      </c>
      <c r="I18" s="123">
        <v>5</v>
      </c>
      <c r="J18" s="124">
        <v>3</v>
      </c>
      <c r="K18" s="109">
        <v>2</v>
      </c>
      <c r="L18" s="123">
        <v>2</v>
      </c>
      <c r="M18" s="124">
        <v>2</v>
      </c>
      <c r="N18" s="109">
        <v>2</v>
      </c>
      <c r="O18" s="123">
        <v>4</v>
      </c>
      <c r="P18" s="124">
        <v>5</v>
      </c>
      <c r="Q18" s="109">
        <v>5</v>
      </c>
      <c r="R18" s="123">
        <v>5</v>
      </c>
      <c r="S18" s="123">
        <v>5</v>
      </c>
      <c r="T18" s="124">
        <v>5</v>
      </c>
      <c r="U18" s="109">
        <v>5</v>
      </c>
      <c r="V18" s="123">
        <v>5</v>
      </c>
      <c r="W18" s="123">
        <v>5</v>
      </c>
      <c r="X18" s="124">
        <v>5</v>
      </c>
      <c r="Y18" s="125" t="s">
        <v>161</v>
      </c>
      <c r="Z18" s="123">
        <v>5</v>
      </c>
      <c r="AA18" s="123">
        <v>5</v>
      </c>
      <c r="AB18" s="124">
        <v>5</v>
      </c>
      <c r="AC18" s="126">
        <v>5</v>
      </c>
      <c r="AD18" s="109">
        <v>2</v>
      </c>
      <c r="AE18" s="123">
        <v>2</v>
      </c>
      <c r="AF18" s="110">
        <v>2</v>
      </c>
      <c r="AG18" s="127">
        <v>4</v>
      </c>
      <c r="AH18" s="126">
        <v>5</v>
      </c>
      <c r="AI18" s="109">
        <v>5</v>
      </c>
      <c r="AJ18" s="110">
        <v>2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5</v>
      </c>
      <c r="AO18" s="114">
        <f t="shared" si="2"/>
        <v>5</v>
      </c>
      <c r="AP18" s="112">
        <f t="shared" si="3"/>
        <v>0</v>
      </c>
      <c r="AQ18" s="113">
        <f t="shared" si="4"/>
        <v>4.25</v>
      </c>
      <c r="AR18" s="114">
        <f t="shared" si="5"/>
        <v>5</v>
      </c>
      <c r="AS18" s="112">
        <f t="shared" si="6"/>
        <v>3</v>
      </c>
      <c r="AT18" s="113">
        <f t="shared" si="7"/>
        <v>2</v>
      </c>
      <c r="AU18" s="114">
        <f t="shared" si="8"/>
        <v>2</v>
      </c>
      <c r="AV18" s="112">
        <f t="shared" si="9"/>
        <v>1</v>
      </c>
      <c r="AW18" s="113">
        <f t="shared" si="10"/>
        <v>3.6666666666666665</v>
      </c>
      <c r="AX18" s="114">
        <f t="shared" si="11"/>
        <v>4</v>
      </c>
      <c r="AY18" s="112">
        <f t="shared" si="12"/>
        <v>0</v>
      </c>
      <c r="AZ18" s="113">
        <f t="shared" si="13"/>
        <v>5</v>
      </c>
      <c r="BA18" s="115">
        <f t="shared" si="14"/>
        <v>5</v>
      </c>
      <c r="BB18" s="112">
        <f t="shared" si="15"/>
        <v>0</v>
      </c>
      <c r="BC18" s="113">
        <f t="shared" si="16"/>
        <v>5</v>
      </c>
      <c r="BD18" s="116">
        <f t="shared" si="17"/>
        <v>5</v>
      </c>
      <c r="BE18" s="112">
        <f t="shared" si="18"/>
        <v>1</v>
      </c>
      <c r="BF18" s="112">
        <f t="shared" si="19"/>
        <v>0</v>
      </c>
      <c r="BG18" s="113">
        <f t="shared" si="20"/>
        <v>5</v>
      </c>
      <c r="BH18" s="113">
        <f t="shared" si="21"/>
        <v>5</v>
      </c>
      <c r="BI18" s="117">
        <f t="shared" si="22"/>
        <v>5</v>
      </c>
      <c r="BJ18" s="112">
        <f t="shared" si="23"/>
        <v>3</v>
      </c>
      <c r="BK18" s="113">
        <f t="shared" si="24"/>
        <v>2</v>
      </c>
      <c r="BL18" s="113">
        <f t="shared" si="25"/>
        <v>2</v>
      </c>
      <c r="BM18" s="118">
        <f t="shared" si="26"/>
        <v>4</v>
      </c>
      <c r="BN18" s="119">
        <f t="shared" si="26"/>
        <v>5</v>
      </c>
      <c r="BO18" s="120">
        <f t="shared" si="27"/>
        <v>4</v>
      </c>
      <c r="BP18" s="68"/>
    </row>
    <row r="19" spans="1:68" ht="13.5" thickBot="1">
      <c r="A19" s="121"/>
      <c r="B19" s="122">
        <f t="shared" si="28"/>
        <v>8</v>
      </c>
      <c r="C19" s="109">
        <v>5</v>
      </c>
      <c r="D19" s="123">
        <v>5</v>
      </c>
      <c r="E19" s="123">
        <v>4</v>
      </c>
      <c r="F19" s="124">
        <v>5</v>
      </c>
      <c r="G19" s="109">
        <v>3</v>
      </c>
      <c r="H19" s="123">
        <v>3</v>
      </c>
      <c r="I19" s="123">
        <v>3</v>
      </c>
      <c r="J19" s="124">
        <v>4</v>
      </c>
      <c r="K19" s="109">
        <v>5</v>
      </c>
      <c r="L19" s="123">
        <v>5</v>
      </c>
      <c r="M19" s="124">
        <v>5</v>
      </c>
      <c r="N19" s="109">
        <v>5</v>
      </c>
      <c r="O19" s="123">
        <v>5</v>
      </c>
      <c r="P19" s="124">
        <v>5</v>
      </c>
      <c r="Q19" s="109">
        <v>4</v>
      </c>
      <c r="R19" s="123">
        <v>4</v>
      </c>
      <c r="S19" s="123">
        <v>3</v>
      </c>
      <c r="T19" s="124">
        <v>2</v>
      </c>
      <c r="U19" s="109">
        <v>3</v>
      </c>
      <c r="V19" s="123">
        <v>3</v>
      </c>
      <c r="W19" s="123">
        <v>2</v>
      </c>
      <c r="X19" s="124">
        <v>5</v>
      </c>
      <c r="Y19" s="125"/>
      <c r="Z19" s="123">
        <v>2</v>
      </c>
      <c r="AA19" s="123">
        <v>2</v>
      </c>
      <c r="AB19" s="124">
        <v>3</v>
      </c>
      <c r="AC19" s="126">
        <v>3</v>
      </c>
      <c r="AD19" s="109">
        <v>4</v>
      </c>
      <c r="AE19" s="123">
        <v>2</v>
      </c>
      <c r="AF19" s="110">
        <v>3</v>
      </c>
      <c r="AG19" s="127">
        <v>5</v>
      </c>
      <c r="AH19" s="126">
        <v>4</v>
      </c>
      <c r="AI19" s="109">
        <v>5</v>
      </c>
      <c r="AJ19" s="110">
        <v>5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4.75</v>
      </c>
      <c r="AO19" s="114">
        <f t="shared" si="2"/>
        <v>5</v>
      </c>
      <c r="AP19" s="112">
        <f t="shared" si="3"/>
        <v>0</v>
      </c>
      <c r="AQ19" s="113">
        <f t="shared" si="4"/>
        <v>3.25</v>
      </c>
      <c r="AR19" s="114">
        <f t="shared" si="5"/>
        <v>4</v>
      </c>
      <c r="AS19" s="112">
        <f t="shared" si="6"/>
        <v>0</v>
      </c>
      <c r="AT19" s="113">
        <f t="shared" si="7"/>
        <v>5</v>
      </c>
      <c r="AU19" s="114">
        <f t="shared" si="8"/>
        <v>5</v>
      </c>
      <c r="AV19" s="112">
        <f t="shared" si="9"/>
        <v>0</v>
      </c>
      <c r="AW19" s="113">
        <f t="shared" si="10"/>
        <v>5</v>
      </c>
      <c r="AX19" s="114">
        <f t="shared" si="11"/>
        <v>5</v>
      </c>
      <c r="AY19" s="112">
        <f t="shared" si="12"/>
        <v>1</v>
      </c>
      <c r="AZ19" s="113">
        <f t="shared" si="13"/>
        <v>3.25</v>
      </c>
      <c r="BA19" s="115">
        <f t="shared" si="14"/>
        <v>4</v>
      </c>
      <c r="BB19" s="112">
        <f t="shared" si="15"/>
        <v>1</v>
      </c>
      <c r="BC19" s="113">
        <f t="shared" si="16"/>
        <v>3.25</v>
      </c>
      <c r="BD19" s="116">
        <f t="shared" si="17"/>
        <v>4</v>
      </c>
      <c r="BE19" s="112">
        <f t="shared" si="18"/>
        <v>0</v>
      </c>
      <c r="BF19" s="112">
        <f t="shared" si="19"/>
        <v>2</v>
      </c>
      <c r="BG19" s="113">
        <f t="shared" si="20"/>
        <v>2.3333333333333335</v>
      </c>
      <c r="BH19" s="113">
        <f t="shared" si="21"/>
        <v>2</v>
      </c>
      <c r="BI19" s="117">
        <f t="shared" si="22"/>
        <v>3</v>
      </c>
      <c r="BJ19" s="112">
        <f t="shared" si="23"/>
        <v>1</v>
      </c>
      <c r="BK19" s="113">
        <f t="shared" si="24"/>
        <v>3</v>
      </c>
      <c r="BL19" s="113">
        <f t="shared" si="25"/>
        <v>3</v>
      </c>
      <c r="BM19" s="118">
        <f t="shared" si="26"/>
        <v>5</v>
      </c>
      <c r="BN19" s="119">
        <f t="shared" si="26"/>
        <v>4</v>
      </c>
      <c r="BO19" s="120">
        <f t="shared" si="27"/>
        <v>5</v>
      </c>
      <c r="BP19" s="68"/>
    </row>
    <row r="20" spans="1:68" ht="13.5" thickBot="1">
      <c r="A20" s="121"/>
      <c r="B20" s="130">
        <f t="shared" si="28"/>
        <v>9</v>
      </c>
      <c r="C20" s="109">
        <v>4</v>
      </c>
      <c r="D20" s="123">
        <v>4</v>
      </c>
      <c r="E20" s="123">
        <v>2</v>
      </c>
      <c r="F20" s="124">
        <v>4</v>
      </c>
      <c r="G20" s="109">
        <v>4</v>
      </c>
      <c r="H20" s="123">
        <v>4</v>
      </c>
      <c r="I20" s="123">
        <v>4</v>
      </c>
      <c r="J20" s="124">
        <v>4</v>
      </c>
      <c r="K20" s="109">
        <v>5</v>
      </c>
      <c r="L20" s="123">
        <v>5</v>
      </c>
      <c r="M20" s="124">
        <v>5</v>
      </c>
      <c r="N20" s="109">
        <v>2</v>
      </c>
      <c r="O20" s="123">
        <v>2</v>
      </c>
      <c r="P20" s="124">
        <v>2</v>
      </c>
      <c r="Q20" s="109">
        <v>4</v>
      </c>
      <c r="R20" s="123">
        <v>4</v>
      </c>
      <c r="S20" s="123">
        <v>4</v>
      </c>
      <c r="T20" s="124">
        <v>4</v>
      </c>
      <c r="U20" s="109">
        <v>3</v>
      </c>
      <c r="V20" s="123">
        <v>3</v>
      </c>
      <c r="W20" s="123">
        <v>2</v>
      </c>
      <c r="X20" s="124">
        <v>2</v>
      </c>
      <c r="Y20" s="125"/>
      <c r="Z20" s="123">
        <v>2</v>
      </c>
      <c r="AA20" s="123">
        <v>2</v>
      </c>
      <c r="AB20" s="124">
        <v>2</v>
      </c>
      <c r="AC20" s="132">
        <v>2</v>
      </c>
      <c r="AD20" s="109">
        <v>2</v>
      </c>
      <c r="AE20" s="123">
        <v>2</v>
      </c>
      <c r="AF20" s="110">
        <v>2</v>
      </c>
      <c r="AG20" s="107">
        <v>3</v>
      </c>
      <c r="AH20" s="132">
        <v>3</v>
      </c>
      <c r="AI20" s="109">
        <v>5</v>
      </c>
      <c r="AJ20" s="110">
        <v>3</v>
      </c>
      <c r="AK20" s="128"/>
      <c r="AL20" s="129">
        <f t="shared" si="29"/>
        <v>9</v>
      </c>
      <c r="AM20" s="112">
        <f t="shared" si="0"/>
        <v>1</v>
      </c>
      <c r="AN20" s="113">
        <f t="shared" si="1"/>
        <v>3.5</v>
      </c>
      <c r="AO20" s="114">
        <f t="shared" si="2"/>
        <v>4</v>
      </c>
      <c r="AP20" s="112">
        <f t="shared" si="3"/>
        <v>0</v>
      </c>
      <c r="AQ20" s="113">
        <f t="shared" si="4"/>
        <v>4</v>
      </c>
      <c r="AR20" s="114">
        <f t="shared" si="5"/>
        <v>4</v>
      </c>
      <c r="AS20" s="112">
        <f t="shared" si="6"/>
        <v>0</v>
      </c>
      <c r="AT20" s="113">
        <f t="shared" si="7"/>
        <v>5</v>
      </c>
      <c r="AU20" s="114">
        <f t="shared" si="8"/>
        <v>5</v>
      </c>
      <c r="AV20" s="112">
        <f t="shared" si="9"/>
        <v>3</v>
      </c>
      <c r="AW20" s="113">
        <f t="shared" si="10"/>
        <v>2</v>
      </c>
      <c r="AX20" s="114">
        <f t="shared" si="11"/>
        <v>2</v>
      </c>
      <c r="AY20" s="112">
        <f t="shared" si="12"/>
        <v>0</v>
      </c>
      <c r="AZ20" s="113">
        <f t="shared" si="13"/>
        <v>4</v>
      </c>
      <c r="BA20" s="115">
        <f t="shared" si="14"/>
        <v>4</v>
      </c>
      <c r="BB20" s="112">
        <f t="shared" si="15"/>
        <v>2</v>
      </c>
      <c r="BC20" s="113">
        <f t="shared" si="16"/>
        <v>2.5</v>
      </c>
      <c r="BD20" s="116">
        <f t="shared" si="17"/>
        <v>3</v>
      </c>
      <c r="BE20" s="112">
        <f t="shared" si="18"/>
        <v>0</v>
      </c>
      <c r="BF20" s="112">
        <f t="shared" si="19"/>
        <v>3</v>
      </c>
      <c r="BG20" s="113">
        <f t="shared" si="20"/>
        <v>2</v>
      </c>
      <c r="BH20" s="113">
        <f t="shared" si="21"/>
        <v>2</v>
      </c>
      <c r="BI20" s="117">
        <f t="shared" si="22"/>
        <v>2</v>
      </c>
      <c r="BJ20" s="112">
        <f t="shared" si="23"/>
        <v>3</v>
      </c>
      <c r="BK20" s="113">
        <f t="shared" si="24"/>
        <v>2</v>
      </c>
      <c r="BL20" s="113">
        <f t="shared" si="25"/>
        <v>2</v>
      </c>
      <c r="BM20" s="118">
        <f t="shared" si="26"/>
        <v>3</v>
      </c>
      <c r="BN20" s="119">
        <f t="shared" si="26"/>
        <v>3</v>
      </c>
      <c r="BO20" s="120">
        <f t="shared" si="27"/>
        <v>4</v>
      </c>
      <c r="BP20" s="68"/>
    </row>
    <row r="21" spans="1:68" ht="13.5" thickBot="1">
      <c r="A21" s="121"/>
      <c r="B21" s="130">
        <f t="shared" si="28"/>
        <v>10</v>
      </c>
      <c r="C21" s="109">
        <v>3</v>
      </c>
      <c r="D21" s="123">
        <v>3</v>
      </c>
      <c r="E21" s="123">
        <v>2</v>
      </c>
      <c r="F21" s="124">
        <v>2</v>
      </c>
      <c r="G21" s="109">
        <v>3</v>
      </c>
      <c r="H21" s="123">
        <v>2</v>
      </c>
      <c r="I21" s="123">
        <v>2</v>
      </c>
      <c r="J21" s="124">
        <v>2</v>
      </c>
      <c r="K21" s="109">
        <v>3</v>
      </c>
      <c r="L21" s="123">
        <v>3</v>
      </c>
      <c r="M21" s="124">
        <v>3</v>
      </c>
      <c r="N21" s="109">
        <v>2</v>
      </c>
      <c r="O21" s="123">
        <v>2</v>
      </c>
      <c r="P21" s="124">
        <v>2</v>
      </c>
      <c r="Q21" s="109">
        <v>5</v>
      </c>
      <c r="R21" s="123">
        <v>5</v>
      </c>
      <c r="S21" s="123">
        <v>4</v>
      </c>
      <c r="T21" s="124">
        <v>4</v>
      </c>
      <c r="U21" s="109">
        <v>3</v>
      </c>
      <c r="V21" s="123">
        <v>3</v>
      </c>
      <c r="W21" s="123">
        <v>3</v>
      </c>
      <c r="X21" s="124">
        <v>4</v>
      </c>
      <c r="Y21" s="133"/>
      <c r="Z21" s="123">
        <v>3</v>
      </c>
      <c r="AA21" s="123">
        <v>2</v>
      </c>
      <c r="AB21" s="124">
        <v>3</v>
      </c>
      <c r="AC21" s="126">
        <v>2</v>
      </c>
      <c r="AD21" s="109">
        <v>2</v>
      </c>
      <c r="AE21" s="123">
        <v>2</v>
      </c>
      <c r="AF21" s="110">
        <v>2</v>
      </c>
      <c r="AG21" s="127">
        <v>3</v>
      </c>
      <c r="AH21" s="126">
        <v>4</v>
      </c>
      <c r="AI21" s="109">
        <v>5</v>
      </c>
      <c r="AJ21" s="110">
        <v>4</v>
      </c>
      <c r="AK21" s="128"/>
      <c r="AL21" s="129">
        <f t="shared" si="29"/>
        <v>10</v>
      </c>
      <c r="AM21" s="112">
        <f t="shared" si="0"/>
        <v>2</v>
      </c>
      <c r="AN21" s="113">
        <f t="shared" si="1"/>
        <v>2.5</v>
      </c>
      <c r="AO21" s="114">
        <f t="shared" si="2"/>
        <v>3</v>
      </c>
      <c r="AP21" s="112">
        <f t="shared" si="3"/>
        <v>3</v>
      </c>
      <c r="AQ21" s="113">
        <f t="shared" si="4"/>
        <v>2.25</v>
      </c>
      <c r="AR21" s="114">
        <f t="shared" si="5"/>
        <v>2</v>
      </c>
      <c r="AS21" s="112">
        <f t="shared" si="6"/>
        <v>0</v>
      </c>
      <c r="AT21" s="113">
        <f t="shared" si="7"/>
        <v>3</v>
      </c>
      <c r="AU21" s="114">
        <f t="shared" si="8"/>
        <v>3</v>
      </c>
      <c r="AV21" s="112">
        <f t="shared" si="9"/>
        <v>3</v>
      </c>
      <c r="AW21" s="113">
        <f t="shared" si="10"/>
        <v>2</v>
      </c>
      <c r="AX21" s="114">
        <f t="shared" si="11"/>
        <v>2</v>
      </c>
      <c r="AY21" s="112">
        <f t="shared" si="12"/>
        <v>0</v>
      </c>
      <c r="AZ21" s="113">
        <f t="shared" si="13"/>
        <v>4.5</v>
      </c>
      <c r="BA21" s="115">
        <f t="shared" si="14"/>
        <v>5</v>
      </c>
      <c r="BB21" s="112">
        <f t="shared" si="15"/>
        <v>0</v>
      </c>
      <c r="BC21" s="113">
        <f t="shared" si="16"/>
        <v>3.25</v>
      </c>
      <c r="BD21" s="116">
        <f t="shared" si="17"/>
        <v>4</v>
      </c>
      <c r="BE21" s="112">
        <f t="shared" si="18"/>
        <v>0</v>
      </c>
      <c r="BF21" s="112">
        <f t="shared" si="19"/>
        <v>1</v>
      </c>
      <c r="BG21" s="113">
        <f t="shared" si="20"/>
        <v>2.6666666666666665</v>
      </c>
      <c r="BH21" s="113">
        <f t="shared" si="21"/>
        <v>2</v>
      </c>
      <c r="BI21" s="117">
        <f t="shared" si="22"/>
        <v>2</v>
      </c>
      <c r="BJ21" s="112">
        <f t="shared" si="23"/>
        <v>3</v>
      </c>
      <c r="BK21" s="113">
        <f t="shared" si="24"/>
        <v>2</v>
      </c>
      <c r="BL21" s="113">
        <f t="shared" si="25"/>
        <v>2</v>
      </c>
      <c r="BM21" s="118">
        <f t="shared" si="26"/>
        <v>3</v>
      </c>
      <c r="BN21" s="119">
        <f t="shared" si="26"/>
        <v>4</v>
      </c>
      <c r="BO21" s="120">
        <f t="shared" si="27"/>
        <v>5</v>
      </c>
      <c r="BP21" s="68"/>
    </row>
    <row r="22" spans="1:68" ht="13.5" thickBot="1">
      <c r="A22" s="121"/>
      <c r="B22" s="130">
        <f t="shared" si="28"/>
        <v>11</v>
      </c>
      <c r="C22" s="109">
        <v>4</v>
      </c>
      <c r="D22" s="123">
        <v>3</v>
      </c>
      <c r="E22" s="123">
        <v>2</v>
      </c>
      <c r="F22" s="124">
        <v>2</v>
      </c>
      <c r="G22" s="109">
        <v>3</v>
      </c>
      <c r="H22" s="123">
        <v>3</v>
      </c>
      <c r="I22" s="123">
        <v>4</v>
      </c>
      <c r="J22" s="124">
        <v>3</v>
      </c>
      <c r="K22" s="109">
        <v>4</v>
      </c>
      <c r="L22" s="123">
        <v>4</v>
      </c>
      <c r="M22" s="124">
        <v>4</v>
      </c>
      <c r="N22" s="109">
        <v>2</v>
      </c>
      <c r="O22" s="123">
        <v>2</v>
      </c>
      <c r="P22" s="124">
        <v>2</v>
      </c>
      <c r="Q22" s="109">
        <v>5</v>
      </c>
      <c r="R22" s="123">
        <v>5</v>
      </c>
      <c r="S22" s="123">
        <v>5</v>
      </c>
      <c r="T22" s="124">
        <v>5</v>
      </c>
      <c r="U22" s="109">
        <v>4</v>
      </c>
      <c r="V22" s="123">
        <v>3</v>
      </c>
      <c r="W22" s="123">
        <v>3</v>
      </c>
      <c r="X22" s="124">
        <v>3</v>
      </c>
      <c r="Y22" s="134"/>
      <c r="Z22" s="123">
        <v>3</v>
      </c>
      <c r="AA22" s="123">
        <v>3</v>
      </c>
      <c r="AB22" s="124">
        <v>3</v>
      </c>
      <c r="AC22" s="126">
        <v>3</v>
      </c>
      <c r="AD22" s="109">
        <v>2</v>
      </c>
      <c r="AE22" s="123">
        <v>2</v>
      </c>
      <c r="AF22" s="110">
        <v>2</v>
      </c>
      <c r="AG22" s="127">
        <v>3</v>
      </c>
      <c r="AH22" s="126">
        <v>3</v>
      </c>
      <c r="AI22" s="109">
        <v>5</v>
      </c>
      <c r="AJ22" s="110">
        <v>5</v>
      </c>
      <c r="AK22" s="128"/>
      <c r="AL22" s="129">
        <f t="shared" si="29"/>
        <v>11</v>
      </c>
      <c r="AM22" s="112">
        <f t="shared" si="0"/>
        <v>2</v>
      </c>
      <c r="AN22" s="113">
        <f t="shared" si="1"/>
        <v>2.75</v>
      </c>
      <c r="AO22" s="114">
        <f t="shared" si="2"/>
        <v>3</v>
      </c>
      <c r="AP22" s="112">
        <f t="shared" si="3"/>
        <v>0</v>
      </c>
      <c r="AQ22" s="113">
        <f t="shared" si="4"/>
        <v>3.25</v>
      </c>
      <c r="AR22" s="114">
        <f t="shared" si="5"/>
        <v>4</v>
      </c>
      <c r="AS22" s="112">
        <f t="shared" si="6"/>
        <v>0</v>
      </c>
      <c r="AT22" s="113">
        <f t="shared" si="7"/>
        <v>4</v>
      </c>
      <c r="AU22" s="114">
        <f t="shared" si="8"/>
        <v>4</v>
      </c>
      <c r="AV22" s="112">
        <f t="shared" si="9"/>
        <v>3</v>
      </c>
      <c r="AW22" s="113">
        <f t="shared" si="10"/>
        <v>2</v>
      </c>
      <c r="AX22" s="114">
        <f t="shared" si="11"/>
        <v>2</v>
      </c>
      <c r="AY22" s="112">
        <f t="shared" si="12"/>
        <v>0</v>
      </c>
      <c r="AZ22" s="113">
        <f t="shared" si="13"/>
        <v>5</v>
      </c>
      <c r="BA22" s="115">
        <f t="shared" si="14"/>
        <v>5</v>
      </c>
      <c r="BB22" s="112">
        <f t="shared" si="15"/>
        <v>0</v>
      </c>
      <c r="BC22" s="113">
        <f t="shared" si="16"/>
        <v>3.25</v>
      </c>
      <c r="BD22" s="116">
        <f t="shared" si="17"/>
        <v>4</v>
      </c>
      <c r="BE22" s="112">
        <f t="shared" si="18"/>
        <v>0</v>
      </c>
      <c r="BF22" s="112">
        <f t="shared" si="19"/>
        <v>0</v>
      </c>
      <c r="BG22" s="113">
        <f t="shared" si="20"/>
        <v>3</v>
      </c>
      <c r="BH22" s="113">
        <f t="shared" si="21"/>
        <v>2</v>
      </c>
      <c r="BI22" s="117">
        <f t="shared" si="22"/>
        <v>3</v>
      </c>
      <c r="BJ22" s="112">
        <f t="shared" si="23"/>
        <v>3</v>
      </c>
      <c r="BK22" s="113">
        <f t="shared" si="24"/>
        <v>2</v>
      </c>
      <c r="BL22" s="113">
        <f t="shared" si="25"/>
        <v>2</v>
      </c>
      <c r="BM22" s="118">
        <f t="shared" si="26"/>
        <v>3</v>
      </c>
      <c r="BN22" s="119">
        <f t="shared" si="26"/>
        <v>3</v>
      </c>
      <c r="BO22" s="120">
        <f t="shared" si="27"/>
        <v>5</v>
      </c>
      <c r="BP22" s="68"/>
    </row>
    <row r="23" spans="1:68" ht="13.5" thickBot="1">
      <c r="A23" s="121"/>
      <c r="B23" s="130">
        <f t="shared" si="28"/>
        <v>12</v>
      </c>
      <c r="C23" s="109">
        <v>4</v>
      </c>
      <c r="D23" s="123">
        <v>5</v>
      </c>
      <c r="E23" s="123">
        <v>3</v>
      </c>
      <c r="F23" s="124">
        <v>4</v>
      </c>
      <c r="G23" s="109">
        <v>4</v>
      </c>
      <c r="H23" s="123">
        <v>3</v>
      </c>
      <c r="I23" s="123">
        <v>2</v>
      </c>
      <c r="J23" s="124">
        <v>2</v>
      </c>
      <c r="K23" s="109">
        <v>5</v>
      </c>
      <c r="L23" s="123">
        <v>5</v>
      </c>
      <c r="M23" s="124">
        <v>5</v>
      </c>
      <c r="N23" s="109">
        <v>4</v>
      </c>
      <c r="O23" s="123">
        <v>4</v>
      </c>
      <c r="P23" s="124">
        <v>5</v>
      </c>
      <c r="Q23" s="109">
        <v>5</v>
      </c>
      <c r="R23" s="123">
        <v>5</v>
      </c>
      <c r="S23" s="123">
        <v>5</v>
      </c>
      <c r="T23" s="124">
        <v>5</v>
      </c>
      <c r="U23" s="109">
        <v>4</v>
      </c>
      <c r="V23" s="123">
        <v>3</v>
      </c>
      <c r="W23" s="123">
        <v>3</v>
      </c>
      <c r="X23" s="124">
        <v>5</v>
      </c>
      <c r="Y23" s="134" t="s">
        <v>163</v>
      </c>
      <c r="Z23" s="123">
        <v>4</v>
      </c>
      <c r="AA23" s="123">
        <v>5</v>
      </c>
      <c r="AB23" s="124">
        <v>4</v>
      </c>
      <c r="AC23" s="126">
        <v>5</v>
      </c>
      <c r="AD23" s="109">
        <v>4</v>
      </c>
      <c r="AE23" s="123">
        <v>2</v>
      </c>
      <c r="AF23" s="110">
        <v>4</v>
      </c>
      <c r="AG23" s="127">
        <v>5</v>
      </c>
      <c r="AH23" s="126">
        <v>3</v>
      </c>
      <c r="AI23" s="109">
        <v>5</v>
      </c>
      <c r="AJ23" s="110">
        <v>5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4</v>
      </c>
      <c r="AO23" s="114">
        <f t="shared" si="2"/>
        <v>4</v>
      </c>
      <c r="AP23" s="112">
        <f t="shared" si="3"/>
        <v>2</v>
      </c>
      <c r="AQ23" s="113">
        <f t="shared" si="4"/>
        <v>2.75</v>
      </c>
      <c r="AR23" s="114">
        <f t="shared" si="5"/>
        <v>3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0</v>
      </c>
      <c r="AW23" s="113">
        <f t="shared" si="10"/>
        <v>4.333333333333333</v>
      </c>
      <c r="AX23" s="114">
        <f t="shared" si="11"/>
        <v>5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0</v>
      </c>
      <c r="BC23" s="113">
        <f t="shared" si="16"/>
        <v>3.75</v>
      </c>
      <c r="BD23" s="116">
        <f t="shared" si="17"/>
        <v>4</v>
      </c>
      <c r="BE23" s="112">
        <f t="shared" si="18"/>
        <v>1</v>
      </c>
      <c r="BF23" s="112">
        <f t="shared" si="19"/>
        <v>0</v>
      </c>
      <c r="BG23" s="113">
        <f t="shared" si="20"/>
        <v>4.333333333333333</v>
      </c>
      <c r="BH23" s="113">
        <f t="shared" si="21"/>
        <v>5</v>
      </c>
      <c r="BI23" s="117">
        <f t="shared" si="22"/>
        <v>5</v>
      </c>
      <c r="BJ23" s="112">
        <f t="shared" si="23"/>
        <v>1</v>
      </c>
      <c r="BK23" s="113">
        <f t="shared" si="24"/>
        <v>3.3333333333333335</v>
      </c>
      <c r="BL23" s="113">
        <f t="shared" si="25"/>
        <v>4</v>
      </c>
      <c r="BM23" s="118">
        <f t="shared" si="26"/>
        <v>5</v>
      </c>
      <c r="BN23" s="119">
        <f t="shared" si="26"/>
        <v>3</v>
      </c>
      <c r="BO23" s="120">
        <f t="shared" si="27"/>
        <v>5</v>
      </c>
      <c r="BP23" s="68"/>
    </row>
    <row r="24" spans="1:68" ht="13.5" thickBot="1">
      <c r="A24" s="121"/>
      <c r="B24" s="130">
        <f t="shared" si="28"/>
        <v>13</v>
      </c>
      <c r="C24" s="109">
        <v>5</v>
      </c>
      <c r="D24" s="123">
        <v>5</v>
      </c>
      <c r="E24" s="123">
        <v>3</v>
      </c>
      <c r="F24" s="124">
        <v>4</v>
      </c>
      <c r="G24" s="109">
        <v>3</v>
      </c>
      <c r="H24" s="123">
        <v>3</v>
      </c>
      <c r="I24" s="123">
        <v>3</v>
      </c>
      <c r="J24" s="124">
        <v>3</v>
      </c>
      <c r="K24" s="109">
        <v>5</v>
      </c>
      <c r="L24" s="123">
        <v>5</v>
      </c>
      <c r="M24" s="124">
        <v>3</v>
      </c>
      <c r="N24" s="109">
        <v>5</v>
      </c>
      <c r="O24" s="123">
        <v>5</v>
      </c>
      <c r="P24" s="124">
        <v>5</v>
      </c>
      <c r="Q24" s="109">
        <v>5</v>
      </c>
      <c r="R24" s="123">
        <v>5</v>
      </c>
      <c r="S24" s="123">
        <v>5</v>
      </c>
      <c r="T24" s="124">
        <v>5</v>
      </c>
      <c r="U24" s="109">
        <v>5</v>
      </c>
      <c r="V24" s="123">
        <v>5</v>
      </c>
      <c r="W24" s="123">
        <v>4</v>
      </c>
      <c r="X24" s="124">
        <v>5</v>
      </c>
      <c r="Y24" s="125"/>
      <c r="Z24" s="123">
        <v>3</v>
      </c>
      <c r="AA24" s="123">
        <v>2</v>
      </c>
      <c r="AB24" s="124">
        <v>2</v>
      </c>
      <c r="AC24" s="132">
        <v>5</v>
      </c>
      <c r="AD24" s="109">
        <v>2</v>
      </c>
      <c r="AE24" s="123">
        <v>2</v>
      </c>
      <c r="AF24" s="110">
        <v>2</v>
      </c>
      <c r="AG24" s="107">
        <v>3</v>
      </c>
      <c r="AH24" s="126">
        <v>4</v>
      </c>
      <c r="AI24" s="109">
        <v>5</v>
      </c>
      <c r="AJ24" s="110">
        <v>5</v>
      </c>
      <c r="AK24" s="128"/>
      <c r="AL24" s="129">
        <f t="shared" si="29"/>
        <v>13</v>
      </c>
      <c r="AM24" s="112">
        <f t="shared" si="0"/>
        <v>0</v>
      </c>
      <c r="AN24" s="113">
        <f t="shared" si="1"/>
        <v>4.25</v>
      </c>
      <c r="AO24" s="114">
        <f t="shared" si="2"/>
        <v>5</v>
      </c>
      <c r="AP24" s="112">
        <f t="shared" si="3"/>
        <v>0</v>
      </c>
      <c r="AQ24" s="113">
        <f t="shared" si="4"/>
        <v>3</v>
      </c>
      <c r="AR24" s="114">
        <f t="shared" si="5"/>
        <v>3</v>
      </c>
      <c r="AS24" s="112">
        <f t="shared" si="6"/>
        <v>0</v>
      </c>
      <c r="AT24" s="113">
        <f t="shared" si="7"/>
        <v>4.333333333333333</v>
      </c>
      <c r="AU24" s="114">
        <f t="shared" si="8"/>
        <v>5</v>
      </c>
      <c r="AV24" s="112">
        <f t="shared" si="9"/>
        <v>0</v>
      </c>
      <c r="AW24" s="113">
        <f t="shared" si="10"/>
        <v>5</v>
      </c>
      <c r="AX24" s="114">
        <f t="shared" si="11"/>
        <v>5</v>
      </c>
      <c r="AY24" s="112">
        <f t="shared" si="12"/>
        <v>0</v>
      </c>
      <c r="AZ24" s="113">
        <f t="shared" si="13"/>
        <v>5</v>
      </c>
      <c r="BA24" s="115">
        <f t="shared" si="14"/>
        <v>5</v>
      </c>
      <c r="BB24" s="112">
        <f t="shared" si="15"/>
        <v>0</v>
      </c>
      <c r="BC24" s="113">
        <f t="shared" si="16"/>
        <v>4.75</v>
      </c>
      <c r="BD24" s="116">
        <f t="shared" si="17"/>
        <v>5</v>
      </c>
      <c r="BE24" s="112">
        <f t="shared" si="18"/>
        <v>0</v>
      </c>
      <c r="BF24" s="112">
        <f t="shared" si="19"/>
        <v>2</v>
      </c>
      <c r="BG24" s="113">
        <f t="shared" si="20"/>
        <v>2.3333333333333335</v>
      </c>
      <c r="BH24" s="113">
        <f t="shared" si="21"/>
        <v>2</v>
      </c>
      <c r="BI24" s="117">
        <f t="shared" si="22"/>
        <v>5</v>
      </c>
      <c r="BJ24" s="112">
        <f t="shared" si="23"/>
        <v>3</v>
      </c>
      <c r="BK24" s="113">
        <f t="shared" si="24"/>
        <v>2</v>
      </c>
      <c r="BL24" s="113">
        <f t="shared" si="25"/>
        <v>2</v>
      </c>
      <c r="BM24" s="118">
        <f t="shared" si="26"/>
        <v>3</v>
      </c>
      <c r="BN24" s="119">
        <f t="shared" si="26"/>
        <v>4</v>
      </c>
      <c r="BO24" s="120">
        <f t="shared" si="27"/>
        <v>5</v>
      </c>
      <c r="BP24" s="68"/>
    </row>
    <row r="25" spans="1:68" ht="13.5" thickBot="1">
      <c r="A25" s="121"/>
      <c r="B25" s="130">
        <f t="shared" si="28"/>
        <v>14</v>
      </c>
      <c r="C25" s="109">
        <v>3</v>
      </c>
      <c r="D25" s="123">
        <v>4</v>
      </c>
      <c r="E25" s="123">
        <v>3</v>
      </c>
      <c r="F25" s="124">
        <v>4</v>
      </c>
      <c r="G25" s="109">
        <v>3</v>
      </c>
      <c r="H25" s="123">
        <v>4</v>
      </c>
      <c r="I25" s="123">
        <v>4</v>
      </c>
      <c r="J25" s="124">
        <v>4</v>
      </c>
      <c r="K25" s="109">
        <v>2</v>
      </c>
      <c r="L25" s="123">
        <v>3</v>
      </c>
      <c r="M25" s="124">
        <v>2</v>
      </c>
      <c r="N25" s="109">
        <v>4</v>
      </c>
      <c r="O25" s="123">
        <v>4</v>
      </c>
      <c r="P25" s="124">
        <v>4</v>
      </c>
      <c r="Q25" s="109">
        <v>5</v>
      </c>
      <c r="R25" s="123">
        <v>5</v>
      </c>
      <c r="S25" s="123">
        <v>5</v>
      </c>
      <c r="T25" s="124">
        <v>5</v>
      </c>
      <c r="U25" s="109">
        <v>2</v>
      </c>
      <c r="V25" s="123">
        <v>2</v>
      </c>
      <c r="W25" s="123">
        <v>2</v>
      </c>
      <c r="X25" s="124">
        <v>3</v>
      </c>
      <c r="Y25" s="125"/>
      <c r="Z25" s="123">
        <v>2</v>
      </c>
      <c r="AA25" s="123">
        <v>2</v>
      </c>
      <c r="AB25" s="124">
        <v>2</v>
      </c>
      <c r="AC25" s="126">
        <v>2</v>
      </c>
      <c r="AD25" s="109">
        <v>2</v>
      </c>
      <c r="AE25" s="123">
        <v>2</v>
      </c>
      <c r="AF25" s="110">
        <v>2</v>
      </c>
      <c r="AG25" s="127">
        <v>2</v>
      </c>
      <c r="AH25" s="126">
        <v>3</v>
      </c>
      <c r="AI25" s="109">
        <v>5</v>
      </c>
      <c r="AJ25" s="110">
        <v>5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3.5</v>
      </c>
      <c r="AO25" s="114">
        <f t="shared" si="2"/>
        <v>4</v>
      </c>
      <c r="AP25" s="112">
        <f t="shared" si="3"/>
        <v>0</v>
      </c>
      <c r="AQ25" s="113">
        <f t="shared" si="4"/>
        <v>3.75</v>
      </c>
      <c r="AR25" s="114">
        <f t="shared" si="5"/>
        <v>4</v>
      </c>
      <c r="AS25" s="112">
        <f t="shared" si="6"/>
        <v>2</v>
      </c>
      <c r="AT25" s="113">
        <f t="shared" si="7"/>
        <v>2.3333333333333335</v>
      </c>
      <c r="AU25" s="114">
        <f t="shared" si="8"/>
        <v>3</v>
      </c>
      <c r="AV25" s="112">
        <f t="shared" si="9"/>
        <v>0</v>
      </c>
      <c r="AW25" s="113">
        <f t="shared" si="10"/>
        <v>4</v>
      </c>
      <c r="AX25" s="114">
        <f t="shared" si="11"/>
        <v>4</v>
      </c>
      <c r="AY25" s="112">
        <f t="shared" si="12"/>
        <v>0</v>
      </c>
      <c r="AZ25" s="113">
        <f t="shared" si="13"/>
        <v>5</v>
      </c>
      <c r="BA25" s="115">
        <f t="shared" si="14"/>
        <v>5</v>
      </c>
      <c r="BB25" s="112">
        <f t="shared" si="15"/>
        <v>3</v>
      </c>
      <c r="BC25" s="113">
        <f t="shared" si="16"/>
        <v>2.25</v>
      </c>
      <c r="BD25" s="116">
        <f t="shared" si="17"/>
        <v>2</v>
      </c>
      <c r="BE25" s="112">
        <f t="shared" si="18"/>
        <v>0</v>
      </c>
      <c r="BF25" s="112">
        <f t="shared" si="19"/>
        <v>3</v>
      </c>
      <c r="BG25" s="113">
        <f t="shared" si="20"/>
        <v>2</v>
      </c>
      <c r="BH25" s="113">
        <f t="shared" si="21"/>
        <v>2</v>
      </c>
      <c r="BI25" s="117">
        <f t="shared" si="22"/>
        <v>2</v>
      </c>
      <c r="BJ25" s="112">
        <f t="shared" si="23"/>
        <v>3</v>
      </c>
      <c r="BK25" s="113">
        <f t="shared" si="24"/>
        <v>2</v>
      </c>
      <c r="BL25" s="113">
        <f t="shared" si="25"/>
        <v>2</v>
      </c>
      <c r="BM25" s="118">
        <f t="shared" si="26"/>
        <v>2</v>
      </c>
      <c r="BN25" s="119">
        <f t="shared" si="26"/>
        <v>3</v>
      </c>
      <c r="BO25" s="120">
        <f t="shared" si="27"/>
        <v>5</v>
      </c>
      <c r="BP25" s="68"/>
    </row>
    <row r="26" spans="1:68" ht="13.5" thickBot="1">
      <c r="A26" s="121"/>
      <c r="B26" s="130">
        <f t="shared" si="28"/>
        <v>15</v>
      </c>
      <c r="C26" s="109">
        <v>3</v>
      </c>
      <c r="D26" s="123">
        <v>3</v>
      </c>
      <c r="E26" s="123">
        <v>4</v>
      </c>
      <c r="F26" s="124">
        <v>5</v>
      </c>
      <c r="G26" s="109">
        <v>3</v>
      </c>
      <c r="H26" s="123">
        <v>4</v>
      </c>
      <c r="I26" s="123">
        <v>2</v>
      </c>
      <c r="J26" s="124">
        <v>5</v>
      </c>
      <c r="K26" s="109">
        <v>2</v>
      </c>
      <c r="L26" s="123">
        <v>3</v>
      </c>
      <c r="M26" s="124">
        <v>4</v>
      </c>
      <c r="N26" s="109">
        <v>2</v>
      </c>
      <c r="O26" s="123">
        <v>3</v>
      </c>
      <c r="P26" s="124">
        <v>3</v>
      </c>
      <c r="Q26" s="109">
        <v>5</v>
      </c>
      <c r="R26" s="123">
        <v>5</v>
      </c>
      <c r="S26" s="123">
        <v>5</v>
      </c>
      <c r="T26" s="124">
        <v>5</v>
      </c>
      <c r="U26" s="109">
        <v>3</v>
      </c>
      <c r="V26" s="123">
        <v>5</v>
      </c>
      <c r="W26" s="123">
        <v>4</v>
      </c>
      <c r="X26" s="124">
        <v>5</v>
      </c>
      <c r="Y26" s="125"/>
      <c r="Z26" s="123">
        <v>2</v>
      </c>
      <c r="AA26" s="123">
        <v>2</v>
      </c>
      <c r="AB26" s="124">
        <v>2</v>
      </c>
      <c r="AC26" s="126">
        <v>2</v>
      </c>
      <c r="AD26" s="109">
        <v>2</v>
      </c>
      <c r="AE26" s="123">
        <v>2</v>
      </c>
      <c r="AF26" s="110">
        <v>2</v>
      </c>
      <c r="AG26" s="127">
        <v>4</v>
      </c>
      <c r="AH26" s="126">
        <v>4</v>
      </c>
      <c r="AI26" s="109">
        <v>5</v>
      </c>
      <c r="AJ26" s="110">
        <v>5</v>
      </c>
      <c r="AK26" s="128"/>
      <c r="AL26" s="129">
        <f t="shared" si="29"/>
        <v>15</v>
      </c>
      <c r="AM26" s="112">
        <f t="shared" si="0"/>
        <v>0</v>
      </c>
      <c r="AN26" s="113">
        <f t="shared" si="1"/>
        <v>3.75</v>
      </c>
      <c r="AO26" s="114">
        <f t="shared" si="2"/>
        <v>4</v>
      </c>
      <c r="AP26" s="112">
        <f t="shared" si="3"/>
        <v>1</v>
      </c>
      <c r="AQ26" s="113">
        <f t="shared" si="4"/>
        <v>3.5</v>
      </c>
      <c r="AR26" s="114">
        <f t="shared" si="5"/>
        <v>4</v>
      </c>
      <c r="AS26" s="112">
        <f t="shared" si="6"/>
        <v>1</v>
      </c>
      <c r="AT26" s="113">
        <f t="shared" si="7"/>
        <v>3</v>
      </c>
      <c r="AU26" s="114">
        <f t="shared" si="8"/>
        <v>3</v>
      </c>
      <c r="AV26" s="112">
        <f t="shared" si="9"/>
        <v>1</v>
      </c>
      <c r="AW26" s="113">
        <f t="shared" si="10"/>
        <v>2.6666666666666665</v>
      </c>
      <c r="AX26" s="114">
        <f t="shared" si="11"/>
        <v>3</v>
      </c>
      <c r="AY26" s="112">
        <f t="shared" si="12"/>
        <v>0</v>
      </c>
      <c r="AZ26" s="113">
        <f t="shared" si="13"/>
        <v>5</v>
      </c>
      <c r="BA26" s="115">
        <f t="shared" si="14"/>
        <v>5</v>
      </c>
      <c r="BB26" s="112">
        <f t="shared" si="15"/>
        <v>0</v>
      </c>
      <c r="BC26" s="113">
        <f t="shared" si="16"/>
        <v>4.25</v>
      </c>
      <c r="BD26" s="116">
        <f t="shared" si="17"/>
        <v>5</v>
      </c>
      <c r="BE26" s="112">
        <f t="shared" si="18"/>
        <v>0</v>
      </c>
      <c r="BF26" s="112">
        <f t="shared" si="19"/>
        <v>3</v>
      </c>
      <c r="BG26" s="113">
        <f t="shared" si="20"/>
        <v>2</v>
      </c>
      <c r="BH26" s="113">
        <f t="shared" si="21"/>
        <v>2</v>
      </c>
      <c r="BI26" s="117">
        <f t="shared" si="22"/>
        <v>2</v>
      </c>
      <c r="BJ26" s="112">
        <f t="shared" si="23"/>
        <v>3</v>
      </c>
      <c r="BK26" s="113">
        <f t="shared" si="24"/>
        <v>2</v>
      </c>
      <c r="BL26" s="113">
        <f t="shared" si="25"/>
        <v>2</v>
      </c>
      <c r="BM26" s="118">
        <f t="shared" si="26"/>
        <v>4</v>
      </c>
      <c r="BN26" s="119">
        <f t="shared" si="26"/>
        <v>4</v>
      </c>
      <c r="BO26" s="120">
        <f t="shared" si="27"/>
        <v>5</v>
      </c>
      <c r="BP26" s="68"/>
    </row>
    <row r="27" spans="1:68" ht="13.5" thickBot="1">
      <c r="A27" s="121"/>
      <c r="B27" s="130">
        <f t="shared" si="28"/>
        <v>16</v>
      </c>
      <c r="C27" s="109">
        <v>4</v>
      </c>
      <c r="D27" s="123">
        <v>5</v>
      </c>
      <c r="E27" s="123">
        <v>2</v>
      </c>
      <c r="F27" s="124">
        <v>5</v>
      </c>
      <c r="G27" s="109">
        <v>2</v>
      </c>
      <c r="H27" s="123">
        <v>2</v>
      </c>
      <c r="I27" s="123">
        <v>4</v>
      </c>
      <c r="J27" s="124">
        <v>2</v>
      </c>
      <c r="K27" s="109">
        <v>5</v>
      </c>
      <c r="L27" s="123">
        <v>4</v>
      </c>
      <c r="M27" s="124">
        <v>4</v>
      </c>
      <c r="N27" s="109">
        <v>5</v>
      </c>
      <c r="O27" s="123">
        <v>2</v>
      </c>
      <c r="P27" s="124">
        <v>3</v>
      </c>
      <c r="Q27" s="109">
        <v>5</v>
      </c>
      <c r="R27" s="123">
        <v>5</v>
      </c>
      <c r="S27" s="123">
        <v>5</v>
      </c>
      <c r="T27" s="124">
        <v>5</v>
      </c>
      <c r="U27" s="109">
        <v>3</v>
      </c>
      <c r="V27" s="123">
        <v>5</v>
      </c>
      <c r="W27" s="123">
        <v>3</v>
      </c>
      <c r="X27" s="124">
        <v>5</v>
      </c>
      <c r="Y27" s="125"/>
      <c r="Z27" s="123">
        <v>3</v>
      </c>
      <c r="AA27" s="123">
        <v>4</v>
      </c>
      <c r="AB27" s="124">
        <v>2</v>
      </c>
      <c r="AC27" s="126">
        <v>4</v>
      </c>
      <c r="AD27" s="109">
        <v>3</v>
      </c>
      <c r="AE27" s="123">
        <v>2</v>
      </c>
      <c r="AF27" s="110">
        <v>2</v>
      </c>
      <c r="AG27" s="127">
        <v>3</v>
      </c>
      <c r="AH27" s="126">
        <v>4</v>
      </c>
      <c r="AI27" s="109">
        <v>4</v>
      </c>
      <c r="AJ27" s="110">
        <v>4</v>
      </c>
      <c r="AK27" s="128"/>
      <c r="AL27" s="129">
        <f t="shared" si="29"/>
        <v>16</v>
      </c>
      <c r="AM27" s="112">
        <f t="shared" si="0"/>
        <v>1</v>
      </c>
      <c r="AN27" s="113">
        <f t="shared" si="1"/>
        <v>4</v>
      </c>
      <c r="AO27" s="114">
        <f t="shared" si="2"/>
        <v>4</v>
      </c>
      <c r="AP27" s="112">
        <f t="shared" si="3"/>
        <v>3</v>
      </c>
      <c r="AQ27" s="113">
        <f t="shared" si="4"/>
        <v>2.5</v>
      </c>
      <c r="AR27" s="114">
        <f t="shared" si="5"/>
        <v>2</v>
      </c>
      <c r="AS27" s="112">
        <f t="shared" si="6"/>
        <v>0</v>
      </c>
      <c r="AT27" s="113">
        <f t="shared" si="7"/>
        <v>4.333333333333333</v>
      </c>
      <c r="AU27" s="114">
        <f t="shared" si="8"/>
        <v>5</v>
      </c>
      <c r="AV27" s="112">
        <f t="shared" si="9"/>
        <v>1</v>
      </c>
      <c r="AW27" s="113">
        <f t="shared" si="10"/>
        <v>3.3333333333333335</v>
      </c>
      <c r="AX27" s="114">
        <f t="shared" si="11"/>
        <v>4</v>
      </c>
      <c r="AY27" s="112">
        <f t="shared" si="12"/>
        <v>0</v>
      </c>
      <c r="AZ27" s="113">
        <f t="shared" si="13"/>
        <v>5</v>
      </c>
      <c r="BA27" s="115">
        <f t="shared" si="14"/>
        <v>5</v>
      </c>
      <c r="BB27" s="112">
        <f t="shared" si="15"/>
        <v>0</v>
      </c>
      <c r="BC27" s="113">
        <f t="shared" si="16"/>
        <v>4</v>
      </c>
      <c r="BD27" s="116">
        <f t="shared" si="17"/>
        <v>4</v>
      </c>
      <c r="BE27" s="112">
        <f t="shared" si="18"/>
        <v>0</v>
      </c>
      <c r="BF27" s="112">
        <f t="shared" si="19"/>
        <v>1</v>
      </c>
      <c r="BG27" s="113">
        <f t="shared" si="20"/>
        <v>3</v>
      </c>
      <c r="BH27" s="113">
        <f t="shared" si="21"/>
        <v>2</v>
      </c>
      <c r="BI27" s="117">
        <f t="shared" si="22"/>
        <v>4</v>
      </c>
      <c r="BJ27" s="112">
        <f t="shared" si="23"/>
        <v>2</v>
      </c>
      <c r="BK27" s="113">
        <f t="shared" si="24"/>
        <v>2.3333333333333335</v>
      </c>
      <c r="BL27" s="113">
        <f t="shared" si="25"/>
        <v>3</v>
      </c>
      <c r="BM27" s="118">
        <f t="shared" si="26"/>
        <v>3</v>
      </c>
      <c r="BN27" s="119">
        <f t="shared" si="26"/>
        <v>4</v>
      </c>
      <c r="BO27" s="120">
        <f t="shared" si="27"/>
        <v>4</v>
      </c>
      <c r="BP27" s="68"/>
    </row>
    <row r="28" spans="1:68" ht="13.5" thickBot="1">
      <c r="A28" s="121"/>
      <c r="B28" s="130">
        <f t="shared" si="28"/>
        <v>17</v>
      </c>
      <c r="C28" s="109">
        <v>4</v>
      </c>
      <c r="D28" s="123">
        <v>5</v>
      </c>
      <c r="E28" s="123">
        <v>2</v>
      </c>
      <c r="F28" s="124">
        <v>4</v>
      </c>
      <c r="G28" s="109">
        <v>2</v>
      </c>
      <c r="H28" s="123">
        <v>2</v>
      </c>
      <c r="I28" s="123">
        <v>4</v>
      </c>
      <c r="J28" s="124">
        <v>2</v>
      </c>
      <c r="K28" s="109">
        <v>4</v>
      </c>
      <c r="L28" s="123">
        <v>5</v>
      </c>
      <c r="M28" s="124">
        <v>5</v>
      </c>
      <c r="N28" s="109">
        <v>4</v>
      </c>
      <c r="O28" s="123">
        <v>3</v>
      </c>
      <c r="P28" s="124">
        <v>3</v>
      </c>
      <c r="Q28" s="109">
        <v>5</v>
      </c>
      <c r="R28" s="123">
        <v>5</v>
      </c>
      <c r="S28" s="123">
        <v>5</v>
      </c>
      <c r="T28" s="124">
        <v>5</v>
      </c>
      <c r="U28" s="109">
        <v>4</v>
      </c>
      <c r="V28" s="123">
        <v>5</v>
      </c>
      <c r="W28" s="123">
        <v>4</v>
      </c>
      <c r="X28" s="124">
        <v>5</v>
      </c>
      <c r="Y28" s="125"/>
      <c r="Z28" s="123">
        <v>4</v>
      </c>
      <c r="AA28" s="123">
        <v>5</v>
      </c>
      <c r="AB28" s="124">
        <v>2</v>
      </c>
      <c r="AC28" s="132">
        <v>3</v>
      </c>
      <c r="AD28" s="109">
        <v>3</v>
      </c>
      <c r="AE28" s="123">
        <v>2</v>
      </c>
      <c r="AF28" s="110">
        <v>2</v>
      </c>
      <c r="AG28" s="107">
        <v>3</v>
      </c>
      <c r="AH28" s="132">
        <v>4</v>
      </c>
      <c r="AI28" s="109">
        <v>4</v>
      </c>
      <c r="AJ28" s="110">
        <v>3</v>
      </c>
      <c r="AK28" s="128"/>
      <c r="AL28" s="129">
        <f t="shared" si="29"/>
        <v>17</v>
      </c>
      <c r="AM28" s="112">
        <f t="shared" si="0"/>
        <v>1</v>
      </c>
      <c r="AN28" s="113">
        <f t="shared" si="1"/>
        <v>3.75</v>
      </c>
      <c r="AO28" s="114">
        <f t="shared" si="2"/>
        <v>4</v>
      </c>
      <c r="AP28" s="112">
        <f t="shared" si="3"/>
        <v>3</v>
      </c>
      <c r="AQ28" s="113">
        <f t="shared" si="4"/>
        <v>2.5</v>
      </c>
      <c r="AR28" s="114">
        <f t="shared" si="5"/>
        <v>2</v>
      </c>
      <c r="AS28" s="112">
        <f t="shared" si="6"/>
        <v>0</v>
      </c>
      <c r="AT28" s="113">
        <f t="shared" si="7"/>
        <v>4.666666666666667</v>
      </c>
      <c r="AU28" s="114">
        <f t="shared" si="8"/>
        <v>5</v>
      </c>
      <c r="AV28" s="112">
        <f t="shared" si="9"/>
        <v>0</v>
      </c>
      <c r="AW28" s="113">
        <f t="shared" si="10"/>
        <v>3.3333333333333335</v>
      </c>
      <c r="AX28" s="114">
        <f t="shared" si="11"/>
        <v>4</v>
      </c>
      <c r="AY28" s="112">
        <f t="shared" si="12"/>
        <v>0</v>
      </c>
      <c r="AZ28" s="113">
        <f t="shared" si="13"/>
        <v>5</v>
      </c>
      <c r="BA28" s="115">
        <f t="shared" si="14"/>
        <v>5</v>
      </c>
      <c r="BB28" s="112">
        <f t="shared" si="15"/>
        <v>0</v>
      </c>
      <c r="BC28" s="113">
        <f t="shared" si="16"/>
        <v>4.5</v>
      </c>
      <c r="BD28" s="116">
        <f t="shared" si="17"/>
        <v>5</v>
      </c>
      <c r="BE28" s="112">
        <f t="shared" si="18"/>
        <v>0</v>
      </c>
      <c r="BF28" s="112">
        <f t="shared" si="19"/>
        <v>1</v>
      </c>
      <c r="BG28" s="113">
        <f t="shared" si="20"/>
        <v>3.6666666666666665</v>
      </c>
      <c r="BH28" s="113">
        <f t="shared" si="21"/>
        <v>2</v>
      </c>
      <c r="BI28" s="117">
        <f t="shared" si="22"/>
        <v>3</v>
      </c>
      <c r="BJ28" s="112">
        <f t="shared" si="23"/>
        <v>2</v>
      </c>
      <c r="BK28" s="113">
        <f t="shared" si="24"/>
        <v>2.3333333333333335</v>
      </c>
      <c r="BL28" s="113">
        <f t="shared" si="25"/>
        <v>3</v>
      </c>
      <c r="BM28" s="118">
        <f t="shared" si="26"/>
        <v>3</v>
      </c>
      <c r="BN28" s="119">
        <f t="shared" si="26"/>
        <v>4</v>
      </c>
      <c r="BO28" s="120">
        <f t="shared" si="27"/>
        <v>4</v>
      </c>
      <c r="BP28" s="68"/>
    </row>
    <row r="29" spans="1:68" ht="13.5" thickBot="1">
      <c r="A29" s="121"/>
      <c r="B29" s="130">
        <f t="shared" si="28"/>
        <v>18</v>
      </c>
      <c r="C29" s="109">
        <v>5</v>
      </c>
      <c r="D29" s="123">
        <v>5</v>
      </c>
      <c r="E29" s="123">
        <v>4</v>
      </c>
      <c r="F29" s="124">
        <v>4</v>
      </c>
      <c r="G29" s="109">
        <v>3</v>
      </c>
      <c r="H29" s="123">
        <v>2</v>
      </c>
      <c r="I29" s="123">
        <v>5</v>
      </c>
      <c r="J29" s="124">
        <v>2</v>
      </c>
      <c r="K29" s="109">
        <v>5</v>
      </c>
      <c r="L29" s="123">
        <v>5</v>
      </c>
      <c r="M29" s="124">
        <v>5</v>
      </c>
      <c r="N29" s="109">
        <v>4</v>
      </c>
      <c r="O29" s="123">
        <v>4</v>
      </c>
      <c r="P29" s="124">
        <v>4</v>
      </c>
      <c r="Q29" s="109">
        <v>5</v>
      </c>
      <c r="R29" s="123">
        <v>5</v>
      </c>
      <c r="S29" s="123">
        <v>5</v>
      </c>
      <c r="T29" s="124">
        <v>5</v>
      </c>
      <c r="U29" s="109">
        <v>4</v>
      </c>
      <c r="V29" s="123">
        <v>5</v>
      </c>
      <c r="W29" s="123">
        <v>3</v>
      </c>
      <c r="X29" s="124">
        <v>3</v>
      </c>
      <c r="Y29" s="125"/>
      <c r="Z29" s="123">
        <v>4</v>
      </c>
      <c r="AA29" s="123">
        <v>4</v>
      </c>
      <c r="AB29" s="124">
        <v>3</v>
      </c>
      <c r="AC29" s="126">
        <v>4</v>
      </c>
      <c r="AD29" s="109">
        <v>2</v>
      </c>
      <c r="AE29" s="123">
        <v>2</v>
      </c>
      <c r="AF29" s="110">
        <v>2</v>
      </c>
      <c r="AG29" s="127">
        <v>5</v>
      </c>
      <c r="AH29" s="126">
        <v>5</v>
      </c>
      <c r="AI29" s="109">
        <v>5</v>
      </c>
      <c r="AJ29" s="110">
        <v>3</v>
      </c>
      <c r="AK29" s="128"/>
      <c r="AL29" s="129">
        <f t="shared" si="29"/>
        <v>18</v>
      </c>
      <c r="AM29" s="112">
        <f t="shared" si="0"/>
        <v>0</v>
      </c>
      <c r="AN29" s="113">
        <f t="shared" si="1"/>
        <v>4.5</v>
      </c>
      <c r="AO29" s="114">
        <f t="shared" si="2"/>
        <v>5</v>
      </c>
      <c r="AP29" s="112">
        <f t="shared" si="3"/>
        <v>2</v>
      </c>
      <c r="AQ29" s="113">
        <f t="shared" si="4"/>
        <v>3</v>
      </c>
      <c r="AR29" s="114">
        <f t="shared" si="5"/>
        <v>3</v>
      </c>
      <c r="AS29" s="112">
        <f t="shared" si="6"/>
        <v>0</v>
      </c>
      <c r="AT29" s="113">
        <f t="shared" si="7"/>
        <v>5</v>
      </c>
      <c r="AU29" s="114">
        <f t="shared" si="8"/>
        <v>5</v>
      </c>
      <c r="AV29" s="112">
        <f t="shared" si="9"/>
        <v>0</v>
      </c>
      <c r="AW29" s="113">
        <f t="shared" si="10"/>
        <v>4</v>
      </c>
      <c r="AX29" s="114">
        <f t="shared" si="11"/>
        <v>4</v>
      </c>
      <c r="AY29" s="112">
        <f t="shared" si="12"/>
        <v>0</v>
      </c>
      <c r="AZ29" s="113">
        <f t="shared" si="13"/>
        <v>5</v>
      </c>
      <c r="BA29" s="115">
        <f t="shared" si="14"/>
        <v>5</v>
      </c>
      <c r="BB29" s="112">
        <f t="shared" si="15"/>
        <v>0</v>
      </c>
      <c r="BC29" s="113">
        <f t="shared" si="16"/>
        <v>3.75</v>
      </c>
      <c r="BD29" s="116">
        <f t="shared" si="17"/>
        <v>4</v>
      </c>
      <c r="BE29" s="112">
        <f t="shared" si="18"/>
        <v>0</v>
      </c>
      <c r="BF29" s="112">
        <f t="shared" si="19"/>
        <v>0</v>
      </c>
      <c r="BG29" s="113">
        <f t="shared" si="20"/>
        <v>3.6666666666666665</v>
      </c>
      <c r="BH29" s="113">
        <f t="shared" si="21"/>
        <v>2</v>
      </c>
      <c r="BI29" s="117">
        <f t="shared" si="22"/>
        <v>4</v>
      </c>
      <c r="BJ29" s="112">
        <f t="shared" si="23"/>
        <v>3</v>
      </c>
      <c r="BK29" s="113">
        <f t="shared" si="24"/>
        <v>2</v>
      </c>
      <c r="BL29" s="113">
        <f t="shared" si="25"/>
        <v>2</v>
      </c>
      <c r="BM29" s="118">
        <f t="shared" si="26"/>
        <v>5</v>
      </c>
      <c r="BN29" s="119">
        <f t="shared" si="26"/>
        <v>5</v>
      </c>
      <c r="BO29" s="120">
        <f t="shared" si="27"/>
        <v>4</v>
      </c>
      <c r="BP29" s="68"/>
    </row>
    <row r="30" spans="1:68" ht="13.5" thickBot="1">
      <c r="A30" s="121"/>
      <c r="B30" s="130">
        <f t="shared" si="28"/>
        <v>19</v>
      </c>
      <c r="C30" s="109">
        <v>5</v>
      </c>
      <c r="D30" s="123">
        <v>5</v>
      </c>
      <c r="E30" s="123">
        <v>5</v>
      </c>
      <c r="F30" s="124">
        <v>5</v>
      </c>
      <c r="G30" s="109">
        <v>3</v>
      </c>
      <c r="H30" s="123">
        <v>3</v>
      </c>
      <c r="I30" s="123">
        <v>2</v>
      </c>
      <c r="J30" s="124">
        <v>2</v>
      </c>
      <c r="K30" s="109">
        <v>2</v>
      </c>
      <c r="L30" s="123">
        <v>5</v>
      </c>
      <c r="M30" s="124">
        <v>5</v>
      </c>
      <c r="N30" s="109">
        <v>5</v>
      </c>
      <c r="O30" s="123">
        <v>5</v>
      </c>
      <c r="P30" s="124">
        <v>4</v>
      </c>
      <c r="Q30" s="109">
        <v>3</v>
      </c>
      <c r="R30" s="123">
        <v>5</v>
      </c>
      <c r="S30" s="123">
        <v>5</v>
      </c>
      <c r="T30" s="124">
        <v>5</v>
      </c>
      <c r="U30" s="109">
        <v>5</v>
      </c>
      <c r="V30" s="123">
        <v>5</v>
      </c>
      <c r="W30" s="123">
        <v>5</v>
      </c>
      <c r="X30" s="124">
        <v>5</v>
      </c>
      <c r="Y30" s="125"/>
      <c r="Z30" s="123">
        <v>5</v>
      </c>
      <c r="AA30" s="123">
        <v>5</v>
      </c>
      <c r="AB30" s="124">
        <v>5</v>
      </c>
      <c r="AC30" s="126">
        <v>4</v>
      </c>
      <c r="AD30" s="109">
        <v>3</v>
      </c>
      <c r="AE30" s="123">
        <v>4</v>
      </c>
      <c r="AF30" s="110">
        <v>3</v>
      </c>
      <c r="AG30" s="127">
        <v>4</v>
      </c>
      <c r="AH30" s="126">
        <v>5</v>
      </c>
      <c r="AI30" s="109">
        <v>5</v>
      </c>
      <c r="AJ30" s="110">
        <v>5</v>
      </c>
      <c r="AK30" s="128"/>
      <c r="AL30" s="129">
        <f t="shared" si="29"/>
        <v>19</v>
      </c>
      <c r="AM30" s="112">
        <f t="shared" si="0"/>
        <v>0</v>
      </c>
      <c r="AN30" s="113">
        <f t="shared" si="1"/>
        <v>5</v>
      </c>
      <c r="AO30" s="114">
        <f t="shared" si="2"/>
        <v>5</v>
      </c>
      <c r="AP30" s="112">
        <f t="shared" si="3"/>
        <v>2</v>
      </c>
      <c r="AQ30" s="113">
        <f t="shared" si="4"/>
        <v>2.5</v>
      </c>
      <c r="AR30" s="114">
        <f t="shared" si="5"/>
        <v>3</v>
      </c>
      <c r="AS30" s="112">
        <f t="shared" si="6"/>
        <v>1</v>
      </c>
      <c r="AT30" s="113">
        <f t="shared" si="7"/>
        <v>4</v>
      </c>
      <c r="AU30" s="114">
        <f t="shared" si="8"/>
        <v>4</v>
      </c>
      <c r="AV30" s="112">
        <f t="shared" si="9"/>
        <v>0</v>
      </c>
      <c r="AW30" s="113">
        <f t="shared" si="10"/>
        <v>4.666666666666667</v>
      </c>
      <c r="AX30" s="114">
        <f t="shared" si="11"/>
        <v>5</v>
      </c>
      <c r="AY30" s="112">
        <f t="shared" si="12"/>
        <v>0</v>
      </c>
      <c r="AZ30" s="113">
        <f t="shared" si="13"/>
        <v>4.5</v>
      </c>
      <c r="BA30" s="115">
        <f t="shared" si="14"/>
        <v>5</v>
      </c>
      <c r="BB30" s="112">
        <f t="shared" si="15"/>
        <v>0</v>
      </c>
      <c r="BC30" s="113">
        <f t="shared" si="16"/>
        <v>5</v>
      </c>
      <c r="BD30" s="116">
        <f t="shared" si="17"/>
        <v>5</v>
      </c>
      <c r="BE30" s="112">
        <f t="shared" si="18"/>
        <v>0</v>
      </c>
      <c r="BF30" s="112">
        <f t="shared" si="19"/>
        <v>0</v>
      </c>
      <c r="BG30" s="113">
        <f t="shared" si="20"/>
        <v>5</v>
      </c>
      <c r="BH30" s="113">
        <f t="shared" si="21"/>
        <v>2</v>
      </c>
      <c r="BI30" s="117">
        <f t="shared" si="22"/>
        <v>4</v>
      </c>
      <c r="BJ30" s="112">
        <f t="shared" si="23"/>
        <v>0</v>
      </c>
      <c r="BK30" s="113">
        <f t="shared" si="24"/>
        <v>3.3333333333333335</v>
      </c>
      <c r="BL30" s="113">
        <f t="shared" si="25"/>
        <v>4</v>
      </c>
      <c r="BM30" s="118">
        <f t="shared" si="26"/>
        <v>4</v>
      </c>
      <c r="BN30" s="119">
        <f t="shared" si="26"/>
        <v>5</v>
      </c>
      <c r="BO30" s="120">
        <f t="shared" si="27"/>
        <v>5</v>
      </c>
      <c r="BP30" s="68"/>
    </row>
    <row r="31" spans="1:68" ht="13.5" thickBot="1">
      <c r="A31" s="121"/>
      <c r="B31" s="130">
        <f t="shared" si="28"/>
        <v>20</v>
      </c>
      <c r="C31" s="109">
        <v>5</v>
      </c>
      <c r="D31" s="123">
        <v>5</v>
      </c>
      <c r="E31" s="123">
        <v>5</v>
      </c>
      <c r="F31" s="124">
        <v>5</v>
      </c>
      <c r="G31" s="109">
        <v>3</v>
      </c>
      <c r="H31" s="123">
        <v>3</v>
      </c>
      <c r="I31" s="123">
        <v>2</v>
      </c>
      <c r="J31" s="124">
        <v>2</v>
      </c>
      <c r="K31" s="109">
        <v>5</v>
      </c>
      <c r="L31" s="123">
        <v>5</v>
      </c>
      <c r="M31" s="124">
        <v>5</v>
      </c>
      <c r="N31" s="109">
        <v>5</v>
      </c>
      <c r="O31" s="123">
        <v>5</v>
      </c>
      <c r="P31" s="124">
        <v>5</v>
      </c>
      <c r="Q31" s="109">
        <v>5</v>
      </c>
      <c r="R31" s="123">
        <v>5</v>
      </c>
      <c r="S31" s="123">
        <v>5</v>
      </c>
      <c r="T31" s="124">
        <v>5</v>
      </c>
      <c r="U31" s="109">
        <v>5</v>
      </c>
      <c r="V31" s="123">
        <v>5</v>
      </c>
      <c r="W31" s="123">
        <v>5</v>
      </c>
      <c r="X31" s="124">
        <v>5</v>
      </c>
      <c r="Y31" s="133"/>
      <c r="Z31" s="123">
        <v>5</v>
      </c>
      <c r="AA31" s="123">
        <v>5</v>
      </c>
      <c r="AB31" s="124">
        <v>5</v>
      </c>
      <c r="AC31" s="126">
        <v>5</v>
      </c>
      <c r="AD31" s="109">
        <v>5</v>
      </c>
      <c r="AE31" s="123">
        <v>3</v>
      </c>
      <c r="AF31" s="110">
        <v>5</v>
      </c>
      <c r="AG31" s="127">
        <v>5</v>
      </c>
      <c r="AH31" s="126">
        <v>5</v>
      </c>
      <c r="AI31" s="109">
        <v>5</v>
      </c>
      <c r="AJ31" s="110">
        <v>5</v>
      </c>
      <c r="AK31" s="128"/>
      <c r="AL31" s="129">
        <f t="shared" si="29"/>
        <v>20</v>
      </c>
      <c r="AM31" s="112">
        <f t="shared" si="0"/>
        <v>0</v>
      </c>
      <c r="AN31" s="113">
        <f t="shared" si="1"/>
        <v>5</v>
      </c>
      <c r="AO31" s="114">
        <f t="shared" si="2"/>
        <v>5</v>
      </c>
      <c r="AP31" s="112">
        <f t="shared" si="3"/>
        <v>2</v>
      </c>
      <c r="AQ31" s="113">
        <f t="shared" si="4"/>
        <v>2.5</v>
      </c>
      <c r="AR31" s="114">
        <f t="shared" si="5"/>
        <v>3</v>
      </c>
      <c r="AS31" s="112">
        <f t="shared" si="6"/>
        <v>0</v>
      </c>
      <c r="AT31" s="113">
        <f t="shared" si="7"/>
        <v>5</v>
      </c>
      <c r="AU31" s="114">
        <f t="shared" si="8"/>
        <v>5</v>
      </c>
      <c r="AV31" s="112">
        <f t="shared" si="9"/>
        <v>0</v>
      </c>
      <c r="AW31" s="113">
        <f t="shared" si="10"/>
        <v>5</v>
      </c>
      <c r="AX31" s="114">
        <f t="shared" si="11"/>
        <v>5</v>
      </c>
      <c r="AY31" s="112">
        <f t="shared" si="12"/>
        <v>0</v>
      </c>
      <c r="AZ31" s="113">
        <f t="shared" si="13"/>
        <v>5</v>
      </c>
      <c r="BA31" s="115">
        <f t="shared" si="14"/>
        <v>5</v>
      </c>
      <c r="BB31" s="112">
        <f t="shared" si="15"/>
        <v>0</v>
      </c>
      <c r="BC31" s="113">
        <f t="shared" si="16"/>
        <v>5</v>
      </c>
      <c r="BD31" s="116">
        <f t="shared" si="17"/>
        <v>5</v>
      </c>
      <c r="BE31" s="112">
        <f t="shared" si="18"/>
        <v>0</v>
      </c>
      <c r="BF31" s="112">
        <f t="shared" si="19"/>
        <v>0</v>
      </c>
      <c r="BG31" s="113">
        <f t="shared" si="20"/>
        <v>5</v>
      </c>
      <c r="BH31" s="113">
        <f t="shared" si="21"/>
        <v>2</v>
      </c>
      <c r="BI31" s="117">
        <f t="shared" si="22"/>
        <v>5</v>
      </c>
      <c r="BJ31" s="112">
        <f t="shared" si="23"/>
        <v>0</v>
      </c>
      <c r="BK31" s="113">
        <f t="shared" si="24"/>
        <v>4.333333333333333</v>
      </c>
      <c r="BL31" s="113">
        <f t="shared" si="25"/>
        <v>5</v>
      </c>
      <c r="BM31" s="118">
        <f t="shared" si="26"/>
        <v>5</v>
      </c>
      <c r="BN31" s="119">
        <f t="shared" si="26"/>
        <v>5</v>
      </c>
      <c r="BO31" s="120">
        <f t="shared" si="27"/>
        <v>5</v>
      </c>
      <c r="BP31" s="68"/>
    </row>
    <row r="32" spans="1:68" ht="13.5" thickBot="1">
      <c r="A32" s="121"/>
      <c r="B32" s="130">
        <f t="shared" si="28"/>
        <v>21</v>
      </c>
      <c r="C32" s="109">
        <v>3</v>
      </c>
      <c r="D32" s="123">
        <v>4</v>
      </c>
      <c r="E32" s="123">
        <v>5</v>
      </c>
      <c r="F32" s="124">
        <v>5</v>
      </c>
      <c r="G32" s="109">
        <v>4</v>
      </c>
      <c r="H32" s="123">
        <v>5</v>
      </c>
      <c r="I32" s="123">
        <v>5</v>
      </c>
      <c r="J32" s="124">
        <v>5</v>
      </c>
      <c r="K32" s="109">
        <v>4</v>
      </c>
      <c r="L32" s="123">
        <v>3</v>
      </c>
      <c r="M32" s="124">
        <v>4</v>
      </c>
      <c r="N32" s="109">
        <v>5</v>
      </c>
      <c r="O32" s="123">
        <v>4</v>
      </c>
      <c r="P32" s="124">
        <v>5</v>
      </c>
      <c r="Q32" s="109">
        <v>4</v>
      </c>
      <c r="R32" s="123">
        <v>4</v>
      </c>
      <c r="S32" s="123">
        <v>4</v>
      </c>
      <c r="T32" s="124">
        <v>3</v>
      </c>
      <c r="U32" s="109">
        <v>3</v>
      </c>
      <c r="V32" s="123">
        <v>3</v>
      </c>
      <c r="W32" s="123">
        <v>4</v>
      </c>
      <c r="X32" s="124">
        <v>3</v>
      </c>
      <c r="Y32" s="134" t="s">
        <v>160</v>
      </c>
      <c r="Z32" s="123">
        <v>3</v>
      </c>
      <c r="AA32" s="123">
        <v>5</v>
      </c>
      <c r="AB32" s="124">
        <v>5</v>
      </c>
      <c r="AC32" s="132">
        <v>3</v>
      </c>
      <c r="AD32" s="109">
        <v>2</v>
      </c>
      <c r="AE32" s="123">
        <v>2</v>
      </c>
      <c r="AF32" s="110">
        <v>2</v>
      </c>
      <c r="AG32" s="107">
        <v>4</v>
      </c>
      <c r="AH32" s="132">
        <v>3</v>
      </c>
      <c r="AI32" s="109">
        <v>4</v>
      </c>
      <c r="AJ32" s="110">
        <v>3</v>
      </c>
      <c r="AK32" s="128"/>
      <c r="AL32" s="129">
        <f t="shared" si="29"/>
        <v>21</v>
      </c>
      <c r="AM32" s="112">
        <f t="shared" si="0"/>
        <v>0</v>
      </c>
      <c r="AN32" s="113">
        <f t="shared" si="1"/>
        <v>4.25</v>
      </c>
      <c r="AO32" s="114">
        <f t="shared" si="2"/>
        <v>5</v>
      </c>
      <c r="AP32" s="112">
        <f t="shared" si="3"/>
        <v>0</v>
      </c>
      <c r="AQ32" s="113">
        <f t="shared" si="4"/>
        <v>4.75</v>
      </c>
      <c r="AR32" s="114">
        <f t="shared" si="5"/>
        <v>5</v>
      </c>
      <c r="AS32" s="112">
        <f t="shared" si="6"/>
        <v>0</v>
      </c>
      <c r="AT32" s="113">
        <f t="shared" si="7"/>
        <v>3.6666666666666665</v>
      </c>
      <c r="AU32" s="114">
        <f t="shared" si="8"/>
        <v>4</v>
      </c>
      <c r="AV32" s="112">
        <f t="shared" si="9"/>
        <v>0</v>
      </c>
      <c r="AW32" s="113">
        <f t="shared" si="10"/>
        <v>4.666666666666667</v>
      </c>
      <c r="AX32" s="114">
        <f t="shared" si="11"/>
        <v>5</v>
      </c>
      <c r="AY32" s="112">
        <f t="shared" si="12"/>
        <v>0</v>
      </c>
      <c r="AZ32" s="113">
        <f t="shared" si="13"/>
        <v>3.75</v>
      </c>
      <c r="BA32" s="115">
        <f t="shared" si="14"/>
        <v>4</v>
      </c>
      <c r="BB32" s="112">
        <f t="shared" si="15"/>
        <v>0</v>
      </c>
      <c r="BC32" s="113">
        <f t="shared" si="16"/>
        <v>3.25</v>
      </c>
      <c r="BD32" s="116">
        <f t="shared" si="17"/>
        <v>4</v>
      </c>
      <c r="BE32" s="112">
        <f t="shared" si="18"/>
        <v>1</v>
      </c>
      <c r="BF32" s="112">
        <f t="shared" si="19"/>
        <v>0</v>
      </c>
      <c r="BG32" s="113">
        <f t="shared" si="20"/>
        <v>4.333333333333333</v>
      </c>
      <c r="BH32" s="113">
        <f t="shared" si="21"/>
        <v>5</v>
      </c>
      <c r="BI32" s="117">
        <f t="shared" si="22"/>
        <v>3</v>
      </c>
      <c r="BJ32" s="112">
        <f t="shared" si="23"/>
        <v>3</v>
      </c>
      <c r="BK32" s="113">
        <f t="shared" si="24"/>
        <v>2</v>
      </c>
      <c r="BL32" s="113">
        <f t="shared" si="25"/>
        <v>2</v>
      </c>
      <c r="BM32" s="118">
        <f t="shared" si="26"/>
        <v>4</v>
      </c>
      <c r="BN32" s="119">
        <f t="shared" si="26"/>
        <v>3</v>
      </c>
      <c r="BO32" s="120">
        <f t="shared" si="27"/>
        <v>4</v>
      </c>
      <c r="BP32" s="68"/>
    </row>
    <row r="33" spans="1:68" ht="13.5" thickBot="1">
      <c r="A33" s="121"/>
      <c r="B33" s="130">
        <f t="shared" si="28"/>
        <v>22</v>
      </c>
      <c r="C33" s="109">
        <v>5</v>
      </c>
      <c r="D33" s="123">
        <v>5</v>
      </c>
      <c r="E33" s="123">
        <v>3</v>
      </c>
      <c r="F33" s="124">
        <v>5</v>
      </c>
      <c r="G33" s="109">
        <v>5</v>
      </c>
      <c r="H33" s="123">
        <v>4</v>
      </c>
      <c r="I33" s="123">
        <v>3</v>
      </c>
      <c r="J33" s="124">
        <v>3</v>
      </c>
      <c r="K33" s="109">
        <v>5</v>
      </c>
      <c r="L33" s="123">
        <v>5</v>
      </c>
      <c r="M33" s="124">
        <v>5</v>
      </c>
      <c r="N33" s="109">
        <v>5</v>
      </c>
      <c r="O33" s="123">
        <v>5</v>
      </c>
      <c r="P33" s="124">
        <v>5</v>
      </c>
      <c r="Q33" s="109">
        <v>5</v>
      </c>
      <c r="R33" s="123">
        <v>5</v>
      </c>
      <c r="S33" s="123">
        <v>5</v>
      </c>
      <c r="T33" s="124">
        <v>5</v>
      </c>
      <c r="U33" s="109">
        <v>5</v>
      </c>
      <c r="V33" s="123">
        <v>5</v>
      </c>
      <c r="W33" s="123">
        <v>5</v>
      </c>
      <c r="X33" s="124">
        <v>5</v>
      </c>
      <c r="Y33" s="134" t="s">
        <v>160</v>
      </c>
      <c r="Z33" s="123">
        <v>5</v>
      </c>
      <c r="AA33" s="123">
        <v>5</v>
      </c>
      <c r="AB33" s="124">
        <v>4</v>
      </c>
      <c r="AC33" s="126">
        <v>5</v>
      </c>
      <c r="AD33" s="109">
        <v>5</v>
      </c>
      <c r="AE33" s="123">
        <v>5</v>
      </c>
      <c r="AF33" s="110">
        <v>5</v>
      </c>
      <c r="AG33" s="127">
        <v>5</v>
      </c>
      <c r="AH33" s="126">
        <v>4</v>
      </c>
      <c r="AI33" s="109">
        <v>5</v>
      </c>
      <c r="AJ33" s="110">
        <v>5</v>
      </c>
      <c r="AK33" s="128"/>
      <c r="AL33" s="129">
        <f t="shared" si="29"/>
        <v>22</v>
      </c>
      <c r="AM33" s="112">
        <f t="shared" si="0"/>
        <v>0</v>
      </c>
      <c r="AN33" s="113">
        <f t="shared" si="1"/>
        <v>4.5</v>
      </c>
      <c r="AO33" s="114">
        <f t="shared" si="2"/>
        <v>5</v>
      </c>
      <c r="AP33" s="112">
        <f t="shared" si="3"/>
        <v>0</v>
      </c>
      <c r="AQ33" s="113">
        <f t="shared" si="4"/>
        <v>3.75</v>
      </c>
      <c r="AR33" s="114">
        <f t="shared" si="5"/>
        <v>4</v>
      </c>
      <c r="AS33" s="112">
        <f t="shared" si="6"/>
        <v>0</v>
      </c>
      <c r="AT33" s="113">
        <f t="shared" si="7"/>
        <v>5</v>
      </c>
      <c r="AU33" s="114">
        <f t="shared" si="8"/>
        <v>5</v>
      </c>
      <c r="AV33" s="112">
        <f t="shared" si="9"/>
        <v>0</v>
      </c>
      <c r="AW33" s="113">
        <f t="shared" si="10"/>
        <v>5</v>
      </c>
      <c r="AX33" s="114">
        <f t="shared" si="11"/>
        <v>5</v>
      </c>
      <c r="AY33" s="112">
        <f t="shared" si="12"/>
        <v>0</v>
      </c>
      <c r="AZ33" s="113">
        <f t="shared" si="13"/>
        <v>5</v>
      </c>
      <c r="BA33" s="115">
        <f t="shared" si="14"/>
        <v>5</v>
      </c>
      <c r="BB33" s="112">
        <f t="shared" si="15"/>
        <v>0</v>
      </c>
      <c r="BC33" s="113">
        <f t="shared" si="16"/>
        <v>5</v>
      </c>
      <c r="BD33" s="116">
        <f t="shared" si="17"/>
        <v>5</v>
      </c>
      <c r="BE33" s="112">
        <f t="shared" si="18"/>
        <v>1</v>
      </c>
      <c r="BF33" s="112">
        <f t="shared" si="19"/>
        <v>0</v>
      </c>
      <c r="BG33" s="113">
        <f t="shared" si="20"/>
        <v>4.666666666666667</v>
      </c>
      <c r="BH33" s="113">
        <f t="shared" si="21"/>
        <v>5</v>
      </c>
      <c r="BI33" s="117">
        <f t="shared" si="22"/>
        <v>5</v>
      </c>
      <c r="BJ33" s="112">
        <f t="shared" si="23"/>
        <v>0</v>
      </c>
      <c r="BK33" s="113">
        <f t="shared" si="24"/>
        <v>5</v>
      </c>
      <c r="BL33" s="113">
        <f t="shared" si="25"/>
        <v>5</v>
      </c>
      <c r="BM33" s="118">
        <f t="shared" si="26"/>
        <v>5</v>
      </c>
      <c r="BN33" s="119">
        <f t="shared" si="26"/>
        <v>4</v>
      </c>
      <c r="BO33" s="120">
        <f t="shared" si="27"/>
        <v>5</v>
      </c>
      <c r="BP33" s="68"/>
    </row>
    <row r="34" spans="1:68" ht="13.5" thickBot="1">
      <c r="A34" s="121"/>
      <c r="B34" s="130">
        <f t="shared" si="28"/>
        <v>23</v>
      </c>
      <c r="C34" s="109"/>
      <c r="D34" s="123"/>
      <c r="E34" s="123"/>
      <c r="F34" s="124"/>
      <c r="G34" s="109"/>
      <c r="H34" s="123"/>
      <c r="I34" s="123"/>
      <c r="J34" s="124"/>
      <c r="K34" s="109"/>
      <c r="L34" s="123"/>
      <c r="M34" s="124"/>
      <c r="N34" s="109"/>
      <c r="O34" s="123"/>
      <c r="P34" s="124"/>
      <c r="Q34" s="109"/>
      <c r="R34" s="123"/>
      <c r="S34" s="123"/>
      <c r="T34" s="124"/>
      <c r="U34" s="109"/>
      <c r="V34" s="123"/>
      <c r="W34" s="123"/>
      <c r="X34" s="124"/>
      <c r="Y34" s="125"/>
      <c r="Z34" s="123"/>
      <c r="AA34" s="123"/>
      <c r="AB34" s="124"/>
      <c r="AC34" s="126"/>
      <c r="AD34" s="109"/>
      <c r="AE34" s="123"/>
      <c r="AF34" s="110"/>
      <c r="AG34" s="127"/>
      <c r="AH34" s="126"/>
      <c r="AI34" s="109"/>
      <c r="AJ34" s="110"/>
      <c r="AK34" s="128"/>
      <c r="AL34" s="129">
        <f t="shared" si="29"/>
        <v>23</v>
      </c>
      <c r="AM34" s="112">
        <f t="shared" si="0"/>
        <v>0</v>
      </c>
      <c r="AN34" s="113">
        <f t="shared" si="1"/>
        <v>0</v>
      </c>
      <c r="AO34" s="114" t="str">
        <f t="shared" si="2"/>
        <v>NO</v>
      </c>
      <c r="AP34" s="112">
        <f t="shared" si="3"/>
        <v>0</v>
      </c>
      <c r="AQ34" s="113">
        <f t="shared" si="4"/>
        <v>0</v>
      </c>
      <c r="AR34" s="114" t="str">
        <f t="shared" si="5"/>
        <v>NO</v>
      </c>
      <c r="AS34" s="112">
        <f t="shared" si="6"/>
        <v>0</v>
      </c>
      <c r="AT34" s="113">
        <f t="shared" si="7"/>
        <v>0</v>
      </c>
      <c r="AU34" s="114" t="str">
        <f t="shared" si="8"/>
        <v>NO</v>
      </c>
      <c r="AV34" s="112">
        <f t="shared" si="9"/>
        <v>0</v>
      </c>
      <c r="AW34" s="113">
        <f t="shared" si="10"/>
        <v>0</v>
      </c>
      <c r="AX34" s="114" t="str">
        <f t="shared" si="11"/>
        <v>NO</v>
      </c>
      <c r="AY34" s="112">
        <f t="shared" si="12"/>
        <v>0</v>
      </c>
      <c r="AZ34" s="113">
        <f t="shared" si="13"/>
        <v>0</v>
      </c>
      <c r="BA34" s="115" t="str">
        <f t="shared" si="14"/>
        <v>NO</v>
      </c>
      <c r="BB34" s="112">
        <f t="shared" si="15"/>
        <v>0</v>
      </c>
      <c r="BC34" s="113">
        <f t="shared" si="16"/>
        <v>0</v>
      </c>
      <c r="BD34" s="116" t="str">
        <f t="shared" si="17"/>
        <v>NO</v>
      </c>
      <c r="BE34" s="112">
        <f t="shared" si="18"/>
        <v>0</v>
      </c>
      <c r="BF34" s="112">
        <f t="shared" si="19"/>
        <v>0</v>
      </c>
      <c r="BG34" s="113">
        <f t="shared" si="20"/>
        <v>0</v>
      </c>
      <c r="BH34" s="113" t="str">
        <f t="shared" si="21"/>
        <v>NO</v>
      </c>
      <c r="BI34" s="117" t="str">
        <f t="shared" si="22"/>
        <v>NO</v>
      </c>
      <c r="BJ34" s="112">
        <f t="shared" si="23"/>
        <v>0</v>
      </c>
      <c r="BK34" s="113">
        <f t="shared" si="24"/>
        <v>0</v>
      </c>
      <c r="BL34" s="113" t="str">
        <f t="shared" si="25"/>
        <v>NO</v>
      </c>
      <c r="BM34" s="118" t="str">
        <f t="shared" si="26"/>
        <v>NO</v>
      </c>
      <c r="BN34" s="119" t="str">
        <f t="shared" si="26"/>
        <v>NO</v>
      </c>
      <c r="BO34" s="120" t="str">
        <f t="shared" si="27"/>
        <v>NO</v>
      </c>
      <c r="BP34" s="68"/>
    </row>
    <row r="35" spans="1:68" ht="13.5" thickBot="1">
      <c r="A35" s="121"/>
      <c r="B35" s="130">
        <f t="shared" si="28"/>
        <v>24</v>
      </c>
      <c r="C35" s="109"/>
      <c r="D35" s="123"/>
      <c r="E35" s="123"/>
      <c r="F35" s="124"/>
      <c r="G35" s="109"/>
      <c r="H35" s="123"/>
      <c r="I35" s="123"/>
      <c r="J35" s="124"/>
      <c r="K35" s="109"/>
      <c r="L35" s="123"/>
      <c r="M35" s="124"/>
      <c r="N35" s="109"/>
      <c r="O35" s="123"/>
      <c r="P35" s="124"/>
      <c r="Q35" s="109"/>
      <c r="R35" s="123"/>
      <c r="S35" s="123"/>
      <c r="T35" s="124"/>
      <c r="U35" s="109"/>
      <c r="V35" s="123"/>
      <c r="W35" s="123"/>
      <c r="X35" s="124"/>
      <c r="Y35" s="133"/>
      <c r="Z35" s="123"/>
      <c r="AA35" s="123"/>
      <c r="AB35" s="124"/>
      <c r="AC35" s="126"/>
      <c r="AD35" s="109"/>
      <c r="AE35" s="123"/>
      <c r="AF35" s="110"/>
      <c r="AG35" s="127"/>
      <c r="AH35" s="126"/>
      <c r="AI35" s="109"/>
      <c r="AJ35" s="110"/>
      <c r="AK35" s="128"/>
      <c r="AL35" s="129">
        <f t="shared" si="29"/>
        <v>24</v>
      </c>
      <c r="AM35" s="112">
        <f t="shared" si="0"/>
        <v>0</v>
      </c>
      <c r="AN35" s="113">
        <f t="shared" si="1"/>
        <v>0</v>
      </c>
      <c r="AO35" s="114" t="str">
        <f t="shared" si="2"/>
        <v>NO</v>
      </c>
      <c r="AP35" s="112">
        <f t="shared" si="3"/>
        <v>0</v>
      </c>
      <c r="AQ35" s="113">
        <f t="shared" si="4"/>
        <v>0</v>
      </c>
      <c r="AR35" s="114" t="str">
        <f t="shared" si="5"/>
        <v>NO</v>
      </c>
      <c r="AS35" s="112">
        <f t="shared" si="6"/>
        <v>0</v>
      </c>
      <c r="AT35" s="113">
        <f t="shared" si="7"/>
        <v>0</v>
      </c>
      <c r="AU35" s="114" t="str">
        <f t="shared" si="8"/>
        <v>NO</v>
      </c>
      <c r="AV35" s="112">
        <f t="shared" si="9"/>
        <v>0</v>
      </c>
      <c r="AW35" s="113">
        <f t="shared" si="10"/>
        <v>0</v>
      </c>
      <c r="AX35" s="114" t="str">
        <f t="shared" si="11"/>
        <v>NO</v>
      </c>
      <c r="AY35" s="112">
        <f t="shared" si="12"/>
        <v>0</v>
      </c>
      <c r="AZ35" s="113">
        <f t="shared" si="13"/>
        <v>0</v>
      </c>
      <c r="BA35" s="115" t="str">
        <f t="shared" si="14"/>
        <v>NO</v>
      </c>
      <c r="BB35" s="112">
        <f t="shared" si="15"/>
        <v>0</v>
      </c>
      <c r="BC35" s="113">
        <f t="shared" si="16"/>
        <v>0</v>
      </c>
      <c r="BD35" s="116" t="str">
        <f t="shared" si="17"/>
        <v>NO</v>
      </c>
      <c r="BE35" s="112">
        <f t="shared" si="18"/>
        <v>0</v>
      </c>
      <c r="BF35" s="112">
        <f t="shared" si="19"/>
        <v>0</v>
      </c>
      <c r="BG35" s="113">
        <f t="shared" si="20"/>
        <v>0</v>
      </c>
      <c r="BH35" s="113" t="str">
        <f t="shared" si="21"/>
        <v>NO</v>
      </c>
      <c r="BI35" s="117" t="str">
        <f t="shared" si="22"/>
        <v>NO</v>
      </c>
      <c r="BJ35" s="112">
        <f t="shared" si="23"/>
        <v>0</v>
      </c>
      <c r="BK35" s="113">
        <f t="shared" si="24"/>
        <v>0</v>
      </c>
      <c r="BL35" s="113" t="str">
        <f t="shared" si="25"/>
        <v>NO</v>
      </c>
      <c r="BM35" s="118" t="str">
        <f t="shared" si="26"/>
        <v>NO</v>
      </c>
      <c r="BN35" s="119" t="str">
        <f t="shared" si="26"/>
        <v>NO</v>
      </c>
      <c r="BO35" s="120" t="str">
        <f t="shared" si="27"/>
        <v>NO</v>
      </c>
      <c r="BP35" s="68"/>
    </row>
    <row r="36" spans="1:68" ht="13.5" thickBot="1">
      <c r="A36" s="121"/>
      <c r="B36" s="130">
        <f t="shared" si="28"/>
        <v>25</v>
      </c>
      <c r="C36" s="109"/>
      <c r="D36" s="123"/>
      <c r="E36" s="123"/>
      <c r="F36" s="124"/>
      <c r="G36" s="109"/>
      <c r="H36" s="123"/>
      <c r="I36" s="123"/>
      <c r="J36" s="124"/>
      <c r="K36" s="109"/>
      <c r="L36" s="123"/>
      <c r="M36" s="124"/>
      <c r="N36" s="109"/>
      <c r="O36" s="123"/>
      <c r="P36" s="124"/>
      <c r="Q36" s="109"/>
      <c r="R36" s="123"/>
      <c r="S36" s="123"/>
      <c r="T36" s="124"/>
      <c r="U36" s="109"/>
      <c r="V36" s="123"/>
      <c r="W36" s="123"/>
      <c r="X36" s="124"/>
      <c r="Y36" s="134"/>
      <c r="Z36" s="123"/>
      <c r="AA36" s="123"/>
      <c r="AB36" s="124"/>
      <c r="AC36" s="132"/>
      <c r="AD36" s="109"/>
      <c r="AE36" s="123"/>
      <c r="AF36" s="110"/>
      <c r="AG36" s="107"/>
      <c r="AH36" s="132"/>
      <c r="AI36" s="109"/>
      <c r="AJ36" s="110"/>
      <c r="AK36" s="128"/>
      <c r="AL36" s="129">
        <f t="shared" si="29"/>
        <v>25</v>
      </c>
      <c r="AM36" s="112">
        <f t="shared" si="0"/>
        <v>0</v>
      </c>
      <c r="AN36" s="113">
        <f t="shared" si="1"/>
        <v>0</v>
      </c>
      <c r="AO36" s="114" t="str">
        <f t="shared" si="2"/>
        <v>NO</v>
      </c>
      <c r="AP36" s="112">
        <f t="shared" si="3"/>
        <v>0</v>
      </c>
      <c r="AQ36" s="113">
        <f t="shared" si="4"/>
        <v>0</v>
      </c>
      <c r="AR36" s="114" t="str">
        <f t="shared" si="5"/>
        <v>NO</v>
      </c>
      <c r="AS36" s="112">
        <f t="shared" si="6"/>
        <v>0</v>
      </c>
      <c r="AT36" s="113">
        <f t="shared" si="7"/>
        <v>0</v>
      </c>
      <c r="AU36" s="114" t="str">
        <f t="shared" si="8"/>
        <v>NO</v>
      </c>
      <c r="AV36" s="112">
        <f t="shared" si="9"/>
        <v>0</v>
      </c>
      <c r="AW36" s="113">
        <f t="shared" si="10"/>
        <v>0</v>
      </c>
      <c r="AX36" s="114" t="str">
        <f t="shared" si="11"/>
        <v>NO</v>
      </c>
      <c r="AY36" s="112">
        <f t="shared" si="12"/>
        <v>0</v>
      </c>
      <c r="AZ36" s="113">
        <f t="shared" si="13"/>
        <v>0</v>
      </c>
      <c r="BA36" s="115" t="str">
        <f t="shared" si="14"/>
        <v>NO</v>
      </c>
      <c r="BB36" s="112">
        <f t="shared" si="15"/>
        <v>0</v>
      </c>
      <c r="BC36" s="113">
        <f t="shared" si="16"/>
        <v>0</v>
      </c>
      <c r="BD36" s="116" t="str">
        <f t="shared" si="17"/>
        <v>NO</v>
      </c>
      <c r="BE36" s="112">
        <f t="shared" si="18"/>
        <v>0</v>
      </c>
      <c r="BF36" s="112">
        <f t="shared" si="19"/>
        <v>0</v>
      </c>
      <c r="BG36" s="113">
        <f t="shared" si="20"/>
        <v>0</v>
      </c>
      <c r="BH36" s="113" t="str">
        <f t="shared" si="21"/>
        <v>NO</v>
      </c>
      <c r="BI36" s="117" t="str">
        <f t="shared" si="22"/>
        <v>NO</v>
      </c>
      <c r="BJ36" s="112">
        <f t="shared" si="23"/>
        <v>0</v>
      </c>
      <c r="BK36" s="113">
        <f t="shared" si="24"/>
        <v>0</v>
      </c>
      <c r="BL36" s="113" t="str">
        <f t="shared" si="25"/>
        <v>NO</v>
      </c>
      <c r="BM36" s="118" t="str">
        <f t="shared" si="26"/>
        <v>NO</v>
      </c>
      <c r="BN36" s="119" t="str">
        <f t="shared" si="26"/>
        <v>NO</v>
      </c>
      <c r="BO36" s="120" t="str">
        <f t="shared" si="27"/>
        <v>NO</v>
      </c>
      <c r="BP36" s="68"/>
    </row>
    <row r="37" spans="1:68" ht="13.5" thickBot="1">
      <c r="A37" s="121"/>
      <c r="B37" s="130">
        <f t="shared" si="28"/>
        <v>26</v>
      </c>
      <c r="C37" s="109"/>
      <c r="D37" s="123"/>
      <c r="E37" s="123"/>
      <c r="F37" s="124"/>
      <c r="G37" s="109"/>
      <c r="H37" s="123"/>
      <c r="I37" s="123"/>
      <c r="J37" s="124"/>
      <c r="K37" s="109"/>
      <c r="L37" s="123"/>
      <c r="M37" s="124"/>
      <c r="N37" s="109"/>
      <c r="O37" s="123"/>
      <c r="P37" s="124"/>
      <c r="Q37" s="109"/>
      <c r="R37" s="123"/>
      <c r="S37" s="123"/>
      <c r="T37" s="124"/>
      <c r="U37" s="109"/>
      <c r="V37" s="123"/>
      <c r="W37" s="123"/>
      <c r="X37" s="124"/>
      <c r="Y37" s="125"/>
      <c r="Z37" s="123"/>
      <c r="AA37" s="123"/>
      <c r="AB37" s="124"/>
      <c r="AC37" s="126"/>
      <c r="AD37" s="109"/>
      <c r="AE37" s="123"/>
      <c r="AF37" s="110"/>
      <c r="AG37" s="127"/>
      <c r="AH37" s="126"/>
      <c r="AI37" s="109"/>
      <c r="AJ37" s="110"/>
      <c r="AK37" s="128"/>
      <c r="AL37" s="129">
        <f t="shared" si="29"/>
        <v>26</v>
      </c>
      <c r="AM37" s="112">
        <f t="shared" si="0"/>
        <v>0</v>
      </c>
      <c r="AN37" s="113">
        <f t="shared" si="1"/>
        <v>0</v>
      </c>
      <c r="AO37" s="114" t="str">
        <f t="shared" si="2"/>
        <v>NO</v>
      </c>
      <c r="AP37" s="112">
        <f t="shared" si="3"/>
        <v>0</v>
      </c>
      <c r="AQ37" s="113">
        <f t="shared" si="4"/>
        <v>0</v>
      </c>
      <c r="AR37" s="114" t="str">
        <f t="shared" si="5"/>
        <v>NO</v>
      </c>
      <c r="AS37" s="112">
        <f t="shared" si="6"/>
        <v>0</v>
      </c>
      <c r="AT37" s="113">
        <f t="shared" si="7"/>
        <v>0</v>
      </c>
      <c r="AU37" s="114" t="str">
        <f t="shared" si="8"/>
        <v>NO</v>
      </c>
      <c r="AV37" s="112">
        <f t="shared" si="9"/>
        <v>0</v>
      </c>
      <c r="AW37" s="113">
        <f t="shared" si="10"/>
        <v>0</v>
      </c>
      <c r="AX37" s="114" t="str">
        <f t="shared" si="11"/>
        <v>NO</v>
      </c>
      <c r="AY37" s="112">
        <f t="shared" si="12"/>
        <v>0</v>
      </c>
      <c r="AZ37" s="113">
        <f t="shared" si="13"/>
        <v>0</v>
      </c>
      <c r="BA37" s="115" t="str">
        <f t="shared" si="14"/>
        <v>NO</v>
      </c>
      <c r="BB37" s="112">
        <f t="shared" si="15"/>
        <v>0</v>
      </c>
      <c r="BC37" s="113">
        <f t="shared" si="16"/>
        <v>0</v>
      </c>
      <c r="BD37" s="116" t="str">
        <f t="shared" si="17"/>
        <v>NO</v>
      </c>
      <c r="BE37" s="112">
        <f t="shared" si="18"/>
        <v>0</v>
      </c>
      <c r="BF37" s="112">
        <f t="shared" si="19"/>
        <v>0</v>
      </c>
      <c r="BG37" s="113">
        <f t="shared" si="20"/>
        <v>0</v>
      </c>
      <c r="BH37" s="113" t="str">
        <f t="shared" si="21"/>
        <v>NO</v>
      </c>
      <c r="BI37" s="117" t="str">
        <f t="shared" si="22"/>
        <v>NO</v>
      </c>
      <c r="BJ37" s="112">
        <f t="shared" si="23"/>
        <v>0</v>
      </c>
      <c r="BK37" s="113">
        <f t="shared" si="24"/>
        <v>0</v>
      </c>
      <c r="BL37" s="113" t="str">
        <f t="shared" si="25"/>
        <v>NO</v>
      </c>
      <c r="BM37" s="118" t="str">
        <f t="shared" si="26"/>
        <v>NO</v>
      </c>
      <c r="BN37" s="119" t="str">
        <f t="shared" si="26"/>
        <v>NO</v>
      </c>
      <c r="BO37" s="120" t="str">
        <f t="shared" si="27"/>
        <v>NO</v>
      </c>
      <c r="BP37" s="68"/>
    </row>
    <row r="38" spans="1:68" ht="13.5" thickBot="1">
      <c r="A38" s="121"/>
      <c r="B38" s="130">
        <f t="shared" si="28"/>
        <v>27</v>
      </c>
      <c r="C38" s="109"/>
      <c r="D38" s="123"/>
      <c r="E38" s="123"/>
      <c r="F38" s="124"/>
      <c r="G38" s="109"/>
      <c r="H38" s="123"/>
      <c r="I38" s="123"/>
      <c r="J38" s="124"/>
      <c r="K38" s="109"/>
      <c r="L38" s="123"/>
      <c r="M38" s="124"/>
      <c r="N38" s="109"/>
      <c r="O38" s="123"/>
      <c r="P38" s="124"/>
      <c r="Q38" s="109"/>
      <c r="R38" s="123"/>
      <c r="S38" s="123"/>
      <c r="T38" s="124"/>
      <c r="U38" s="109"/>
      <c r="V38" s="123"/>
      <c r="W38" s="123"/>
      <c r="X38" s="124"/>
      <c r="Y38" s="133"/>
      <c r="Z38" s="123"/>
      <c r="AA38" s="123"/>
      <c r="AB38" s="124"/>
      <c r="AC38" s="126"/>
      <c r="AD38" s="109"/>
      <c r="AE38" s="123"/>
      <c r="AF38" s="110"/>
      <c r="AG38" s="127"/>
      <c r="AH38" s="126"/>
      <c r="AI38" s="109"/>
      <c r="AJ38" s="110"/>
      <c r="AK38" s="128"/>
      <c r="AL38" s="129">
        <f t="shared" si="29"/>
        <v>27</v>
      </c>
      <c r="AM38" s="112">
        <f t="shared" si="0"/>
        <v>0</v>
      </c>
      <c r="AN38" s="113">
        <f t="shared" si="1"/>
        <v>0</v>
      </c>
      <c r="AO38" s="114" t="str">
        <f t="shared" si="2"/>
        <v>NO</v>
      </c>
      <c r="AP38" s="112">
        <f t="shared" si="3"/>
        <v>0</v>
      </c>
      <c r="AQ38" s="113">
        <f t="shared" si="4"/>
        <v>0</v>
      </c>
      <c r="AR38" s="114" t="str">
        <f t="shared" si="5"/>
        <v>NO</v>
      </c>
      <c r="AS38" s="112">
        <f t="shared" si="6"/>
        <v>0</v>
      </c>
      <c r="AT38" s="113">
        <f t="shared" si="7"/>
        <v>0</v>
      </c>
      <c r="AU38" s="114" t="str">
        <f t="shared" si="8"/>
        <v>NO</v>
      </c>
      <c r="AV38" s="112">
        <f t="shared" si="9"/>
        <v>0</v>
      </c>
      <c r="AW38" s="113">
        <f t="shared" si="10"/>
        <v>0</v>
      </c>
      <c r="AX38" s="114" t="str">
        <f t="shared" si="11"/>
        <v>NO</v>
      </c>
      <c r="AY38" s="112">
        <f t="shared" si="12"/>
        <v>0</v>
      </c>
      <c r="AZ38" s="113">
        <f t="shared" si="13"/>
        <v>0</v>
      </c>
      <c r="BA38" s="115" t="str">
        <f t="shared" si="14"/>
        <v>NO</v>
      </c>
      <c r="BB38" s="112">
        <f t="shared" si="15"/>
        <v>0</v>
      </c>
      <c r="BC38" s="113">
        <f t="shared" si="16"/>
        <v>0</v>
      </c>
      <c r="BD38" s="116" t="str">
        <f t="shared" si="17"/>
        <v>NO</v>
      </c>
      <c r="BE38" s="112">
        <f t="shared" si="18"/>
        <v>0</v>
      </c>
      <c r="BF38" s="112">
        <f t="shared" si="19"/>
        <v>0</v>
      </c>
      <c r="BG38" s="113">
        <f t="shared" si="20"/>
        <v>0</v>
      </c>
      <c r="BH38" s="113" t="str">
        <f t="shared" si="21"/>
        <v>NO</v>
      </c>
      <c r="BI38" s="117" t="str">
        <f t="shared" si="22"/>
        <v>NO</v>
      </c>
      <c r="BJ38" s="112">
        <f t="shared" si="23"/>
        <v>0</v>
      </c>
      <c r="BK38" s="113">
        <f t="shared" si="24"/>
        <v>0</v>
      </c>
      <c r="BL38" s="113" t="str">
        <f t="shared" si="25"/>
        <v>NO</v>
      </c>
      <c r="BM38" s="118" t="str">
        <f t="shared" si="26"/>
        <v>NO</v>
      </c>
      <c r="BN38" s="119" t="str">
        <f t="shared" si="26"/>
        <v>NO</v>
      </c>
      <c r="BO38" s="120" t="str">
        <f t="shared" si="27"/>
        <v>NO</v>
      </c>
      <c r="BP38" s="68"/>
    </row>
    <row r="39" spans="1:68" ht="13.5" thickBot="1">
      <c r="A39" s="121"/>
      <c r="B39" s="130">
        <f t="shared" si="28"/>
        <v>28</v>
      </c>
      <c r="C39" s="109"/>
      <c r="D39" s="123"/>
      <c r="E39" s="123"/>
      <c r="F39" s="124"/>
      <c r="G39" s="109"/>
      <c r="H39" s="123"/>
      <c r="I39" s="123"/>
      <c r="J39" s="124"/>
      <c r="K39" s="109"/>
      <c r="L39" s="123"/>
      <c r="M39" s="124"/>
      <c r="N39" s="109"/>
      <c r="O39" s="123"/>
      <c r="P39" s="124"/>
      <c r="Q39" s="109"/>
      <c r="R39" s="123"/>
      <c r="S39" s="123"/>
      <c r="T39" s="124"/>
      <c r="U39" s="109"/>
      <c r="V39" s="123"/>
      <c r="W39" s="123"/>
      <c r="X39" s="124"/>
      <c r="Y39" s="125"/>
      <c r="Z39" s="123"/>
      <c r="AA39" s="123"/>
      <c r="AB39" s="124"/>
      <c r="AC39" s="126"/>
      <c r="AD39" s="109"/>
      <c r="AE39" s="123"/>
      <c r="AF39" s="110"/>
      <c r="AG39" s="127"/>
      <c r="AH39" s="126"/>
      <c r="AI39" s="109"/>
      <c r="AJ39" s="110"/>
      <c r="AK39" s="128"/>
      <c r="AL39" s="129">
        <f t="shared" si="29"/>
        <v>28</v>
      </c>
      <c r="AM39" s="112">
        <f t="shared" si="0"/>
        <v>0</v>
      </c>
      <c r="AN39" s="113">
        <f t="shared" si="1"/>
        <v>0</v>
      </c>
      <c r="AO39" s="114" t="str">
        <f t="shared" si="2"/>
        <v>NO</v>
      </c>
      <c r="AP39" s="112">
        <f t="shared" si="3"/>
        <v>0</v>
      </c>
      <c r="AQ39" s="113">
        <f t="shared" si="4"/>
        <v>0</v>
      </c>
      <c r="AR39" s="114" t="str">
        <f t="shared" si="5"/>
        <v>NO</v>
      </c>
      <c r="AS39" s="112">
        <f t="shared" si="6"/>
        <v>0</v>
      </c>
      <c r="AT39" s="113">
        <f t="shared" si="7"/>
        <v>0</v>
      </c>
      <c r="AU39" s="114" t="str">
        <f t="shared" si="8"/>
        <v>NO</v>
      </c>
      <c r="AV39" s="112">
        <f t="shared" si="9"/>
        <v>0</v>
      </c>
      <c r="AW39" s="113">
        <f t="shared" si="10"/>
        <v>0</v>
      </c>
      <c r="AX39" s="114" t="str">
        <f t="shared" si="11"/>
        <v>NO</v>
      </c>
      <c r="AY39" s="112">
        <f t="shared" si="12"/>
        <v>0</v>
      </c>
      <c r="AZ39" s="113">
        <f t="shared" si="13"/>
        <v>0</v>
      </c>
      <c r="BA39" s="115" t="str">
        <f t="shared" si="14"/>
        <v>NO</v>
      </c>
      <c r="BB39" s="112">
        <f t="shared" si="15"/>
        <v>0</v>
      </c>
      <c r="BC39" s="113">
        <f t="shared" si="16"/>
        <v>0</v>
      </c>
      <c r="BD39" s="116" t="str">
        <f t="shared" si="17"/>
        <v>NO</v>
      </c>
      <c r="BE39" s="112">
        <f t="shared" si="18"/>
        <v>0</v>
      </c>
      <c r="BF39" s="112">
        <f t="shared" si="19"/>
        <v>0</v>
      </c>
      <c r="BG39" s="113">
        <f t="shared" si="20"/>
        <v>0</v>
      </c>
      <c r="BH39" s="113" t="str">
        <f t="shared" si="21"/>
        <v>NO</v>
      </c>
      <c r="BI39" s="117" t="str">
        <f t="shared" si="22"/>
        <v>NO</v>
      </c>
      <c r="BJ39" s="112">
        <f t="shared" si="23"/>
        <v>0</v>
      </c>
      <c r="BK39" s="113">
        <f t="shared" si="24"/>
        <v>0</v>
      </c>
      <c r="BL39" s="113" t="str">
        <f t="shared" si="25"/>
        <v>NO</v>
      </c>
      <c r="BM39" s="118" t="str">
        <f t="shared" si="26"/>
        <v>NO</v>
      </c>
      <c r="BN39" s="119" t="str">
        <f t="shared" si="26"/>
        <v>NO</v>
      </c>
      <c r="BO39" s="120" t="str">
        <f t="shared" si="27"/>
        <v>NO</v>
      </c>
      <c r="BP39" s="68"/>
    </row>
    <row r="40" spans="1:68" ht="13.5" thickBot="1">
      <c r="A40" s="121"/>
      <c r="B40" s="130">
        <f t="shared" si="28"/>
        <v>29</v>
      </c>
      <c r="C40" s="109"/>
      <c r="D40" s="123"/>
      <c r="E40" s="123"/>
      <c r="F40" s="124"/>
      <c r="G40" s="109"/>
      <c r="H40" s="123"/>
      <c r="I40" s="123"/>
      <c r="J40" s="124"/>
      <c r="K40" s="109"/>
      <c r="L40" s="123"/>
      <c r="M40" s="124"/>
      <c r="N40" s="109"/>
      <c r="O40" s="123"/>
      <c r="P40" s="124"/>
      <c r="Q40" s="109"/>
      <c r="R40" s="123"/>
      <c r="S40" s="123"/>
      <c r="T40" s="124"/>
      <c r="U40" s="109"/>
      <c r="V40" s="123"/>
      <c r="W40" s="123"/>
      <c r="X40" s="124"/>
      <c r="Y40" s="133"/>
      <c r="Z40" s="123"/>
      <c r="AA40" s="123"/>
      <c r="AB40" s="124"/>
      <c r="AC40" s="132"/>
      <c r="AD40" s="109"/>
      <c r="AE40" s="123"/>
      <c r="AF40" s="110"/>
      <c r="AG40" s="107"/>
      <c r="AH40" s="132"/>
      <c r="AI40" s="109"/>
      <c r="AJ40" s="110"/>
      <c r="AK40" s="128"/>
      <c r="AL40" s="129">
        <f t="shared" si="29"/>
        <v>29</v>
      </c>
      <c r="AM40" s="112">
        <f t="shared" si="0"/>
        <v>0</v>
      </c>
      <c r="AN40" s="113">
        <f t="shared" si="1"/>
        <v>0</v>
      </c>
      <c r="AO40" s="114" t="str">
        <f t="shared" si="2"/>
        <v>NO</v>
      </c>
      <c r="AP40" s="112">
        <f t="shared" si="3"/>
        <v>0</v>
      </c>
      <c r="AQ40" s="113">
        <f t="shared" si="4"/>
        <v>0</v>
      </c>
      <c r="AR40" s="114" t="str">
        <f t="shared" si="5"/>
        <v>NO</v>
      </c>
      <c r="AS40" s="112">
        <f t="shared" si="6"/>
        <v>0</v>
      </c>
      <c r="AT40" s="113">
        <f t="shared" si="7"/>
        <v>0</v>
      </c>
      <c r="AU40" s="114" t="str">
        <f t="shared" si="8"/>
        <v>NO</v>
      </c>
      <c r="AV40" s="112">
        <f t="shared" si="9"/>
        <v>0</v>
      </c>
      <c r="AW40" s="113">
        <f t="shared" si="10"/>
        <v>0</v>
      </c>
      <c r="AX40" s="114" t="str">
        <f t="shared" si="11"/>
        <v>NO</v>
      </c>
      <c r="AY40" s="112">
        <f t="shared" si="12"/>
        <v>0</v>
      </c>
      <c r="AZ40" s="113">
        <f t="shared" si="13"/>
        <v>0</v>
      </c>
      <c r="BA40" s="115" t="str">
        <f t="shared" si="14"/>
        <v>NO</v>
      </c>
      <c r="BB40" s="112">
        <f t="shared" si="15"/>
        <v>0</v>
      </c>
      <c r="BC40" s="113">
        <f t="shared" si="16"/>
        <v>0</v>
      </c>
      <c r="BD40" s="116" t="str">
        <f t="shared" si="17"/>
        <v>NO</v>
      </c>
      <c r="BE40" s="112">
        <f t="shared" si="18"/>
        <v>0</v>
      </c>
      <c r="BF40" s="112">
        <f t="shared" si="19"/>
        <v>0</v>
      </c>
      <c r="BG40" s="113">
        <f t="shared" si="20"/>
        <v>0</v>
      </c>
      <c r="BH40" s="113" t="str">
        <f t="shared" si="21"/>
        <v>NO</v>
      </c>
      <c r="BI40" s="117" t="str">
        <f t="shared" si="22"/>
        <v>NO</v>
      </c>
      <c r="BJ40" s="112">
        <f t="shared" si="23"/>
        <v>0</v>
      </c>
      <c r="BK40" s="113">
        <f t="shared" si="24"/>
        <v>0</v>
      </c>
      <c r="BL40" s="113" t="str">
        <f t="shared" si="25"/>
        <v>NO</v>
      </c>
      <c r="BM40" s="118" t="str">
        <f t="shared" si="26"/>
        <v>NO</v>
      </c>
      <c r="BN40" s="119" t="str">
        <f t="shared" si="26"/>
        <v>NO</v>
      </c>
      <c r="BO40" s="120" t="str">
        <f t="shared" si="27"/>
        <v>NO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4</v>
      </c>
      <c r="D104" s="205">
        <f>AR12</f>
        <v>2</v>
      </c>
      <c r="E104" s="205">
        <f>AR12</f>
        <v>2</v>
      </c>
      <c r="F104" s="205">
        <f>AU12</f>
        <v>5</v>
      </c>
      <c r="G104" s="204">
        <f>BA12</f>
        <v>5</v>
      </c>
      <c r="H104" s="206">
        <f>BD12</f>
        <v>4</v>
      </c>
      <c r="I104" s="207" t="str">
        <f>IF(ISTEXT(C104),"NO",IF(AL104&gt;2,"D","A"))</f>
        <v>A</v>
      </c>
      <c r="J104" s="204">
        <f>BH12</f>
        <v>2</v>
      </c>
      <c r="K104" s="205">
        <f t="shared" ref="K104:K163" si="32">BI12</f>
        <v>3</v>
      </c>
      <c r="L104" s="206">
        <f>BL12</f>
        <v>3</v>
      </c>
      <c r="M104" s="207" t="str">
        <f>IF(ISTEXT(J104),"NO",IF(I104="D","D",IF(AM104&gt;2,"D","A")))</f>
        <v>A</v>
      </c>
      <c r="N104" s="208">
        <f>BM12</f>
        <v>2</v>
      </c>
      <c r="O104" s="209">
        <f t="shared" ref="O104:P119" si="33">BN12</f>
        <v>2</v>
      </c>
      <c r="P104" s="210">
        <f t="shared" si="33"/>
        <v>5</v>
      </c>
      <c r="Q104" s="207" t="str">
        <f>IF(ISTEXT(N104),"NO",IF(M104="D","D",IF(AN104&gt;2,"D","A")))</f>
        <v>A</v>
      </c>
      <c r="AL104" s="55">
        <f>COUNTIF(C104:H104,"=2")</f>
        <v>2</v>
      </c>
      <c r="AM104" s="55">
        <f>COUNTIF(J104:L104,"=2")</f>
        <v>1</v>
      </c>
      <c r="AN104" s="55">
        <f>COUNTIF(N104:P104,"=2")</f>
        <v>2</v>
      </c>
    </row>
    <row r="105" spans="2:40" ht="15">
      <c r="B105" s="211">
        <f>B104+1</f>
        <v>2</v>
      </c>
      <c r="C105" s="212">
        <f t="shared" ref="C105:C163" si="34">AO13</f>
        <v>5</v>
      </c>
      <c r="D105" s="213">
        <f t="shared" ref="D105:D163" si="35">AR13</f>
        <v>5</v>
      </c>
      <c r="E105" s="213">
        <f t="shared" ref="E105:E163" si="36">AR13</f>
        <v>5</v>
      </c>
      <c r="F105" s="213">
        <f t="shared" ref="F105:F163" si="37">AU13</f>
        <v>4</v>
      </c>
      <c r="G105" s="213">
        <f t="shared" ref="G105:G163" si="38">BA13</f>
        <v>5</v>
      </c>
      <c r="H105" s="214">
        <f t="shared" ref="H105:H163" si="39">BD13</f>
        <v>4</v>
      </c>
      <c r="I105" s="207" t="str">
        <f t="shared" ref="I105:I163" si="40">IF(ISTEXT(C105),"NO",IF(AL105&gt;2,"D","A"))</f>
        <v>A</v>
      </c>
      <c r="J105" s="212">
        <f t="shared" ref="J105:J163" si="41">BH13</f>
        <v>3</v>
      </c>
      <c r="K105" s="213">
        <f t="shared" si="32"/>
        <v>3</v>
      </c>
      <c r="L105" s="214">
        <f t="shared" ref="L105:L163" si="42">BL13</f>
        <v>3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3</v>
      </c>
      <c r="O105" s="216">
        <f t="shared" si="33"/>
        <v>4</v>
      </c>
      <c r="P105" s="217">
        <f t="shared" si="33"/>
        <v>5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0</v>
      </c>
      <c r="AN105" s="55">
        <f t="shared" ref="AN105:AN163" si="48">COUNTIF(N105:P105,"=2")</f>
        <v>0</v>
      </c>
    </row>
    <row r="106" spans="2:40" ht="15">
      <c r="B106" s="218">
        <f t="shared" ref="B106:B163" si="49">B105+1</f>
        <v>3</v>
      </c>
      <c r="C106" s="212">
        <f t="shared" si="34"/>
        <v>4</v>
      </c>
      <c r="D106" s="213">
        <f t="shared" si="35"/>
        <v>4</v>
      </c>
      <c r="E106" s="213">
        <f t="shared" si="36"/>
        <v>4</v>
      </c>
      <c r="F106" s="213">
        <f t="shared" si="37"/>
        <v>4</v>
      </c>
      <c r="G106" s="213">
        <f t="shared" si="38"/>
        <v>5</v>
      </c>
      <c r="H106" s="214">
        <f t="shared" si="39"/>
        <v>4</v>
      </c>
      <c r="I106" s="207" t="str">
        <f t="shared" si="40"/>
        <v>A</v>
      </c>
      <c r="J106" s="212">
        <f t="shared" si="41"/>
        <v>2</v>
      </c>
      <c r="K106" s="213">
        <f t="shared" si="32"/>
        <v>3</v>
      </c>
      <c r="L106" s="214">
        <f t="shared" si="42"/>
        <v>2</v>
      </c>
      <c r="M106" s="207" t="str">
        <f t="shared" si="43"/>
        <v>A</v>
      </c>
      <c r="N106" s="215">
        <f t="shared" si="44"/>
        <v>2</v>
      </c>
      <c r="O106" s="216">
        <f t="shared" si="33"/>
        <v>3</v>
      </c>
      <c r="P106" s="217">
        <f t="shared" si="33"/>
        <v>5</v>
      </c>
      <c r="Q106" s="207" t="str">
        <f t="shared" si="45"/>
        <v>A</v>
      </c>
      <c r="AL106" s="55">
        <f t="shared" si="46"/>
        <v>0</v>
      </c>
      <c r="AM106" s="55">
        <f t="shared" si="47"/>
        <v>2</v>
      </c>
      <c r="AN106" s="55">
        <f t="shared" si="48"/>
        <v>1</v>
      </c>
    </row>
    <row r="107" spans="2:40" ht="15">
      <c r="B107" s="211">
        <f t="shared" si="49"/>
        <v>4</v>
      </c>
      <c r="C107" s="212">
        <f t="shared" si="34"/>
        <v>4</v>
      </c>
      <c r="D107" s="213">
        <f t="shared" si="35"/>
        <v>4</v>
      </c>
      <c r="E107" s="213">
        <f t="shared" si="36"/>
        <v>4</v>
      </c>
      <c r="F107" s="213">
        <f t="shared" si="37"/>
        <v>3</v>
      </c>
      <c r="G107" s="213">
        <f t="shared" si="38"/>
        <v>5</v>
      </c>
      <c r="H107" s="214">
        <f t="shared" si="39"/>
        <v>4</v>
      </c>
      <c r="I107" s="207" t="str">
        <f t="shared" si="40"/>
        <v>A</v>
      </c>
      <c r="J107" s="212">
        <f t="shared" si="41"/>
        <v>4</v>
      </c>
      <c r="K107" s="213">
        <f t="shared" si="32"/>
        <v>4</v>
      </c>
      <c r="L107" s="214">
        <f t="shared" si="42"/>
        <v>2</v>
      </c>
      <c r="M107" s="207" t="str">
        <f t="shared" si="43"/>
        <v>A</v>
      </c>
      <c r="N107" s="215">
        <f t="shared" si="44"/>
        <v>3</v>
      </c>
      <c r="O107" s="216">
        <f t="shared" si="33"/>
        <v>4</v>
      </c>
      <c r="P107" s="217">
        <f t="shared" si="33"/>
        <v>3</v>
      </c>
      <c r="Q107" s="207" t="str">
        <f t="shared" si="45"/>
        <v>A</v>
      </c>
      <c r="AL107" s="55">
        <f t="shared" si="46"/>
        <v>0</v>
      </c>
      <c r="AM107" s="55">
        <f t="shared" si="47"/>
        <v>1</v>
      </c>
      <c r="AN107" s="55">
        <f t="shared" si="48"/>
        <v>0</v>
      </c>
    </row>
    <row r="108" spans="2:40" ht="15">
      <c r="B108" s="218">
        <f t="shared" si="49"/>
        <v>5</v>
      </c>
      <c r="C108" s="212">
        <f t="shared" si="34"/>
        <v>4</v>
      </c>
      <c r="D108" s="213">
        <f t="shared" si="35"/>
        <v>5</v>
      </c>
      <c r="E108" s="213">
        <f t="shared" si="36"/>
        <v>5</v>
      </c>
      <c r="F108" s="213">
        <f t="shared" si="37"/>
        <v>5</v>
      </c>
      <c r="G108" s="213">
        <f t="shared" si="38"/>
        <v>5</v>
      </c>
      <c r="H108" s="214">
        <f t="shared" si="39"/>
        <v>5</v>
      </c>
      <c r="I108" s="207" t="str">
        <f t="shared" si="40"/>
        <v>A</v>
      </c>
      <c r="J108" s="212">
        <f t="shared" si="41"/>
        <v>2</v>
      </c>
      <c r="K108" s="213">
        <f t="shared" si="32"/>
        <v>5</v>
      </c>
      <c r="L108" s="214">
        <f t="shared" si="42"/>
        <v>3</v>
      </c>
      <c r="M108" s="207" t="str">
        <f t="shared" si="43"/>
        <v>A</v>
      </c>
      <c r="N108" s="215">
        <f t="shared" si="44"/>
        <v>4</v>
      </c>
      <c r="O108" s="216">
        <f t="shared" si="33"/>
        <v>2</v>
      </c>
      <c r="P108" s="217">
        <f t="shared" si="33"/>
        <v>5</v>
      </c>
      <c r="Q108" s="207" t="str">
        <f t="shared" si="45"/>
        <v>A</v>
      </c>
      <c r="AL108" s="55">
        <f t="shared" si="46"/>
        <v>0</v>
      </c>
      <c r="AM108" s="55">
        <f t="shared" si="47"/>
        <v>1</v>
      </c>
      <c r="AN108" s="55">
        <f t="shared" si="48"/>
        <v>1</v>
      </c>
    </row>
    <row r="109" spans="2:40" ht="15">
      <c r="B109" s="218">
        <f t="shared" si="49"/>
        <v>6</v>
      </c>
      <c r="C109" s="212">
        <f t="shared" si="34"/>
        <v>4</v>
      </c>
      <c r="D109" s="213">
        <f t="shared" si="35"/>
        <v>5</v>
      </c>
      <c r="E109" s="213">
        <f t="shared" si="36"/>
        <v>5</v>
      </c>
      <c r="F109" s="213">
        <f t="shared" si="37"/>
        <v>5</v>
      </c>
      <c r="G109" s="213">
        <f t="shared" si="38"/>
        <v>5</v>
      </c>
      <c r="H109" s="214">
        <f t="shared" si="39"/>
        <v>5</v>
      </c>
      <c r="I109" s="207" t="str">
        <f t="shared" si="40"/>
        <v>A</v>
      </c>
      <c r="J109" s="212">
        <f t="shared" si="41"/>
        <v>2</v>
      </c>
      <c r="K109" s="213">
        <f t="shared" si="32"/>
        <v>4</v>
      </c>
      <c r="L109" s="214">
        <f t="shared" si="42"/>
        <v>2</v>
      </c>
      <c r="M109" s="207" t="str">
        <f t="shared" si="43"/>
        <v>A</v>
      </c>
      <c r="N109" s="215">
        <f t="shared" si="44"/>
        <v>4</v>
      </c>
      <c r="O109" s="216">
        <f t="shared" si="33"/>
        <v>5</v>
      </c>
      <c r="P109" s="217">
        <f t="shared" si="33"/>
        <v>5</v>
      </c>
      <c r="Q109" s="207" t="str">
        <f t="shared" si="45"/>
        <v>A</v>
      </c>
      <c r="AL109" s="55">
        <f t="shared" si="46"/>
        <v>0</v>
      </c>
      <c r="AM109" s="55">
        <f t="shared" si="47"/>
        <v>2</v>
      </c>
      <c r="AN109" s="55">
        <f t="shared" si="48"/>
        <v>0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5</v>
      </c>
      <c r="E110" s="213">
        <f t="shared" si="36"/>
        <v>5</v>
      </c>
      <c r="F110" s="213">
        <f t="shared" si="37"/>
        <v>2</v>
      </c>
      <c r="G110" s="213">
        <f t="shared" si="38"/>
        <v>5</v>
      </c>
      <c r="H110" s="214">
        <f t="shared" si="39"/>
        <v>5</v>
      </c>
      <c r="I110" s="207" t="str">
        <f t="shared" si="40"/>
        <v>A</v>
      </c>
      <c r="J110" s="212">
        <f t="shared" si="41"/>
        <v>5</v>
      </c>
      <c r="K110" s="213">
        <f t="shared" si="32"/>
        <v>5</v>
      </c>
      <c r="L110" s="214">
        <f t="shared" si="42"/>
        <v>2</v>
      </c>
      <c r="M110" s="207" t="str">
        <f t="shared" si="43"/>
        <v>A</v>
      </c>
      <c r="N110" s="215">
        <f t="shared" si="44"/>
        <v>4</v>
      </c>
      <c r="O110" s="216">
        <f t="shared" si="33"/>
        <v>5</v>
      </c>
      <c r="P110" s="217">
        <f t="shared" si="33"/>
        <v>4</v>
      </c>
      <c r="Q110" s="207" t="str">
        <f t="shared" si="45"/>
        <v>A</v>
      </c>
      <c r="AL110" s="55">
        <f t="shared" si="46"/>
        <v>1</v>
      </c>
      <c r="AM110" s="55">
        <f t="shared" si="47"/>
        <v>1</v>
      </c>
      <c r="AN110" s="55">
        <f t="shared" si="48"/>
        <v>0</v>
      </c>
    </row>
    <row r="111" spans="2:40" ht="15">
      <c r="B111" s="211">
        <f t="shared" si="49"/>
        <v>8</v>
      </c>
      <c r="C111" s="212">
        <f t="shared" si="34"/>
        <v>5</v>
      </c>
      <c r="D111" s="213">
        <f t="shared" si="35"/>
        <v>4</v>
      </c>
      <c r="E111" s="213">
        <f t="shared" si="36"/>
        <v>4</v>
      </c>
      <c r="F111" s="213">
        <f t="shared" si="37"/>
        <v>5</v>
      </c>
      <c r="G111" s="213">
        <f t="shared" si="38"/>
        <v>4</v>
      </c>
      <c r="H111" s="214">
        <f t="shared" si="39"/>
        <v>4</v>
      </c>
      <c r="I111" s="207" t="str">
        <f t="shared" si="40"/>
        <v>A</v>
      </c>
      <c r="J111" s="212">
        <f t="shared" si="41"/>
        <v>2</v>
      </c>
      <c r="K111" s="213">
        <f t="shared" si="32"/>
        <v>3</v>
      </c>
      <c r="L111" s="214">
        <f t="shared" si="42"/>
        <v>3</v>
      </c>
      <c r="M111" s="207" t="str">
        <f t="shared" si="43"/>
        <v>A</v>
      </c>
      <c r="N111" s="215">
        <f t="shared" si="44"/>
        <v>5</v>
      </c>
      <c r="O111" s="216">
        <f t="shared" si="33"/>
        <v>4</v>
      </c>
      <c r="P111" s="217">
        <f t="shared" si="33"/>
        <v>5</v>
      </c>
      <c r="Q111" s="207" t="str">
        <f t="shared" si="45"/>
        <v>A</v>
      </c>
      <c r="AL111" s="55">
        <f t="shared" si="46"/>
        <v>0</v>
      </c>
      <c r="AM111" s="55">
        <f t="shared" si="47"/>
        <v>1</v>
      </c>
      <c r="AN111" s="55">
        <f t="shared" si="48"/>
        <v>0</v>
      </c>
    </row>
    <row r="112" spans="2:40" ht="15">
      <c r="B112" s="218">
        <f t="shared" si="49"/>
        <v>9</v>
      </c>
      <c r="C112" s="212">
        <f t="shared" si="34"/>
        <v>4</v>
      </c>
      <c r="D112" s="213">
        <f t="shared" si="35"/>
        <v>4</v>
      </c>
      <c r="E112" s="213">
        <f t="shared" si="36"/>
        <v>4</v>
      </c>
      <c r="F112" s="213">
        <f t="shared" si="37"/>
        <v>5</v>
      </c>
      <c r="G112" s="213">
        <f t="shared" si="38"/>
        <v>4</v>
      </c>
      <c r="H112" s="214">
        <f t="shared" si="39"/>
        <v>3</v>
      </c>
      <c r="I112" s="207" t="str">
        <f t="shared" si="40"/>
        <v>A</v>
      </c>
      <c r="J112" s="212">
        <f t="shared" si="41"/>
        <v>2</v>
      </c>
      <c r="K112" s="213">
        <f t="shared" si="32"/>
        <v>2</v>
      </c>
      <c r="L112" s="214">
        <f t="shared" si="42"/>
        <v>2</v>
      </c>
      <c r="M112" s="207" t="str">
        <f t="shared" si="43"/>
        <v>D</v>
      </c>
      <c r="N112" s="215">
        <f t="shared" si="44"/>
        <v>3</v>
      </c>
      <c r="O112" s="216">
        <f t="shared" si="33"/>
        <v>3</v>
      </c>
      <c r="P112" s="217">
        <f t="shared" si="33"/>
        <v>4</v>
      </c>
      <c r="Q112" s="207" t="str">
        <f t="shared" si="45"/>
        <v>D</v>
      </c>
      <c r="AL112" s="55">
        <f t="shared" si="46"/>
        <v>0</v>
      </c>
      <c r="AM112" s="55">
        <f t="shared" si="47"/>
        <v>3</v>
      </c>
      <c r="AN112" s="55">
        <f t="shared" si="48"/>
        <v>0</v>
      </c>
    </row>
    <row r="113" spans="2:40" ht="15">
      <c r="B113" s="218">
        <f t="shared" si="49"/>
        <v>10</v>
      </c>
      <c r="C113" s="212">
        <f t="shared" si="34"/>
        <v>3</v>
      </c>
      <c r="D113" s="213">
        <f t="shared" si="35"/>
        <v>2</v>
      </c>
      <c r="E113" s="213">
        <f t="shared" si="36"/>
        <v>2</v>
      </c>
      <c r="F113" s="213">
        <f t="shared" si="37"/>
        <v>3</v>
      </c>
      <c r="G113" s="213">
        <f t="shared" si="38"/>
        <v>5</v>
      </c>
      <c r="H113" s="214">
        <f t="shared" si="39"/>
        <v>4</v>
      </c>
      <c r="I113" s="207" t="str">
        <f t="shared" si="40"/>
        <v>A</v>
      </c>
      <c r="J113" s="212">
        <f t="shared" si="41"/>
        <v>2</v>
      </c>
      <c r="K113" s="213">
        <f t="shared" si="32"/>
        <v>2</v>
      </c>
      <c r="L113" s="214">
        <f t="shared" si="42"/>
        <v>2</v>
      </c>
      <c r="M113" s="207" t="str">
        <f t="shared" si="43"/>
        <v>D</v>
      </c>
      <c r="N113" s="215">
        <f t="shared" si="44"/>
        <v>3</v>
      </c>
      <c r="O113" s="216">
        <f t="shared" si="33"/>
        <v>4</v>
      </c>
      <c r="P113" s="217">
        <f t="shared" si="33"/>
        <v>5</v>
      </c>
      <c r="Q113" s="207" t="str">
        <f t="shared" si="45"/>
        <v>D</v>
      </c>
      <c r="AL113" s="55">
        <f t="shared" si="46"/>
        <v>2</v>
      </c>
      <c r="AM113" s="55">
        <f t="shared" si="47"/>
        <v>3</v>
      </c>
      <c r="AN113" s="55">
        <f t="shared" si="48"/>
        <v>0</v>
      </c>
    </row>
    <row r="114" spans="2:40" ht="15">
      <c r="B114" s="218">
        <f t="shared" si="49"/>
        <v>11</v>
      </c>
      <c r="C114" s="212">
        <f t="shared" si="34"/>
        <v>3</v>
      </c>
      <c r="D114" s="213">
        <f t="shared" si="35"/>
        <v>4</v>
      </c>
      <c r="E114" s="213">
        <f t="shared" si="36"/>
        <v>4</v>
      </c>
      <c r="F114" s="213">
        <f t="shared" si="37"/>
        <v>4</v>
      </c>
      <c r="G114" s="213">
        <f t="shared" si="38"/>
        <v>5</v>
      </c>
      <c r="H114" s="214">
        <f t="shared" si="39"/>
        <v>4</v>
      </c>
      <c r="I114" s="207" t="str">
        <f t="shared" si="40"/>
        <v>A</v>
      </c>
      <c r="J114" s="212">
        <f t="shared" si="41"/>
        <v>2</v>
      </c>
      <c r="K114" s="213">
        <f t="shared" si="32"/>
        <v>3</v>
      </c>
      <c r="L114" s="214">
        <f t="shared" si="42"/>
        <v>2</v>
      </c>
      <c r="M114" s="207" t="str">
        <f t="shared" si="43"/>
        <v>A</v>
      </c>
      <c r="N114" s="215">
        <f t="shared" si="44"/>
        <v>3</v>
      </c>
      <c r="O114" s="216">
        <f t="shared" si="33"/>
        <v>3</v>
      </c>
      <c r="P114" s="217">
        <f t="shared" si="33"/>
        <v>5</v>
      </c>
      <c r="Q114" s="207" t="str">
        <f t="shared" si="45"/>
        <v>A</v>
      </c>
      <c r="AL114" s="55">
        <f t="shared" si="46"/>
        <v>0</v>
      </c>
      <c r="AM114" s="55">
        <f t="shared" si="47"/>
        <v>2</v>
      </c>
      <c r="AN114" s="55">
        <f t="shared" si="48"/>
        <v>0</v>
      </c>
    </row>
    <row r="115" spans="2:40" ht="15">
      <c r="B115" s="218">
        <f t="shared" si="49"/>
        <v>12</v>
      </c>
      <c r="C115" s="212">
        <f t="shared" si="34"/>
        <v>4</v>
      </c>
      <c r="D115" s="213">
        <f t="shared" si="35"/>
        <v>3</v>
      </c>
      <c r="E115" s="213">
        <f t="shared" si="36"/>
        <v>3</v>
      </c>
      <c r="F115" s="213">
        <f t="shared" si="37"/>
        <v>5</v>
      </c>
      <c r="G115" s="213">
        <f t="shared" si="38"/>
        <v>5</v>
      </c>
      <c r="H115" s="214">
        <f t="shared" si="39"/>
        <v>4</v>
      </c>
      <c r="I115" s="207" t="str">
        <f t="shared" si="40"/>
        <v>A</v>
      </c>
      <c r="J115" s="212">
        <f t="shared" si="41"/>
        <v>5</v>
      </c>
      <c r="K115" s="213">
        <f t="shared" si="32"/>
        <v>5</v>
      </c>
      <c r="L115" s="214">
        <f t="shared" si="42"/>
        <v>4</v>
      </c>
      <c r="M115" s="207" t="str">
        <f t="shared" si="43"/>
        <v>A</v>
      </c>
      <c r="N115" s="215">
        <f t="shared" si="44"/>
        <v>5</v>
      </c>
      <c r="O115" s="216">
        <f t="shared" si="33"/>
        <v>3</v>
      </c>
      <c r="P115" s="217">
        <f t="shared" si="33"/>
        <v>5</v>
      </c>
      <c r="Q115" s="207" t="str">
        <f t="shared" si="45"/>
        <v>A</v>
      </c>
      <c r="AL115" s="55">
        <f t="shared" si="46"/>
        <v>0</v>
      </c>
      <c r="AM115" s="55">
        <f t="shared" si="47"/>
        <v>0</v>
      </c>
      <c r="AN115" s="55">
        <f t="shared" si="48"/>
        <v>0</v>
      </c>
    </row>
    <row r="116" spans="2:40" ht="15">
      <c r="B116" s="218">
        <f t="shared" si="49"/>
        <v>13</v>
      </c>
      <c r="C116" s="212">
        <f t="shared" si="34"/>
        <v>5</v>
      </c>
      <c r="D116" s="213">
        <f t="shared" si="35"/>
        <v>3</v>
      </c>
      <c r="E116" s="213">
        <f t="shared" si="36"/>
        <v>3</v>
      </c>
      <c r="F116" s="213">
        <f t="shared" si="37"/>
        <v>5</v>
      </c>
      <c r="G116" s="213">
        <f t="shared" si="38"/>
        <v>5</v>
      </c>
      <c r="H116" s="214">
        <f t="shared" si="39"/>
        <v>5</v>
      </c>
      <c r="I116" s="207" t="str">
        <f t="shared" si="40"/>
        <v>A</v>
      </c>
      <c r="J116" s="212">
        <f t="shared" si="41"/>
        <v>2</v>
      </c>
      <c r="K116" s="213">
        <f t="shared" si="32"/>
        <v>5</v>
      </c>
      <c r="L116" s="214">
        <f t="shared" si="42"/>
        <v>2</v>
      </c>
      <c r="M116" s="207" t="str">
        <f t="shared" si="43"/>
        <v>A</v>
      </c>
      <c r="N116" s="215">
        <f t="shared" si="44"/>
        <v>3</v>
      </c>
      <c r="O116" s="216">
        <f t="shared" si="33"/>
        <v>4</v>
      </c>
      <c r="P116" s="217">
        <f t="shared" si="33"/>
        <v>5</v>
      </c>
      <c r="Q116" s="207" t="str">
        <f t="shared" si="45"/>
        <v>A</v>
      </c>
      <c r="AL116" s="55">
        <f t="shared" si="46"/>
        <v>0</v>
      </c>
      <c r="AM116" s="55">
        <f t="shared" si="47"/>
        <v>2</v>
      </c>
      <c r="AN116" s="55">
        <f t="shared" si="48"/>
        <v>0</v>
      </c>
    </row>
    <row r="117" spans="2:40" ht="15">
      <c r="B117" s="218">
        <f t="shared" si="49"/>
        <v>14</v>
      </c>
      <c r="C117" s="212">
        <f t="shared" si="34"/>
        <v>4</v>
      </c>
      <c r="D117" s="213">
        <f t="shared" si="35"/>
        <v>4</v>
      </c>
      <c r="E117" s="213">
        <f t="shared" si="36"/>
        <v>4</v>
      </c>
      <c r="F117" s="213">
        <f t="shared" si="37"/>
        <v>3</v>
      </c>
      <c r="G117" s="213">
        <f t="shared" si="38"/>
        <v>5</v>
      </c>
      <c r="H117" s="214">
        <f t="shared" si="39"/>
        <v>2</v>
      </c>
      <c r="I117" s="207" t="str">
        <f t="shared" si="40"/>
        <v>A</v>
      </c>
      <c r="J117" s="212">
        <f t="shared" si="41"/>
        <v>2</v>
      </c>
      <c r="K117" s="213">
        <f t="shared" si="32"/>
        <v>2</v>
      </c>
      <c r="L117" s="214">
        <f t="shared" si="42"/>
        <v>2</v>
      </c>
      <c r="M117" s="207" t="str">
        <f t="shared" si="43"/>
        <v>D</v>
      </c>
      <c r="N117" s="215">
        <f t="shared" si="44"/>
        <v>2</v>
      </c>
      <c r="O117" s="216">
        <f t="shared" si="33"/>
        <v>3</v>
      </c>
      <c r="P117" s="217">
        <f t="shared" si="33"/>
        <v>5</v>
      </c>
      <c r="Q117" s="207" t="str">
        <f t="shared" si="45"/>
        <v>D</v>
      </c>
      <c r="AL117" s="55">
        <f t="shared" si="46"/>
        <v>1</v>
      </c>
      <c r="AM117" s="55">
        <f t="shared" si="47"/>
        <v>3</v>
      </c>
      <c r="AN117" s="55">
        <f t="shared" si="48"/>
        <v>1</v>
      </c>
    </row>
    <row r="118" spans="2:40" ht="15">
      <c r="B118" s="218">
        <f t="shared" si="49"/>
        <v>15</v>
      </c>
      <c r="C118" s="212">
        <f t="shared" si="34"/>
        <v>4</v>
      </c>
      <c r="D118" s="213">
        <f t="shared" si="35"/>
        <v>4</v>
      </c>
      <c r="E118" s="213">
        <f t="shared" si="36"/>
        <v>4</v>
      </c>
      <c r="F118" s="213">
        <f t="shared" si="37"/>
        <v>3</v>
      </c>
      <c r="G118" s="213">
        <f t="shared" si="38"/>
        <v>5</v>
      </c>
      <c r="H118" s="214">
        <f t="shared" si="39"/>
        <v>5</v>
      </c>
      <c r="I118" s="207" t="str">
        <f t="shared" si="40"/>
        <v>A</v>
      </c>
      <c r="J118" s="212">
        <f t="shared" si="41"/>
        <v>2</v>
      </c>
      <c r="K118" s="213">
        <f t="shared" si="32"/>
        <v>2</v>
      </c>
      <c r="L118" s="214">
        <f t="shared" si="42"/>
        <v>2</v>
      </c>
      <c r="M118" s="207" t="str">
        <f t="shared" si="43"/>
        <v>D</v>
      </c>
      <c r="N118" s="215">
        <f t="shared" si="44"/>
        <v>4</v>
      </c>
      <c r="O118" s="216">
        <f t="shared" si="33"/>
        <v>4</v>
      </c>
      <c r="P118" s="217">
        <f t="shared" si="33"/>
        <v>5</v>
      </c>
      <c r="Q118" s="207" t="str">
        <f t="shared" si="45"/>
        <v>D</v>
      </c>
      <c r="AL118" s="55">
        <f t="shared" si="46"/>
        <v>0</v>
      </c>
      <c r="AM118" s="55">
        <f t="shared" si="47"/>
        <v>3</v>
      </c>
      <c r="AN118" s="55">
        <f t="shared" si="48"/>
        <v>0</v>
      </c>
    </row>
    <row r="119" spans="2:40" ht="15">
      <c r="B119" s="218">
        <f t="shared" si="49"/>
        <v>16</v>
      </c>
      <c r="C119" s="212">
        <f t="shared" si="34"/>
        <v>4</v>
      </c>
      <c r="D119" s="213">
        <f t="shared" si="35"/>
        <v>2</v>
      </c>
      <c r="E119" s="213">
        <f t="shared" si="36"/>
        <v>2</v>
      </c>
      <c r="F119" s="213">
        <f t="shared" si="37"/>
        <v>5</v>
      </c>
      <c r="G119" s="213">
        <f t="shared" si="38"/>
        <v>5</v>
      </c>
      <c r="H119" s="214">
        <f t="shared" si="39"/>
        <v>4</v>
      </c>
      <c r="I119" s="207" t="str">
        <f t="shared" si="40"/>
        <v>A</v>
      </c>
      <c r="J119" s="212">
        <f t="shared" si="41"/>
        <v>2</v>
      </c>
      <c r="K119" s="213">
        <f t="shared" si="32"/>
        <v>4</v>
      </c>
      <c r="L119" s="214">
        <f t="shared" si="42"/>
        <v>3</v>
      </c>
      <c r="M119" s="207" t="str">
        <f t="shared" si="43"/>
        <v>A</v>
      </c>
      <c r="N119" s="215">
        <f t="shared" si="44"/>
        <v>3</v>
      </c>
      <c r="O119" s="216">
        <f t="shared" si="33"/>
        <v>4</v>
      </c>
      <c r="P119" s="217">
        <f t="shared" si="33"/>
        <v>4</v>
      </c>
      <c r="Q119" s="207" t="str">
        <f t="shared" si="45"/>
        <v>A</v>
      </c>
      <c r="AL119" s="55">
        <f t="shared" si="46"/>
        <v>2</v>
      </c>
      <c r="AM119" s="55">
        <f t="shared" si="47"/>
        <v>1</v>
      </c>
      <c r="AN119" s="55">
        <f t="shared" si="48"/>
        <v>0</v>
      </c>
    </row>
    <row r="120" spans="2:40" ht="15">
      <c r="B120" s="218">
        <f t="shared" si="49"/>
        <v>17</v>
      </c>
      <c r="C120" s="212">
        <f t="shared" si="34"/>
        <v>4</v>
      </c>
      <c r="D120" s="213">
        <f t="shared" si="35"/>
        <v>2</v>
      </c>
      <c r="E120" s="213">
        <f t="shared" si="36"/>
        <v>2</v>
      </c>
      <c r="F120" s="213">
        <f t="shared" si="37"/>
        <v>5</v>
      </c>
      <c r="G120" s="213">
        <f t="shared" si="38"/>
        <v>5</v>
      </c>
      <c r="H120" s="214">
        <f t="shared" si="39"/>
        <v>5</v>
      </c>
      <c r="I120" s="207" t="str">
        <f t="shared" si="40"/>
        <v>A</v>
      </c>
      <c r="J120" s="212">
        <f t="shared" si="41"/>
        <v>2</v>
      </c>
      <c r="K120" s="213">
        <f t="shared" si="32"/>
        <v>3</v>
      </c>
      <c r="L120" s="214">
        <f t="shared" si="42"/>
        <v>3</v>
      </c>
      <c r="M120" s="207" t="str">
        <f t="shared" si="43"/>
        <v>A</v>
      </c>
      <c r="N120" s="215">
        <f t="shared" si="44"/>
        <v>3</v>
      </c>
      <c r="O120" s="216">
        <f t="shared" si="44"/>
        <v>4</v>
      </c>
      <c r="P120" s="217">
        <f t="shared" si="44"/>
        <v>4</v>
      </c>
      <c r="Q120" s="207" t="str">
        <f t="shared" si="45"/>
        <v>A</v>
      </c>
      <c r="AL120" s="55">
        <f t="shared" si="46"/>
        <v>2</v>
      </c>
      <c r="AM120" s="55">
        <f t="shared" si="47"/>
        <v>1</v>
      </c>
      <c r="AN120" s="55">
        <f t="shared" si="48"/>
        <v>0</v>
      </c>
    </row>
    <row r="121" spans="2:40" ht="15">
      <c r="B121" s="218">
        <f t="shared" si="49"/>
        <v>18</v>
      </c>
      <c r="C121" s="212">
        <f t="shared" si="34"/>
        <v>5</v>
      </c>
      <c r="D121" s="213">
        <f t="shared" si="35"/>
        <v>3</v>
      </c>
      <c r="E121" s="213">
        <f t="shared" si="36"/>
        <v>3</v>
      </c>
      <c r="F121" s="213">
        <f t="shared" si="37"/>
        <v>5</v>
      </c>
      <c r="G121" s="213">
        <f t="shared" si="38"/>
        <v>5</v>
      </c>
      <c r="H121" s="214">
        <f t="shared" si="39"/>
        <v>4</v>
      </c>
      <c r="I121" s="207" t="str">
        <f t="shared" si="40"/>
        <v>A</v>
      </c>
      <c r="J121" s="212">
        <f t="shared" si="41"/>
        <v>2</v>
      </c>
      <c r="K121" s="213">
        <f t="shared" si="32"/>
        <v>4</v>
      </c>
      <c r="L121" s="214">
        <f t="shared" si="42"/>
        <v>2</v>
      </c>
      <c r="M121" s="207" t="str">
        <f t="shared" si="43"/>
        <v>A</v>
      </c>
      <c r="N121" s="215">
        <f t="shared" si="44"/>
        <v>5</v>
      </c>
      <c r="O121" s="216">
        <f t="shared" si="44"/>
        <v>5</v>
      </c>
      <c r="P121" s="217">
        <f t="shared" si="44"/>
        <v>4</v>
      </c>
      <c r="Q121" s="207" t="str">
        <f t="shared" si="45"/>
        <v>A</v>
      </c>
      <c r="AL121" s="55">
        <f t="shared" si="46"/>
        <v>0</v>
      </c>
      <c r="AM121" s="55">
        <f t="shared" si="47"/>
        <v>2</v>
      </c>
      <c r="AN121" s="55">
        <f t="shared" si="48"/>
        <v>0</v>
      </c>
    </row>
    <row r="122" spans="2:40" ht="15">
      <c r="B122" s="218">
        <f t="shared" si="49"/>
        <v>19</v>
      </c>
      <c r="C122" s="212">
        <f t="shared" si="34"/>
        <v>5</v>
      </c>
      <c r="D122" s="213">
        <f t="shared" si="35"/>
        <v>3</v>
      </c>
      <c r="E122" s="213">
        <f t="shared" si="36"/>
        <v>3</v>
      </c>
      <c r="F122" s="213">
        <f t="shared" si="37"/>
        <v>4</v>
      </c>
      <c r="G122" s="213">
        <f t="shared" si="38"/>
        <v>5</v>
      </c>
      <c r="H122" s="214">
        <f t="shared" si="39"/>
        <v>5</v>
      </c>
      <c r="I122" s="207" t="str">
        <f t="shared" si="40"/>
        <v>A</v>
      </c>
      <c r="J122" s="212">
        <f t="shared" si="41"/>
        <v>2</v>
      </c>
      <c r="K122" s="213">
        <f t="shared" si="32"/>
        <v>4</v>
      </c>
      <c r="L122" s="214">
        <f t="shared" si="42"/>
        <v>4</v>
      </c>
      <c r="M122" s="207" t="str">
        <f t="shared" si="43"/>
        <v>A</v>
      </c>
      <c r="N122" s="215">
        <f t="shared" si="44"/>
        <v>4</v>
      </c>
      <c r="O122" s="216">
        <f t="shared" si="44"/>
        <v>5</v>
      </c>
      <c r="P122" s="217">
        <f t="shared" si="44"/>
        <v>5</v>
      </c>
      <c r="Q122" s="207" t="str">
        <f t="shared" si="45"/>
        <v>A</v>
      </c>
      <c r="AL122" s="55">
        <f t="shared" si="46"/>
        <v>0</v>
      </c>
      <c r="AM122" s="55">
        <f t="shared" si="47"/>
        <v>1</v>
      </c>
      <c r="AN122" s="55">
        <f t="shared" si="48"/>
        <v>0</v>
      </c>
    </row>
    <row r="123" spans="2:40" ht="15">
      <c r="B123" s="218">
        <f t="shared" si="49"/>
        <v>20</v>
      </c>
      <c r="C123" s="212">
        <f t="shared" si="34"/>
        <v>5</v>
      </c>
      <c r="D123" s="213">
        <f t="shared" si="35"/>
        <v>3</v>
      </c>
      <c r="E123" s="213">
        <f t="shared" si="36"/>
        <v>3</v>
      </c>
      <c r="F123" s="213">
        <f t="shared" si="37"/>
        <v>5</v>
      </c>
      <c r="G123" s="213">
        <f t="shared" si="38"/>
        <v>5</v>
      </c>
      <c r="H123" s="214">
        <f t="shared" si="39"/>
        <v>5</v>
      </c>
      <c r="I123" s="207" t="str">
        <f t="shared" si="40"/>
        <v>A</v>
      </c>
      <c r="J123" s="212">
        <f t="shared" si="41"/>
        <v>2</v>
      </c>
      <c r="K123" s="213">
        <f t="shared" si="32"/>
        <v>5</v>
      </c>
      <c r="L123" s="214">
        <f t="shared" si="42"/>
        <v>5</v>
      </c>
      <c r="M123" s="207" t="str">
        <f t="shared" si="43"/>
        <v>A</v>
      </c>
      <c r="N123" s="215">
        <f t="shared" si="44"/>
        <v>5</v>
      </c>
      <c r="O123" s="216">
        <f t="shared" si="44"/>
        <v>5</v>
      </c>
      <c r="P123" s="217">
        <f t="shared" si="44"/>
        <v>5</v>
      </c>
      <c r="Q123" s="207" t="str">
        <f t="shared" si="45"/>
        <v>A</v>
      </c>
      <c r="AL123" s="55">
        <f t="shared" si="46"/>
        <v>0</v>
      </c>
      <c r="AM123" s="55">
        <f t="shared" si="47"/>
        <v>1</v>
      </c>
      <c r="AN123" s="55">
        <f t="shared" si="48"/>
        <v>0</v>
      </c>
    </row>
    <row r="124" spans="2:40" ht="15">
      <c r="B124" s="218">
        <f t="shared" si="49"/>
        <v>21</v>
      </c>
      <c r="C124" s="212">
        <f t="shared" si="34"/>
        <v>5</v>
      </c>
      <c r="D124" s="213">
        <f t="shared" si="35"/>
        <v>5</v>
      </c>
      <c r="E124" s="213">
        <f t="shared" si="36"/>
        <v>5</v>
      </c>
      <c r="F124" s="213">
        <f t="shared" si="37"/>
        <v>4</v>
      </c>
      <c r="G124" s="213">
        <f t="shared" si="38"/>
        <v>4</v>
      </c>
      <c r="H124" s="214">
        <f t="shared" si="39"/>
        <v>4</v>
      </c>
      <c r="I124" s="207" t="str">
        <f t="shared" si="40"/>
        <v>A</v>
      </c>
      <c r="J124" s="212">
        <f t="shared" si="41"/>
        <v>5</v>
      </c>
      <c r="K124" s="213">
        <f t="shared" si="32"/>
        <v>3</v>
      </c>
      <c r="L124" s="214">
        <f t="shared" si="42"/>
        <v>2</v>
      </c>
      <c r="M124" s="207" t="str">
        <f t="shared" si="43"/>
        <v>A</v>
      </c>
      <c r="N124" s="215">
        <f t="shared" si="44"/>
        <v>4</v>
      </c>
      <c r="O124" s="216">
        <f t="shared" si="44"/>
        <v>3</v>
      </c>
      <c r="P124" s="217">
        <f t="shared" si="44"/>
        <v>4</v>
      </c>
      <c r="Q124" s="207" t="str">
        <f t="shared" si="45"/>
        <v>A</v>
      </c>
      <c r="AL124" s="55">
        <f t="shared" si="46"/>
        <v>0</v>
      </c>
      <c r="AM124" s="55">
        <f t="shared" si="47"/>
        <v>1</v>
      </c>
      <c r="AN124" s="55">
        <f t="shared" si="48"/>
        <v>0</v>
      </c>
    </row>
    <row r="125" spans="2:40" ht="15">
      <c r="B125" s="218">
        <f t="shared" si="49"/>
        <v>22</v>
      </c>
      <c r="C125" s="212">
        <f t="shared" si="34"/>
        <v>5</v>
      </c>
      <c r="D125" s="213">
        <f t="shared" si="35"/>
        <v>4</v>
      </c>
      <c r="E125" s="213">
        <f t="shared" si="36"/>
        <v>4</v>
      </c>
      <c r="F125" s="213">
        <f t="shared" si="37"/>
        <v>5</v>
      </c>
      <c r="G125" s="213">
        <f t="shared" si="38"/>
        <v>5</v>
      </c>
      <c r="H125" s="214">
        <f t="shared" si="39"/>
        <v>5</v>
      </c>
      <c r="I125" s="207" t="str">
        <f t="shared" si="40"/>
        <v>A</v>
      </c>
      <c r="J125" s="212">
        <f t="shared" si="41"/>
        <v>5</v>
      </c>
      <c r="K125" s="213">
        <f t="shared" si="32"/>
        <v>5</v>
      </c>
      <c r="L125" s="214">
        <f t="shared" si="42"/>
        <v>5</v>
      </c>
      <c r="M125" s="207" t="str">
        <f t="shared" si="43"/>
        <v>A</v>
      </c>
      <c r="N125" s="215">
        <f t="shared" si="44"/>
        <v>5</v>
      </c>
      <c r="O125" s="216">
        <f t="shared" si="44"/>
        <v>4</v>
      </c>
      <c r="P125" s="217">
        <f t="shared" si="44"/>
        <v>5</v>
      </c>
      <c r="Q125" s="207" t="str">
        <f t="shared" si="45"/>
        <v>A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 t="str">
        <f t="shared" si="34"/>
        <v>NO</v>
      </c>
      <c r="D126" s="213" t="str">
        <f t="shared" si="35"/>
        <v>NO</v>
      </c>
      <c r="E126" s="213" t="str">
        <f t="shared" si="36"/>
        <v>NO</v>
      </c>
      <c r="F126" s="213" t="str">
        <f t="shared" si="37"/>
        <v>NO</v>
      </c>
      <c r="G126" s="213" t="str">
        <f t="shared" si="38"/>
        <v>NO</v>
      </c>
      <c r="H126" s="214" t="str">
        <f t="shared" si="39"/>
        <v>NO</v>
      </c>
      <c r="I126" s="207" t="str">
        <f t="shared" si="40"/>
        <v>NO</v>
      </c>
      <c r="J126" s="212" t="str">
        <f t="shared" si="41"/>
        <v>NO</v>
      </c>
      <c r="K126" s="213" t="str">
        <f t="shared" si="32"/>
        <v>NO</v>
      </c>
      <c r="L126" s="214" t="str">
        <f t="shared" si="42"/>
        <v>NO</v>
      </c>
      <c r="M126" s="207" t="str">
        <f t="shared" si="43"/>
        <v>NO</v>
      </c>
      <c r="N126" s="215" t="str">
        <f t="shared" si="44"/>
        <v>NO</v>
      </c>
      <c r="O126" s="216" t="str">
        <f t="shared" si="44"/>
        <v>NO</v>
      </c>
      <c r="P126" s="217" t="str">
        <f t="shared" si="44"/>
        <v>NO</v>
      </c>
      <c r="Q126" s="207" t="str">
        <f t="shared" si="45"/>
        <v>NO</v>
      </c>
      <c r="AL126" s="55">
        <f t="shared" si="46"/>
        <v>0</v>
      </c>
      <c r="AM126" s="55">
        <f t="shared" si="47"/>
        <v>0</v>
      </c>
      <c r="AN126" s="55">
        <f t="shared" si="48"/>
        <v>0</v>
      </c>
    </row>
    <row r="127" spans="2:40" ht="15">
      <c r="B127" s="218">
        <f t="shared" si="49"/>
        <v>24</v>
      </c>
      <c r="C127" s="212" t="str">
        <f t="shared" si="34"/>
        <v>NO</v>
      </c>
      <c r="D127" s="213" t="str">
        <f t="shared" si="35"/>
        <v>NO</v>
      </c>
      <c r="E127" s="213" t="str">
        <f t="shared" si="36"/>
        <v>NO</v>
      </c>
      <c r="F127" s="213" t="str">
        <f t="shared" si="37"/>
        <v>NO</v>
      </c>
      <c r="G127" s="213" t="str">
        <f t="shared" si="38"/>
        <v>NO</v>
      </c>
      <c r="H127" s="214" t="str">
        <f t="shared" si="39"/>
        <v>NO</v>
      </c>
      <c r="I127" s="207" t="str">
        <f t="shared" si="40"/>
        <v>NO</v>
      </c>
      <c r="J127" s="212" t="str">
        <f t="shared" si="41"/>
        <v>NO</v>
      </c>
      <c r="K127" s="213" t="str">
        <f t="shared" si="32"/>
        <v>NO</v>
      </c>
      <c r="L127" s="214" t="str">
        <f t="shared" si="42"/>
        <v>NO</v>
      </c>
      <c r="M127" s="207" t="str">
        <f t="shared" si="43"/>
        <v>NO</v>
      </c>
      <c r="N127" s="215" t="str">
        <f t="shared" si="44"/>
        <v>NO</v>
      </c>
      <c r="O127" s="216" t="str">
        <f t="shared" si="44"/>
        <v>NO</v>
      </c>
      <c r="P127" s="217" t="str">
        <f t="shared" si="44"/>
        <v>NO</v>
      </c>
      <c r="Q127" s="207" t="str">
        <f t="shared" si="45"/>
        <v>NO</v>
      </c>
      <c r="AL127" s="55">
        <f t="shared" si="46"/>
        <v>0</v>
      </c>
      <c r="AM127" s="55">
        <f t="shared" si="47"/>
        <v>0</v>
      </c>
      <c r="AN127" s="55">
        <f t="shared" si="48"/>
        <v>0</v>
      </c>
    </row>
    <row r="128" spans="2:40" ht="15">
      <c r="B128" s="218">
        <f t="shared" si="49"/>
        <v>25</v>
      </c>
      <c r="C128" s="212" t="str">
        <f t="shared" si="34"/>
        <v>NO</v>
      </c>
      <c r="D128" s="213" t="str">
        <f t="shared" si="35"/>
        <v>NO</v>
      </c>
      <c r="E128" s="213" t="str">
        <f t="shared" si="36"/>
        <v>NO</v>
      </c>
      <c r="F128" s="213" t="str">
        <f t="shared" si="37"/>
        <v>NO</v>
      </c>
      <c r="G128" s="213" t="str">
        <f t="shared" si="38"/>
        <v>NO</v>
      </c>
      <c r="H128" s="214" t="str">
        <f t="shared" si="39"/>
        <v>NO</v>
      </c>
      <c r="I128" s="207" t="str">
        <f t="shared" si="40"/>
        <v>NO</v>
      </c>
      <c r="J128" s="212" t="str">
        <f t="shared" si="41"/>
        <v>NO</v>
      </c>
      <c r="K128" s="213" t="str">
        <f t="shared" si="32"/>
        <v>NO</v>
      </c>
      <c r="L128" s="214" t="str">
        <f t="shared" si="42"/>
        <v>NO</v>
      </c>
      <c r="M128" s="207" t="str">
        <f t="shared" si="43"/>
        <v>NO</v>
      </c>
      <c r="N128" s="215" t="str">
        <f t="shared" si="44"/>
        <v>NO</v>
      </c>
      <c r="O128" s="216" t="str">
        <f t="shared" si="44"/>
        <v>NO</v>
      </c>
      <c r="P128" s="217" t="str">
        <f t="shared" si="44"/>
        <v>NO</v>
      </c>
      <c r="Q128" s="207" t="str">
        <f t="shared" si="45"/>
        <v>NO</v>
      </c>
      <c r="AL128" s="55">
        <f t="shared" si="46"/>
        <v>0</v>
      </c>
      <c r="AM128" s="55">
        <f t="shared" si="47"/>
        <v>0</v>
      </c>
      <c r="AN128" s="55">
        <f t="shared" si="48"/>
        <v>0</v>
      </c>
    </row>
    <row r="129" spans="1:40" ht="15">
      <c r="B129" s="211">
        <f t="shared" si="49"/>
        <v>26</v>
      </c>
      <c r="C129" s="212" t="str">
        <f t="shared" si="34"/>
        <v>NO</v>
      </c>
      <c r="D129" s="213" t="str">
        <f t="shared" si="35"/>
        <v>NO</v>
      </c>
      <c r="E129" s="213" t="str">
        <f t="shared" si="36"/>
        <v>NO</v>
      </c>
      <c r="F129" s="213" t="str">
        <f t="shared" si="37"/>
        <v>NO</v>
      </c>
      <c r="G129" s="213" t="str">
        <f t="shared" si="38"/>
        <v>NO</v>
      </c>
      <c r="H129" s="214" t="str">
        <f t="shared" si="39"/>
        <v>NO</v>
      </c>
      <c r="I129" s="207" t="str">
        <f t="shared" si="40"/>
        <v>NO</v>
      </c>
      <c r="J129" s="212" t="str">
        <f t="shared" si="41"/>
        <v>NO</v>
      </c>
      <c r="K129" s="213" t="str">
        <f t="shared" si="32"/>
        <v>NO</v>
      </c>
      <c r="L129" s="214" t="str">
        <f t="shared" si="42"/>
        <v>NO</v>
      </c>
      <c r="M129" s="207" t="str">
        <f t="shared" si="43"/>
        <v>NO</v>
      </c>
      <c r="N129" s="215" t="str">
        <f t="shared" si="44"/>
        <v>NO</v>
      </c>
      <c r="O129" s="216" t="str">
        <f t="shared" si="44"/>
        <v>NO</v>
      </c>
      <c r="P129" s="217" t="str">
        <f t="shared" si="44"/>
        <v>NO</v>
      </c>
      <c r="Q129" s="207" t="str">
        <f t="shared" si="45"/>
        <v>NO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 t="str">
        <f t="shared" si="34"/>
        <v>NO</v>
      </c>
      <c r="D130" s="213" t="str">
        <f t="shared" si="35"/>
        <v>NO</v>
      </c>
      <c r="E130" s="213" t="str">
        <f t="shared" si="36"/>
        <v>NO</v>
      </c>
      <c r="F130" s="213" t="str">
        <f t="shared" si="37"/>
        <v>NO</v>
      </c>
      <c r="G130" s="213" t="str">
        <f t="shared" si="38"/>
        <v>NO</v>
      </c>
      <c r="H130" s="214" t="str">
        <f t="shared" si="39"/>
        <v>NO</v>
      </c>
      <c r="I130" s="207" t="str">
        <f t="shared" si="40"/>
        <v>NO</v>
      </c>
      <c r="J130" s="212" t="str">
        <f t="shared" si="41"/>
        <v>NO</v>
      </c>
      <c r="K130" s="213" t="str">
        <f t="shared" si="32"/>
        <v>NO</v>
      </c>
      <c r="L130" s="214" t="str">
        <f t="shared" si="42"/>
        <v>NO</v>
      </c>
      <c r="M130" s="207" t="str">
        <f t="shared" si="43"/>
        <v>NO</v>
      </c>
      <c r="N130" s="215" t="str">
        <f t="shared" si="44"/>
        <v>NO</v>
      </c>
      <c r="O130" s="216" t="str">
        <f t="shared" si="44"/>
        <v>NO</v>
      </c>
      <c r="P130" s="217" t="str">
        <f t="shared" si="44"/>
        <v>NO</v>
      </c>
      <c r="Q130" s="207" t="str">
        <f t="shared" si="45"/>
        <v>NO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 t="str">
        <f t="shared" si="34"/>
        <v>NO</v>
      </c>
      <c r="D131" s="213" t="str">
        <f t="shared" si="35"/>
        <v>NO</v>
      </c>
      <c r="E131" s="213" t="str">
        <f t="shared" si="36"/>
        <v>NO</v>
      </c>
      <c r="F131" s="213" t="str">
        <f t="shared" si="37"/>
        <v>NO</v>
      </c>
      <c r="G131" s="213" t="str">
        <f t="shared" si="38"/>
        <v>NO</v>
      </c>
      <c r="H131" s="214" t="str">
        <f t="shared" si="39"/>
        <v>NO</v>
      </c>
      <c r="I131" s="207" t="str">
        <f t="shared" si="40"/>
        <v>NO</v>
      </c>
      <c r="J131" s="212" t="str">
        <f t="shared" si="41"/>
        <v>NO</v>
      </c>
      <c r="K131" s="213" t="str">
        <f t="shared" si="32"/>
        <v>NO</v>
      </c>
      <c r="L131" s="214" t="str">
        <f t="shared" si="42"/>
        <v>NO</v>
      </c>
      <c r="M131" s="207" t="str">
        <f t="shared" si="43"/>
        <v>NO</v>
      </c>
      <c r="N131" s="215" t="str">
        <f t="shared" si="44"/>
        <v>NO</v>
      </c>
      <c r="O131" s="216" t="str">
        <f t="shared" si="44"/>
        <v>NO</v>
      </c>
      <c r="P131" s="217" t="str">
        <f t="shared" si="44"/>
        <v>NO</v>
      </c>
      <c r="Q131" s="207" t="str">
        <f t="shared" si="45"/>
        <v>NO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 t="str">
        <f t="shared" si="34"/>
        <v>NO</v>
      </c>
      <c r="D132" s="213" t="str">
        <f t="shared" si="35"/>
        <v>NO</v>
      </c>
      <c r="E132" s="213" t="str">
        <f t="shared" si="36"/>
        <v>NO</v>
      </c>
      <c r="F132" s="213" t="str">
        <f t="shared" si="37"/>
        <v>NO</v>
      </c>
      <c r="G132" s="213" t="str">
        <f t="shared" si="38"/>
        <v>NO</v>
      </c>
      <c r="H132" s="214" t="str">
        <f t="shared" si="39"/>
        <v>NO</v>
      </c>
      <c r="I132" s="207" t="str">
        <f t="shared" si="40"/>
        <v>NO</v>
      </c>
      <c r="J132" s="212" t="str">
        <f t="shared" si="41"/>
        <v>NO</v>
      </c>
      <c r="K132" s="213" t="str">
        <f t="shared" si="32"/>
        <v>NO</v>
      </c>
      <c r="L132" s="214" t="str">
        <f t="shared" si="42"/>
        <v>NO</v>
      </c>
      <c r="M132" s="207" t="str">
        <f t="shared" si="43"/>
        <v>NO</v>
      </c>
      <c r="N132" s="215" t="str">
        <f t="shared" si="44"/>
        <v>NO</v>
      </c>
      <c r="O132" s="216" t="str">
        <f t="shared" si="44"/>
        <v>NO</v>
      </c>
      <c r="P132" s="217" t="str">
        <f t="shared" si="44"/>
        <v>NO</v>
      </c>
      <c r="Q132" s="207" t="str">
        <f t="shared" si="45"/>
        <v>NO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22</v>
      </c>
      <c r="D164" s="232">
        <f t="shared" ref="D164:P164" si="50">COUNTIF(D104:D163,"&gt;2")</f>
        <v>18</v>
      </c>
      <c r="E164" s="232">
        <f t="shared" si="50"/>
        <v>18</v>
      </c>
      <c r="F164" s="232">
        <f t="shared" si="50"/>
        <v>21</v>
      </c>
      <c r="G164" s="232">
        <f t="shared" si="50"/>
        <v>22</v>
      </c>
      <c r="H164" s="233">
        <f t="shared" si="50"/>
        <v>21</v>
      </c>
      <c r="I164" s="234">
        <f>COUNTIF(I104:I163,"=A")</f>
        <v>22</v>
      </c>
      <c r="J164" s="231">
        <f t="shared" si="50"/>
        <v>6</v>
      </c>
      <c r="K164" s="232">
        <f t="shared" si="50"/>
        <v>18</v>
      </c>
      <c r="L164" s="233">
        <f t="shared" si="50"/>
        <v>10</v>
      </c>
      <c r="M164" s="234">
        <f>COUNTIF(M104:M163,"=A")</f>
        <v>18</v>
      </c>
      <c r="N164" s="231">
        <f t="shared" si="50"/>
        <v>19</v>
      </c>
      <c r="O164" s="232">
        <f t="shared" si="50"/>
        <v>20</v>
      </c>
      <c r="P164" s="233">
        <f t="shared" si="50"/>
        <v>22</v>
      </c>
      <c r="Q164" s="235">
        <f>COUNTIF(Q104:Q163,"=A")</f>
        <v>18</v>
      </c>
    </row>
    <row r="165" spans="2:40" ht="15.75" thickBot="1">
      <c r="B165" s="236" t="s">
        <v>87</v>
      </c>
      <c r="C165" s="237">
        <f>AVERAGEIF(C104:C163,"&gt;0",C104:C163)</f>
        <v>4.3181818181818183</v>
      </c>
      <c r="D165" s="238">
        <f t="shared" ref="D165:P165" si="51">AVERAGEIF(D104:D163,"&gt;0",D104:D163)</f>
        <v>3.6363636363636362</v>
      </c>
      <c r="E165" s="238">
        <f t="shared" si="51"/>
        <v>3.6363636363636362</v>
      </c>
      <c r="F165" s="238">
        <f t="shared" si="51"/>
        <v>4.2727272727272725</v>
      </c>
      <c r="G165" s="238">
        <f t="shared" si="51"/>
        <v>4.8636363636363633</v>
      </c>
      <c r="H165" s="239">
        <f t="shared" si="51"/>
        <v>4.2727272727272725</v>
      </c>
      <c r="I165" s="240"/>
      <c r="J165" s="237">
        <f t="shared" si="51"/>
        <v>2.6818181818181817</v>
      </c>
      <c r="K165" s="238">
        <f t="shared" si="51"/>
        <v>3.5909090909090908</v>
      </c>
      <c r="L165" s="239">
        <f t="shared" si="51"/>
        <v>2.7272727272727271</v>
      </c>
      <c r="M165" s="240"/>
      <c r="N165" s="237">
        <f t="shared" si="51"/>
        <v>3.5909090909090908</v>
      </c>
      <c r="O165" s="238">
        <f t="shared" si="51"/>
        <v>3.7727272727272729</v>
      </c>
      <c r="P165" s="239">
        <f t="shared" si="51"/>
        <v>4.6363636363636367</v>
      </c>
      <c r="Q165" s="241"/>
    </row>
    <row r="166" spans="2:40" ht="15.75" thickBot="1">
      <c r="B166" s="236" t="s">
        <v>88</v>
      </c>
      <c r="C166" s="242">
        <f>MEDIAN(C104:C163)</f>
        <v>4</v>
      </c>
      <c r="D166" s="242">
        <f t="shared" ref="D166:P166" si="52">MEDIAN(D104:D163)</f>
        <v>4</v>
      </c>
      <c r="E166" s="242">
        <f t="shared" si="52"/>
        <v>4</v>
      </c>
      <c r="F166" s="242">
        <f t="shared" si="52"/>
        <v>5</v>
      </c>
      <c r="G166" s="242">
        <f t="shared" si="52"/>
        <v>5</v>
      </c>
      <c r="H166" s="240">
        <f t="shared" si="52"/>
        <v>4</v>
      </c>
      <c r="I166" s="243"/>
      <c r="J166" s="237">
        <f t="shared" si="52"/>
        <v>2</v>
      </c>
      <c r="K166" s="244">
        <f t="shared" si="52"/>
        <v>3.5</v>
      </c>
      <c r="L166" s="245">
        <f t="shared" si="52"/>
        <v>2</v>
      </c>
      <c r="M166" s="246" t="e">
        <f t="shared" si="52"/>
        <v>#NUM!</v>
      </c>
      <c r="N166" s="237">
        <f t="shared" si="52"/>
        <v>3.5</v>
      </c>
      <c r="O166" s="242">
        <f t="shared" si="52"/>
        <v>4</v>
      </c>
      <c r="P166" s="239">
        <f t="shared" si="52"/>
        <v>5</v>
      </c>
      <c r="Q166" s="243"/>
    </row>
    <row r="167" spans="2:40" ht="15.75" thickBot="1">
      <c r="B167" s="247" t="s">
        <v>89</v>
      </c>
      <c r="C167" s="248">
        <f>QUARTILE(C104:C163,1)</f>
        <v>4</v>
      </c>
      <c r="D167" s="249">
        <f t="shared" ref="D167:P167" si="53">QUARTILE(D104:D163,1)</f>
        <v>3</v>
      </c>
      <c r="E167" s="250">
        <f t="shared" si="53"/>
        <v>3</v>
      </c>
      <c r="F167" s="248">
        <f t="shared" si="53"/>
        <v>4</v>
      </c>
      <c r="G167" s="248">
        <f t="shared" si="53"/>
        <v>5</v>
      </c>
      <c r="H167" s="249">
        <f t="shared" si="53"/>
        <v>4</v>
      </c>
      <c r="I167" s="251"/>
      <c r="J167" s="252">
        <f t="shared" si="53"/>
        <v>2</v>
      </c>
      <c r="K167" s="250">
        <f t="shared" si="53"/>
        <v>3</v>
      </c>
      <c r="L167" s="253">
        <f t="shared" si="53"/>
        <v>2</v>
      </c>
      <c r="M167" s="248" t="e">
        <f t="shared" si="53"/>
        <v>#NUM!</v>
      </c>
      <c r="N167" s="254">
        <f t="shared" si="53"/>
        <v>3</v>
      </c>
      <c r="O167" s="248">
        <f t="shared" si="53"/>
        <v>3</v>
      </c>
      <c r="P167" s="255">
        <f t="shared" si="53"/>
        <v>4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9</v>
      </c>
      <c r="D170" s="258">
        <f t="shared" ref="D170:Q170" si="54">COUNTIF(D104:D163,"=5")</f>
        <v>5</v>
      </c>
      <c r="E170" s="258">
        <f t="shared" si="54"/>
        <v>5</v>
      </c>
      <c r="F170" s="258">
        <f t="shared" si="54"/>
        <v>12</v>
      </c>
      <c r="G170" s="258">
        <f t="shared" si="54"/>
        <v>19</v>
      </c>
      <c r="H170" s="259">
        <f t="shared" si="54"/>
        <v>9</v>
      </c>
      <c r="I170" s="260"/>
      <c r="J170" s="257">
        <f t="shared" si="54"/>
        <v>4</v>
      </c>
      <c r="K170" s="258">
        <f t="shared" si="54"/>
        <v>6</v>
      </c>
      <c r="L170" s="259">
        <f t="shared" si="54"/>
        <v>2</v>
      </c>
      <c r="M170" s="260"/>
      <c r="N170" s="257">
        <f t="shared" si="54"/>
        <v>5</v>
      </c>
      <c r="O170" s="258">
        <f t="shared" si="54"/>
        <v>5</v>
      </c>
      <c r="P170" s="258">
        <f t="shared" si="54"/>
        <v>15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11</v>
      </c>
      <c r="D171" s="263">
        <f t="shared" ref="D171:Q171" si="55">COUNTIF(D104:D163,"=4")</f>
        <v>8</v>
      </c>
      <c r="E171" s="263">
        <f t="shared" si="55"/>
        <v>8</v>
      </c>
      <c r="F171" s="263">
        <f t="shared" si="55"/>
        <v>5</v>
      </c>
      <c r="G171" s="263">
        <f t="shared" si="55"/>
        <v>3</v>
      </c>
      <c r="H171" s="264">
        <f t="shared" si="55"/>
        <v>11</v>
      </c>
      <c r="I171" s="260"/>
      <c r="J171" s="262">
        <f t="shared" si="55"/>
        <v>1</v>
      </c>
      <c r="K171" s="263">
        <f t="shared" si="55"/>
        <v>5</v>
      </c>
      <c r="L171" s="264">
        <f t="shared" si="55"/>
        <v>2</v>
      </c>
      <c r="M171" s="260"/>
      <c r="N171" s="262">
        <f t="shared" si="55"/>
        <v>6</v>
      </c>
      <c r="O171" s="263">
        <f t="shared" si="55"/>
        <v>9</v>
      </c>
      <c r="P171" s="263">
        <f t="shared" si="55"/>
        <v>6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2</v>
      </c>
      <c r="D172" s="263">
        <f t="shared" ref="D172:Q172" si="56">COUNTIF(D104:D163,"=3")</f>
        <v>5</v>
      </c>
      <c r="E172" s="263">
        <f t="shared" si="56"/>
        <v>5</v>
      </c>
      <c r="F172" s="263">
        <f t="shared" si="56"/>
        <v>4</v>
      </c>
      <c r="G172" s="263">
        <f t="shared" si="56"/>
        <v>0</v>
      </c>
      <c r="H172" s="264">
        <f t="shared" si="56"/>
        <v>1</v>
      </c>
      <c r="I172" s="260"/>
      <c r="J172" s="262">
        <f t="shared" si="56"/>
        <v>1</v>
      </c>
      <c r="K172" s="263">
        <f t="shared" si="56"/>
        <v>7</v>
      </c>
      <c r="L172" s="264">
        <f t="shared" si="56"/>
        <v>6</v>
      </c>
      <c r="M172" s="260"/>
      <c r="N172" s="262">
        <f t="shared" si="56"/>
        <v>8</v>
      </c>
      <c r="O172" s="263">
        <f t="shared" si="56"/>
        <v>6</v>
      </c>
      <c r="P172" s="263">
        <f t="shared" si="56"/>
        <v>1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4</v>
      </c>
      <c r="E173" s="267">
        <f t="shared" si="57"/>
        <v>4</v>
      </c>
      <c r="F173" s="267">
        <f t="shared" si="57"/>
        <v>1</v>
      </c>
      <c r="G173" s="267">
        <f t="shared" si="57"/>
        <v>0</v>
      </c>
      <c r="H173" s="268">
        <f t="shared" si="57"/>
        <v>1</v>
      </c>
      <c r="I173" s="260"/>
      <c r="J173" s="266">
        <f t="shared" si="57"/>
        <v>16</v>
      </c>
      <c r="K173" s="267">
        <f t="shared" si="57"/>
        <v>4</v>
      </c>
      <c r="L173" s="268">
        <f t="shared" si="57"/>
        <v>12</v>
      </c>
      <c r="M173" s="260"/>
      <c r="N173" s="266">
        <f t="shared" si="57"/>
        <v>3</v>
      </c>
      <c r="O173" s="267">
        <f t="shared" si="57"/>
        <v>2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22</v>
      </c>
    </row>
    <row r="177" spans="13:13" ht="13.5" thickTop="1">
      <c r="M177" s="68"/>
    </row>
  </sheetData>
  <protectedRanges>
    <protectedRange sqref="C3:X3 Z3" name="Rango4"/>
    <protectedRange sqref="C12:AJ71" name="Rango2_1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P177"/>
  <sheetViews>
    <sheetView topLeftCell="N106" zoomScale="75" workbookViewId="0">
      <selection activeCell="C104" sqref="C104:Q128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5</v>
      </c>
      <c r="D12" s="99">
        <v>5</v>
      </c>
      <c r="E12" s="99">
        <v>2</v>
      </c>
      <c r="F12" s="100">
        <v>3</v>
      </c>
      <c r="G12" s="98">
        <v>2</v>
      </c>
      <c r="H12" s="99">
        <v>2</v>
      </c>
      <c r="I12" s="99">
        <v>2</v>
      </c>
      <c r="J12" s="100">
        <v>2</v>
      </c>
      <c r="K12" s="101">
        <v>5</v>
      </c>
      <c r="L12" s="99">
        <v>5</v>
      </c>
      <c r="M12" s="102">
        <v>4</v>
      </c>
      <c r="N12" s="101">
        <v>4</v>
      </c>
      <c r="O12" s="99">
        <v>5</v>
      </c>
      <c r="P12" s="102">
        <v>2</v>
      </c>
      <c r="Q12" s="103">
        <v>5</v>
      </c>
      <c r="R12" s="99">
        <v>5</v>
      </c>
      <c r="S12" s="99">
        <v>5</v>
      </c>
      <c r="T12" s="100">
        <v>5</v>
      </c>
      <c r="U12" s="98">
        <v>5</v>
      </c>
      <c r="V12" s="99">
        <v>5</v>
      </c>
      <c r="W12" s="99">
        <v>5</v>
      </c>
      <c r="X12" s="100">
        <v>4</v>
      </c>
      <c r="Y12" s="104">
        <v>2</v>
      </c>
      <c r="Z12" s="99">
        <v>2</v>
      </c>
      <c r="AA12" s="99">
        <v>2</v>
      </c>
      <c r="AB12" s="102">
        <v>2</v>
      </c>
      <c r="AC12" s="105">
        <v>4</v>
      </c>
      <c r="AD12" s="101">
        <v>2</v>
      </c>
      <c r="AE12" s="99">
        <v>2</v>
      </c>
      <c r="AF12" s="106">
        <v>2</v>
      </c>
      <c r="AG12" s="107">
        <v>2</v>
      </c>
      <c r="AH12" s="108">
        <v>2</v>
      </c>
      <c r="AI12" s="109">
        <v>5</v>
      </c>
      <c r="AJ12" s="110">
        <v>5</v>
      </c>
      <c r="AK12" s="68"/>
      <c r="AL12" s="111">
        <v>1</v>
      </c>
      <c r="AM12" s="112">
        <f t="shared" ref="AM12:AM71" si="0">COUNTIF(C12:F12,"2")</f>
        <v>1</v>
      </c>
      <c r="AN12" s="113">
        <f>IF(C12&gt;0,AVERAGE(C12:F12),0)</f>
        <v>3.75</v>
      </c>
      <c r="AO12" s="114">
        <f>IF(AN12&gt;0,IF(AM12&gt;2,2,IF(AN12&gt;4,5,IF(AN12&gt;3,4,3))),"NO")</f>
        <v>4</v>
      </c>
      <c r="AP12" s="112">
        <f>COUNTIF(G12:J12,"2")</f>
        <v>4</v>
      </c>
      <c r="AQ12" s="113">
        <f>IF(G12&gt;0,AVERAGE(G12:J12),0)</f>
        <v>2</v>
      </c>
      <c r="AR12" s="114">
        <f>IF(AQ12&gt;0,IF(AP12&gt;2,2,IF(AQ12&gt;4,5,IF(AQ12&gt;3,4,3))),"NO")</f>
        <v>2</v>
      </c>
      <c r="AS12" s="112">
        <f>COUNTIF(K12:M12,"2")</f>
        <v>0</v>
      </c>
      <c r="AT12" s="113">
        <f>IF(K12&gt;0,AVERAGE(K12:M12),0)</f>
        <v>4.666666666666667</v>
      </c>
      <c r="AU12" s="114">
        <f>IF(AT12&gt;0,IF(AS12&gt;2,2,IF(AT12&gt;4,5,IF(AT12&gt;3,4,3))),"NO")</f>
        <v>5</v>
      </c>
      <c r="AV12" s="112">
        <f>COUNTIF(N12:P12,"2")</f>
        <v>1</v>
      </c>
      <c r="AW12" s="113">
        <f>IF(N12&gt;0,AVERAGE(N12:P12),0)</f>
        <v>3.6666666666666665</v>
      </c>
      <c r="AX12" s="114">
        <f>IF(AW12&gt;0,IF(AV12&gt;2,2,IF(AW12&gt;4,5,IF(AW12&gt;3,4,3))),"NO")</f>
        <v>4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4.75</v>
      </c>
      <c r="BD12" s="116">
        <f>IF(BC12&gt;0,IF(BB12&gt;2,2,IF(BC12&gt;4,5,IF(BC12&gt;3,4,3))),"NO")</f>
        <v>5</v>
      </c>
      <c r="BE12" s="112">
        <f>IF(Y12=0,0,1)</f>
        <v>1</v>
      </c>
      <c r="BF12" s="112">
        <f>COUNTIF(Z12:AB12,"2")</f>
        <v>3</v>
      </c>
      <c r="BG12" s="113">
        <f>IF(Z12&gt;0,AVERAGE(Z12:AB12),0)</f>
        <v>2</v>
      </c>
      <c r="BH12" s="113">
        <f>IF(ISTEXT(BD12),"NO",IF(BE12=0,2,IF(BF12&gt;2,2,IF(BG12&gt;4,5,IF(BG12&gt;3,4,3)))))</f>
        <v>2</v>
      </c>
      <c r="BI12" s="117">
        <f>IF(AC12&gt;0,AC12,"NO")</f>
        <v>4</v>
      </c>
      <c r="BJ12" s="112">
        <f>COUNTIF(AD12:AF12,"2")</f>
        <v>3</v>
      </c>
      <c r="BK12" s="113">
        <f>IF(AD12&gt;0,AVERAGE(AD12:AF12),0)</f>
        <v>2</v>
      </c>
      <c r="BL12" s="113">
        <f>IF(BK12&gt;0,IF(BJ12&gt;2,2,IF(BK12&gt;4,5,IF(BK12&gt;3,4,3))),"NO")</f>
        <v>2</v>
      </c>
      <c r="BM12" s="118">
        <f>IF(AG12&gt;0,AG12,"NO")</f>
        <v>2</v>
      </c>
      <c r="BN12" s="119">
        <f>IF(AH12&gt;0,AH12,"NO")</f>
        <v>2</v>
      </c>
      <c r="BO12" s="120">
        <f>IF(AI12=0,"NO",IF(AI12+AJ12&lt;4,2,IF(AI12+AJ12&lt;7,3,IF(AI12+AJ12&lt;9,4,5))))</f>
        <v>5</v>
      </c>
      <c r="BP12" s="68"/>
    </row>
    <row r="13" spans="1:68" ht="13.5" thickBot="1">
      <c r="A13" s="121"/>
      <c r="B13" s="122">
        <f>B12+1</f>
        <v>2</v>
      </c>
      <c r="C13" s="109">
        <v>4</v>
      </c>
      <c r="D13" s="123">
        <v>4</v>
      </c>
      <c r="E13" s="123">
        <v>2</v>
      </c>
      <c r="F13" s="124">
        <v>3</v>
      </c>
      <c r="G13" s="109">
        <v>4</v>
      </c>
      <c r="H13" s="123">
        <v>2</v>
      </c>
      <c r="I13" s="123">
        <v>2</v>
      </c>
      <c r="J13" s="124">
        <v>2</v>
      </c>
      <c r="K13" s="109">
        <v>4</v>
      </c>
      <c r="L13" s="123">
        <v>5</v>
      </c>
      <c r="M13" s="124">
        <v>5</v>
      </c>
      <c r="N13" s="109">
        <v>3</v>
      </c>
      <c r="O13" s="123">
        <v>3</v>
      </c>
      <c r="P13" s="124">
        <v>2</v>
      </c>
      <c r="Q13" s="109">
        <v>5</v>
      </c>
      <c r="R13" s="123">
        <v>5</v>
      </c>
      <c r="S13" s="123">
        <v>5</v>
      </c>
      <c r="T13" s="124">
        <v>5</v>
      </c>
      <c r="U13" s="109">
        <v>4</v>
      </c>
      <c r="V13" s="123">
        <v>4</v>
      </c>
      <c r="W13" s="123">
        <v>3</v>
      </c>
      <c r="X13" s="124">
        <v>2</v>
      </c>
      <c r="Y13" s="125">
        <v>2</v>
      </c>
      <c r="Z13" s="123">
        <v>2</v>
      </c>
      <c r="AA13" s="123">
        <v>2</v>
      </c>
      <c r="AB13" s="124">
        <v>2</v>
      </c>
      <c r="AC13" s="126">
        <v>2</v>
      </c>
      <c r="AD13" s="109">
        <v>2</v>
      </c>
      <c r="AE13" s="123">
        <v>2</v>
      </c>
      <c r="AF13" s="110">
        <v>2</v>
      </c>
      <c r="AG13" s="127">
        <v>2</v>
      </c>
      <c r="AH13" s="126">
        <v>2</v>
      </c>
      <c r="AI13" s="109">
        <v>5</v>
      </c>
      <c r="AJ13" s="110">
        <v>3</v>
      </c>
      <c r="AK13" s="128"/>
      <c r="AL13" s="129">
        <f>AL12+1</f>
        <v>2</v>
      </c>
      <c r="AM13" s="112">
        <f t="shared" si="0"/>
        <v>1</v>
      </c>
      <c r="AN13" s="113">
        <f t="shared" ref="AN13:AN71" si="1">IF(C13&gt;0,AVERAGE(C13:F13),0)</f>
        <v>3.25</v>
      </c>
      <c r="AO13" s="114">
        <f t="shared" ref="AO13:AO71" si="2">IF(AN13&gt;0,IF(AM13&gt;2,2,IF(AN13&gt;4,5,IF(AN13&gt;3,4,3))),"NO")</f>
        <v>4</v>
      </c>
      <c r="AP13" s="112">
        <f t="shared" ref="AP13:AP71" si="3">COUNTIF(G13:J13,"2")</f>
        <v>3</v>
      </c>
      <c r="AQ13" s="113">
        <f t="shared" ref="AQ13:AQ71" si="4">IF(G13&gt;0,AVERAGE(G13:J13),0)</f>
        <v>2.5</v>
      </c>
      <c r="AR13" s="114">
        <f t="shared" ref="AR13:AR71" si="5">IF(AQ13&gt;0,IF(AP13&gt;2,2,IF(AQ13&gt;4,5,IF(AQ13&gt;3,4,3))),"NO")</f>
        <v>2</v>
      </c>
      <c r="AS13" s="112">
        <f t="shared" ref="AS13:AS71" si="6">COUNTIF(K13:M13,"2")</f>
        <v>0</v>
      </c>
      <c r="AT13" s="113">
        <f t="shared" ref="AT13:AT71" si="7">IF(K13&gt;0,AVERAGE(K13:M13),0)</f>
        <v>4.666666666666667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1</v>
      </c>
      <c r="AW13" s="113">
        <f t="shared" ref="AW13:AW71" si="10">IF(N13&gt;0,AVERAGE(N13:P13),0)</f>
        <v>2.6666666666666665</v>
      </c>
      <c r="AX13" s="114">
        <f t="shared" ref="AX13:AX71" si="11">IF(AW13&gt;0,IF(AV13&gt;2,2,IF(AW13&gt;4,5,IF(AW13&gt;3,4,3))),"NO")</f>
        <v>3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1</v>
      </c>
      <c r="BC13" s="113">
        <f t="shared" ref="BC13:BC71" si="16">IF(U13&gt;0,AVERAGE(U13:X13),0)</f>
        <v>3.25</v>
      </c>
      <c r="BD13" s="116">
        <f t="shared" ref="BD13:BD71" si="17">IF(BC13&gt;0,IF(BB13&gt;2,2,IF(BC13&gt;4,5,IF(BC13&gt;3,4,3))),"NO")</f>
        <v>4</v>
      </c>
      <c r="BE13" s="112">
        <f t="shared" ref="BE13:BE45" si="18">IF(Y13=0,0,1)</f>
        <v>1</v>
      </c>
      <c r="BF13" s="112">
        <f t="shared" ref="BF13:BF71" si="19">COUNTIF(Z13:AB13,"2")</f>
        <v>3</v>
      </c>
      <c r="BG13" s="113">
        <f t="shared" ref="BG13:BG71" si="20">IF(Z13&gt;0,AVERAGE(Z13:AB13),0)</f>
        <v>2</v>
      </c>
      <c r="BH13" s="113">
        <f t="shared" ref="BH13:BH71" si="21">IF(ISTEXT(BD13),"NO",IF(BE13=0,2,IF(BF13&gt;2,2,IF(BG13&gt;4,5,IF(BG13&gt;3,4,3)))))</f>
        <v>2</v>
      </c>
      <c r="BI13" s="117">
        <f t="shared" ref="BI13:BI71" si="22">IF(AC13&gt;0,AC13,"NO")</f>
        <v>2</v>
      </c>
      <c r="BJ13" s="112">
        <f t="shared" ref="BJ13:BJ71" si="23">COUNTIF(AD13:AF13,"2")</f>
        <v>3</v>
      </c>
      <c r="BK13" s="113">
        <f t="shared" ref="BK13:BK71" si="24">IF(AD13&gt;0,AVERAGE(AD13:AF13),0)</f>
        <v>2</v>
      </c>
      <c r="BL13" s="113">
        <f t="shared" ref="BL13:BL71" si="25">IF(BK13&gt;0,IF(BJ13&gt;2,2,IF(BK13&gt;4,5,IF(BK13&gt;3,4,3))),"NO")</f>
        <v>2</v>
      </c>
      <c r="BM13" s="118">
        <f t="shared" ref="BM13:BN70" si="26">IF(AG13&gt;0,AG13,"NO")</f>
        <v>2</v>
      </c>
      <c r="BN13" s="119">
        <f t="shared" si="26"/>
        <v>2</v>
      </c>
      <c r="BO13" s="120">
        <f t="shared" ref="BO13:BO71" si="27">IF(AI13=0,"NO",IF(AI13+AJ13&lt;4,2,IF(AI13+AJ13&lt;7,3,IF(AI13+AJ13&lt;9,4,5))))</f>
        <v>4</v>
      </c>
      <c r="BP13" s="68"/>
    </row>
    <row r="14" spans="1:68" ht="13.5" thickBot="1">
      <c r="A14" s="121"/>
      <c r="B14" s="130">
        <f t="shared" ref="B14:B71" si="28">B13+1</f>
        <v>3</v>
      </c>
      <c r="C14" s="109">
        <v>4</v>
      </c>
      <c r="D14" s="123">
        <v>4</v>
      </c>
      <c r="E14" s="123">
        <v>3</v>
      </c>
      <c r="F14" s="124">
        <v>4</v>
      </c>
      <c r="G14" s="109">
        <v>4</v>
      </c>
      <c r="H14" s="123">
        <v>3</v>
      </c>
      <c r="I14" s="123">
        <v>5</v>
      </c>
      <c r="J14" s="124">
        <v>3</v>
      </c>
      <c r="K14" s="109">
        <v>5</v>
      </c>
      <c r="L14" s="123">
        <v>5</v>
      </c>
      <c r="M14" s="124">
        <v>4</v>
      </c>
      <c r="N14" s="109">
        <v>3</v>
      </c>
      <c r="O14" s="123">
        <v>3</v>
      </c>
      <c r="P14" s="124">
        <v>4</v>
      </c>
      <c r="Q14" s="109">
        <v>5</v>
      </c>
      <c r="R14" s="123">
        <v>5</v>
      </c>
      <c r="S14" s="123">
        <v>5</v>
      </c>
      <c r="T14" s="124">
        <v>5</v>
      </c>
      <c r="U14" s="109">
        <v>3</v>
      </c>
      <c r="V14" s="123">
        <v>5</v>
      </c>
      <c r="W14" s="123">
        <v>4</v>
      </c>
      <c r="X14" s="124">
        <v>5</v>
      </c>
      <c r="Y14" s="125">
        <v>2</v>
      </c>
      <c r="Z14" s="123">
        <v>2</v>
      </c>
      <c r="AA14" s="123">
        <v>2</v>
      </c>
      <c r="AB14" s="124">
        <v>2</v>
      </c>
      <c r="AC14" s="126">
        <v>2</v>
      </c>
      <c r="AD14" s="109">
        <v>2</v>
      </c>
      <c r="AE14" s="123">
        <v>5</v>
      </c>
      <c r="AF14" s="110">
        <v>2</v>
      </c>
      <c r="AG14" s="127">
        <v>2</v>
      </c>
      <c r="AH14" s="126">
        <v>5</v>
      </c>
      <c r="AI14" s="109">
        <v>5</v>
      </c>
      <c r="AJ14" s="110">
        <v>5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3.75</v>
      </c>
      <c r="AO14" s="114">
        <f t="shared" si="2"/>
        <v>4</v>
      </c>
      <c r="AP14" s="112">
        <f t="shared" si="3"/>
        <v>0</v>
      </c>
      <c r="AQ14" s="113">
        <f t="shared" si="4"/>
        <v>3.75</v>
      </c>
      <c r="AR14" s="114">
        <f t="shared" si="5"/>
        <v>4</v>
      </c>
      <c r="AS14" s="112">
        <f t="shared" si="6"/>
        <v>0</v>
      </c>
      <c r="AT14" s="113">
        <f t="shared" si="7"/>
        <v>4.666666666666667</v>
      </c>
      <c r="AU14" s="114">
        <f t="shared" si="8"/>
        <v>5</v>
      </c>
      <c r="AV14" s="112">
        <f t="shared" si="9"/>
        <v>0</v>
      </c>
      <c r="AW14" s="113">
        <f t="shared" si="10"/>
        <v>3.3333333333333335</v>
      </c>
      <c r="AX14" s="114">
        <f t="shared" si="11"/>
        <v>4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4.25</v>
      </c>
      <c r="BD14" s="116">
        <f t="shared" si="17"/>
        <v>5</v>
      </c>
      <c r="BE14" s="112">
        <f t="shared" si="18"/>
        <v>1</v>
      </c>
      <c r="BF14" s="112">
        <f t="shared" si="19"/>
        <v>3</v>
      </c>
      <c r="BG14" s="113">
        <f t="shared" si="20"/>
        <v>2</v>
      </c>
      <c r="BH14" s="113">
        <f t="shared" si="21"/>
        <v>2</v>
      </c>
      <c r="BI14" s="117">
        <f t="shared" si="22"/>
        <v>2</v>
      </c>
      <c r="BJ14" s="112">
        <f t="shared" si="23"/>
        <v>2</v>
      </c>
      <c r="BK14" s="113">
        <f t="shared" si="24"/>
        <v>3</v>
      </c>
      <c r="BL14" s="113">
        <f t="shared" si="25"/>
        <v>3</v>
      </c>
      <c r="BM14" s="118">
        <f t="shared" si="26"/>
        <v>2</v>
      </c>
      <c r="BN14" s="119">
        <f t="shared" si="26"/>
        <v>5</v>
      </c>
      <c r="BO14" s="120">
        <f t="shared" si="27"/>
        <v>5</v>
      </c>
      <c r="BP14" s="68"/>
    </row>
    <row r="15" spans="1:68" ht="13.5" thickBot="1">
      <c r="A15" s="121"/>
      <c r="B15" s="122">
        <f t="shared" si="28"/>
        <v>4</v>
      </c>
      <c r="C15" s="109">
        <v>5</v>
      </c>
      <c r="D15" s="123">
        <v>5</v>
      </c>
      <c r="E15" s="123">
        <v>2</v>
      </c>
      <c r="F15" s="124">
        <v>4</v>
      </c>
      <c r="G15" s="109">
        <v>3</v>
      </c>
      <c r="H15" s="123">
        <v>3</v>
      </c>
      <c r="I15" s="123">
        <v>4</v>
      </c>
      <c r="J15" s="124">
        <v>4</v>
      </c>
      <c r="K15" s="109">
        <v>5</v>
      </c>
      <c r="L15" s="123">
        <v>5</v>
      </c>
      <c r="M15" s="124">
        <v>5</v>
      </c>
      <c r="N15" s="109">
        <v>4</v>
      </c>
      <c r="O15" s="123">
        <v>4</v>
      </c>
      <c r="P15" s="124">
        <v>5</v>
      </c>
      <c r="Q15" s="109">
        <v>5</v>
      </c>
      <c r="R15" s="123">
        <v>5</v>
      </c>
      <c r="S15" s="123">
        <v>5</v>
      </c>
      <c r="T15" s="124">
        <v>5</v>
      </c>
      <c r="U15" s="109">
        <v>5</v>
      </c>
      <c r="V15" s="123">
        <v>5</v>
      </c>
      <c r="W15" s="123">
        <v>5</v>
      </c>
      <c r="X15" s="124">
        <v>2</v>
      </c>
      <c r="Y15" s="125">
        <v>2</v>
      </c>
      <c r="Z15" s="123">
        <v>3</v>
      </c>
      <c r="AA15" s="123">
        <v>3</v>
      </c>
      <c r="AB15" s="124">
        <v>3</v>
      </c>
      <c r="AC15" s="126">
        <v>2</v>
      </c>
      <c r="AD15" s="109">
        <v>4</v>
      </c>
      <c r="AE15" s="123">
        <v>3</v>
      </c>
      <c r="AF15" s="110">
        <v>2</v>
      </c>
      <c r="AG15" s="127">
        <v>2</v>
      </c>
      <c r="AH15" s="126">
        <v>5</v>
      </c>
      <c r="AI15" s="109">
        <v>5</v>
      </c>
      <c r="AJ15" s="110">
        <v>5</v>
      </c>
      <c r="AK15" s="128"/>
      <c r="AL15" s="131">
        <f t="shared" si="29"/>
        <v>4</v>
      </c>
      <c r="AM15" s="112">
        <f t="shared" si="0"/>
        <v>1</v>
      </c>
      <c r="AN15" s="113">
        <f t="shared" si="1"/>
        <v>4</v>
      </c>
      <c r="AO15" s="114">
        <f t="shared" si="2"/>
        <v>4</v>
      </c>
      <c r="AP15" s="112">
        <f t="shared" si="3"/>
        <v>0</v>
      </c>
      <c r="AQ15" s="113">
        <f t="shared" si="4"/>
        <v>3.5</v>
      </c>
      <c r="AR15" s="114">
        <f t="shared" si="5"/>
        <v>4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4.333333333333333</v>
      </c>
      <c r="AX15" s="114">
        <f t="shared" si="11"/>
        <v>5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1</v>
      </c>
      <c r="BC15" s="113">
        <f t="shared" si="16"/>
        <v>4.25</v>
      </c>
      <c r="BD15" s="116">
        <f t="shared" si="17"/>
        <v>5</v>
      </c>
      <c r="BE15" s="112">
        <f t="shared" si="18"/>
        <v>1</v>
      </c>
      <c r="BF15" s="112">
        <f t="shared" si="19"/>
        <v>0</v>
      </c>
      <c r="BG15" s="113">
        <f t="shared" si="20"/>
        <v>3</v>
      </c>
      <c r="BH15" s="113">
        <f t="shared" si="21"/>
        <v>3</v>
      </c>
      <c r="BI15" s="117">
        <f t="shared" si="22"/>
        <v>2</v>
      </c>
      <c r="BJ15" s="112">
        <f t="shared" si="23"/>
        <v>1</v>
      </c>
      <c r="BK15" s="113">
        <f t="shared" si="24"/>
        <v>3</v>
      </c>
      <c r="BL15" s="113">
        <f t="shared" si="25"/>
        <v>3</v>
      </c>
      <c r="BM15" s="118">
        <f t="shared" si="26"/>
        <v>2</v>
      </c>
      <c r="BN15" s="119">
        <f t="shared" si="26"/>
        <v>5</v>
      </c>
      <c r="BO15" s="120">
        <f t="shared" si="27"/>
        <v>5</v>
      </c>
      <c r="BP15" s="68"/>
    </row>
    <row r="16" spans="1:68" ht="13.5" thickBot="1">
      <c r="A16" s="121"/>
      <c r="B16" s="130">
        <f t="shared" si="28"/>
        <v>5</v>
      </c>
      <c r="C16" s="109">
        <v>5</v>
      </c>
      <c r="D16" s="123">
        <v>5</v>
      </c>
      <c r="E16" s="123">
        <v>2</v>
      </c>
      <c r="F16" s="124">
        <v>3</v>
      </c>
      <c r="G16" s="109">
        <v>2</v>
      </c>
      <c r="H16" s="123">
        <v>2</v>
      </c>
      <c r="I16" s="123">
        <v>2</v>
      </c>
      <c r="J16" s="124">
        <v>3</v>
      </c>
      <c r="K16" s="109">
        <v>4</v>
      </c>
      <c r="L16" s="123">
        <v>4</v>
      </c>
      <c r="M16" s="124">
        <v>3</v>
      </c>
      <c r="N16" s="109">
        <v>3</v>
      </c>
      <c r="O16" s="123">
        <v>3</v>
      </c>
      <c r="P16" s="124">
        <v>5</v>
      </c>
      <c r="Q16" s="109">
        <v>2</v>
      </c>
      <c r="R16" s="123">
        <v>2</v>
      </c>
      <c r="S16" s="123">
        <v>2</v>
      </c>
      <c r="T16" s="124">
        <v>2</v>
      </c>
      <c r="U16" s="109">
        <v>4</v>
      </c>
      <c r="V16" s="123">
        <v>4</v>
      </c>
      <c r="W16" s="123">
        <v>3</v>
      </c>
      <c r="X16" s="124">
        <v>2</v>
      </c>
      <c r="Y16" s="125">
        <v>2</v>
      </c>
      <c r="Z16" s="123">
        <v>2</v>
      </c>
      <c r="AA16" s="123">
        <v>2</v>
      </c>
      <c r="AB16" s="124">
        <v>2</v>
      </c>
      <c r="AC16" s="132">
        <v>3</v>
      </c>
      <c r="AD16" s="109">
        <v>2</v>
      </c>
      <c r="AE16" s="123">
        <v>2</v>
      </c>
      <c r="AF16" s="110">
        <v>2</v>
      </c>
      <c r="AG16" s="107">
        <v>2</v>
      </c>
      <c r="AH16" s="132">
        <v>2</v>
      </c>
      <c r="AI16" s="109">
        <v>5</v>
      </c>
      <c r="AJ16" s="110">
        <v>5</v>
      </c>
      <c r="AK16" s="128"/>
      <c r="AL16" s="129">
        <f t="shared" si="29"/>
        <v>5</v>
      </c>
      <c r="AM16" s="112">
        <f t="shared" si="0"/>
        <v>1</v>
      </c>
      <c r="AN16" s="113">
        <f t="shared" si="1"/>
        <v>3.75</v>
      </c>
      <c r="AO16" s="114">
        <f t="shared" si="2"/>
        <v>4</v>
      </c>
      <c r="AP16" s="112">
        <f t="shared" si="3"/>
        <v>3</v>
      </c>
      <c r="AQ16" s="113">
        <f t="shared" si="4"/>
        <v>2.25</v>
      </c>
      <c r="AR16" s="114">
        <f t="shared" si="5"/>
        <v>2</v>
      </c>
      <c r="AS16" s="112">
        <f t="shared" si="6"/>
        <v>0</v>
      </c>
      <c r="AT16" s="113">
        <f t="shared" si="7"/>
        <v>3.6666666666666665</v>
      </c>
      <c r="AU16" s="114">
        <f t="shared" si="8"/>
        <v>4</v>
      </c>
      <c r="AV16" s="112">
        <f t="shared" si="9"/>
        <v>0</v>
      </c>
      <c r="AW16" s="113">
        <f t="shared" si="10"/>
        <v>3.6666666666666665</v>
      </c>
      <c r="AX16" s="114">
        <f t="shared" si="11"/>
        <v>4</v>
      </c>
      <c r="AY16" s="112">
        <f t="shared" si="12"/>
        <v>4</v>
      </c>
      <c r="AZ16" s="113">
        <f t="shared" si="13"/>
        <v>2</v>
      </c>
      <c r="BA16" s="115">
        <f t="shared" si="14"/>
        <v>2</v>
      </c>
      <c r="BB16" s="112">
        <f t="shared" si="15"/>
        <v>1</v>
      </c>
      <c r="BC16" s="113">
        <f t="shared" si="16"/>
        <v>3.25</v>
      </c>
      <c r="BD16" s="116">
        <f t="shared" si="17"/>
        <v>4</v>
      </c>
      <c r="BE16" s="112">
        <f t="shared" si="18"/>
        <v>1</v>
      </c>
      <c r="BF16" s="112">
        <f t="shared" si="19"/>
        <v>3</v>
      </c>
      <c r="BG16" s="113">
        <f t="shared" si="20"/>
        <v>2</v>
      </c>
      <c r="BH16" s="113">
        <f t="shared" si="21"/>
        <v>2</v>
      </c>
      <c r="BI16" s="117">
        <f t="shared" si="22"/>
        <v>3</v>
      </c>
      <c r="BJ16" s="112">
        <f t="shared" si="23"/>
        <v>3</v>
      </c>
      <c r="BK16" s="113">
        <f t="shared" si="24"/>
        <v>2</v>
      </c>
      <c r="BL16" s="113">
        <f t="shared" si="25"/>
        <v>2</v>
      </c>
      <c r="BM16" s="118">
        <f t="shared" si="26"/>
        <v>2</v>
      </c>
      <c r="BN16" s="119">
        <f t="shared" si="26"/>
        <v>2</v>
      </c>
      <c r="BO16" s="120">
        <f t="shared" si="27"/>
        <v>5</v>
      </c>
      <c r="BP16" s="68"/>
    </row>
    <row r="17" spans="1:68" ht="13.5" thickBot="1">
      <c r="A17" s="121"/>
      <c r="B17" s="130">
        <f t="shared" si="28"/>
        <v>6</v>
      </c>
      <c r="C17" s="109">
        <v>5</v>
      </c>
      <c r="D17" s="123">
        <v>5</v>
      </c>
      <c r="E17" s="123">
        <v>2</v>
      </c>
      <c r="F17" s="124">
        <v>3</v>
      </c>
      <c r="G17" s="109">
        <v>3</v>
      </c>
      <c r="H17" s="123">
        <v>2</v>
      </c>
      <c r="I17" s="123">
        <v>2</v>
      </c>
      <c r="J17" s="124">
        <v>2</v>
      </c>
      <c r="K17" s="109">
        <v>4</v>
      </c>
      <c r="L17" s="123">
        <v>5</v>
      </c>
      <c r="M17" s="124">
        <v>5</v>
      </c>
      <c r="N17" s="109">
        <v>5</v>
      </c>
      <c r="O17" s="123">
        <v>4</v>
      </c>
      <c r="P17" s="124">
        <v>5</v>
      </c>
      <c r="Q17" s="109">
        <v>3</v>
      </c>
      <c r="R17" s="123">
        <v>3</v>
      </c>
      <c r="S17" s="123">
        <v>3</v>
      </c>
      <c r="T17" s="124">
        <v>3</v>
      </c>
      <c r="U17" s="109">
        <v>5</v>
      </c>
      <c r="V17" s="123">
        <v>5</v>
      </c>
      <c r="W17" s="123">
        <v>4</v>
      </c>
      <c r="X17" s="124">
        <v>4</v>
      </c>
      <c r="Y17" s="133">
        <v>2</v>
      </c>
      <c r="Z17" s="123">
        <v>2</v>
      </c>
      <c r="AA17" s="123">
        <v>2</v>
      </c>
      <c r="AB17" s="124">
        <v>2</v>
      </c>
      <c r="AC17" s="126">
        <v>3</v>
      </c>
      <c r="AD17" s="109">
        <v>3</v>
      </c>
      <c r="AE17" s="123">
        <v>3</v>
      </c>
      <c r="AF17" s="110">
        <v>2</v>
      </c>
      <c r="AG17" s="127">
        <v>3</v>
      </c>
      <c r="AH17" s="126">
        <v>2</v>
      </c>
      <c r="AI17" s="109">
        <v>5</v>
      </c>
      <c r="AJ17" s="110">
        <v>5</v>
      </c>
      <c r="AK17" s="128"/>
      <c r="AL17" s="129">
        <f t="shared" si="29"/>
        <v>6</v>
      </c>
      <c r="AM17" s="112">
        <f t="shared" si="0"/>
        <v>1</v>
      </c>
      <c r="AN17" s="113">
        <f t="shared" si="1"/>
        <v>3.75</v>
      </c>
      <c r="AO17" s="114">
        <f t="shared" si="2"/>
        <v>4</v>
      </c>
      <c r="AP17" s="112">
        <f t="shared" si="3"/>
        <v>3</v>
      </c>
      <c r="AQ17" s="113">
        <f t="shared" si="4"/>
        <v>2.25</v>
      </c>
      <c r="AR17" s="114">
        <f t="shared" si="5"/>
        <v>2</v>
      </c>
      <c r="AS17" s="112">
        <f t="shared" si="6"/>
        <v>0</v>
      </c>
      <c r="AT17" s="113">
        <f t="shared" si="7"/>
        <v>4.666666666666667</v>
      </c>
      <c r="AU17" s="114">
        <f t="shared" si="8"/>
        <v>5</v>
      </c>
      <c r="AV17" s="112">
        <f t="shared" si="9"/>
        <v>0</v>
      </c>
      <c r="AW17" s="113">
        <f t="shared" si="10"/>
        <v>4.666666666666667</v>
      </c>
      <c r="AX17" s="114">
        <f t="shared" si="11"/>
        <v>5</v>
      </c>
      <c r="AY17" s="112">
        <f t="shared" si="12"/>
        <v>0</v>
      </c>
      <c r="AZ17" s="113">
        <f t="shared" si="13"/>
        <v>3</v>
      </c>
      <c r="BA17" s="115">
        <f t="shared" si="14"/>
        <v>3</v>
      </c>
      <c r="BB17" s="112">
        <f t="shared" si="15"/>
        <v>0</v>
      </c>
      <c r="BC17" s="113">
        <f t="shared" si="16"/>
        <v>4.5</v>
      </c>
      <c r="BD17" s="116">
        <f t="shared" si="17"/>
        <v>5</v>
      </c>
      <c r="BE17" s="112">
        <f t="shared" si="18"/>
        <v>1</v>
      </c>
      <c r="BF17" s="112">
        <f t="shared" si="19"/>
        <v>3</v>
      </c>
      <c r="BG17" s="113">
        <f t="shared" si="20"/>
        <v>2</v>
      </c>
      <c r="BH17" s="113">
        <f t="shared" si="21"/>
        <v>2</v>
      </c>
      <c r="BI17" s="117">
        <f t="shared" si="22"/>
        <v>3</v>
      </c>
      <c r="BJ17" s="112">
        <f t="shared" si="23"/>
        <v>1</v>
      </c>
      <c r="BK17" s="113">
        <f t="shared" si="24"/>
        <v>2.6666666666666665</v>
      </c>
      <c r="BL17" s="113">
        <f t="shared" si="25"/>
        <v>3</v>
      </c>
      <c r="BM17" s="118">
        <f t="shared" si="26"/>
        <v>3</v>
      </c>
      <c r="BN17" s="119">
        <f t="shared" si="26"/>
        <v>2</v>
      </c>
      <c r="BO17" s="120">
        <f t="shared" si="27"/>
        <v>5</v>
      </c>
      <c r="BP17" s="68"/>
    </row>
    <row r="18" spans="1:68" ht="13.5" thickBot="1">
      <c r="A18" s="121"/>
      <c r="B18" s="130">
        <f t="shared" si="28"/>
        <v>7</v>
      </c>
      <c r="C18" s="109">
        <v>5</v>
      </c>
      <c r="D18" s="123">
        <v>5</v>
      </c>
      <c r="E18" s="123">
        <v>5</v>
      </c>
      <c r="F18" s="124">
        <v>2</v>
      </c>
      <c r="G18" s="109">
        <v>5</v>
      </c>
      <c r="H18" s="123">
        <v>3</v>
      </c>
      <c r="I18" s="123">
        <v>2</v>
      </c>
      <c r="J18" s="124">
        <v>2</v>
      </c>
      <c r="K18" s="109">
        <v>5</v>
      </c>
      <c r="L18" s="123">
        <v>3</v>
      </c>
      <c r="M18" s="124">
        <v>3</v>
      </c>
      <c r="N18" s="109">
        <v>4</v>
      </c>
      <c r="O18" s="123">
        <v>3</v>
      </c>
      <c r="P18" s="124">
        <v>2</v>
      </c>
      <c r="Q18" s="109">
        <v>5</v>
      </c>
      <c r="R18" s="123">
        <v>5</v>
      </c>
      <c r="S18" s="123">
        <v>5</v>
      </c>
      <c r="T18" s="124">
        <v>5</v>
      </c>
      <c r="U18" s="109">
        <v>4</v>
      </c>
      <c r="V18" s="123">
        <v>4</v>
      </c>
      <c r="W18" s="123">
        <v>4</v>
      </c>
      <c r="X18" s="124">
        <v>2</v>
      </c>
      <c r="Y18" s="125">
        <v>2</v>
      </c>
      <c r="Z18" s="123">
        <v>3</v>
      </c>
      <c r="AA18" s="123">
        <v>3</v>
      </c>
      <c r="AB18" s="124">
        <v>3</v>
      </c>
      <c r="AC18" s="126">
        <v>4</v>
      </c>
      <c r="AD18" s="109">
        <v>2</v>
      </c>
      <c r="AE18" s="123">
        <v>2</v>
      </c>
      <c r="AF18" s="110">
        <v>2</v>
      </c>
      <c r="AG18" s="127">
        <v>2</v>
      </c>
      <c r="AH18" s="126">
        <v>2</v>
      </c>
      <c r="AI18" s="109">
        <v>5</v>
      </c>
      <c r="AJ18" s="110">
        <v>5</v>
      </c>
      <c r="AK18" s="128"/>
      <c r="AL18" s="129">
        <f t="shared" si="29"/>
        <v>7</v>
      </c>
      <c r="AM18" s="112">
        <f t="shared" si="0"/>
        <v>1</v>
      </c>
      <c r="AN18" s="113">
        <f t="shared" si="1"/>
        <v>4.25</v>
      </c>
      <c r="AO18" s="114">
        <f t="shared" si="2"/>
        <v>5</v>
      </c>
      <c r="AP18" s="112">
        <f t="shared" si="3"/>
        <v>2</v>
      </c>
      <c r="AQ18" s="113">
        <f t="shared" si="4"/>
        <v>3</v>
      </c>
      <c r="AR18" s="114">
        <f t="shared" si="5"/>
        <v>3</v>
      </c>
      <c r="AS18" s="112">
        <f t="shared" si="6"/>
        <v>0</v>
      </c>
      <c r="AT18" s="113">
        <f t="shared" si="7"/>
        <v>3.6666666666666665</v>
      </c>
      <c r="AU18" s="114">
        <f t="shared" si="8"/>
        <v>4</v>
      </c>
      <c r="AV18" s="112">
        <f t="shared" si="9"/>
        <v>1</v>
      </c>
      <c r="AW18" s="113">
        <f t="shared" si="10"/>
        <v>3</v>
      </c>
      <c r="AX18" s="114">
        <f t="shared" si="11"/>
        <v>3</v>
      </c>
      <c r="AY18" s="112">
        <f t="shared" si="12"/>
        <v>0</v>
      </c>
      <c r="AZ18" s="113">
        <f t="shared" si="13"/>
        <v>5</v>
      </c>
      <c r="BA18" s="115">
        <f t="shared" si="14"/>
        <v>5</v>
      </c>
      <c r="BB18" s="112">
        <f t="shared" si="15"/>
        <v>1</v>
      </c>
      <c r="BC18" s="113">
        <f t="shared" si="16"/>
        <v>3.5</v>
      </c>
      <c r="BD18" s="116">
        <f t="shared" si="17"/>
        <v>4</v>
      </c>
      <c r="BE18" s="112">
        <f t="shared" si="18"/>
        <v>1</v>
      </c>
      <c r="BF18" s="112">
        <f t="shared" si="19"/>
        <v>0</v>
      </c>
      <c r="BG18" s="113">
        <f t="shared" si="20"/>
        <v>3</v>
      </c>
      <c r="BH18" s="113">
        <f t="shared" si="21"/>
        <v>3</v>
      </c>
      <c r="BI18" s="117">
        <f t="shared" si="22"/>
        <v>4</v>
      </c>
      <c r="BJ18" s="112">
        <f t="shared" si="23"/>
        <v>3</v>
      </c>
      <c r="BK18" s="113">
        <f t="shared" si="24"/>
        <v>2</v>
      </c>
      <c r="BL18" s="113">
        <f t="shared" si="25"/>
        <v>2</v>
      </c>
      <c r="BM18" s="118">
        <f t="shared" si="26"/>
        <v>2</v>
      </c>
      <c r="BN18" s="119">
        <f t="shared" si="26"/>
        <v>2</v>
      </c>
      <c r="BO18" s="120">
        <f t="shared" si="27"/>
        <v>5</v>
      </c>
      <c r="BP18" s="68"/>
    </row>
    <row r="19" spans="1:68" ht="13.5" thickBot="1">
      <c r="A19" s="121"/>
      <c r="B19" s="122">
        <f t="shared" si="28"/>
        <v>8</v>
      </c>
      <c r="C19" s="109">
        <v>5</v>
      </c>
      <c r="D19" s="123">
        <v>5</v>
      </c>
      <c r="E19" s="123">
        <v>3</v>
      </c>
      <c r="F19" s="124">
        <v>3</v>
      </c>
      <c r="G19" s="109">
        <v>3</v>
      </c>
      <c r="H19" s="123">
        <v>2</v>
      </c>
      <c r="I19" s="123">
        <v>2</v>
      </c>
      <c r="J19" s="124">
        <v>2</v>
      </c>
      <c r="K19" s="109">
        <v>4</v>
      </c>
      <c r="L19" s="123">
        <v>4</v>
      </c>
      <c r="M19" s="124">
        <v>4</v>
      </c>
      <c r="N19" s="109">
        <v>4</v>
      </c>
      <c r="O19" s="123">
        <v>3</v>
      </c>
      <c r="P19" s="124">
        <v>2</v>
      </c>
      <c r="Q19" s="109">
        <v>5</v>
      </c>
      <c r="R19" s="123">
        <v>5</v>
      </c>
      <c r="S19" s="123">
        <v>5</v>
      </c>
      <c r="T19" s="124">
        <v>5</v>
      </c>
      <c r="U19" s="109">
        <v>4</v>
      </c>
      <c r="V19" s="123">
        <v>5</v>
      </c>
      <c r="W19" s="123">
        <v>4</v>
      </c>
      <c r="X19" s="124">
        <v>4</v>
      </c>
      <c r="Y19" s="125" t="s">
        <v>111</v>
      </c>
      <c r="Z19" s="123">
        <v>3</v>
      </c>
      <c r="AA19" s="123">
        <v>3</v>
      </c>
      <c r="AB19" s="124">
        <v>3</v>
      </c>
      <c r="AC19" s="126">
        <v>3</v>
      </c>
      <c r="AD19" s="109">
        <v>2</v>
      </c>
      <c r="AE19" s="123">
        <v>2</v>
      </c>
      <c r="AF19" s="110">
        <v>2</v>
      </c>
      <c r="AG19" s="127">
        <v>3</v>
      </c>
      <c r="AH19" s="126">
        <v>3</v>
      </c>
      <c r="AI19" s="109">
        <v>4</v>
      </c>
      <c r="AJ19" s="110">
        <v>3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4</v>
      </c>
      <c r="AO19" s="114">
        <f t="shared" si="2"/>
        <v>4</v>
      </c>
      <c r="AP19" s="112">
        <f t="shared" si="3"/>
        <v>3</v>
      </c>
      <c r="AQ19" s="113">
        <f t="shared" si="4"/>
        <v>2.25</v>
      </c>
      <c r="AR19" s="114">
        <f t="shared" si="5"/>
        <v>2</v>
      </c>
      <c r="AS19" s="112">
        <f t="shared" si="6"/>
        <v>0</v>
      </c>
      <c r="AT19" s="113">
        <f t="shared" si="7"/>
        <v>4</v>
      </c>
      <c r="AU19" s="114">
        <f t="shared" si="8"/>
        <v>4</v>
      </c>
      <c r="AV19" s="112">
        <f t="shared" si="9"/>
        <v>1</v>
      </c>
      <c r="AW19" s="113">
        <f t="shared" si="10"/>
        <v>3</v>
      </c>
      <c r="AX19" s="114">
        <f t="shared" si="11"/>
        <v>3</v>
      </c>
      <c r="AY19" s="112">
        <f t="shared" si="12"/>
        <v>0</v>
      </c>
      <c r="AZ19" s="113">
        <f t="shared" si="13"/>
        <v>5</v>
      </c>
      <c r="BA19" s="115">
        <f t="shared" si="14"/>
        <v>5</v>
      </c>
      <c r="BB19" s="112">
        <f t="shared" si="15"/>
        <v>0</v>
      </c>
      <c r="BC19" s="113">
        <f t="shared" si="16"/>
        <v>4.25</v>
      </c>
      <c r="BD19" s="116">
        <f t="shared" si="17"/>
        <v>5</v>
      </c>
      <c r="BE19" s="112">
        <f t="shared" si="18"/>
        <v>1</v>
      </c>
      <c r="BF19" s="112">
        <f t="shared" si="19"/>
        <v>0</v>
      </c>
      <c r="BG19" s="113">
        <f t="shared" si="20"/>
        <v>3</v>
      </c>
      <c r="BH19" s="113">
        <f t="shared" si="21"/>
        <v>3</v>
      </c>
      <c r="BI19" s="117">
        <f t="shared" si="22"/>
        <v>3</v>
      </c>
      <c r="BJ19" s="112">
        <f t="shared" si="23"/>
        <v>3</v>
      </c>
      <c r="BK19" s="113">
        <f t="shared" si="24"/>
        <v>2</v>
      </c>
      <c r="BL19" s="113">
        <f t="shared" si="25"/>
        <v>2</v>
      </c>
      <c r="BM19" s="118">
        <f t="shared" si="26"/>
        <v>3</v>
      </c>
      <c r="BN19" s="119">
        <f t="shared" si="26"/>
        <v>3</v>
      </c>
      <c r="BO19" s="120">
        <f t="shared" si="27"/>
        <v>4</v>
      </c>
      <c r="BP19" s="68"/>
    </row>
    <row r="20" spans="1:68" ht="13.5" thickBot="1">
      <c r="A20" s="121"/>
      <c r="B20" s="130">
        <f t="shared" si="28"/>
        <v>9</v>
      </c>
      <c r="C20" s="109">
        <v>4</v>
      </c>
      <c r="D20" s="123">
        <v>4</v>
      </c>
      <c r="E20" s="123">
        <v>3</v>
      </c>
      <c r="F20" s="124">
        <v>3</v>
      </c>
      <c r="G20" s="109">
        <v>3</v>
      </c>
      <c r="H20" s="123">
        <v>2</v>
      </c>
      <c r="I20" s="123">
        <v>2</v>
      </c>
      <c r="J20" s="124">
        <v>2</v>
      </c>
      <c r="K20" s="109">
        <v>3</v>
      </c>
      <c r="L20" s="123">
        <v>3</v>
      </c>
      <c r="M20" s="124">
        <v>3</v>
      </c>
      <c r="N20" s="109">
        <v>5</v>
      </c>
      <c r="O20" s="123">
        <v>3</v>
      </c>
      <c r="P20" s="124">
        <v>2</v>
      </c>
      <c r="Q20" s="109">
        <v>4</v>
      </c>
      <c r="R20" s="123">
        <v>4</v>
      </c>
      <c r="S20" s="123">
        <v>3</v>
      </c>
      <c r="T20" s="124">
        <v>3</v>
      </c>
      <c r="U20" s="109">
        <v>4</v>
      </c>
      <c r="V20" s="123">
        <v>5</v>
      </c>
      <c r="W20" s="123">
        <v>4</v>
      </c>
      <c r="X20" s="124">
        <v>4</v>
      </c>
      <c r="Y20" s="125" t="s">
        <v>111</v>
      </c>
      <c r="Z20" s="123">
        <v>2</v>
      </c>
      <c r="AA20" s="123">
        <v>2</v>
      </c>
      <c r="AB20" s="124">
        <v>2</v>
      </c>
      <c r="AC20" s="132">
        <v>2</v>
      </c>
      <c r="AD20" s="109">
        <v>2</v>
      </c>
      <c r="AE20" s="123">
        <v>2</v>
      </c>
      <c r="AF20" s="110">
        <v>2</v>
      </c>
      <c r="AG20" s="107">
        <v>3</v>
      </c>
      <c r="AH20" s="132">
        <v>3</v>
      </c>
      <c r="AI20" s="109">
        <v>5</v>
      </c>
      <c r="AJ20" s="110">
        <v>5</v>
      </c>
      <c r="AK20" s="128"/>
      <c r="AL20" s="129">
        <f t="shared" si="29"/>
        <v>9</v>
      </c>
      <c r="AM20" s="112">
        <f t="shared" si="0"/>
        <v>0</v>
      </c>
      <c r="AN20" s="113">
        <f t="shared" si="1"/>
        <v>3.5</v>
      </c>
      <c r="AO20" s="114">
        <f t="shared" si="2"/>
        <v>4</v>
      </c>
      <c r="AP20" s="112">
        <f t="shared" si="3"/>
        <v>3</v>
      </c>
      <c r="AQ20" s="113">
        <f t="shared" si="4"/>
        <v>2.25</v>
      </c>
      <c r="AR20" s="114">
        <f t="shared" si="5"/>
        <v>2</v>
      </c>
      <c r="AS20" s="112">
        <f t="shared" si="6"/>
        <v>0</v>
      </c>
      <c r="AT20" s="113">
        <f t="shared" si="7"/>
        <v>3</v>
      </c>
      <c r="AU20" s="114">
        <f t="shared" si="8"/>
        <v>3</v>
      </c>
      <c r="AV20" s="112">
        <f t="shared" si="9"/>
        <v>1</v>
      </c>
      <c r="AW20" s="113">
        <f t="shared" si="10"/>
        <v>3.3333333333333335</v>
      </c>
      <c r="AX20" s="114">
        <f t="shared" si="11"/>
        <v>4</v>
      </c>
      <c r="AY20" s="112">
        <f t="shared" si="12"/>
        <v>0</v>
      </c>
      <c r="AZ20" s="113">
        <f t="shared" si="13"/>
        <v>3.5</v>
      </c>
      <c r="BA20" s="115">
        <f t="shared" si="14"/>
        <v>4</v>
      </c>
      <c r="BB20" s="112">
        <f t="shared" si="15"/>
        <v>0</v>
      </c>
      <c r="BC20" s="113">
        <f t="shared" si="16"/>
        <v>4.25</v>
      </c>
      <c r="BD20" s="116">
        <f t="shared" si="17"/>
        <v>5</v>
      </c>
      <c r="BE20" s="112">
        <f t="shared" si="18"/>
        <v>1</v>
      </c>
      <c r="BF20" s="112">
        <f t="shared" si="19"/>
        <v>3</v>
      </c>
      <c r="BG20" s="113">
        <f t="shared" si="20"/>
        <v>2</v>
      </c>
      <c r="BH20" s="113">
        <f t="shared" si="21"/>
        <v>2</v>
      </c>
      <c r="BI20" s="117">
        <f t="shared" si="22"/>
        <v>2</v>
      </c>
      <c r="BJ20" s="112">
        <f t="shared" si="23"/>
        <v>3</v>
      </c>
      <c r="BK20" s="113">
        <f t="shared" si="24"/>
        <v>2</v>
      </c>
      <c r="BL20" s="113">
        <f t="shared" si="25"/>
        <v>2</v>
      </c>
      <c r="BM20" s="118">
        <f t="shared" si="26"/>
        <v>3</v>
      </c>
      <c r="BN20" s="119">
        <f t="shared" si="26"/>
        <v>3</v>
      </c>
      <c r="BO20" s="120">
        <f t="shared" si="27"/>
        <v>5</v>
      </c>
      <c r="BP20" s="68"/>
    </row>
    <row r="21" spans="1:68" ht="13.5" thickBot="1">
      <c r="A21" s="121"/>
      <c r="B21" s="130">
        <f t="shared" si="28"/>
        <v>10</v>
      </c>
      <c r="C21" s="109">
        <v>5</v>
      </c>
      <c r="D21" s="123">
        <v>5</v>
      </c>
      <c r="E21" s="123">
        <v>5</v>
      </c>
      <c r="F21" s="124">
        <v>5</v>
      </c>
      <c r="G21" s="109">
        <v>5</v>
      </c>
      <c r="H21" s="123">
        <v>4</v>
      </c>
      <c r="I21" s="123">
        <v>4</v>
      </c>
      <c r="J21" s="124">
        <v>3</v>
      </c>
      <c r="K21" s="109">
        <v>5</v>
      </c>
      <c r="L21" s="123">
        <v>5</v>
      </c>
      <c r="M21" s="124">
        <v>5</v>
      </c>
      <c r="N21" s="109">
        <v>5</v>
      </c>
      <c r="O21" s="123">
        <v>5</v>
      </c>
      <c r="P21" s="124">
        <v>5</v>
      </c>
      <c r="Q21" s="109">
        <v>5</v>
      </c>
      <c r="R21" s="123">
        <v>5</v>
      </c>
      <c r="S21" s="123">
        <v>5</v>
      </c>
      <c r="T21" s="124">
        <v>5</v>
      </c>
      <c r="U21" s="109">
        <v>5</v>
      </c>
      <c r="V21" s="123">
        <v>5</v>
      </c>
      <c r="W21" s="123">
        <v>5</v>
      </c>
      <c r="X21" s="124">
        <v>5</v>
      </c>
      <c r="Y21" s="133" t="s">
        <v>111</v>
      </c>
      <c r="Z21" s="123">
        <v>5</v>
      </c>
      <c r="AA21" s="123">
        <v>5</v>
      </c>
      <c r="AB21" s="124">
        <v>5</v>
      </c>
      <c r="AC21" s="126">
        <v>5</v>
      </c>
      <c r="AD21" s="109">
        <v>5</v>
      </c>
      <c r="AE21" s="123">
        <v>5</v>
      </c>
      <c r="AF21" s="110">
        <v>5</v>
      </c>
      <c r="AG21" s="127">
        <v>5</v>
      </c>
      <c r="AH21" s="126">
        <v>5</v>
      </c>
      <c r="AI21" s="109">
        <v>5</v>
      </c>
      <c r="AJ21" s="110">
        <v>5</v>
      </c>
      <c r="AK21" s="128"/>
      <c r="AL21" s="129">
        <f t="shared" si="29"/>
        <v>10</v>
      </c>
      <c r="AM21" s="112">
        <f t="shared" si="0"/>
        <v>0</v>
      </c>
      <c r="AN21" s="113">
        <f t="shared" si="1"/>
        <v>5</v>
      </c>
      <c r="AO21" s="114">
        <f t="shared" si="2"/>
        <v>5</v>
      </c>
      <c r="AP21" s="112">
        <f t="shared" si="3"/>
        <v>0</v>
      </c>
      <c r="AQ21" s="113">
        <f t="shared" si="4"/>
        <v>4</v>
      </c>
      <c r="AR21" s="114">
        <f t="shared" si="5"/>
        <v>4</v>
      </c>
      <c r="AS21" s="112">
        <f t="shared" si="6"/>
        <v>0</v>
      </c>
      <c r="AT21" s="113">
        <f t="shared" si="7"/>
        <v>5</v>
      </c>
      <c r="AU21" s="114">
        <f t="shared" si="8"/>
        <v>5</v>
      </c>
      <c r="AV21" s="112">
        <f t="shared" si="9"/>
        <v>0</v>
      </c>
      <c r="AW21" s="113">
        <f t="shared" si="10"/>
        <v>5</v>
      </c>
      <c r="AX21" s="114">
        <f t="shared" si="11"/>
        <v>5</v>
      </c>
      <c r="AY21" s="112">
        <f t="shared" si="12"/>
        <v>0</v>
      </c>
      <c r="AZ21" s="113">
        <f t="shared" si="13"/>
        <v>5</v>
      </c>
      <c r="BA21" s="115">
        <f t="shared" si="14"/>
        <v>5</v>
      </c>
      <c r="BB21" s="112">
        <f t="shared" si="15"/>
        <v>0</v>
      </c>
      <c r="BC21" s="113">
        <f t="shared" si="16"/>
        <v>5</v>
      </c>
      <c r="BD21" s="116">
        <f t="shared" si="17"/>
        <v>5</v>
      </c>
      <c r="BE21" s="112">
        <f t="shared" si="18"/>
        <v>1</v>
      </c>
      <c r="BF21" s="112">
        <f t="shared" si="19"/>
        <v>0</v>
      </c>
      <c r="BG21" s="113">
        <f t="shared" si="20"/>
        <v>5</v>
      </c>
      <c r="BH21" s="113">
        <f t="shared" si="21"/>
        <v>5</v>
      </c>
      <c r="BI21" s="117">
        <f t="shared" si="22"/>
        <v>5</v>
      </c>
      <c r="BJ21" s="112">
        <f t="shared" si="23"/>
        <v>0</v>
      </c>
      <c r="BK21" s="113">
        <f t="shared" si="24"/>
        <v>5</v>
      </c>
      <c r="BL21" s="113">
        <f t="shared" si="25"/>
        <v>5</v>
      </c>
      <c r="BM21" s="118">
        <f t="shared" si="26"/>
        <v>5</v>
      </c>
      <c r="BN21" s="119">
        <f t="shared" si="26"/>
        <v>5</v>
      </c>
      <c r="BO21" s="120">
        <f t="shared" si="27"/>
        <v>5</v>
      </c>
      <c r="BP21" s="68"/>
    </row>
    <row r="22" spans="1:68" ht="13.5" thickBot="1">
      <c r="A22" s="121"/>
      <c r="B22" s="130">
        <f t="shared" si="28"/>
        <v>11</v>
      </c>
      <c r="C22" s="109">
        <v>5</v>
      </c>
      <c r="D22" s="123">
        <v>5</v>
      </c>
      <c r="E22" s="123">
        <v>4</v>
      </c>
      <c r="F22" s="124">
        <v>5</v>
      </c>
      <c r="G22" s="109">
        <v>5</v>
      </c>
      <c r="H22" s="123">
        <v>4</v>
      </c>
      <c r="I22" s="123">
        <v>4</v>
      </c>
      <c r="J22" s="124">
        <v>4</v>
      </c>
      <c r="K22" s="109">
        <v>5</v>
      </c>
      <c r="L22" s="123">
        <v>5</v>
      </c>
      <c r="M22" s="124">
        <v>5</v>
      </c>
      <c r="N22" s="109">
        <v>5</v>
      </c>
      <c r="O22" s="123">
        <v>5</v>
      </c>
      <c r="P22" s="124">
        <v>4</v>
      </c>
      <c r="Q22" s="109">
        <v>5</v>
      </c>
      <c r="R22" s="123">
        <v>5</v>
      </c>
      <c r="S22" s="123">
        <v>5</v>
      </c>
      <c r="T22" s="124">
        <v>5</v>
      </c>
      <c r="U22" s="109">
        <v>5</v>
      </c>
      <c r="V22" s="123">
        <v>5</v>
      </c>
      <c r="W22" s="123">
        <v>5</v>
      </c>
      <c r="X22" s="124">
        <v>5</v>
      </c>
      <c r="Y22" s="134">
        <v>2</v>
      </c>
      <c r="Z22" s="123">
        <v>2</v>
      </c>
      <c r="AA22" s="123">
        <v>2</v>
      </c>
      <c r="AB22" s="124">
        <v>2</v>
      </c>
      <c r="AC22" s="126">
        <v>5</v>
      </c>
      <c r="AD22" s="109">
        <v>2</v>
      </c>
      <c r="AE22" s="123">
        <v>2</v>
      </c>
      <c r="AF22" s="110">
        <v>2</v>
      </c>
      <c r="AG22" s="127">
        <v>2</v>
      </c>
      <c r="AH22" s="126">
        <v>5</v>
      </c>
      <c r="AI22" s="109">
        <v>5</v>
      </c>
      <c r="AJ22" s="110">
        <v>5</v>
      </c>
      <c r="AK22" s="128"/>
      <c r="AL22" s="129">
        <f t="shared" si="29"/>
        <v>11</v>
      </c>
      <c r="AM22" s="112">
        <f t="shared" si="0"/>
        <v>0</v>
      </c>
      <c r="AN22" s="113">
        <f t="shared" si="1"/>
        <v>4.75</v>
      </c>
      <c r="AO22" s="114">
        <f t="shared" si="2"/>
        <v>5</v>
      </c>
      <c r="AP22" s="112">
        <f t="shared" si="3"/>
        <v>0</v>
      </c>
      <c r="AQ22" s="113">
        <f t="shared" si="4"/>
        <v>4.25</v>
      </c>
      <c r="AR22" s="114">
        <f t="shared" si="5"/>
        <v>5</v>
      </c>
      <c r="AS22" s="112">
        <f t="shared" si="6"/>
        <v>0</v>
      </c>
      <c r="AT22" s="113">
        <f t="shared" si="7"/>
        <v>5</v>
      </c>
      <c r="AU22" s="114">
        <f t="shared" si="8"/>
        <v>5</v>
      </c>
      <c r="AV22" s="112">
        <f t="shared" si="9"/>
        <v>0</v>
      </c>
      <c r="AW22" s="113">
        <f t="shared" si="10"/>
        <v>4.666666666666667</v>
      </c>
      <c r="AX22" s="114">
        <f t="shared" si="11"/>
        <v>5</v>
      </c>
      <c r="AY22" s="112">
        <f t="shared" si="12"/>
        <v>0</v>
      </c>
      <c r="AZ22" s="113">
        <f t="shared" si="13"/>
        <v>5</v>
      </c>
      <c r="BA22" s="115">
        <f t="shared" si="14"/>
        <v>5</v>
      </c>
      <c r="BB22" s="112">
        <f t="shared" si="15"/>
        <v>0</v>
      </c>
      <c r="BC22" s="113">
        <f t="shared" si="16"/>
        <v>5</v>
      </c>
      <c r="BD22" s="116">
        <f t="shared" si="17"/>
        <v>5</v>
      </c>
      <c r="BE22" s="112">
        <f t="shared" si="18"/>
        <v>1</v>
      </c>
      <c r="BF22" s="112">
        <f t="shared" si="19"/>
        <v>3</v>
      </c>
      <c r="BG22" s="113">
        <f t="shared" si="20"/>
        <v>2</v>
      </c>
      <c r="BH22" s="113">
        <f t="shared" si="21"/>
        <v>2</v>
      </c>
      <c r="BI22" s="117">
        <f t="shared" si="22"/>
        <v>5</v>
      </c>
      <c r="BJ22" s="112">
        <f t="shared" si="23"/>
        <v>3</v>
      </c>
      <c r="BK22" s="113">
        <f t="shared" si="24"/>
        <v>2</v>
      </c>
      <c r="BL22" s="113">
        <f t="shared" si="25"/>
        <v>2</v>
      </c>
      <c r="BM22" s="118">
        <f t="shared" si="26"/>
        <v>2</v>
      </c>
      <c r="BN22" s="119">
        <f t="shared" si="26"/>
        <v>5</v>
      </c>
      <c r="BO22" s="120">
        <f t="shared" si="27"/>
        <v>5</v>
      </c>
      <c r="BP22" s="68"/>
    </row>
    <row r="23" spans="1:68" ht="13.5" thickBot="1">
      <c r="A23" s="121"/>
      <c r="B23" s="130">
        <f t="shared" si="28"/>
        <v>12</v>
      </c>
      <c r="C23" s="109">
        <v>4</v>
      </c>
      <c r="D23" s="123">
        <v>4</v>
      </c>
      <c r="E23" s="123">
        <v>4</v>
      </c>
      <c r="F23" s="124">
        <v>4</v>
      </c>
      <c r="G23" s="109">
        <v>2</v>
      </c>
      <c r="H23" s="123">
        <v>2</v>
      </c>
      <c r="I23" s="123">
        <v>2</v>
      </c>
      <c r="J23" s="124">
        <v>2</v>
      </c>
      <c r="K23" s="109">
        <v>3</v>
      </c>
      <c r="L23" s="123">
        <v>5</v>
      </c>
      <c r="M23" s="124">
        <v>5</v>
      </c>
      <c r="N23" s="109">
        <v>4</v>
      </c>
      <c r="O23" s="123">
        <v>4</v>
      </c>
      <c r="P23" s="124">
        <v>3</v>
      </c>
      <c r="Q23" s="109">
        <v>5</v>
      </c>
      <c r="R23" s="123">
        <v>5</v>
      </c>
      <c r="S23" s="123">
        <v>5</v>
      </c>
      <c r="T23" s="124">
        <v>5</v>
      </c>
      <c r="U23" s="109">
        <v>5</v>
      </c>
      <c r="V23" s="123">
        <v>5</v>
      </c>
      <c r="W23" s="123">
        <v>5</v>
      </c>
      <c r="X23" s="124">
        <v>2</v>
      </c>
      <c r="Y23" s="134">
        <v>2</v>
      </c>
      <c r="Z23" s="123">
        <v>2</v>
      </c>
      <c r="AA23" s="123">
        <v>2</v>
      </c>
      <c r="AB23" s="124">
        <v>2</v>
      </c>
      <c r="AC23" s="126">
        <v>5</v>
      </c>
      <c r="AD23" s="109">
        <v>2</v>
      </c>
      <c r="AE23" s="123">
        <v>2</v>
      </c>
      <c r="AF23" s="110">
        <v>2</v>
      </c>
      <c r="AG23" s="127">
        <v>2</v>
      </c>
      <c r="AH23" s="126">
        <v>4</v>
      </c>
      <c r="AI23" s="109">
        <v>5</v>
      </c>
      <c r="AJ23" s="110">
        <v>4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4</v>
      </c>
      <c r="AO23" s="114">
        <f t="shared" si="2"/>
        <v>4</v>
      </c>
      <c r="AP23" s="112">
        <f t="shared" si="3"/>
        <v>4</v>
      </c>
      <c r="AQ23" s="113">
        <f t="shared" si="4"/>
        <v>2</v>
      </c>
      <c r="AR23" s="114">
        <f t="shared" si="5"/>
        <v>2</v>
      </c>
      <c r="AS23" s="112">
        <f t="shared" si="6"/>
        <v>0</v>
      </c>
      <c r="AT23" s="113">
        <f t="shared" si="7"/>
        <v>4.333333333333333</v>
      </c>
      <c r="AU23" s="114">
        <f t="shared" si="8"/>
        <v>5</v>
      </c>
      <c r="AV23" s="112">
        <f t="shared" si="9"/>
        <v>0</v>
      </c>
      <c r="AW23" s="113">
        <f t="shared" si="10"/>
        <v>3.6666666666666665</v>
      </c>
      <c r="AX23" s="114">
        <f t="shared" si="11"/>
        <v>4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1</v>
      </c>
      <c r="BC23" s="113">
        <f t="shared" si="16"/>
        <v>4.25</v>
      </c>
      <c r="BD23" s="116">
        <f t="shared" si="17"/>
        <v>5</v>
      </c>
      <c r="BE23" s="112">
        <f t="shared" si="18"/>
        <v>1</v>
      </c>
      <c r="BF23" s="112">
        <f t="shared" si="19"/>
        <v>3</v>
      </c>
      <c r="BG23" s="113">
        <f t="shared" si="20"/>
        <v>2</v>
      </c>
      <c r="BH23" s="113">
        <f t="shared" si="21"/>
        <v>2</v>
      </c>
      <c r="BI23" s="117">
        <f t="shared" si="22"/>
        <v>5</v>
      </c>
      <c r="BJ23" s="112">
        <f t="shared" si="23"/>
        <v>3</v>
      </c>
      <c r="BK23" s="113">
        <f t="shared" si="24"/>
        <v>2</v>
      </c>
      <c r="BL23" s="113">
        <f t="shared" si="25"/>
        <v>2</v>
      </c>
      <c r="BM23" s="118">
        <f t="shared" si="26"/>
        <v>2</v>
      </c>
      <c r="BN23" s="119">
        <f t="shared" si="26"/>
        <v>4</v>
      </c>
      <c r="BO23" s="120">
        <f t="shared" si="27"/>
        <v>5</v>
      </c>
      <c r="BP23" s="68"/>
    </row>
    <row r="24" spans="1:68" ht="13.5" thickBot="1">
      <c r="A24" s="121"/>
      <c r="B24" s="130">
        <f t="shared" si="28"/>
        <v>13</v>
      </c>
      <c r="C24" s="109">
        <v>5</v>
      </c>
      <c r="D24" s="123">
        <v>4</v>
      </c>
      <c r="E24" s="123">
        <v>2</v>
      </c>
      <c r="F24" s="124">
        <v>5</v>
      </c>
      <c r="G24" s="109">
        <v>2</v>
      </c>
      <c r="H24" s="123">
        <v>2</v>
      </c>
      <c r="I24" s="123">
        <v>2</v>
      </c>
      <c r="J24" s="124">
        <v>2</v>
      </c>
      <c r="K24" s="109">
        <v>5</v>
      </c>
      <c r="L24" s="123">
        <v>5</v>
      </c>
      <c r="M24" s="124">
        <v>5</v>
      </c>
      <c r="N24" s="109">
        <v>3</v>
      </c>
      <c r="O24" s="123">
        <v>3</v>
      </c>
      <c r="P24" s="124">
        <v>4</v>
      </c>
      <c r="Q24" s="109">
        <v>5</v>
      </c>
      <c r="R24" s="123">
        <v>5</v>
      </c>
      <c r="S24" s="123">
        <v>5</v>
      </c>
      <c r="T24" s="124">
        <v>5</v>
      </c>
      <c r="U24" s="109">
        <v>5</v>
      </c>
      <c r="V24" s="123">
        <v>5</v>
      </c>
      <c r="W24" s="123">
        <v>5</v>
      </c>
      <c r="X24" s="124">
        <v>5</v>
      </c>
      <c r="Y24" s="125">
        <v>2</v>
      </c>
      <c r="Z24" s="123">
        <v>2</v>
      </c>
      <c r="AA24" s="123">
        <v>2</v>
      </c>
      <c r="AB24" s="124">
        <v>2</v>
      </c>
      <c r="AC24" s="132">
        <v>5</v>
      </c>
      <c r="AD24" s="109">
        <v>2</v>
      </c>
      <c r="AE24" s="123">
        <v>2</v>
      </c>
      <c r="AF24" s="110">
        <v>2</v>
      </c>
      <c r="AG24" s="107">
        <v>2</v>
      </c>
      <c r="AH24" s="126">
        <v>5</v>
      </c>
      <c r="AI24" s="109">
        <v>5</v>
      </c>
      <c r="AJ24" s="110">
        <v>3</v>
      </c>
      <c r="AK24" s="128"/>
      <c r="AL24" s="129">
        <f t="shared" si="29"/>
        <v>13</v>
      </c>
      <c r="AM24" s="112">
        <f t="shared" si="0"/>
        <v>1</v>
      </c>
      <c r="AN24" s="113">
        <f t="shared" si="1"/>
        <v>4</v>
      </c>
      <c r="AO24" s="114">
        <f t="shared" si="2"/>
        <v>4</v>
      </c>
      <c r="AP24" s="112">
        <f t="shared" si="3"/>
        <v>4</v>
      </c>
      <c r="AQ24" s="113">
        <f t="shared" si="4"/>
        <v>2</v>
      </c>
      <c r="AR24" s="114">
        <f t="shared" si="5"/>
        <v>2</v>
      </c>
      <c r="AS24" s="112">
        <f t="shared" si="6"/>
        <v>0</v>
      </c>
      <c r="AT24" s="113">
        <f t="shared" si="7"/>
        <v>5</v>
      </c>
      <c r="AU24" s="114">
        <f t="shared" si="8"/>
        <v>5</v>
      </c>
      <c r="AV24" s="112">
        <f t="shared" si="9"/>
        <v>0</v>
      </c>
      <c r="AW24" s="113">
        <f t="shared" si="10"/>
        <v>3.3333333333333335</v>
      </c>
      <c r="AX24" s="114">
        <f t="shared" si="11"/>
        <v>4</v>
      </c>
      <c r="AY24" s="112">
        <f t="shared" si="12"/>
        <v>0</v>
      </c>
      <c r="AZ24" s="113">
        <f t="shared" si="13"/>
        <v>5</v>
      </c>
      <c r="BA24" s="115">
        <f t="shared" si="14"/>
        <v>5</v>
      </c>
      <c r="BB24" s="112">
        <f t="shared" si="15"/>
        <v>0</v>
      </c>
      <c r="BC24" s="113">
        <f t="shared" si="16"/>
        <v>5</v>
      </c>
      <c r="BD24" s="116">
        <f t="shared" si="17"/>
        <v>5</v>
      </c>
      <c r="BE24" s="112">
        <f t="shared" si="18"/>
        <v>1</v>
      </c>
      <c r="BF24" s="112">
        <f t="shared" si="19"/>
        <v>3</v>
      </c>
      <c r="BG24" s="113">
        <f t="shared" si="20"/>
        <v>2</v>
      </c>
      <c r="BH24" s="113">
        <f t="shared" si="21"/>
        <v>2</v>
      </c>
      <c r="BI24" s="117">
        <f t="shared" si="22"/>
        <v>5</v>
      </c>
      <c r="BJ24" s="112">
        <f t="shared" si="23"/>
        <v>3</v>
      </c>
      <c r="BK24" s="113">
        <f t="shared" si="24"/>
        <v>2</v>
      </c>
      <c r="BL24" s="113">
        <f t="shared" si="25"/>
        <v>2</v>
      </c>
      <c r="BM24" s="118">
        <f t="shared" si="26"/>
        <v>2</v>
      </c>
      <c r="BN24" s="119">
        <f t="shared" si="26"/>
        <v>5</v>
      </c>
      <c r="BO24" s="120">
        <f t="shared" si="27"/>
        <v>4</v>
      </c>
      <c r="BP24" s="68"/>
    </row>
    <row r="25" spans="1:68" ht="13.5" thickBot="1">
      <c r="A25" s="121"/>
      <c r="B25" s="130">
        <f t="shared" si="28"/>
        <v>14</v>
      </c>
      <c r="C25" s="109">
        <v>5</v>
      </c>
      <c r="D25" s="123">
        <v>5</v>
      </c>
      <c r="E25" s="123">
        <v>2</v>
      </c>
      <c r="F25" s="124">
        <v>5</v>
      </c>
      <c r="G25" s="109">
        <v>4</v>
      </c>
      <c r="H25" s="123">
        <v>4</v>
      </c>
      <c r="I25" s="123">
        <v>3</v>
      </c>
      <c r="J25" s="124">
        <v>5</v>
      </c>
      <c r="K25" s="109">
        <v>5</v>
      </c>
      <c r="L25" s="123">
        <v>5</v>
      </c>
      <c r="M25" s="124">
        <v>3</v>
      </c>
      <c r="N25" s="109">
        <v>4</v>
      </c>
      <c r="O25" s="123">
        <v>2</v>
      </c>
      <c r="P25" s="124">
        <v>4</v>
      </c>
      <c r="Q25" s="109">
        <v>5</v>
      </c>
      <c r="R25" s="123">
        <v>5</v>
      </c>
      <c r="S25" s="123">
        <v>5</v>
      </c>
      <c r="T25" s="124">
        <v>5</v>
      </c>
      <c r="U25" s="109">
        <v>5</v>
      </c>
      <c r="V25" s="123">
        <v>5</v>
      </c>
      <c r="W25" s="123">
        <v>2</v>
      </c>
      <c r="X25" s="124">
        <v>5</v>
      </c>
      <c r="Y25" s="125">
        <v>2</v>
      </c>
      <c r="Z25" s="123">
        <v>2</v>
      </c>
      <c r="AA25" s="123">
        <v>2</v>
      </c>
      <c r="AB25" s="124">
        <v>2</v>
      </c>
      <c r="AC25" s="126">
        <v>2</v>
      </c>
      <c r="AD25" s="109">
        <v>2</v>
      </c>
      <c r="AE25" s="123">
        <v>2</v>
      </c>
      <c r="AF25" s="110">
        <v>2</v>
      </c>
      <c r="AG25" s="127">
        <v>4</v>
      </c>
      <c r="AH25" s="126">
        <v>2</v>
      </c>
      <c r="AI25" s="109">
        <v>5</v>
      </c>
      <c r="AJ25" s="110">
        <v>5</v>
      </c>
      <c r="AK25" s="128"/>
      <c r="AL25" s="129">
        <f t="shared" si="29"/>
        <v>14</v>
      </c>
      <c r="AM25" s="112">
        <f t="shared" si="0"/>
        <v>1</v>
      </c>
      <c r="AN25" s="113">
        <f t="shared" si="1"/>
        <v>4.25</v>
      </c>
      <c r="AO25" s="114">
        <f t="shared" si="2"/>
        <v>5</v>
      </c>
      <c r="AP25" s="112">
        <f t="shared" si="3"/>
        <v>0</v>
      </c>
      <c r="AQ25" s="113">
        <f t="shared" si="4"/>
        <v>4</v>
      </c>
      <c r="AR25" s="114">
        <f t="shared" si="5"/>
        <v>4</v>
      </c>
      <c r="AS25" s="112">
        <f t="shared" si="6"/>
        <v>0</v>
      </c>
      <c r="AT25" s="113">
        <f t="shared" si="7"/>
        <v>4.333333333333333</v>
      </c>
      <c r="AU25" s="114">
        <f t="shared" si="8"/>
        <v>5</v>
      </c>
      <c r="AV25" s="112">
        <f t="shared" si="9"/>
        <v>1</v>
      </c>
      <c r="AW25" s="113">
        <f t="shared" si="10"/>
        <v>3.3333333333333335</v>
      </c>
      <c r="AX25" s="114">
        <f t="shared" si="11"/>
        <v>4</v>
      </c>
      <c r="AY25" s="112">
        <f t="shared" si="12"/>
        <v>0</v>
      </c>
      <c r="AZ25" s="113">
        <f t="shared" si="13"/>
        <v>5</v>
      </c>
      <c r="BA25" s="115">
        <f t="shared" si="14"/>
        <v>5</v>
      </c>
      <c r="BB25" s="112">
        <f t="shared" si="15"/>
        <v>1</v>
      </c>
      <c r="BC25" s="113">
        <f t="shared" si="16"/>
        <v>4.25</v>
      </c>
      <c r="BD25" s="116">
        <f t="shared" si="17"/>
        <v>5</v>
      </c>
      <c r="BE25" s="112">
        <f t="shared" si="18"/>
        <v>1</v>
      </c>
      <c r="BF25" s="112">
        <f t="shared" si="19"/>
        <v>3</v>
      </c>
      <c r="BG25" s="113">
        <f t="shared" si="20"/>
        <v>2</v>
      </c>
      <c r="BH25" s="113">
        <f t="shared" si="21"/>
        <v>2</v>
      </c>
      <c r="BI25" s="117">
        <f t="shared" si="22"/>
        <v>2</v>
      </c>
      <c r="BJ25" s="112">
        <f t="shared" si="23"/>
        <v>3</v>
      </c>
      <c r="BK25" s="113">
        <f t="shared" si="24"/>
        <v>2</v>
      </c>
      <c r="BL25" s="113">
        <f t="shared" si="25"/>
        <v>2</v>
      </c>
      <c r="BM25" s="118">
        <f t="shared" si="26"/>
        <v>4</v>
      </c>
      <c r="BN25" s="119">
        <f t="shared" si="26"/>
        <v>2</v>
      </c>
      <c r="BO25" s="120">
        <f t="shared" si="27"/>
        <v>5</v>
      </c>
      <c r="BP25" s="68"/>
    </row>
    <row r="26" spans="1:68" ht="13.5" thickBot="1">
      <c r="A26" s="121"/>
      <c r="B26" s="130">
        <f t="shared" si="28"/>
        <v>15</v>
      </c>
      <c r="C26" s="109">
        <v>5</v>
      </c>
      <c r="D26" s="123">
        <v>5</v>
      </c>
      <c r="E26" s="123">
        <v>3</v>
      </c>
      <c r="F26" s="124">
        <v>4</v>
      </c>
      <c r="G26" s="109">
        <v>3</v>
      </c>
      <c r="H26" s="123">
        <v>3</v>
      </c>
      <c r="I26" s="123">
        <v>4</v>
      </c>
      <c r="J26" s="124">
        <v>3</v>
      </c>
      <c r="K26" s="109">
        <v>5</v>
      </c>
      <c r="L26" s="123">
        <v>5</v>
      </c>
      <c r="M26" s="124">
        <v>5</v>
      </c>
      <c r="N26" s="109">
        <v>5</v>
      </c>
      <c r="O26" s="123">
        <v>5</v>
      </c>
      <c r="P26" s="124">
        <v>5</v>
      </c>
      <c r="Q26" s="109">
        <v>5</v>
      </c>
      <c r="R26" s="123">
        <v>5</v>
      </c>
      <c r="S26" s="123">
        <v>5</v>
      </c>
      <c r="T26" s="124">
        <v>5</v>
      </c>
      <c r="U26" s="109">
        <v>5</v>
      </c>
      <c r="V26" s="123">
        <v>5</v>
      </c>
      <c r="W26" s="123">
        <v>5</v>
      </c>
      <c r="X26" s="124">
        <v>5</v>
      </c>
      <c r="Y26" s="125">
        <v>2</v>
      </c>
      <c r="Z26" s="123">
        <v>2</v>
      </c>
      <c r="AA26" s="123">
        <v>2</v>
      </c>
      <c r="AB26" s="124">
        <v>2</v>
      </c>
      <c r="AC26" s="126">
        <v>5</v>
      </c>
      <c r="AD26" s="109">
        <v>4</v>
      </c>
      <c r="AE26" s="123">
        <v>4</v>
      </c>
      <c r="AF26" s="110">
        <v>4</v>
      </c>
      <c r="AG26" s="127">
        <v>5</v>
      </c>
      <c r="AH26" s="126">
        <v>5</v>
      </c>
      <c r="AI26" s="109">
        <v>5</v>
      </c>
      <c r="AJ26" s="110">
        <v>5</v>
      </c>
      <c r="AK26" s="128"/>
      <c r="AL26" s="129">
        <f t="shared" si="29"/>
        <v>15</v>
      </c>
      <c r="AM26" s="112">
        <f t="shared" si="0"/>
        <v>0</v>
      </c>
      <c r="AN26" s="113">
        <f t="shared" si="1"/>
        <v>4.25</v>
      </c>
      <c r="AO26" s="114">
        <f t="shared" si="2"/>
        <v>5</v>
      </c>
      <c r="AP26" s="112">
        <f t="shared" si="3"/>
        <v>0</v>
      </c>
      <c r="AQ26" s="113">
        <f t="shared" si="4"/>
        <v>3.25</v>
      </c>
      <c r="AR26" s="114">
        <f t="shared" si="5"/>
        <v>4</v>
      </c>
      <c r="AS26" s="112">
        <f t="shared" si="6"/>
        <v>0</v>
      </c>
      <c r="AT26" s="113">
        <f t="shared" si="7"/>
        <v>5</v>
      </c>
      <c r="AU26" s="114">
        <f t="shared" si="8"/>
        <v>5</v>
      </c>
      <c r="AV26" s="112">
        <f t="shared" si="9"/>
        <v>0</v>
      </c>
      <c r="AW26" s="113">
        <f t="shared" si="10"/>
        <v>5</v>
      </c>
      <c r="AX26" s="114">
        <f t="shared" si="11"/>
        <v>5</v>
      </c>
      <c r="AY26" s="112">
        <f t="shared" si="12"/>
        <v>0</v>
      </c>
      <c r="AZ26" s="113">
        <f t="shared" si="13"/>
        <v>5</v>
      </c>
      <c r="BA26" s="115">
        <f t="shared" si="14"/>
        <v>5</v>
      </c>
      <c r="BB26" s="112">
        <f t="shared" si="15"/>
        <v>0</v>
      </c>
      <c r="BC26" s="113">
        <f t="shared" si="16"/>
        <v>5</v>
      </c>
      <c r="BD26" s="116">
        <f t="shared" si="17"/>
        <v>5</v>
      </c>
      <c r="BE26" s="112">
        <f t="shared" si="18"/>
        <v>1</v>
      </c>
      <c r="BF26" s="112">
        <f t="shared" si="19"/>
        <v>3</v>
      </c>
      <c r="BG26" s="113">
        <f t="shared" si="20"/>
        <v>2</v>
      </c>
      <c r="BH26" s="113">
        <f t="shared" si="21"/>
        <v>2</v>
      </c>
      <c r="BI26" s="117">
        <f t="shared" si="22"/>
        <v>5</v>
      </c>
      <c r="BJ26" s="112">
        <f t="shared" si="23"/>
        <v>0</v>
      </c>
      <c r="BK26" s="113">
        <f t="shared" si="24"/>
        <v>4</v>
      </c>
      <c r="BL26" s="113">
        <f t="shared" si="25"/>
        <v>4</v>
      </c>
      <c r="BM26" s="118">
        <f t="shared" si="26"/>
        <v>5</v>
      </c>
      <c r="BN26" s="119">
        <f t="shared" si="26"/>
        <v>5</v>
      </c>
      <c r="BO26" s="120">
        <f t="shared" si="27"/>
        <v>5</v>
      </c>
      <c r="BP26" s="68"/>
    </row>
    <row r="27" spans="1:68" ht="13.5" thickBot="1">
      <c r="A27" s="121"/>
      <c r="B27" s="130">
        <f t="shared" si="28"/>
        <v>16</v>
      </c>
      <c r="C27" s="109">
        <v>5</v>
      </c>
      <c r="D27" s="123">
        <v>5</v>
      </c>
      <c r="E27" s="123">
        <v>2</v>
      </c>
      <c r="F27" s="124">
        <v>5</v>
      </c>
      <c r="G27" s="109">
        <v>4</v>
      </c>
      <c r="H27" s="123">
        <v>4</v>
      </c>
      <c r="I27" s="123">
        <v>3</v>
      </c>
      <c r="J27" s="124">
        <v>4</v>
      </c>
      <c r="K27" s="109">
        <v>5</v>
      </c>
      <c r="L27" s="123">
        <v>5</v>
      </c>
      <c r="M27" s="124">
        <v>5</v>
      </c>
      <c r="N27" s="109">
        <v>5</v>
      </c>
      <c r="O27" s="123">
        <v>4</v>
      </c>
      <c r="P27" s="124">
        <v>3</v>
      </c>
      <c r="Q27" s="109">
        <v>5</v>
      </c>
      <c r="R27" s="123">
        <v>5</v>
      </c>
      <c r="S27" s="123">
        <v>5</v>
      </c>
      <c r="T27" s="124">
        <v>5</v>
      </c>
      <c r="U27" s="109">
        <v>5</v>
      </c>
      <c r="V27" s="123">
        <v>5</v>
      </c>
      <c r="W27" s="123">
        <v>5</v>
      </c>
      <c r="X27" s="124">
        <v>5</v>
      </c>
      <c r="Y27" s="125">
        <v>2</v>
      </c>
      <c r="Z27" s="123">
        <v>2</v>
      </c>
      <c r="AA27" s="123">
        <v>2</v>
      </c>
      <c r="AB27" s="124">
        <v>2</v>
      </c>
      <c r="AC27" s="126">
        <v>5</v>
      </c>
      <c r="AD27" s="109">
        <v>2</v>
      </c>
      <c r="AE27" s="123">
        <v>2</v>
      </c>
      <c r="AF27" s="110">
        <v>2</v>
      </c>
      <c r="AG27" s="127">
        <v>2</v>
      </c>
      <c r="AH27" s="126">
        <v>4</v>
      </c>
      <c r="AI27" s="109">
        <v>5</v>
      </c>
      <c r="AJ27" s="110">
        <v>5</v>
      </c>
      <c r="AK27" s="128"/>
      <c r="AL27" s="129">
        <f t="shared" si="29"/>
        <v>16</v>
      </c>
      <c r="AM27" s="112">
        <f t="shared" si="0"/>
        <v>1</v>
      </c>
      <c r="AN27" s="113">
        <f t="shared" si="1"/>
        <v>4.25</v>
      </c>
      <c r="AO27" s="114">
        <f t="shared" si="2"/>
        <v>5</v>
      </c>
      <c r="AP27" s="112">
        <f t="shared" si="3"/>
        <v>0</v>
      </c>
      <c r="AQ27" s="113">
        <f t="shared" si="4"/>
        <v>3.75</v>
      </c>
      <c r="AR27" s="114">
        <f t="shared" si="5"/>
        <v>4</v>
      </c>
      <c r="AS27" s="112">
        <f t="shared" si="6"/>
        <v>0</v>
      </c>
      <c r="AT27" s="113">
        <f t="shared" si="7"/>
        <v>5</v>
      </c>
      <c r="AU27" s="114">
        <f t="shared" si="8"/>
        <v>5</v>
      </c>
      <c r="AV27" s="112">
        <f t="shared" si="9"/>
        <v>0</v>
      </c>
      <c r="AW27" s="113">
        <f t="shared" si="10"/>
        <v>4</v>
      </c>
      <c r="AX27" s="114">
        <f t="shared" si="11"/>
        <v>4</v>
      </c>
      <c r="AY27" s="112">
        <f t="shared" si="12"/>
        <v>0</v>
      </c>
      <c r="AZ27" s="113">
        <f t="shared" si="13"/>
        <v>5</v>
      </c>
      <c r="BA27" s="115">
        <f t="shared" si="14"/>
        <v>5</v>
      </c>
      <c r="BB27" s="112">
        <f t="shared" si="15"/>
        <v>0</v>
      </c>
      <c r="BC27" s="113">
        <f t="shared" si="16"/>
        <v>5</v>
      </c>
      <c r="BD27" s="116">
        <f t="shared" si="17"/>
        <v>5</v>
      </c>
      <c r="BE27" s="112">
        <f t="shared" si="18"/>
        <v>1</v>
      </c>
      <c r="BF27" s="112">
        <f t="shared" si="19"/>
        <v>3</v>
      </c>
      <c r="BG27" s="113">
        <f t="shared" si="20"/>
        <v>2</v>
      </c>
      <c r="BH27" s="113">
        <f t="shared" si="21"/>
        <v>2</v>
      </c>
      <c r="BI27" s="117">
        <f t="shared" si="22"/>
        <v>5</v>
      </c>
      <c r="BJ27" s="112">
        <f t="shared" si="23"/>
        <v>3</v>
      </c>
      <c r="BK27" s="113">
        <f t="shared" si="24"/>
        <v>2</v>
      </c>
      <c r="BL27" s="113">
        <f t="shared" si="25"/>
        <v>2</v>
      </c>
      <c r="BM27" s="118">
        <f t="shared" si="26"/>
        <v>2</v>
      </c>
      <c r="BN27" s="119">
        <f t="shared" si="26"/>
        <v>4</v>
      </c>
      <c r="BO27" s="120">
        <f t="shared" si="27"/>
        <v>5</v>
      </c>
      <c r="BP27" s="68"/>
    </row>
    <row r="28" spans="1:68" ht="13.5" thickBot="1">
      <c r="A28" s="121"/>
      <c r="B28" s="130">
        <f t="shared" si="28"/>
        <v>17</v>
      </c>
      <c r="C28" s="109">
        <v>5</v>
      </c>
      <c r="D28" s="123">
        <v>5</v>
      </c>
      <c r="E28" s="123">
        <v>2</v>
      </c>
      <c r="F28" s="124">
        <v>3</v>
      </c>
      <c r="G28" s="109">
        <v>4</v>
      </c>
      <c r="H28" s="123">
        <v>2</v>
      </c>
      <c r="I28" s="123">
        <v>4</v>
      </c>
      <c r="J28" s="124">
        <v>4</v>
      </c>
      <c r="K28" s="109">
        <v>5</v>
      </c>
      <c r="L28" s="123">
        <v>5</v>
      </c>
      <c r="M28" s="124">
        <v>5</v>
      </c>
      <c r="N28" s="109">
        <v>4</v>
      </c>
      <c r="O28" s="123">
        <v>3</v>
      </c>
      <c r="P28" s="124">
        <v>2</v>
      </c>
      <c r="Q28" s="109">
        <v>5</v>
      </c>
      <c r="R28" s="123">
        <v>5</v>
      </c>
      <c r="S28" s="123">
        <v>5</v>
      </c>
      <c r="T28" s="124">
        <v>5</v>
      </c>
      <c r="U28" s="109">
        <v>5</v>
      </c>
      <c r="V28" s="123">
        <v>5</v>
      </c>
      <c r="W28" s="123">
        <v>3</v>
      </c>
      <c r="X28" s="124">
        <v>4</v>
      </c>
      <c r="Y28" s="125">
        <v>2</v>
      </c>
      <c r="Z28" s="123">
        <v>2</v>
      </c>
      <c r="AA28" s="123">
        <v>2</v>
      </c>
      <c r="AB28" s="124">
        <v>2</v>
      </c>
      <c r="AC28" s="132">
        <v>4</v>
      </c>
      <c r="AD28" s="109">
        <v>2</v>
      </c>
      <c r="AE28" s="123">
        <v>2</v>
      </c>
      <c r="AF28" s="110">
        <v>2</v>
      </c>
      <c r="AG28" s="107">
        <v>4</v>
      </c>
      <c r="AH28" s="132">
        <v>2</v>
      </c>
      <c r="AI28" s="109">
        <v>5</v>
      </c>
      <c r="AJ28" s="110">
        <v>5</v>
      </c>
      <c r="AK28" s="128"/>
      <c r="AL28" s="129">
        <f t="shared" si="29"/>
        <v>17</v>
      </c>
      <c r="AM28" s="112">
        <f t="shared" si="0"/>
        <v>1</v>
      </c>
      <c r="AN28" s="113">
        <f t="shared" si="1"/>
        <v>3.75</v>
      </c>
      <c r="AO28" s="114">
        <f t="shared" si="2"/>
        <v>4</v>
      </c>
      <c r="AP28" s="112">
        <f t="shared" si="3"/>
        <v>1</v>
      </c>
      <c r="AQ28" s="113">
        <f t="shared" si="4"/>
        <v>3.5</v>
      </c>
      <c r="AR28" s="114">
        <f t="shared" si="5"/>
        <v>4</v>
      </c>
      <c r="AS28" s="112">
        <f t="shared" si="6"/>
        <v>0</v>
      </c>
      <c r="AT28" s="113">
        <f t="shared" si="7"/>
        <v>5</v>
      </c>
      <c r="AU28" s="114">
        <f t="shared" si="8"/>
        <v>5</v>
      </c>
      <c r="AV28" s="112">
        <f t="shared" si="9"/>
        <v>1</v>
      </c>
      <c r="AW28" s="113">
        <f t="shared" si="10"/>
        <v>3</v>
      </c>
      <c r="AX28" s="114">
        <f t="shared" si="11"/>
        <v>3</v>
      </c>
      <c r="AY28" s="112">
        <f t="shared" si="12"/>
        <v>0</v>
      </c>
      <c r="AZ28" s="113">
        <f t="shared" si="13"/>
        <v>5</v>
      </c>
      <c r="BA28" s="115">
        <f t="shared" si="14"/>
        <v>5</v>
      </c>
      <c r="BB28" s="112">
        <f t="shared" si="15"/>
        <v>0</v>
      </c>
      <c r="BC28" s="113">
        <f t="shared" si="16"/>
        <v>4.25</v>
      </c>
      <c r="BD28" s="116">
        <f t="shared" si="17"/>
        <v>5</v>
      </c>
      <c r="BE28" s="112">
        <f t="shared" si="18"/>
        <v>1</v>
      </c>
      <c r="BF28" s="112">
        <f t="shared" si="19"/>
        <v>3</v>
      </c>
      <c r="BG28" s="113">
        <f t="shared" si="20"/>
        <v>2</v>
      </c>
      <c r="BH28" s="113">
        <f t="shared" si="21"/>
        <v>2</v>
      </c>
      <c r="BI28" s="117">
        <f t="shared" si="22"/>
        <v>4</v>
      </c>
      <c r="BJ28" s="112">
        <f t="shared" si="23"/>
        <v>3</v>
      </c>
      <c r="BK28" s="113">
        <f t="shared" si="24"/>
        <v>2</v>
      </c>
      <c r="BL28" s="113">
        <f t="shared" si="25"/>
        <v>2</v>
      </c>
      <c r="BM28" s="118">
        <f t="shared" si="26"/>
        <v>4</v>
      </c>
      <c r="BN28" s="119">
        <f t="shared" si="26"/>
        <v>2</v>
      </c>
      <c r="BO28" s="120">
        <f t="shared" si="27"/>
        <v>5</v>
      </c>
      <c r="BP28" s="68"/>
    </row>
    <row r="29" spans="1:68" ht="13.5" thickBot="1">
      <c r="A29" s="121"/>
      <c r="B29" s="130">
        <f t="shared" si="28"/>
        <v>18</v>
      </c>
      <c r="C29" s="109">
        <v>5</v>
      </c>
      <c r="D29" s="123">
        <v>5</v>
      </c>
      <c r="E29" s="123">
        <v>3</v>
      </c>
      <c r="F29" s="124">
        <v>5</v>
      </c>
      <c r="G29" s="109">
        <v>4</v>
      </c>
      <c r="H29" s="123">
        <v>2</v>
      </c>
      <c r="I29" s="123">
        <v>3</v>
      </c>
      <c r="J29" s="124">
        <v>2</v>
      </c>
      <c r="K29" s="109">
        <v>5</v>
      </c>
      <c r="L29" s="123">
        <v>5</v>
      </c>
      <c r="M29" s="124">
        <v>5</v>
      </c>
      <c r="N29" s="109">
        <v>3</v>
      </c>
      <c r="O29" s="123">
        <v>5</v>
      </c>
      <c r="P29" s="124">
        <v>3</v>
      </c>
      <c r="Q29" s="109">
        <v>5</v>
      </c>
      <c r="R29" s="123">
        <v>5</v>
      </c>
      <c r="S29" s="123">
        <v>5</v>
      </c>
      <c r="T29" s="124">
        <v>5</v>
      </c>
      <c r="U29" s="109">
        <v>5</v>
      </c>
      <c r="V29" s="123">
        <v>5</v>
      </c>
      <c r="W29" s="123">
        <v>5</v>
      </c>
      <c r="X29" s="124">
        <v>5</v>
      </c>
      <c r="Y29" s="125">
        <v>2</v>
      </c>
      <c r="Z29" s="123">
        <v>2</v>
      </c>
      <c r="AA29" s="123">
        <v>2</v>
      </c>
      <c r="AB29" s="124">
        <v>2</v>
      </c>
      <c r="AC29" s="126">
        <v>4</v>
      </c>
      <c r="AD29" s="109">
        <v>2</v>
      </c>
      <c r="AE29" s="123">
        <v>2</v>
      </c>
      <c r="AF29" s="110">
        <v>2</v>
      </c>
      <c r="AG29" s="127">
        <v>4</v>
      </c>
      <c r="AH29" s="126">
        <v>2</v>
      </c>
      <c r="AI29" s="109">
        <v>5</v>
      </c>
      <c r="AJ29" s="110">
        <v>5</v>
      </c>
      <c r="AK29" s="128"/>
      <c r="AL29" s="129">
        <f t="shared" si="29"/>
        <v>18</v>
      </c>
      <c r="AM29" s="112">
        <f t="shared" si="0"/>
        <v>0</v>
      </c>
      <c r="AN29" s="113">
        <f t="shared" si="1"/>
        <v>4.5</v>
      </c>
      <c r="AO29" s="114">
        <f t="shared" si="2"/>
        <v>5</v>
      </c>
      <c r="AP29" s="112">
        <f t="shared" si="3"/>
        <v>2</v>
      </c>
      <c r="AQ29" s="113">
        <f t="shared" si="4"/>
        <v>2.75</v>
      </c>
      <c r="AR29" s="114">
        <f t="shared" si="5"/>
        <v>3</v>
      </c>
      <c r="AS29" s="112">
        <f t="shared" si="6"/>
        <v>0</v>
      </c>
      <c r="AT29" s="113">
        <f t="shared" si="7"/>
        <v>5</v>
      </c>
      <c r="AU29" s="114">
        <f t="shared" si="8"/>
        <v>5</v>
      </c>
      <c r="AV29" s="112">
        <f t="shared" si="9"/>
        <v>0</v>
      </c>
      <c r="AW29" s="113">
        <f t="shared" si="10"/>
        <v>3.6666666666666665</v>
      </c>
      <c r="AX29" s="114">
        <f t="shared" si="11"/>
        <v>4</v>
      </c>
      <c r="AY29" s="112">
        <f t="shared" si="12"/>
        <v>0</v>
      </c>
      <c r="AZ29" s="113">
        <f t="shared" si="13"/>
        <v>5</v>
      </c>
      <c r="BA29" s="115">
        <f t="shared" si="14"/>
        <v>5</v>
      </c>
      <c r="BB29" s="112">
        <f t="shared" si="15"/>
        <v>0</v>
      </c>
      <c r="BC29" s="113">
        <f t="shared" si="16"/>
        <v>5</v>
      </c>
      <c r="BD29" s="116">
        <f t="shared" si="17"/>
        <v>5</v>
      </c>
      <c r="BE29" s="112">
        <f t="shared" si="18"/>
        <v>1</v>
      </c>
      <c r="BF29" s="112">
        <f t="shared" si="19"/>
        <v>3</v>
      </c>
      <c r="BG29" s="113">
        <f t="shared" si="20"/>
        <v>2</v>
      </c>
      <c r="BH29" s="113">
        <f t="shared" si="21"/>
        <v>2</v>
      </c>
      <c r="BI29" s="117">
        <f t="shared" si="22"/>
        <v>4</v>
      </c>
      <c r="BJ29" s="112">
        <f t="shared" si="23"/>
        <v>3</v>
      </c>
      <c r="BK29" s="113">
        <f t="shared" si="24"/>
        <v>2</v>
      </c>
      <c r="BL29" s="113">
        <f t="shared" si="25"/>
        <v>2</v>
      </c>
      <c r="BM29" s="118">
        <f t="shared" si="26"/>
        <v>4</v>
      </c>
      <c r="BN29" s="119">
        <f t="shared" si="26"/>
        <v>2</v>
      </c>
      <c r="BO29" s="120">
        <f t="shared" si="27"/>
        <v>5</v>
      </c>
      <c r="BP29" s="68"/>
    </row>
    <row r="30" spans="1:68" ht="13.5" thickBot="1">
      <c r="A30" s="121"/>
      <c r="B30" s="130">
        <f t="shared" si="28"/>
        <v>19</v>
      </c>
      <c r="C30" s="109">
        <v>5</v>
      </c>
      <c r="D30" s="123">
        <v>4</v>
      </c>
      <c r="E30" s="123">
        <v>4</v>
      </c>
      <c r="F30" s="124">
        <v>4</v>
      </c>
      <c r="G30" s="109">
        <v>5</v>
      </c>
      <c r="H30" s="123">
        <v>2</v>
      </c>
      <c r="I30" s="123">
        <v>5</v>
      </c>
      <c r="J30" s="124">
        <v>5</v>
      </c>
      <c r="K30" s="109">
        <v>5</v>
      </c>
      <c r="L30" s="123">
        <v>5</v>
      </c>
      <c r="M30" s="124">
        <v>5</v>
      </c>
      <c r="N30" s="109">
        <v>5</v>
      </c>
      <c r="O30" s="123">
        <v>5</v>
      </c>
      <c r="P30" s="124">
        <v>5</v>
      </c>
      <c r="Q30" s="109">
        <v>5</v>
      </c>
      <c r="R30" s="123">
        <v>5</v>
      </c>
      <c r="S30" s="123">
        <v>5</v>
      </c>
      <c r="T30" s="124">
        <v>5</v>
      </c>
      <c r="U30" s="109">
        <v>5</v>
      </c>
      <c r="V30" s="123">
        <v>5</v>
      </c>
      <c r="W30" s="123">
        <v>5</v>
      </c>
      <c r="X30" s="124">
        <v>5</v>
      </c>
      <c r="Y30" s="125">
        <v>2</v>
      </c>
      <c r="Z30" s="123">
        <v>2</v>
      </c>
      <c r="AA30" s="123">
        <v>2</v>
      </c>
      <c r="AB30" s="124">
        <v>2</v>
      </c>
      <c r="AC30" s="126">
        <v>5</v>
      </c>
      <c r="AD30" s="109">
        <v>3</v>
      </c>
      <c r="AE30" s="123">
        <v>3</v>
      </c>
      <c r="AF30" s="110">
        <v>3</v>
      </c>
      <c r="AG30" s="127">
        <v>5</v>
      </c>
      <c r="AH30" s="126">
        <v>5</v>
      </c>
      <c r="AI30" s="109">
        <v>5</v>
      </c>
      <c r="AJ30" s="110">
        <v>5</v>
      </c>
      <c r="AK30" s="128"/>
      <c r="AL30" s="129">
        <f t="shared" si="29"/>
        <v>19</v>
      </c>
      <c r="AM30" s="112">
        <f t="shared" si="0"/>
        <v>0</v>
      </c>
      <c r="AN30" s="113">
        <f t="shared" si="1"/>
        <v>4.25</v>
      </c>
      <c r="AO30" s="114">
        <f t="shared" si="2"/>
        <v>5</v>
      </c>
      <c r="AP30" s="112">
        <f t="shared" si="3"/>
        <v>1</v>
      </c>
      <c r="AQ30" s="113">
        <f t="shared" si="4"/>
        <v>4.25</v>
      </c>
      <c r="AR30" s="114">
        <f t="shared" si="5"/>
        <v>5</v>
      </c>
      <c r="AS30" s="112">
        <f t="shared" si="6"/>
        <v>0</v>
      </c>
      <c r="AT30" s="113">
        <f t="shared" si="7"/>
        <v>5</v>
      </c>
      <c r="AU30" s="114">
        <f t="shared" si="8"/>
        <v>5</v>
      </c>
      <c r="AV30" s="112">
        <f t="shared" si="9"/>
        <v>0</v>
      </c>
      <c r="AW30" s="113">
        <f t="shared" si="10"/>
        <v>5</v>
      </c>
      <c r="AX30" s="114">
        <f t="shared" si="11"/>
        <v>5</v>
      </c>
      <c r="AY30" s="112">
        <f t="shared" si="12"/>
        <v>0</v>
      </c>
      <c r="AZ30" s="113">
        <f t="shared" si="13"/>
        <v>5</v>
      </c>
      <c r="BA30" s="115">
        <f t="shared" si="14"/>
        <v>5</v>
      </c>
      <c r="BB30" s="112">
        <f t="shared" si="15"/>
        <v>0</v>
      </c>
      <c r="BC30" s="113">
        <f t="shared" si="16"/>
        <v>5</v>
      </c>
      <c r="BD30" s="116">
        <f t="shared" si="17"/>
        <v>5</v>
      </c>
      <c r="BE30" s="112">
        <f t="shared" si="18"/>
        <v>1</v>
      </c>
      <c r="BF30" s="112">
        <f t="shared" si="19"/>
        <v>3</v>
      </c>
      <c r="BG30" s="113">
        <f t="shared" si="20"/>
        <v>2</v>
      </c>
      <c r="BH30" s="113">
        <f t="shared" si="21"/>
        <v>2</v>
      </c>
      <c r="BI30" s="117">
        <f t="shared" si="22"/>
        <v>5</v>
      </c>
      <c r="BJ30" s="112">
        <f t="shared" si="23"/>
        <v>0</v>
      </c>
      <c r="BK30" s="113">
        <f t="shared" si="24"/>
        <v>3</v>
      </c>
      <c r="BL30" s="113">
        <f t="shared" si="25"/>
        <v>3</v>
      </c>
      <c r="BM30" s="118">
        <f t="shared" si="26"/>
        <v>5</v>
      </c>
      <c r="BN30" s="119">
        <f t="shared" si="26"/>
        <v>5</v>
      </c>
      <c r="BO30" s="120">
        <f t="shared" si="27"/>
        <v>5</v>
      </c>
      <c r="BP30" s="68"/>
    </row>
    <row r="31" spans="1:68" ht="13.5" thickBot="1">
      <c r="A31" s="121"/>
      <c r="B31" s="130">
        <f t="shared" si="28"/>
        <v>20</v>
      </c>
      <c r="C31" s="109">
        <v>4</v>
      </c>
      <c r="D31" s="123">
        <v>4</v>
      </c>
      <c r="E31" s="123">
        <v>2</v>
      </c>
      <c r="F31" s="124">
        <v>2</v>
      </c>
      <c r="G31" s="109">
        <v>2</v>
      </c>
      <c r="H31" s="123">
        <v>3</v>
      </c>
      <c r="I31" s="123">
        <v>2</v>
      </c>
      <c r="J31" s="124">
        <v>2</v>
      </c>
      <c r="K31" s="109">
        <v>4</v>
      </c>
      <c r="L31" s="123">
        <v>5</v>
      </c>
      <c r="M31" s="124">
        <v>5</v>
      </c>
      <c r="N31" s="109">
        <v>3</v>
      </c>
      <c r="O31" s="123">
        <v>3</v>
      </c>
      <c r="P31" s="124">
        <v>2</v>
      </c>
      <c r="Q31" s="109">
        <v>5</v>
      </c>
      <c r="R31" s="123">
        <v>5</v>
      </c>
      <c r="S31" s="123">
        <v>5</v>
      </c>
      <c r="T31" s="124">
        <v>5</v>
      </c>
      <c r="U31" s="109">
        <v>5</v>
      </c>
      <c r="V31" s="123">
        <v>3</v>
      </c>
      <c r="W31" s="123">
        <v>4</v>
      </c>
      <c r="X31" s="124">
        <v>5</v>
      </c>
      <c r="Y31" s="133">
        <v>2</v>
      </c>
      <c r="Z31" s="123">
        <v>2</v>
      </c>
      <c r="AA31" s="123">
        <v>2</v>
      </c>
      <c r="AB31" s="124">
        <v>2</v>
      </c>
      <c r="AC31" s="126">
        <v>5</v>
      </c>
      <c r="AD31" s="109">
        <v>2</v>
      </c>
      <c r="AE31" s="123">
        <v>2</v>
      </c>
      <c r="AF31" s="110">
        <v>2</v>
      </c>
      <c r="AG31" s="127">
        <v>4</v>
      </c>
      <c r="AH31" s="126">
        <v>2</v>
      </c>
      <c r="AI31" s="109">
        <v>5</v>
      </c>
      <c r="AJ31" s="110">
        <v>5</v>
      </c>
      <c r="AK31" s="128"/>
      <c r="AL31" s="129">
        <f t="shared" si="29"/>
        <v>20</v>
      </c>
      <c r="AM31" s="112">
        <f t="shared" si="0"/>
        <v>2</v>
      </c>
      <c r="AN31" s="113">
        <f t="shared" si="1"/>
        <v>3</v>
      </c>
      <c r="AO31" s="114">
        <f t="shared" si="2"/>
        <v>3</v>
      </c>
      <c r="AP31" s="112">
        <f t="shared" si="3"/>
        <v>3</v>
      </c>
      <c r="AQ31" s="113">
        <f t="shared" si="4"/>
        <v>2.25</v>
      </c>
      <c r="AR31" s="114">
        <f t="shared" si="5"/>
        <v>2</v>
      </c>
      <c r="AS31" s="112">
        <f t="shared" si="6"/>
        <v>0</v>
      </c>
      <c r="AT31" s="113">
        <f t="shared" si="7"/>
        <v>4.666666666666667</v>
      </c>
      <c r="AU31" s="114">
        <f t="shared" si="8"/>
        <v>5</v>
      </c>
      <c r="AV31" s="112">
        <f t="shared" si="9"/>
        <v>1</v>
      </c>
      <c r="AW31" s="113">
        <f t="shared" si="10"/>
        <v>2.6666666666666665</v>
      </c>
      <c r="AX31" s="114">
        <f t="shared" si="11"/>
        <v>3</v>
      </c>
      <c r="AY31" s="112">
        <f t="shared" si="12"/>
        <v>0</v>
      </c>
      <c r="AZ31" s="113">
        <f t="shared" si="13"/>
        <v>5</v>
      </c>
      <c r="BA31" s="115">
        <f t="shared" si="14"/>
        <v>5</v>
      </c>
      <c r="BB31" s="112">
        <f t="shared" si="15"/>
        <v>0</v>
      </c>
      <c r="BC31" s="113">
        <f t="shared" si="16"/>
        <v>4.25</v>
      </c>
      <c r="BD31" s="116">
        <f t="shared" si="17"/>
        <v>5</v>
      </c>
      <c r="BE31" s="112">
        <f t="shared" si="18"/>
        <v>1</v>
      </c>
      <c r="BF31" s="112">
        <f t="shared" si="19"/>
        <v>3</v>
      </c>
      <c r="BG31" s="113">
        <f t="shared" si="20"/>
        <v>2</v>
      </c>
      <c r="BH31" s="113">
        <f t="shared" si="21"/>
        <v>2</v>
      </c>
      <c r="BI31" s="117">
        <f t="shared" si="22"/>
        <v>5</v>
      </c>
      <c r="BJ31" s="112">
        <f t="shared" si="23"/>
        <v>3</v>
      </c>
      <c r="BK31" s="113">
        <f t="shared" si="24"/>
        <v>2</v>
      </c>
      <c r="BL31" s="113">
        <f t="shared" si="25"/>
        <v>2</v>
      </c>
      <c r="BM31" s="118">
        <f t="shared" si="26"/>
        <v>4</v>
      </c>
      <c r="BN31" s="119">
        <f t="shared" si="26"/>
        <v>2</v>
      </c>
      <c r="BO31" s="120">
        <f t="shared" si="27"/>
        <v>5</v>
      </c>
      <c r="BP31" s="68"/>
    </row>
    <row r="32" spans="1:68" ht="13.5" thickBot="1">
      <c r="A32" s="121"/>
      <c r="B32" s="130">
        <f t="shared" si="28"/>
        <v>21</v>
      </c>
      <c r="C32" s="109">
        <v>5</v>
      </c>
      <c r="D32" s="123">
        <v>4</v>
      </c>
      <c r="E32" s="123">
        <v>2</v>
      </c>
      <c r="F32" s="124">
        <v>3</v>
      </c>
      <c r="G32" s="109">
        <v>3</v>
      </c>
      <c r="H32" s="123">
        <v>2</v>
      </c>
      <c r="I32" s="123">
        <v>4</v>
      </c>
      <c r="J32" s="124">
        <v>2</v>
      </c>
      <c r="K32" s="109">
        <v>4</v>
      </c>
      <c r="L32" s="123">
        <v>3</v>
      </c>
      <c r="M32" s="124">
        <v>3</v>
      </c>
      <c r="N32" s="109">
        <v>3</v>
      </c>
      <c r="O32" s="123">
        <v>2</v>
      </c>
      <c r="P32" s="124">
        <v>2</v>
      </c>
      <c r="Q32" s="109">
        <v>5</v>
      </c>
      <c r="R32" s="123">
        <v>5</v>
      </c>
      <c r="S32" s="123">
        <v>5</v>
      </c>
      <c r="T32" s="124">
        <v>5</v>
      </c>
      <c r="U32" s="109">
        <v>5</v>
      </c>
      <c r="V32" s="123">
        <v>5</v>
      </c>
      <c r="W32" s="123">
        <v>5</v>
      </c>
      <c r="X32" s="124">
        <v>3</v>
      </c>
      <c r="Y32" s="134">
        <v>2</v>
      </c>
      <c r="Z32" s="123">
        <v>2</v>
      </c>
      <c r="AA32" s="123">
        <v>2</v>
      </c>
      <c r="AB32" s="124">
        <v>2</v>
      </c>
      <c r="AC32" s="132">
        <v>4</v>
      </c>
      <c r="AD32" s="109">
        <v>2</v>
      </c>
      <c r="AE32" s="123">
        <v>2</v>
      </c>
      <c r="AF32" s="110">
        <v>2</v>
      </c>
      <c r="AG32" s="107">
        <v>2</v>
      </c>
      <c r="AH32" s="132">
        <v>3</v>
      </c>
      <c r="AI32" s="109">
        <v>4</v>
      </c>
      <c r="AJ32" s="110">
        <v>4</v>
      </c>
      <c r="AK32" s="128"/>
      <c r="AL32" s="129">
        <f t="shared" si="29"/>
        <v>21</v>
      </c>
      <c r="AM32" s="112">
        <f t="shared" si="0"/>
        <v>1</v>
      </c>
      <c r="AN32" s="113">
        <f t="shared" si="1"/>
        <v>3.5</v>
      </c>
      <c r="AO32" s="114">
        <f t="shared" si="2"/>
        <v>4</v>
      </c>
      <c r="AP32" s="112">
        <f t="shared" si="3"/>
        <v>2</v>
      </c>
      <c r="AQ32" s="113">
        <f t="shared" si="4"/>
        <v>2.75</v>
      </c>
      <c r="AR32" s="114">
        <f t="shared" si="5"/>
        <v>3</v>
      </c>
      <c r="AS32" s="112">
        <f t="shared" si="6"/>
        <v>0</v>
      </c>
      <c r="AT32" s="113">
        <f t="shared" si="7"/>
        <v>3.3333333333333335</v>
      </c>
      <c r="AU32" s="114">
        <f t="shared" si="8"/>
        <v>4</v>
      </c>
      <c r="AV32" s="112">
        <f t="shared" si="9"/>
        <v>2</v>
      </c>
      <c r="AW32" s="113">
        <f t="shared" si="10"/>
        <v>2.3333333333333335</v>
      </c>
      <c r="AX32" s="114">
        <f t="shared" si="11"/>
        <v>3</v>
      </c>
      <c r="AY32" s="112">
        <f t="shared" si="12"/>
        <v>0</v>
      </c>
      <c r="AZ32" s="113">
        <f t="shared" si="13"/>
        <v>5</v>
      </c>
      <c r="BA32" s="115">
        <f t="shared" si="14"/>
        <v>5</v>
      </c>
      <c r="BB32" s="112">
        <f t="shared" si="15"/>
        <v>0</v>
      </c>
      <c r="BC32" s="113">
        <f t="shared" si="16"/>
        <v>4.5</v>
      </c>
      <c r="BD32" s="116">
        <f t="shared" si="17"/>
        <v>5</v>
      </c>
      <c r="BE32" s="112">
        <f t="shared" si="18"/>
        <v>1</v>
      </c>
      <c r="BF32" s="112">
        <f t="shared" si="19"/>
        <v>3</v>
      </c>
      <c r="BG32" s="113">
        <f t="shared" si="20"/>
        <v>2</v>
      </c>
      <c r="BH32" s="113">
        <f t="shared" si="21"/>
        <v>2</v>
      </c>
      <c r="BI32" s="117">
        <f t="shared" si="22"/>
        <v>4</v>
      </c>
      <c r="BJ32" s="112">
        <f t="shared" si="23"/>
        <v>3</v>
      </c>
      <c r="BK32" s="113">
        <f t="shared" si="24"/>
        <v>2</v>
      </c>
      <c r="BL32" s="113">
        <f t="shared" si="25"/>
        <v>2</v>
      </c>
      <c r="BM32" s="118">
        <f t="shared" si="26"/>
        <v>2</v>
      </c>
      <c r="BN32" s="119">
        <f t="shared" si="26"/>
        <v>3</v>
      </c>
      <c r="BO32" s="120">
        <f t="shared" si="27"/>
        <v>4</v>
      </c>
      <c r="BP32" s="68"/>
    </row>
    <row r="33" spans="1:68" ht="13.5" thickBot="1">
      <c r="A33" s="121"/>
      <c r="B33" s="130">
        <f t="shared" si="28"/>
        <v>22</v>
      </c>
      <c r="C33" s="109">
        <v>5</v>
      </c>
      <c r="D33" s="123">
        <v>5</v>
      </c>
      <c r="E33" s="123">
        <v>2</v>
      </c>
      <c r="F33" s="124">
        <v>4</v>
      </c>
      <c r="G33" s="109">
        <v>4</v>
      </c>
      <c r="H33" s="123">
        <v>2</v>
      </c>
      <c r="I33" s="123">
        <v>2</v>
      </c>
      <c r="J33" s="124">
        <v>2</v>
      </c>
      <c r="K33" s="109">
        <v>5</v>
      </c>
      <c r="L33" s="123">
        <v>5</v>
      </c>
      <c r="M33" s="124">
        <v>3</v>
      </c>
      <c r="N33" s="109">
        <v>5</v>
      </c>
      <c r="O33" s="123">
        <v>4</v>
      </c>
      <c r="P33" s="124">
        <v>3</v>
      </c>
      <c r="Q33" s="109">
        <v>5</v>
      </c>
      <c r="R33" s="123">
        <v>5</v>
      </c>
      <c r="S33" s="123">
        <v>5</v>
      </c>
      <c r="T33" s="124">
        <v>5</v>
      </c>
      <c r="U33" s="109">
        <v>4</v>
      </c>
      <c r="V33" s="123">
        <v>5</v>
      </c>
      <c r="W33" s="123">
        <v>3</v>
      </c>
      <c r="X33" s="124">
        <v>3</v>
      </c>
      <c r="Y33" s="134">
        <v>2</v>
      </c>
      <c r="Z33" s="123">
        <v>2</v>
      </c>
      <c r="AA33" s="123">
        <v>2</v>
      </c>
      <c r="AB33" s="124">
        <v>2</v>
      </c>
      <c r="AC33" s="126">
        <v>4</v>
      </c>
      <c r="AD33" s="109">
        <v>2</v>
      </c>
      <c r="AE33" s="123">
        <v>2</v>
      </c>
      <c r="AF33" s="110">
        <v>2</v>
      </c>
      <c r="AG33" s="127">
        <v>2</v>
      </c>
      <c r="AH33" s="126">
        <v>2</v>
      </c>
      <c r="AI33" s="109">
        <v>5</v>
      </c>
      <c r="AJ33" s="110">
        <v>5</v>
      </c>
      <c r="AK33" s="128"/>
      <c r="AL33" s="129">
        <f t="shared" si="29"/>
        <v>22</v>
      </c>
      <c r="AM33" s="112">
        <f t="shared" si="0"/>
        <v>1</v>
      </c>
      <c r="AN33" s="113">
        <f t="shared" si="1"/>
        <v>4</v>
      </c>
      <c r="AO33" s="114">
        <f t="shared" si="2"/>
        <v>4</v>
      </c>
      <c r="AP33" s="112">
        <f t="shared" si="3"/>
        <v>3</v>
      </c>
      <c r="AQ33" s="113">
        <f t="shared" si="4"/>
        <v>2.5</v>
      </c>
      <c r="AR33" s="114">
        <f t="shared" si="5"/>
        <v>2</v>
      </c>
      <c r="AS33" s="112">
        <f t="shared" si="6"/>
        <v>0</v>
      </c>
      <c r="AT33" s="113">
        <f t="shared" si="7"/>
        <v>4.333333333333333</v>
      </c>
      <c r="AU33" s="114">
        <f t="shared" si="8"/>
        <v>5</v>
      </c>
      <c r="AV33" s="112">
        <f t="shared" si="9"/>
        <v>0</v>
      </c>
      <c r="AW33" s="113">
        <f t="shared" si="10"/>
        <v>4</v>
      </c>
      <c r="AX33" s="114">
        <f t="shared" si="11"/>
        <v>4</v>
      </c>
      <c r="AY33" s="112">
        <f t="shared" si="12"/>
        <v>0</v>
      </c>
      <c r="AZ33" s="113">
        <f t="shared" si="13"/>
        <v>5</v>
      </c>
      <c r="BA33" s="115">
        <f t="shared" si="14"/>
        <v>5</v>
      </c>
      <c r="BB33" s="112">
        <f t="shared" si="15"/>
        <v>0</v>
      </c>
      <c r="BC33" s="113">
        <f t="shared" si="16"/>
        <v>3.75</v>
      </c>
      <c r="BD33" s="116">
        <f t="shared" si="17"/>
        <v>4</v>
      </c>
      <c r="BE33" s="112">
        <f t="shared" si="18"/>
        <v>1</v>
      </c>
      <c r="BF33" s="112">
        <f t="shared" si="19"/>
        <v>3</v>
      </c>
      <c r="BG33" s="113">
        <f t="shared" si="20"/>
        <v>2</v>
      </c>
      <c r="BH33" s="113">
        <f t="shared" si="21"/>
        <v>2</v>
      </c>
      <c r="BI33" s="117">
        <f t="shared" si="22"/>
        <v>4</v>
      </c>
      <c r="BJ33" s="112">
        <f t="shared" si="23"/>
        <v>3</v>
      </c>
      <c r="BK33" s="113">
        <f t="shared" si="24"/>
        <v>2</v>
      </c>
      <c r="BL33" s="113">
        <f t="shared" si="25"/>
        <v>2</v>
      </c>
      <c r="BM33" s="118">
        <f t="shared" si="26"/>
        <v>2</v>
      </c>
      <c r="BN33" s="119">
        <f t="shared" si="26"/>
        <v>2</v>
      </c>
      <c r="BO33" s="120">
        <f t="shared" si="27"/>
        <v>5</v>
      </c>
      <c r="BP33" s="68"/>
    </row>
    <row r="34" spans="1:68" ht="13.5" thickBot="1">
      <c r="A34" s="121"/>
      <c r="B34" s="130">
        <f t="shared" si="28"/>
        <v>23</v>
      </c>
      <c r="C34" s="109">
        <v>5</v>
      </c>
      <c r="D34" s="123">
        <v>5</v>
      </c>
      <c r="E34" s="123">
        <v>5</v>
      </c>
      <c r="F34" s="124">
        <v>5</v>
      </c>
      <c r="G34" s="109">
        <v>5</v>
      </c>
      <c r="H34" s="123">
        <v>5</v>
      </c>
      <c r="I34" s="123">
        <v>5</v>
      </c>
      <c r="J34" s="124">
        <v>5</v>
      </c>
      <c r="K34" s="109">
        <v>5</v>
      </c>
      <c r="L34" s="123">
        <v>5</v>
      </c>
      <c r="M34" s="124">
        <v>5</v>
      </c>
      <c r="N34" s="109">
        <v>5</v>
      </c>
      <c r="O34" s="123">
        <v>5</v>
      </c>
      <c r="P34" s="124">
        <v>5</v>
      </c>
      <c r="Q34" s="109">
        <v>5</v>
      </c>
      <c r="R34" s="123">
        <v>5</v>
      </c>
      <c r="S34" s="123">
        <v>5</v>
      </c>
      <c r="T34" s="124">
        <v>5</v>
      </c>
      <c r="U34" s="109">
        <v>5</v>
      </c>
      <c r="V34" s="123">
        <v>5</v>
      </c>
      <c r="W34" s="123">
        <v>5</v>
      </c>
      <c r="X34" s="124">
        <v>5</v>
      </c>
      <c r="Y34" s="125">
        <v>2</v>
      </c>
      <c r="Z34" s="123">
        <v>2</v>
      </c>
      <c r="AA34" s="123">
        <v>2</v>
      </c>
      <c r="AB34" s="124">
        <v>2</v>
      </c>
      <c r="AC34" s="126">
        <v>5</v>
      </c>
      <c r="AD34" s="109">
        <v>5</v>
      </c>
      <c r="AE34" s="123">
        <v>5</v>
      </c>
      <c r="AF34" s="110">
        <v>5</v>
      </c>
      <c r="AG34" s="127">
        <v>5</v>
      </c>
      <c r="AH34" s="126">
        <v>5</v>
      </c>
      <c r="AI34" s="109">
        <v>5</v>
      </c>
      <c r="AJ34" s="110">
        <v>5</v>
      </c>
      <c r="AK34" s="128"/>
      <c r="AL34" s="129">
        <f t="shared" si="29"/>
        <v>23</v>
      </c>
      <c r="AM34" s="112">
        <f t="shared" si="0"/>
        <v>0</v>
      </c>
      <c r="AN34" s="113">
        <f t="shared" si="1"/>
        <v>5</v>
      </c>
      <c r="AO34" s="114">
        <f t="shared" si="2"/>
        <v>5</v>
      </c>
      <c r="AP34" s="112">
        <f t="shared" si="3"/>
        <v>0</v>
      </c>
      <c r="AQ34" s="113">
        <f t="shared" si="4"/>
        <v>5</v>
      </c>
      <c r="AR34" s="114">
        <f t="shared" si="5"/>
        <v>5</v>
      </c>
      <c r="AS34" s="112">
        <f t="shared" si="6"/>
        <v>0</v>
      </c>
      <c r="AT34" s="113">
        <f t="shared" si="7"/>
        <v>5</v>
      </c>
      <c r="AU34" s="114">
        <f t="shared" si="8"/>
        <v>5</v>
      </c>
      <c r="AV34" s="112">
        <f t="shared" si="9"/>
        <v>0</v>
      </c>
      <c r="AW34" s="113">
        <f t="shared" si="10"/>
        <v>5</v>
      </c>
      <c r="AX34" s="114">
        <f t="shared" si="11"/>
        <v>5</v>
      </c>
      <c r="AY34" s="112">
        <f t="shared" si="12"/>
        <v>0</v>
      </c>
      <c r="AZ34" s="113">
        <f t="shared" si="13"/>
        <v>5</v>
      </c>
      <c r="BA34" s="115">
        <f t="shared" si="14"/>
        <v>5</v>
      </c>
      <c r="BB34" s="112">
        <f t="shared" si="15"/>
        <v>0</v>
      </c>
      <c r="BC34" s="113">
        <f t="shared" si="16"/>
        <v>5</v>
      </c>
      <c r="BD34" s="116">
        <f t="shared" si="17"/>
        <v>5</v>
      </c>
      <c r="BE34" s="112">
        <f t="shared" si="18"/>
        <v>1</v>
      </c>
      <c r="BF34" s="112">
        <f t="shared" si="19"/>
        <v>3</v>
      </c>
      <c r="BG34" s="113">
        <f t="shared" si="20"/>
        <v>2</v>
      </c>
      <c r="BH34" s="113">
        <f t="shared" si="21"/>
        <v>2</v>
      </c>
      <c r="BI34" s="117">
        <f t="shared" si="22"/>
        <v>5</v>
      </c>
      <c r="BJ34" s="112">
        <f t="shared" si="23"/>
        <v>0</v>
      </c>
      <c r="BK34" s="113">
        <f t="shared" si="24"/>
        <v>5</v>
      </c>
      <c r="BL34" s="113">
        <f t="shared" si="25"/>
        <v>5</v>
      </c>
      <c r="BM34" s="118">
        <f t="shared" si="26"/>
        <v>5</v>
      </c>
      <c r="BN34" s="119">
        <f t="shared" si="26"/>
        <v>5</v>
      </c>
      <c r="BO34" s="120">
        <f t="shared" si="27"/>
        <v>5</v>
      </c>
      <c r="BP34" s="68"/>
    </row>
    <row r="35" spans="1:68" ht="13.5" thickBot="1">
      <c r="A35" s="121"/>
      <c r="B35" s="130">
        <f t="shared" si="28"/>
        <v>24</v>
      </c>
      <c r="C35" s="109">
        <v>5</v>
      </c>
      <c r="D35" s="123">
        <v>5</v>
      </c>
      <c r="E35" s="123">
        <v>4</v>
      </c>
      <c r="F35" s="124">
        <v>5</v>
      </c>
      <c r="G35" s="109">
        <v>5</v>
      </c>
      <c r="H35" s="123">
        <v>4</v>
      </c>
      <c r="I35" s="123">
        <v>4</v>
      </c>
      <c r="J35" s="124">
        <v>4</v>
      </c>
      <c r="K35" s="109">
        <v>5</v>
      </c>
      <c r="L35" s="123">
        <v>5</v>
      </c>
      <c r="M35" s="124">
        <v>4</v>
      </c>
      <c r="N35" s="109">
        <v>5</v>
      </c>
      <c r="O35" s="123">
        <v>5</v>
      </c>
      <c r="P35" s="124">
        <v>5</v>
      </c>
      <c r="Q35" s="109">
        <v>5</v>
      </c>
      <c r="R35" s="123">
        <v>5</v>
      </c>
      <c r="S35" s="123">
        <v>5</v>
      </c>
      <c r="T35" s="124">
        <v>5</v>
      </c>
      <c r="U35" s="109">
        <v>4</v>
      </c>
      <c r="V35" s="123">
        <v>4</v>
      </c>
      <c r="W35" s="123">
        <v>5</v>
      </c>
      <c r="X35" s="124">
        <v>5</v>
      </c>
      <c r="Y35" s="133">
        <v>2</v>
      </c>
      <c r="Z35" s="123">
        <v>2</v>
      </c>
      <c r="AA35" s="123">
        <v>2</v>
      </c>
      <c r="AB35" s="124">
        <v>2</v>
      </c>
      <c r="AC35" s="126">
        <v>3</v>
      </c>
      <c r="AD35" s="109">
        <v>4</v>
      </c>
      <c r="AE35" s="123">
        <v>4</v>
      </c>
      <c r="AF35" s="110">
        <v>4</v>
      </c>
      <c r="AG35" s="127">
        <v>4</v>
      </c>
      <c r="AH35" s="126">
        <v>3</v>
      </c>
      <c r="AI35" s="109">
        <v>5</v>
      </c>
      <c r="AJ35" s="110">
        <v>5</v>
      </c>
      <c r="AK35" s="128"/>
      <c r="AL35" s="129">
        <f t="shared" si="29"/>
        <v>24</v>
      </c>
      <c r="AM35" s="112">
        <f t="shared" si="0"/>
        <v>0</v>
      </c>
      <c r="AN35" s="113">
        <f t="shared" si="1"/>
        <v>4.75</v>
      </c>
      <c r="AO35" s="114">
        <f t="shared" si="2"/>
        <v>5</v>
      </c>
      <c r="AP35" s="112">
        <f t="shared" si="3"/>
        <v>0</v>
      </c>
      <c r="AQ35" s="113">
        <f t="shared" si="4"/>
        <v>4.25</v>
      </c>
      <c r="AR35" s="114">
        <f t="shared" si="5"/>
        <v>5</v>
      </c>
      <c r="AS35" s="112">
        <f t="shared" si="6"/>
        <v>0</v>
      </c>
      <c r="AT35" s="113">
        <f t="shared" si="7"/>
        <v>4.666666666666667</v>
      </c>
      <c r="AU35" s="114">
        <f t="shared" si="8"/>
        <v>5</v>
      </c>
      <c r="AV35" s="112">
        <f t="shared" si="9"/>
        <v>0</v>
      </c>
      <c r="AW35" s="113">
        <f t="shared" si="10"/>
        <v>5</v>
      </c>
      <c r="AX35" s="114">
        <f t="shared" si="11"/>
        <v>5</v>
      </c>
      <c r="AY35" s="112">
        <f t="shared" si="12"/>
        <v>0</v>
      </c>
      <c r="AZ35" s="113">
        <f t="shared" si="13"/>
        <v>5</v>
      </c>
      <c r="BA35" s="115">
        <f t="shared" si="14"/>
        <v>5</v>
      </c>
      <c r="BB35" s="112">
        <f t="shared" si="15"/>
        <v>0</v>
      </c>
      <c r="BC35" s="113">
        <f t="shared" si="16"/>
        <v>4.5</v>
      </c>
      <c r="BD35" s="116">
        <f t="shared" si="17"/>
        <v>5</v>
      </c>
      <c r="BE35" s="112">
        <f t="shared" si="18"/>
        <v>1</v>
      </c>
      <c r="BF35" s="112">
        <f t="shared" si="19"/>
        <v>3</v>
      </c>
      <c r="BG35" s="113">
        <f t="shared" si="20"/>
        <v>2</v>
      </c>
      <c r="BH35" s="113">
        <f t="shared" si="21"/>
        <v>2</v>
      </c>
      <c r="BI35" s="117">
        <f t="shared" si="22"/>
        <v>3</v>
      </c>
      <c r="BJ35" s="112">
        <f t="shared" si="23"/>
        <v>0</v>
      </c>
      <c r="BK35" s="113">
        <f t="shared" si="24"/>
        <v>4</v>
      </c>
      <c r="BL35" s="113">
        <f t="shared" si="25"/>
        <v>4</v>
      </c>
      <c r="BM35" s="118">
        <f t="shared" si="26"/>
        <v>4</v>
      </c>
      <c r="BN35" s="119">
        <f t="shared" si="26"/>
        <v>3</v>
      </c>
      <c r="BO35" s="120">
        <f t="shared" si="27"/>
        <v>5</v>
      </c>
      <c r="BP35" s="68"/>
    </row>
    <row r="36" spans="1:68" ht="13.5" thickBot="1">
      <c r="A36" s="121"/>
      <c r="B36" s="130">
        <f t="shared" si="28"/>
        <v>25</v>
      </c>
      <c r="C36" s="109">
        <v>4</v>
      </c>
      <c r="D36" s="123">
        <v>3</v>
      </c>
      <c r="E36" s="123">
        <v>2</v>
      </c>
      <c r="F36" s="124">
        <v>3</v>
      </c>
      <c r="G36" s="109">
        <v>2</v>
      </c>
      <c r="H36" s="123">
        <v>3</v>
      </c>
      <c r="I36" s="123">
        <v>2</v>
      </c>
      <c r="J36" s="124">
        <v>2</v>
      </c>
      <c r="K36" s="109">
        <v>4</v>
      </c>
      <c r="L36" s="123">
        <v>4</v>
      </c>
      <c r="M36" s="124">
        <v>5</v>
      </c>
      <c r="N36" s="109">
        <v>2</v>
      </c>
      <c r="O36" s="123">
        <v>3</v>
      </c>
      <c r="P36" s="124">
        <v>2</v>
      </c>
      <c r="Q36" s="109">
        <v>5</v>
      </c>
      <c r="R36" s="123">
        <v>5</v>
      </c>
      <c r="S36" s="123">
        <v>5</v>
      </c>
      <c r="T36" s="124">
        <v>4</v>
      </c>
      <c r="U36" s="109">
        <v>5</v>
      </c>
      <c r="V36" s="123">
        <v>4</v>
      </c>
      <c r="W36" s="123">
        <v>4</v>
      </c>
      <c r="X36" s="124">
        <v>2</v>
      </c>
      <c r="Y36" s="134">
        <v>2</v>
      </c>
      <c r="Z36" s="123">
        <v>2</v>
      </c>
      <c r="AA36" s="123">
        <v>2</v>
      </c>
      <c r="AB36" s="124">
        <v>2</v>
      </c>
      <c r="AC36" s="132">
        <v>5</v>
      </c>
      <c r="AD36" s="109">
        <v>2</v>
      </c>
      <c r="AE36" s="123">
        <v>2</v>
      </c>
      <c r="AF36" s="110">
        <v>2</v>
      </c>
      <c r="AG36" s="107">
        <v>2</v>
      </c>
      <c r="AH36" s="132">
        <v>3</v>
      </c>
      <c r="AI36" s="109">
        <v>2</v>
      </c>
      <c r="AJ36" s="110">
        <v>2</v>
      </c>
      <c r="AK36" s="128"/>
      <c r="AL36" s="129">
        <f t="shared" si="29"/>
        <v>25</v>
      </c>
      <c r="AM36" s="112">
        <f t="shared" si="0"/>
        <v>1</v>
      </c>
      <c r="AN36" s="113">
        <f t="shared" si="1"/>
        <v>3</v>
      </c>
      <c r="AO36" s="114">
        <f t="shared" si="2"/>
        <v>3</v>
      </c>
      <c r="AP36" s="112">
        <f t="shared" si="3"/>
        <v>3</v>
      </c>
      <c r="AQ36" s="113">
        <f t="shared" si="4"/>
        <v>2.25</v>
      </c>
      <c r="AR36" s="114">
        <f t="shared" si="5"/>
        <v>2</v>
      </c>
      <c r="AS36" s="112">
        <f t="shared" si="6"/>
        <v>0</v>
      </c>
      <c r="AT36" s="113">
        <f t="shared" si="7"/>
        <v>4.333333333333333</v>
      </c>
      <c r="AU36" s="114">
        <f t="shared" si="8"/>
        <v>5</v>
      </c>
      <c r="AV36" s="112">
        <f t="shared" si="9"/>
        <v>2</v>
      </c>
      <c r="AW36" s="113">
        <f t="shared" si="10"/>
        <v>2.3333333333333335</v>
      </c>
      <c r="AX36" s="114">
        <f t="shared" si="11"/>
        <v>3</v>
      </c>
      <c r="AY36" s="112">
        <f t="shared" si="12"/>
        <v>0</v>
      </c>
      <c r="AZ36" s="113">
        <f t="shared" si="13"/>
        <v>4.75</v>
      </c>
      <c r="BA36" s="115">
        <f t="shared" si="14"/>
        <v>5</v>
      </c>
      <c r="BB36" s="112">
        <f t="shared" si="15"/>
        <v>1</v>
      </c>
      <c r="BC36" s="113">
        <f t="shared" si="16"/>
        <v>3.75</v>
      </c>
      <c r="BD36" s="116">
        <f t="shared" si="17"/>
        <v>4</v>
      </c>
      <c r="BE36" s="112">
        <f t="shared" si="18"/>
        <v>1</v>
      </c>
      <c r="BF36" s="112">
        <f t="shared" si="19"/>
        <v>3</v>
      </c>
      <c r="BG36" s="113">
        <f t="shared" si="20"/>
        <v>2</v>
      </c>
      <c r="BH36" s="113">
        <f t="shared" si="21"/>
        <v>2</v>
      </c>
      <c r="BI36" s="117">
        <f t="shared" si="22"/>
        <v>5</v>
      </c>
      <c r="BJ36" s="112">
        <f t="shared" si="23"/>
        <v>3</v>
      </c>
      <c r="BK36" s="113">
        <f t="shared" si="24"/>
        <v>2</v>
      </c>
      <c r="BL36" s="113">
        <f t="shared" si="25"/>
        <v>2</v>
      </c>
      <c r="BM36" s="118">
        <f t="shared" si="26"/>
        <v>2</v>
      </c>
      <c r="BN36" s="119">
        <f t="shared" si="26"/>
        <v>3</v>
      </c>
      <c r="BO36" s="120">
        <f t="shared" si="27"/>
        <v>3</v>
      </c>
      <c r="BP36" s="68"/>
    </row>
    <row r="37" spans="1:68" ht="13.5" thickBot="1">
      <c r="A37" s="121"/>
      <c r="B37" s="130">
        <f t="shared" si="28"/>
        <v>26</v>
      </c>
      <c r="C37" s="109"/>
      <c r="D37" s="123"/>
      <c r="E37" s="123"/>
      <c r="F37" s="124"/>
      <c r="G37" s="109"/>
      <c r="H37" s="123"/>
      <c r="I37" s="123"/>
      <c r="J37" s="124"/>
      <c r="K37" s="109"/>
      <c r="L37" s="123"/>
      <c r="M37" s="124"/>
      <c r="N37" s="109"/>
      <c r="O37" s="123"/>
      <c r="P37" s="124"/>
      <c r="Q37" s="109"/>
      <c r="R37" s="123"/>
      <c r="S37" s="123"/>
      <c r="T37" s="124"/>
      <c r="U37" s="109"/>
      <c r="V37" s="123"/>
      <c r="W37" s="123"/>
      <c r="X37" s="124"/>
      <c r="Y37" s="125"/>
      <c r="Z37" s="123"/>
      <c r="AA37" s="123"/>
      <c r="AB37" s="124"/>
      <c r="AC37" s="126"/>
      <c r="AD37" s="109"/>
      <c r="AE37" s="123"/>
      <c r="AF37" s="110"/>
      <c r="AG37" s="127"/>
      <c r="AH37" s="126"/>
      <c r="AI37" s="109"/>
      <c r="AJ37" s="110"/>
      <c r="AK37" s="128"/>
      <c r="AL37" s="129">
        <f t="shared" si="29"/>
        <v>26</v>
      </c>
      <c r="AM37" s="112">
        <f t="shared" si="0"/>
        <v>0</v>
      </c>
      <c r="AN37" s="113">
        <f t="shared" si="1"/>
        <v>0</v>
      </c>
      <c r="AO37" s="114" t="str">
        <f t="shared" si="2"/>
        <v>NO</v>
      </c>
      <c r="AP37" s="112">
        <f t="shared" si="3"/>
        <v>0</v>
      </c>
      <c r="AQ37" s="113">
        <f t="shared" si="4"/>
        <v>0</v>
      </c>
      <c r="AR37" s="114" t="str">
        <f t="shared" si="5"/>
        <v>NO</v>
      </c>
      <c r="AS37" s="112">
        <f t="shared" si="6"/>
        <v>0</v>
      </c>
      <c r="AT37" s="113">
        <f t="shared" si="7"/>
        <v>0</v>
      </c>
      <c r="AU37" s="114" t="str">
        <f t="shared" si="8"/>
        <v>NO</v>
      </c>
      <c r="AV37" s="112">
        <f t="shared" si="9"/>
        <v>0</v>
      </c>
      <c r="AW37" s="113">
        <f t="shared" si="10"/>
        <v>0</v>
      </c>
      <c r="AX37" s="114" t="str">
        <f t="shared" si="11"/>
        <v>NO</v>
      </c>
      <c r="AY37" s="112">
        <f t="shared" si="12"/>
        <v>0</v>
      </c>
      <c r="AZ37" s="113">
        <f t="shared" si="13"/>
        <v>0</v>
      </c>
      <c r="BA37" s="115" t="str">
        <f t="shared" si="14"/>
        <v>NO</v>
      </c>
      <c r="BB37" s="112">
        <f t="shared" si="15"/>
        <v>0</v>
      </c>
      <c r="BC37" s="113">
        <f t="shared" si="16"/>
        <v>0</v>
      </c>
      <c r="BD37" s="116" t="str">
        <f t="shared" si="17"/>
        <v>NO</v>
      </c>
      <c r="BE37" s="112">
        <f t="shared" si="18"/>
        <v>0</v>
      </c>
      <c r="BF37" s="112">
        <f t="shared" si="19"/>
        <v>0</v>
      </c>
      <c r="BG37" s="113">
        <f t="shared" si="20"/>
        <v>0</v>
      </c>
      <c r="BH37" s="113" t="str">
        <f t="shared" si="21"/>
        <v>NO</v>
      </c>
      <c r="BI37" s="117" t="str">
        <f t="shared" si="22"/>
        <v>NO</v>
      </c>
      <c r="BJ37" s="112">
        <f t="shared" si="23"/>
        <v>0</v>
      </c>
      <c r="BK37" s="113">
        <f t="shared" si="24"/>
        <v>0</v>
      </c>
      <c r="BL37" s="113" t="str">
        <f t="shared" si="25"/>
        <v>NO</v>
      </c>
      <c r="BM37" s="118" t="str">
        <f t="shared" si="26"/>
        <v>NO</v>
      </c>
      <c r="BN37" s="119" t="str">
        <f t="shared" si="26"/>
        <v>NO</v>
      </c>
      <c r="BO37" s="120" t="str">
        <f t="shared" si="27"/>
        <v>NO</v>
      </c>
      <c r="BP37" s="68"/>
    </row>
    <row r="38" spans="1:68" ht="13.5" thickBot="1">
      <c r="A38" s="121"/>
      <c r="B38" s="130">
        <f t="shared" si="28"/>
        <v>27</v>
      </c>
      <c r="C38" s="109"/>
      <c r="D38" s="123"/>
      <c r="E38" s="123"/>
      <c r="F38" s="124"/>
      <c r="G38" s="109"/>
      <c r="H38" s="123"/>
      <c r="I38" s="123"/>
      <c r="J38" s="124"/>
      <c r="K38" s="109"/>
      <c r="L38" s="123"/>
      <c r="M38" s="124"/>
      <c r="N38" s="109"/>
      <c r="O38" s="123"/>
      <c r="P38" s="124"/>
      <c r="Q38" s="109"/>
      <c r="R38" s="123"/>
      <c r="S38" s="123"/>
      <c r="T38" s="124"/>
      <c r="U38" s="109"/>
      <c r="V38" s="123"/>
      <c r="W38" s="123"/>
      <c r="X38" s="124"/>
      <c r="Y38" s="133"/>
      <c r="Z38" s="123"/>
      <c r="AA38" s="123"/>
      <c r="AB38" s="124"/>
      <c r="AC38" s="126"/>
      <c r="AD38" s="109"/>
      <c r="AE38" s="123"/>
      <c r="AF38" s="110"/>
      <c r="AG38" s="127"/>
      <c r="AH38" s="126"/>
      <c r="AI38" s="109"/>
      <c r="AJ38" s="110"/>
      <c r="AK38" s="128"/>
      <c r="AL38" s="129">
        <f t="shared" si="29"/>
        <v>27</v>
      </c>
      <c r="AM38" s="112">
        <f t="shared" si="0"/>
        <v>0</v>
      </c>
      <c r="AN38" s="113">
        <f t="shared" si="1"/>
        <v>0</v>
      </c>
      <c r="AO38" s="114" t="str">
        <f t="shared" si="2"/>
        <v>NO</v>
      </c>
      <c r="AP38" s="112">
        <f t="shared" si="3"/>
        <v>0</v>
      </c>
      <c r="AQ38" s="113">
        <f t="shared" si="4"/>
        <v>0</v>
      </c>
      <c r="AR38" s="114" t="str">
        <f t="shared" si="5"/>
        <v>NO</v>
      </c>
      <c r="AS38" s="112">
        <f t="shared" si="6"/>
        <v>0</v>
      </c>
      <c r="AT38" s="113">
        <f t="shared" si="7"/>
        <v>0</v>
      </c>
      <c r="AU38" s="114" t="str">
        <f t="shared" si="8"/>
        <v>NO</v>
      </c>
      <c r="AV38" s="112">
        <f t="shared" si="9"/>
        <v>0</v>
      </c>
      <c r="AW38" s="113">
        <f t="shared" si="10"/>
        <v>0</v>
      </c>
      <c r="AX38" s="114" t="str">
        <f t="shared" si="11"/>
        <v>NO</v>
      </c>
      <c r="AY38" s="112">
        <f t="shared" si="12"/>
        <v>0</v>
      </c>
      <c r="AZ38" s="113">
        <f t="shared" si="13"/>
        <v>0</v>
      </c>
      <c r="BA38" s="115" t="str">
        <f t="shared" si="14"/>
        <v>NO</v>
      </c>
      <c r="BB38" s="112">
        <f t="shared" si="15"/>
        <v>0</v>
      </c>
      <c r="BC38" s="113">
        <f t="shared" si="16"/>
        <v>0</v>
      </c>
      <c r="BD38" s="116" t="str">
        <f t="shared" si="17"/>
        <v>NO</v>
      </c>
      <c r="BE38" s="112">
        <f t="shared" si="18"/>
        <v>0</v>
      </c>
      <c r="BF38" s="112">
        <f t="shared" si="19"/>
        <v>0</v>
      </c>
      <c r="BG38" s="113">
        <f t="shared" si="20"/>
        <v>0</v>
      </c>
      <c r="BH38" s="113" t="str">
        <f t="shared" si="21"/>
        <v>NO</v>
      </c>
      <c r="BI38" s="117" t="str">
        <f t="shared" si="22"/>
        <v>NO</v>
      </c>
      <c r="BJ38" s="112">
        <f t="shared" si="23"/>
        <v>0</v>
      </c>
      <c r="BK38" s="113">
        <f t="shared" si="24"/>
        <v>0</v>
      </c>
      <c r="BL38" s="113" t="str">
        <f t="shared" si="25"/>
        <v>NO</v>
      </c>
      <c r="BM38" s="118" t="str">
        <f t="shared" si="26"/>
        <v>NO</v>
      </c>
      <c r="BN38" s="119" t="str">
        <f t="shared" si="26"/>
        <v>NO</v>
      </c>
      <c r="BO38" s="120" t="str">
        <f t="shared" si="27"/>
        <v>NO</v>
      </c>
      <c r="BP38" s="68"/>
    </row>
    <row r="39" spans="1:68" ht="13.5" thickBot="1">
      <c r="A39" s="121"/>
      <c r="B39" s="130">
        <f t="shared" si="28"/>
        <v>28</v>
      </c>
      <c r="C39" s="109"/>
      <c r="D39" s="123"/>
      <c r="E39" s="123"/>
      <c r="F39" s="124"/>
      <c r="G39" s="109"/>
      <c r="H39" s="123"/>
      <c r="I39" s="123"/>
      <c r="J39" s="124"/>
      <c r="K39" s="109"/>
      <c r="L39" s="123"/>
      <c r="M39" s="124"/>
      <c r="N39" s="109"/>
      <c r="O39" s="123"/>
      <c r="P39" s="124"/>
      <c r="Q39" s="109"/>
      <c r="R39" s="123"/>
      <c r="S39" s="123"/>
      <c r="T39" s="124"/>
      <c r="U39" s="109"/>
      <c r="V39" s="123"/>
      <c r="W39" s="123"/>
      <c r="X39" s="124"/>
      <c r="Y39" s="125"/>
      <c r="Z39" s="123"/>
      <c r="AA39" s="123"/>
      <c r="AB39" s="124"/>
      <c r="AC39" s="126"/>
      <c r="AD39" s="109"/>
      <c r="AE39" s="123"/>
      <c r="AF39" s="110"/>
      <c r="AG39" s="127"/>
      <c r="AH39" s="126"/>
      <c r="AI39" s="109"/>
      <c r="AJ39" s="110"/>
      <c r="AK39" s="128"/>
      <c r="AL39" s="129">
        <f t="shared" si="29"/>
        <v>28</v>
      </c>
      <c r="AM39" s="112">
        <f t="shared" si="0"/>
        <v>0</v>
      </c>
      <c r="AN39" s="113">
        <f t="shared" si="1"/>
        <v>0</v>
      </c>
      <c r="AO39" s="114" t="str">
        <f t="shared" si="2"/>
        <v>NO</v>
      </c>
      <c r="AP39" s="112">
        <f t="shared" si="3"/>
        <v>0</v>
      </c>
      <c r="AQ39" s="113">
        <f t="shared" si="4"/>
        <v>0</v>
      </c>
      <c r="AR39" s="114" t="str">
        <f t="shared" si="5"/>
        <v>NO</v>
      </c>
      <c r="AS39" s="112">
        <f t="shared" si="6"/>
        <v>0</v>
      </c>
      <c r="AT39" s="113">
        <f t="shared" si="7"/>
        <v>0</v>
      </c>
      <c r="AU39" s="114" t="str">
        <f t="shared" si="8"/>
        <v>NO</v>
      </c>
      <c r="AV39" s="112">
        <f t="shared" si="9"/>
        <v>0</v>
      </c>
      <c r="AW39" s="113">
        <f t="shared" si="10"/>
        <v>0</v>
      </c>
      <c r="AX39" s="114" t="str">
        <f t="shared" si="11"/>
        <v>NO</v>
      </c>
      <c r="AY39" s="112">
        <f t="shared" si="12"/>
        <v>0</v>
      </c>
      <c r="AZ39" s="113">
        <f t="shared" si="13"/>
        <v>0</v>
      </c>
      <c r="BA39" s="115" t="str">
        <f t="shared" si="14"/>
        <v>NO</v>
      </c>
      <c r="BB39" s="112">
        <f t="shared" si="15"/>
        <v>0</v>
      </c>
      <c r="BC39" s="113">
        <f t="shared" si="16"/>
        <v>0</v>
      </c>
      <c r="BD39" s="116" t="str">
        <f t="shared" si="17"/>
        <v>NO</v>
      </c>
      <c r="BE39" s="112">
        <f t="shared" si="18"/>
        <v>0</v>
      </c>
      <c r="BF39" s="112">
        <f t="shared" si="19"/>
        <v>0</v>
      </c>
      <c r="BG39" s="113">
        <f t="shared" si="20"/>
        <v>0</v>
      </c>
      <c r="BH39" s="113" t="str">
        <f t="shared" si="21"/>
        <v>NO</v>
      </c>
      <c r="BI39" s="117" t="str">
        <f t="shared" si="22"/>
        <v>NO</v>
      </c>
      <c r="BJ39" s="112">
        <f t="shared" si="23"/>
        <v>0</v>
      </c>
      <c r="BK39" s="113">
        <f t="shared" si="24"/>
        <v>0</v>
      </c>
      <c r="BL39" s="113" t="str">
        <f t="shared" si="25"/>
        <v>NO</v>
      </c>
      <c r="BM39" s="118" t="str">
        <f t="shared" si="26"/>
        <v>NO</v>
      </c>
      <c r="BN39" s="119" t="str">
        <f t="shared" si="26"/>
        <v>NO</v>
      </c>
      <c r="BO39" s="120" t="str">
        <f t="shared" si="27"/>
        <v>NO</v>
      </c>
      <c r="BP39" s="68"/>
    </row>
    <row r="40" spans="1:68" ht="13.5" thickBot="1">
      <c r="A40" s="121"/>
      <c r="B40" s="130">
        <f t="shared" si="28"/>
        <v>29</v>
      </c>
      <c r="C40" s="109"/>
      <c r="D40" s="123"/>
      <c r="E40" s="123"/>
      <c r="F40" s="124"/>
      <c r="G40" s="109"/>
      <c r="H40" s="123"/>
      <c r="I40" s="123"/>
      <c r="J40" s="124"/>
      <c r="K40" s="109"/>
      <c r="L40" s="123"/>
      <c r="M40" s="124"/>
      <c r="N40" s="109"/>
      <c r="O40" s="123"/>
      <c r="P40" s="124"/>
      <c r="Q40" s="109"/>
      <c r="R40" s="123"/>
      <c r="S40" s="123"/>
      <c r="T40" s="124"/>
      <c r="U40" s="109"/>
      <c r="V40" s="123"/>
      <c r="W40" s="123"/>
      <c r="X40" s="124"/>
      <c r="Y40" s="133"/>
      <c r="Z40" s="123"/>
      <c r="AA40" s="123"/>
      <c r="AB40" s="124"/>
      <c r="AC40" s="132"/>
      <c r="AD40" s="109"/>
      <c r="AE40" s="123"/>
      <c r="AF40" s="110"/>
      <c r="AG40" s="107"/>
      <c r="AH40" s="132"/>
      <c r="AI40" s="109"/>
      <c r="AJ40" s="110"/>
      <c r="AK40" s="128"/>
      <c r="AL40" s="129">
        <f t="shared" si="29"/>
        <v>29</v>
      </c>
      <c r="AM40" s="112">
        <f t="shared" si="0"/>
        <v>0</v>
      </c>
      <c r="AN40" s="113">
        <f t="shared" si="1"/>
        <v>0</v>
      </c>
      <c r="AO40" s="114" t="str">
        <f t="shared" si="2"/>
        <v>NO</v>
      </c>
      <c r="AP40" s="112">
        <f t="shared" si="3"/>
        <v>0</v>
      </c>
      <c r="AQ40" s="113">
        <f t="shared" si="4"/>
        <v>0</v>
      </c>
      <c r="AR40" s="114" t="str">
        <f t="shared" si="5"/>
        <v>NO</v>
      </c>
      <c r="AS40" s="112">
        <f t="shared" si="6"/>
        <v>0</v>
      </c>
      <c r="AT40" s="113">
        <f t="shared" si="7"/>
        <v>0</v>
      </c>
      <c r="AU40" s="114" t="str">
        <f t="shared" si="8"/>
        <v>NO</v>
      </c>
      <c r="AV40" s="112">
        <f t="shared" si="9"/>
        <v>0</v>
      </c>
      <c r="AW40" s="113">
        <f t="shared" si="10"/>
        <v>0</v>
      </c>
      <c r="AX40" s="114" t="str">
        <f t="shared" si="11"/>
        <v>NO</v>
      </c>
      <c r="AY40" s="112">
        <f t="shared" si="12"/>
        <v>0</v>
      </c>
      <c r="AZ40" s="113">
        <f t="shared" si="13"/>
        <v>0</v>
      </c>
      <c r="BA40" s="115" t="str">
        <f t="shared" si="14"/>
        <v>NO</v>
      </c>
      <c r="BB40" s="112">
        <f t="shared" si="15"/>
        <v>0</v>
      </c>
      <c r="BC40" s="113">
        <f t="shared" si="16"/>
        <v>0</v>
      </c>
      <c r="BD40" s="116" t="str">
        <f t="shared" si="17"/>
        <v>NO</v>
      </c>
      <c r="BE40" s="112">
        <f t="shared" si="18"/>
        <v>0</v>
      </c>
      <c r="BF40" s="112">
        <f t="shared" si="19"/>
        <v>0</v>
      </c>
      <c r="BG40" s="113">
        <f t="shared" si="20"/>
        <v>0</v>
      </c>
      <c r="BH40" s="113" t="str">
        <f t="shared" si="21"/>
        <v>NO</v>
      </c>
      <c r="BI40" s="117" t="str">
        <f t="shared" si="22"/>
        <v>NO</v>
      </c>
      <c r="BJ40" s="112">
        <f t="shared" si="23"/>
        <v>0</v>
      </c>
      <c r="BK40" s="113">
        <f t="shared" si="24"/>
        <v>0</v>
      </c>
      <c r="BL40" s="113" t="str">
        <f t="shared" si="25"/>
        <v>NO</v>
      </c>
      <c r="BM40" s="118" t="str">
        <f t="shared" si="26"/>
        <v>NO</v>
      </c>
      <c r="BN40" s="119" t="str">
        <f t="shared" si="26"/>
        <v>NO</v>
      </c>
      <c r="BO40" s="120" t="str">
        <f t="shared" si="27"/>
        <v>NO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4</v>
      </c>
      <c r="D104" s="205">
        <f>AR12</f>
        <v>2</v>
      </c>
      <c r="E104" s="205">
        <f>AR12</f>
        <v>2</v>
      </c>
      <c r="F104" s="205">
        <f>AU12</f>
        <v>5</v>
      </c>
      <c r="G104" s="204">
        <f>BA12</f>
        <v>5</v>
      </c>
      <c r="H104" s="206">
        <f>BD12</f>
        <v>5</v>
      </c>
      <c r="I104" s="207" t="str">
        <f>IF(ISTEXT(C104),"NO",IF(AL104&gt;2,"D","A"))</f>
        <v>A</v>
      </c>
      <c r="J104" s="204">
        <f>BH12</f>
        <v>2</v>
      </c>
      <c r="K104" s="205">
        <f t="shared" ref="K104:K163" si="32">BI12</f>
        <v>4</v>
      </c>
      <c r="L104" s="206">
        <f>BL12</f>
        <v>2</v>
      </c>
      <c r="M104" s="207" t="str">
        <f>IF(ISTEXT(J104),"NO",IF(I104="D","D",IF(AM104&gt;2,"D","A")))</f>
        <v>A</v>
      </c>
      <c r="N104" s="208">
        <f>BM12</f>
        <v>2</v>
      </c>
      <c r="O104" s="209">
        <f t="shared" ref="O104:P119" si="33">BN12</f>
        <v>2</v>
      </c>
      <c r="P104" s="210">
        <f t="shared" si="33"/>
        <v>5</v>
      </c>
      <c r="Q104" s="207" t="str">
        <f>IF(ISTEXT(N104),"NO",IF(M104="D","D",IF(AN104&gt;2,"D","A")))</f>
        <v>A</v>
      </c>
      <c r="AL104" s="55">
        <f>COUNTIF(C104:H104,"=2")</f>
        <v>2</v>
      </c>
      <c r="AM104" s="55">
        <f>COUNTIF(J104:L104,"=2")</f>
        <v>2</v>
      </c>
      <c r="AN104" s="55">
        <f>COUNTIF(N104:P104,"=2")</f>
        <v>2</v>
      </c>
    </row>
    <row r="105" spans="2:40" ht="15">
      <c r="B105" s="211">
        <f>B104+1</f>
        <v>2</v>
      </c>
      <c r="C105" s="212">
        <f t="shared" ref="C105:C163" si="34">AO13</f>
        <v>4</v>
      </c>
      <c r="D105" s="213">
        <f t="shared" ref="D105:D163" si="35">AR13</f>
        <v>2</v>
      </c>
      <c r="E105" s="213">
        <f t="shared" ref="E105:E163" si="36">AR13</f>
        <v>2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4</v>
      </c>
      <c r="I105" s="207" t="str">
        <f t="shared" ref="I105:I163" si="40">IF(ISTEXT(C105),"NO",IF(AL105&gt;2,"D","A"))</f>
        <v>A</v>
      </c>
      <c r="J105" s="212">
        <f t="shared" ref="J105:J163" si="41">BH13</f>
        <v>2</v>
      </c>
      <c r="K105" s="213">
        <f t="shared" si="32"/>
        <v>2</v>
      </c>
      <c r="L105" s="214">
        <f t="shared" ref="L105:L163" si="42">BL13</f>
        <v>2</v>
      </c>
      <c r="M105" s="207" t="str">
        <f t="shared" ref="M105:M163" si="43">IF(ISTEXT(J105),"NO",IF(I105="D","D",IF(AM105&gt;2,"D","A")))</f>
        <v>D</v>
      </c>
      <c r="N105" s="215">
        <f t="shared" ref="N105:P163" si="44">BM13</f>
        <v>2</v>
      </c>
      <c r="O105" s="216">
        <f t="shared" si="33"/>
        <v>2</v>
      </c>
      <c r="P105" s="217">
        <f t="shared" si="33"/>
        <v>4</v>
      </c>
      <c r="Q105" s="207" t="str">
        <f t="shared" ref="Q105:Q163" si="45">IF(ISTEXT(N105),"NO",IF(M105="D","D",IF(AN105&gt;2,"D","A")))</f>
        <v>D</v>
      </c>
      <c r="AL105" s="55">
        <f t="shared" ref="AL105:AL163" si="46">COUNTIF(C105:H105,"=2")</f>
        <v>2</v>
      </c>
      <c r="AM105" s="55">
        <f t="shared" ref="AM105:AM163" si="47">COUNTIF(J105:L105,"=2")</f>
        <v>3</v>
      </c>
      <c r="AN105" s="55">
        <f t="shared" ref="AN105:AN163" si="48">COUNTIF(N105:P105,"=2")</f>
        <v>2</v>
      </c>
    </row>
    <row r="106" spans="2:40" ht="15">
      <c r="B106" s="218">
        <f t="shared" ref="B106:B163" si="49">B105+1</f>
        <v>3</v>
      </c>
      <c r="C106" s="212">
        <f t="shared" si="34"/>
        <v>4</v>
      </c>
      <c r="D106" s="213">
        <f t="shared" si="35"/>
        <v>4</v>
      </c>
      <c r="E106" s="213">
        <f t="shared" si="36"/>
        <v>4</v>
      </c>
      <c r="F106" s="213">
        <f t="shared" si="37"/>
        <v>5</v>
      </c>
      <c r="G106" s="213">
        <f t="shared" si="38"/>
        <v>5</v>
      </c>
      <c r="H106" s="214">
        <f t="shared" si="39"/>
        <v>5</v>
      </c>
      <c r="I106" s="207" t="str">
        <f t="shared" si="40"/>
        <v>A</v>
      </c>
      <c r="J106" s="212">
        <f t="shared" si="41"/>
        <v>2</v>
      </c>
      <c r="K106" s="213">
        <f t="shared" si="32"/>
        <v>2</v>
      </c>
      <c r="L106" s="214">
        <f t="shared" si="42"/>
        <v>3</v>
      </c>
      <c r="M106" s="207" t="str">
        <f t="shared" si="43"/>
        <v>A</v>
      </c>
      <c r="N106" s="215">
        <f t="shared" si="44"/>
        <v>2</v>
      </c>
      <c r="O106" s="216">
        <f t="shared" si="33"/>
        <v>5</v>
      </c>
      <c r="P106" s="217">
        <f t="shared" si="33"/>
        <v>5</v>
      </c>
      <c r="Q106" s="207" t="str">
        <f t="shared" si="45"/>
        <v>A</v>
      </c>
      <c r="AL106" s="55">
        <f t="shared" si="46"/>
        <v>0</v>
      </c>
      <c r="AM106" s="55">
        <f t="shared" si="47"/>
        <v>2</v>
      </c>
      <c r="AN106" s="55">
        <f t="shared" si="48"/>
        <v>1</v>
      </c>
    </row>
    <row r="107" spans="2:40" ht="15">
      <c r="B107" s="211">
        <f t="shared" si="49"/>
        <v>4</v>
      </c>
      <c r="C107" s="212">
        <f t="shared" si="34"/>
        <v>4</v>
      </c>
      <c r="D107" s="213">
        <f t="shared" si="35"/>
        <v>4</v>
      </c>
      <c r="E107" s="213">
        <f t="shared" si="36"/>
        <v>4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3</v>
      </c>
      <c r="K107" s="213">
        <f t="shared" si="32"/>
        <v>2</v>
      </c>
      <c r="L107" s="214">
        <f t="shared" si="42"/>
        <v>3</v>
      </c>
      <c r="M107" s="207" t="str">
        <f t="shared" si="43"/>
        <v>A</v>
      </c>
      <c r="N107" s="215">
        <f t="shared" si="44"/>
        <v>2</v>
      </c>
      <c r="O107" s="216">
        <f t="shared" si="33"/>
        <v>5</v>
      </c>
      <c r="P107" s="217">
        <f t="shared" si="33"/>
        <v>5</v>
      </c>
      <c r="Q107" s="207" t="str">
        <f t="shared" si="45"/>
        <v>A</v>
      </c>
      <c r="AL107" s="55">
        <f t="shared" si="46"/>
        <v>0</v>
      </c>
      <c r="AM107" s="55">
        <f t="shared" si="47"/>
        <v>1</v>
      </c>
      <c r="AN107" s="55">
        <f t="shared" si="48"/>
        <v>1</v>
      </c>
    </row>
    <row r="108" spans="2:40" ht="15">
      <c r="B108" s="218">
        <f t="shared" si="49"/>
        <v>5</v>
      </c>
      <c r="C108" s="212">
        <f t="shared" si="34"/>
        <v>4</v>
      </c>
      <c r="D108" s="213">
        <f t="shared" si="35"/>
        <v>2</v>
      </c>
      <c r="E108" s="213">
        <f t="shared" si="36"/>
        <v>2</v>
      </c>
      <c r="F108" s="213">
        <f t="shared" si="37"/>
        <v>4</v>
      </c>
      <c r="G108" s="213">
        <f t="shared" si="38"/>
        <v>2</v>
      </c>
      <c r="H108" s="214">
        <f t="shared" si="39"/>
        <v>4</v>
      </c>
      <c r="I108" s="207" t="str">
        <f t="shared" si="40"/>
        <v>D</v>
      </c>
      <c r="J108" s="212">
        <f t="shared" si="41"/>
        <v>2</v>
      </c>
      <c r="K108" s="213">
        <f t="shared" si="32"/>
        <v>3</v>
      </c>
      <c r="L108" s="214">
        <f t="shared" si="42"/>
        <v>2</v>
      </c>
      <c r="M108" s="207" t="str">
        <f t="shared" si="43"/>
        <v>D</v>
      </c>
      <c r="N108" s="215">
        <f t="shared" si="44"/>
        <v>2</v>
      </c>
      <c r="O108" s="216">
        <f t="shared" si="33"/>
        <v>2</v>
      </c>
      <c r="P108" s="217">
        <f t="shared" si="33"/>
        <v>5</v>
      </c>
      <c r="Q108" s="207" t="str">
        <f t="shared" si="45"/>
        <v>D</v>
      </c>
      <c r="AL108" s="55">
        <f t="shared" si="46"/>
        <v>3</v>
      </c>
      <c r="AM108" s="55">
        <f t="shared" si="47"/>
        <v>2</v>
      </c>
      <c r="AN108" s="55">
        <f t="shared" si="48"/>
        <v>2</v>
      </c>
    </row>
    <row r="109" spans="2:40" ht="15">
      <c r="B109" s="218">
        <f t="shared" si="49"/>
        <v>6</v>
      </c>
      <c r="C109" s="212">
        <f t="shared" si="34"/>
        <v>4</v>
      </c>
      <c r="D109" s="213">
        <f t="shared" si="35"/>
        <v>2</v>
      </c>
      <c r="E109" s="213">
        <f t="shared" si="36"/>
        <v>2</v>
      </c>
      <c r="F109" s="213">
        <f t="shared" si="37"/>
        <v>5</v>
      </c>
      <c r="G109" s="213">
        <f t="shared" si="38"/>
        <v>3</v>
      </c>
      <c r="H109" s="214">
        <f t="shared" si="39"/>
        <v>5</v>
      </c>
      <c r="I109" s="207" t="str">
        <f t="shared" si="40"/>
        <v>A</v>
      </c>
      <c r="J109" s="212">
        <f t="shared" si="41"/>
        <v>2</v>
      </c>
      <c r="K109" s="213">
        <f t="shared" si="32"/>
        <v>3</v>
      </c>
      <c r="L109" s="214">
        <f t="shared" si="42"/>
        <v>3</v>
      </c>
      <c r="M109" s="207" t="str">
        <f t="shared" si="43"/>
        <v>A</v>
      </c>
      <c r="N109" s="215">
        <f t="shared" si="44"/>
        <v>3</v>
      </c>
      <c r="O109" s="216">
        <f t="shared" si="33"/>
        <v>2</v>
      </c>
      <c r="P109" s="217">
        <f t="shared" si="33"/>
        <v>5</v>
      </c>
      <c r="Q109" s="207" t="str">
        <f t="shared" si="45"/>
        <v>A</v>
      </c>
      <c r="AL109" s="55">
        <f t="shared" si="46"/>
        <v>2</v>
      </c>
      <c r="AM109" s="55">
        <f t="shared" si="47"/>
        <v>1</v>
      </c>
      <c r="AN109" s="55">
        <f t="shared" si="48"/>
        <v>1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3</v>
      </c>
      <c r="E110" s="213">
        <f t="shared" si="36"/>
        <v>3</v>
      </c>
      <c r="F110" s="213">
        <f t="shared" si="37"/>
        <v>4</v>
      </c>
      <c r="G110" s="213">
        <f t="shared" si="38"/>
        <v>5</v>
      </c>
      <c r="H110" s="214">
        <f t="shared" si="39"/>
        <v>4</v>
      </c>
      <c r="I110" s="207" t="str">
        <f t="shared" si="40"/>
        <v>A</v>
      </c>
      <c r="J110" s="212">
        <f t="shared" si="41"/>
        <v>3</v>
      </c>
      <c r="K110" s="213">
        <f t="shared" si="32"/>
        <v>4</v>
      </c>
      <c r="L110" s="214">
        <f t="shared" si="42"/>
        <v>2</v>
      </c>
      <c r="M110" s="207" t="str">
        <f t="shared" si="43"/>
        <v>A</v>
      </c>
      <c r="N110" s="215">
        <f t="shared" si="44"/>
        <v>2</v>
      </c>
      <c r="O110" s="216">
        <f t="shared" si="33"/>
        <v>2</v>
      </c>
      <c r="P110" s="217">
        <f t="shared" si="33"/>
        <v>5</v>
      </c>
      <c r="Q110" s="207" t="str">
        <f t="shared" si="45"/>
        <v>A</v>
      </c>
      <c r="AL110" s="55">
        <f t="shared" si="46"/>
        <v>0</v>
      </c>
      <c r="AM110" s="55">
        <f t="shared" si="47"/>
        <v>1</v>
      </c>
      <c r="AN110" s="55">
        <f t="shared" si="48"/>
        <v>2</v>
      </c>
    </row>
    <row r="111" spans="2:40" ht="15">
      <c r="B111" s="211">
        <f t="shared" si="49"/>
        <v>8</v>
      </c>
      <c r="C111" s="212">
        <f t="shared" si="34"/>
        <v>4</v>
      </c>
      <c r="D111" s="213">
        <f t="shared" si="35"/>
        <v>2</v>
      </c>
      <c r="E111" s="213">
        <f t="shared" si="36"/>
        <v>2</v>
      </c>
      <c r="F111" s="213">
        <f t="shared" si="37"/>
        <v>4</v>
      </c>
      <c r="G111" s="213">
        <f t="shared" si="38"/>
        <v>5</v>
      </c>
      <c r="H111" s="214">
        <f t="shared" si="39"/>
        <v>5</v>
      </c>
      <c r="I111" s="207" t="str">
        <f t="shared" si="40"/>
        <v>A</v>
      </c>
      <c r="J111" s="212">
        <f t="shared" si="41"/>
        <v>3</v>
      </c>
      <c r="K111" s="213">
        <f t="shared" si="32"/>
        <v>3</v>
      </c>
      <c r="L111" s="214">
        <f t="shared" si="42"/>
        <v>2</v>
      </c>
      <c r="M111" s="207" t="str">
        <f t="shared" si="43"/>
        <v>A</v>
      </c>
      <c r="N111" s="215">
        <f t="shared" si="44"/>
        <v>3</v>
      </c>
      <c r="O111" s="216">
        <f t="shared" si="33"/>
        <v>3</v>
      </c>
      <c r="P111" s="217">
        <f t="shared" si="33"/>
        <v>4</v>
      </c>
      <c r="Q111" s="207" t="str">
        <f t="shared" si="45"/>
        <v>A</v>
      </c>
      <c r="AL111" s="55">
        <f t="shared" si="46"/>
        <v>2</v>
      </c>
      <c r="AM111" s="55">
        <f t="shared" si="47"/>
        <v>1</v>
      </c>
      <c r="AN111" s="55">
        <f t="shared" si="48"/>
        <v>0</v>
      </c>
    </row>
    <row r="112" spans="2:40" ht="15">
      <c r="B112" s="218">
        <f t="shared" si="49"/>
        <v>9</v>
      </c>
      <c r="C112" s="212">
        <f t="shared" si="34"/>
        <v>4</v>
      </c>
      <c r="D112" s="213">
        <f t="shared" si="35"/>
        <v>2</v>
      </c>
      <c r="E112" s="213">
        <f t="shared" si="36"/>
        <v>2</v>
      </c>
      <c r="F112" s="213">
        <f t="shared" si="37"/>
        <v>3</v>
      </c>
      <c r="G112" s="213">
        <f t="shared" si="38"/>
        <v>4</v>
      </c>
      <c r="H112" s="214">
        <f t="shared" si="39"/>
        <v>5</v>
      </c>
      <c r="I112" s="207" t="str">
        <f t="shared" si="40"/>
        <v>A</v>
      </c>
      <c r="J112" s="212">
        <f t="shared" si="41"/>
        <v>2</v>
      </c>
      <c r="K112" s="213">
        <f t="shared" si="32"/>
        <v>2</v>
      </c>
      <c r="L112" s="214">
        <f t="shared" si="42"/>
        <v>2</v>
      </c>
      <c r="M112" s="207" t="str">
        <f t="shared" si="43"/>
        <v>D</v>
      </c>
      <c r="N112" s="215">
        <f t="shared" si="44"/>
        <v>3</v>
      </c>
      <c r="O112" s="216">
        <f t="shared" si="33"/>
        <v>3</v>
      </c>
      <c r="P112" s="217">
        <f t="shared" si="33"/>
        <v>5</v>
      </c>
      <c r="Q112" s="207" t="str">
        <f t="shared" si="45"/>
        <v>D</v>
      </c>
      <c r="AL112" s="55">
        <f t="shared" si="46"/>
        <v>2</v>
      </c>
      <c r="AM112" s="55">
        <f t="shared" si="47"/>
        <v>3</v>
      </c>
      <c r="AN112" s="55">
        <f t="shared" si="48"/>
        <v>0</v>
      </c>
    </row>
    <row r="113" spans="2:40" ht="15">
      <c r="B113" s="218">
        <f t="shared" si="49"/>
        <v>10</v>
      </c>
      <c r="C113" s="212">
        <f t="shared" si="34"/>
        <v>5</v>
      </c>
      <c r="D113" s="213">
        <f t="shared" si="35"/>
        <v>4</v>
      </c>
      <c r="E113" s="213">
        <f t="shared" si="36"/>
        <v>4</v>
      </c>
      <c r="F113" s="213">
        <f t="shared" si="37"/>
        <v>5</v>
      </c>
      <c r="G113" s="213">
        <f t="shared" si="38"/>
        <v>5</v>
      </c>
      <c r="H113" s="214">
        <f t="shared" si="39"/>
        <v>5</v>
      </c>
      <c r="I113" s="207" t="str">
        <f t="shared" si="40"/>
        <v>A</v>
      </c>
      <c r="J113" s="212">
        <f t="shared" si="41"/>
        <v>5</v>
      </c>
      <c r="K113" s="213">
        <f t="shared" si="32"/>
        <v>5</v>
      </c>
      <c r="L113" s="214">
        <f t="shared" si="42"/>
        <v>5</v>
      </c>
      <c r="M113" s="207" t="str">
        <f t="shared" si="43"/>
        <v>A</v>
      </c>
      <c r="N113" s="215">
        <f t="shared" si="44"/>
        <v>5</v>
      </c>
      <c r="O113" s="216">
        <f t="shared" si="33"/>
        <v>5</v>
      </c>
      <c r="P113" s="217">
        <f t="shared" si="33"/>
        <v>5</v>
      </c>
      <c r="Q113" s="207" t="str">
        <f t="shared" si="45"/>
        <v>A</v>
      </c>
      <c r="AL113" s="55">
        <f t="shared" si="46"/>
        <v>0</v>
      </c>
      <c r="AM113" s="55">
        <f t="shared" si="47"/>
        <v>0</v>
      </c>
      <c r="AN113" s="55">
        <f t="shared" si="48"/>
        <v>0</v>
      </c>
    </row>
    <row r="114" spans="2:40" ht="15">
      <c r="B114" s="218">
        <f t="shared" si="49"/>
        <v>11</v>
      </c>
      <c r="C114" s="212">
        <f t="shared" si="34"/>
        <v>5</v>
      </c>
      <c r="D114" s="213">
        <f t="shared" si="35"/>
        <v>5</v>
      </c>
      <c r="E114" s="213">
        <f t="shared" si="36"/>
        <v>5</v>
      </c>
      <c r="F114" s="213">
        <f t="shared" si="37"/>
        <v>5</v>
      </c>
      <c r="G114" s="213">
        <f t="shared" si="38"/>
        <v>5</v>
      </c>
      <c r="H114" s="214">
        <f t="shared" si="39"/>
        <v>5</v>
      </c>
      <c r="I114" s="207" t="str">
        <f t="shared" si="40"/>
        <v>A</v>
      </c>
      <c r="J114" s="212">
        <f t="shared" si="41"/>
        <v>2</v>
      </c>
      <c r="K114" s="213">
        <f t="shared" si="32"/>
        <v>5</v>
      </c>
      <c r="L114" s="214">
        <f t="shared" si="42"/>
        <v>2</v>
      </c>
      <c r="M114" s="207" t="str">
        <f t="shared" si="43"/>
        <v>A</v>
      </c>
      <c r="N114" s="215">
        <f t="shared" si="44"/>
        <v>2</v>
      </c>
      <c r="O114" s="216">
        <f t="shared" si="33"/>
        <v>5</v>
      </c>
      <c r="P114" s="217">
        <f t="shared" si="33"/>
        <v>5</v>
      </c>
      <c r="Q114" s="207" t="str">
        <f t="shared" si="45"/>
        <v>A</v>
      </c>
      <c r="AL114" s="55">
        <f t="shared" si="46"/>
        <v>0</v>
      </c>
      <c r="AM114" s="55">
        <f t="shared" si="47"/>
        <v>2</v>
      </c>
      <c r="AN114" s="55">
        <f t="shared" si="48"/>
        <v>1</v>
      </c>
    </row>
    <row r="115" spans="2:40" ht="15">
      <c r="B115" s="218">
        <f t="shared" si="49"/>
        <v>12</v>
      </c>
      <c r="C115" s="212">
        <f t="shared" si="34"/>
        <v>4</v>
      </c>
      <c r="D115" s="213">
        <f t="shared" si="35"/>
        <v>2</v>
      </c>
      <c r="E115" s="213">
        <f t="shared" si="36"/>
        <v>2</v>
      </c>
      <c r="F115" s="213">
        <f t="shared" si="37"/>
        <v>5</v>
      </c>
      <c r="G115" s="213">
        <f t="shared" si="38"/>
        <v>5</v>
      </c>
      <c r="H115" s="214">
        <f t="shared" si="39"/>
        <v>5</v>
      </c>
      <c r="I115" s="207" t="str">
        <f t="shared" si="40"/>
        <v>A</v>
      </c>
      <c r="J115" s="212">
        <f t="shared" si="41"/>
        <v>2</v>
      </c>
      <c r="K115" s="213">
        <f t="shared" si="32"/>
        <v>5</v>
      </c>
      <c r="L115" s="214">
        <f t="shared" si="42"/>
        <v>2</v>
      </c>
      <c r="M115" s="207" t="str">
        <f t="shared" si="43"/>
        <v>A</v>
      </c>
      <c r="N115" s="215">
        <f t="shared" si="44"/>
        <v>2</v>
      </c>
      <c r="O115" s="216">
        <f t="shared" si="33"/>
        <v>4</v>
      </c>
      <c r="P115" s="217">
        <f t="shared" si="33"/>
        <v>5</v>
      </c>
      <c r="Q115" s="207" t="str">
        <f t="shared" si="45"/>
        <v>A</v>
      </c>
      <c r="AL115" s="55">
        <f t="shared" si="46"/>
        <v>2</v>
      </c>
      <c r="AM115" s="55">
        <f t="shared" si="47"/>
        <v>2</v>
      </c>
      <c r="AN115" s="55">
        <f t="shared" si="48"/>
        <v>1</v>
      </c>
    </row>
    <row r="116" spans="2:40" ht="15">
      <c r="B116" s="218">
        <f t="shared" si="49"/>
        <v>13</v>
      </c>
      <c r="C116" s="212">
        <f t="shared" si="34"/>
        <v>4</v>
      </c>
      <c r="D116" s="213">
        <f t="shared" si="35"/>
        <v>2</v>
      </c>
      <c r="E116" s="213">
        <f t="shared" si="36"/>
        <v>2</v>
      </c>
      <c r="F116" s="213">
        <f t="shared" si="37"/>
        <v>5</v>
      </c>
      <c r="G116" s="213">
        <f t="shared" si="38"/>
        <v>5</v>
      </c>
      <c r="H116" s="214">
        <f t="shared" si="39"/>
        <v>5</v>
      </c>
      <c r="I116" s="207" t="str">
        <f t="shared" si="40"/>
        <v>A</v>
      </c>
      <c r="J116" s="212">
        <f t="shared" si="41"/>
        <v>2</v>
      </c>
      <c r="K116" s="213">
        <f t="shared" si="32"/>
        <v>5</v>
      </c>
      <c r="L116" s="214">
        <f t="shared" si="42"/>
        <v>2</v>
      </c>
      <c r="M116" s="207" t="str">
        <f t="shared" si="43"/>
        <v>A</v>
      </c>
      <c r="N116" s="215">
        <f t="shared" si="44"/>
        <v>2</v>
      </c>
      <c r="O116" s="216">
        <f t="shared" si="33"/>
        <v>5</v>
      </c>
      <c r="P116" s="217">
        <f t="shared" si="33"/>
        <v>4</v>
      </c>
      <c r="Q116" s="207" t="str">
        <f t="shared" si="45"/>
        <v>A</v>
      </c>
      <c r="AL116" s="55">
        <f t="shared" si="46"/>
        <v>2</v>
      </c>
      <c r="AM116" s="55">
        <f t="shared" si="47"/>
        <v>2</v>
      </c>
      <c r="AN116" s="55">
        <f t="shared" si="48"/>
        <v>1</v>
      </c>
    </row>
    <row r="117" spans="2:40" ht="15">
      <c r="B117" s="218">
        <f t="shared" si="49"/>
        <v>14</v>
      </c>
      <c r="C117" s="212">
        <f t="shared" si="34"/>
        <v>5</v>
      </c>
      <c r="D117" s="213">
        <f t="shared" si="35"/>
        <v>4</v>
      </c>
      <c r="E117" s="213">
        <f t="shared" si="36"/>
        <v>4</v>
      </c>
      <c r="F117" s="213">
        <f t="shared" si="37"/>
        <v>5</v>
      </c>
      <c r="G117" s="213">
        <f t="shared" si="38"/>
        <v>5</v>
      </c>
      <c r="H117" s="214">
        <f t="shared" si="39"/>
        <v>5</v>
      </c>
      <c r="I117" s="207" t="str">
        <f t="shared" si="40"/>
        <v>A</v>
      </c>
      <c r="J117" s="212">
        <f t="shared" si="41"/>
        <v>2</v>
      </c>
      <c r="K117" s="213">
        <f t="shared" si="32"/>
        <v>2</v>
      </c>
      <c r="L117" s="214">
        <f t="shared" si="42"/>
        <v>2</v>
      </c>
      <c r="M117" s="207" t="str">
        <f t="shared" si="43"/>
        <v>D</v>
      </c>
      <c r="N117" s="215">
        <f t="shared" si="44"/>
        <v>4</v>
      </c>
      <c r="O117" s="216">
        <f t="shared" si="33"/>
        <v>2</v>
      </c>
      <c r="P117" s="217">
        <f t="shared" si="33"/>
        <v>5</v>
      </c>
      <c r="Q117" s="207" t="str">
        <f t="shared" si="45"/>
        <v>D</v>
      </c>
      <c r="AL117" s="55">
        <f t="shared" si="46"/>
        <v>0</v>
      </c>
      <c r="AM117" s="55">
        <f t="shared" si="47"/>
        <v>3</v>
      </c>
      <c r="AN117" s="55">
        <f t="shared" si="48"/>
        <v>1</v>
      </c>
    </row>
    <row r="118" spans="2:40" ht="15">
      <c r="B118" s="218">
        <f t="shared" si="49"/>
        <v>15</v>
      </c>
      <c r="C118" s="212">
        <f t="shared" si="34"/>
        <v>5</v>
      </c>
      <c r="D118" s="213">
        <f t="shared" si="35"/>
        <v>4</v>
      </c>
      <c r="E118" s="213">
        <f t="shared" si="36"/>
        <v>4</v>
      </c>
      <c r="F118" s="213">
        <f t="shared" si="37"/>
        <v>5</v>
      </c>
      <c r="G118" s="213">
        <f t="shared" si="38"/>
        <v>5</v>
      </c>
      <c r="H118" s="214">
        <f t="shared" si="39"/>
        <v>5</v>
      </c>
      <c r="I118" s="207" t="str">
        <f t="shared" si="40"/>
        <v>A</v>
      </c>
      <c r="J118" s="212">
        <f t="shared" si="41"/>
        <v>2</v>
      </c>
      <c r="K118" s="213">
        <f t="shared" si="32"/>
        <v>5</v>
      </c>
      <c r="L118" s="214">
        <f t="shared" si="42"/>
        <v>4</v>
      </c>
      <c r="M118" s="207" t="str">
        <f t="shared" si="43"/>
        <v>A</v>
      </c>
      <c r="N118" s="215">
        <f t="shared" si="44"/>
        <v>5</v>
      </c>
      <c r="O118" s="216">
        <f t="shared" si="33"/>
        <v>5</v>
      </c>
      <c r="P118" s="217">
        <f t="shared" si="33"/>
        <v>5</v>
      </c>
      <c r="Q118" s="207" t="str">
        <f t="shared" si="45"/>
        <v>A</v>
      </c>
      <c r="AL118" s="55">
        <f t="shared" si="46"/>
        <v>0</v>
      </c>
      <c r="AM118" s="55">
        <f t="shared" si="47"/>
        <v>1</v>
      </c>
      <c r="AN118" s="55">
        <f t="shared" si="48"/>
        <v>0</v>
      </c>
    </row>
    <row r="119" spans="2:40" ht="15">
      <c r="B119" s="218">
        <f t="shared" si="49"/>
        <v>16</v>
      </c>
      <c r="C119" s="212">
        <f t="shared" si="34"/>
        <v>5</v>
      </c>
      <c r="D119" s="213">
        <f t="shared" si="35"/>
        <v>4</v>
      </c>
      <c r="E119" s="213">
        <f t="shared" si="36"/>
        <v>4</v>
      </c>
      <c r="F119" s="213">
        <f t="shared" si="37"/>
        <v>5</v>
      </c>
      <c r="G119" s="213">
        <f t="shared" si="38"/>
        <v>5</v>
      </c>
      <c r="H119" s="214">
        <f t="shared" si="39"/>
        <v>5</v>
      </c>
      <c r="I119" s="207" t="str">
        <f t="shared" si="40"/>
        <v>A</v>
      </c>
      <c r="J119" s="212">
        <f t="shared" si="41"/>
        <v>2</v>
      </c>
      <c r="K119" s="213">
        <f t="shared" si="32"/>
        <v>5</v>
      </c>
      <c r="L119" s="214">
        <f t="shared" si="42"/>
        <v>2</v>
      </c>
      <c r="M119" s="207" t="str">
        <f t="shared" si="43"/>
        <v>A</v>
      </c>
      <c r="N119" s="215">
        <f t="shared" si="44"/>
        <v>2</v>
      </c>
      <c r="O119" s="216">
        <f t="shared" si="33"/>
        <v>4</v>
      </c>
      <c r="P119" s="217">
        <f t="shared" si="33"/>
        <v>5</v>
      </c>
      <c r="Q119" s="207" t="str">
        <f t="shared" si="45"/>
        <v>A</v>
      </c>
      <c r="AL119" s="55">
        <f t="shared" si="46"/>
        <v>0</v>
      </c>
      <c r="AM119" s="55">
        <f t="shared" si="47"/>
        <v>2</v>
      </c>
      <c r="AN119" s="55">
        <f t="shared" si="48"/>
        <v>1</v>
      </c>
    </row>
    <row r="120" spans="2:40" ht="15">
      <c r="B120" s="218">
        <f t="shared" si="49"/>
        <v>17</v>
      </c>
      <c r="C120" s="212">
        <f t="shared" si="34"/>
        <v>4</v>
      </c>
      <c r="D120" s="213">
        <f t="shared" si="35"/>
        <v>4</v>
      </c>
      <c r="E120" s="213">
        <f t="shared" si="36"/>
        <v>4</v>
      </c>
      <c r="F120" s="213">
        <f t="shared" si="37"/>
        <v>5</v>
      </c>
      <c r="G120" s="213">
        <f t="shared" si="38"/>
        <v>5</v>
      </c>
      <c r="H120" s="214">
        <f t="shared" si="39"/>
        <v>5</v>
      </c>
      <c r="I120" s="207" t="str">
        <f t="shared" si="40"/>
        <v>A</v>
      </c>
      <c r="J120" s="212">
        <f t="shared" si="41"/>
        <v>2</v>
      </c>
      <c r="K120" s="213">
        <f t="shared" si="32"/>
        <v>4</v>
      </c>
      <c r="L120" s="214">
        <f t="shared" si="42"/>
        <v>2</v>
      </c>
      <c r="M120" s="207" t="str">
        <f t="shared" si="43"/>
        <v>A</v>
      </c>
      <c r="N120" s="215">
        <f t="shared" si="44"/>
        <v>4</v>
      </c>
      <c r="O120" s="216">
        <f t="shared" si="44"/>
        <v>2</v>
      </c>
      <c r="P120" s="217">
        <f t="shared" si="44"/>
        <v>5</v>
      </c>
      <c r="Q120" s="207" t="str">
        <f t="shared" si="45"/>
        <v>A</v>
      </c>
      <c r="AL120" s="55">
        <f t="shared" si="46"/>
        <v>0</v>
      </c>
      <c r="AM120" s="55">
        <f t="shared" si="47"/>
        <v>2</v>
      </c>
      <c r="AN120" s="55">
        <f t="shared" si="48"/>
        <v>1</v>
      </c>
    </row>
    <row r="121" spans="2:40" ht="15">
      <c r="B121" s="218">
        <f t="shared" si="49"/>
        <v>18</v>
      </c>
      <c r="C121" s="212">
        <f t="shared" si="34"/>
        <v>5</v>
      </c>
      <c r="D121" s="213">
        <f t="shared" si="35"/>
        <v>3</v>
      </c>
      <c r="E121" s="213">
        <f t="shared" si="36"/>
        <v>3</v>
      </c>
      <c r="F121" s="213">
        <f t="shared" si="37"/>
        <v>5</v>
      </c>
      <c r="G121" s="213">
        <f t="shared" si="38"/>
        <v>5</v>
      </c>
      <c r="H121" s="214">
        <f t="shared" si="39"/>
        <v>5</v>
      </c>
      <c r="I121" s="207" t="str">
        <f t="shared" si="40"/>
        <v>A</v>
      </c>
      <c r="J121" s="212">
        <f t="shared" si="41"/>
        <v>2</v>
      </c>
      <c r="K121" s="213">
        <f t="shared" si="32"/>
        <v>4</v>
      </c>
      <c r="L121" s="214">
        <f t="shared" si="42"/>
        <v>2</v>
      </c>
      <c r="M121" s="207" t="str">
        <f t="shared" si="43"/>
        <v>A</v>
      </c>
      <c r="N121" s="215">
        <f t="shared" si="44"/>
        <v>4</v>
      </c>
      <c r="O121" s="216">
        <f t="shared" si="44"/>
        <v>2</v>
      </c>
      <c r="P121" s="217">
        <f t="shared" si="44"/>
        <v>5</v>
      </c>
      <c r="Q121" s="207" t="str">
        <f t="shared" si="45"/>
        <v>A</v>
      </c>
      <c r="AL121" s="55">
        <f t="shared" si="46"/>
        <v>0</v>
      </c>
      <c r="AM121" s="55">
        <f t="shared" si="47"/>
        <v>2</v>
      </c>
      <c r="AN121" s="55">
        <f t="shared" si="48"/>
        <v>1</v>
      </c>
    </row>
    <row r="122" spans="2:40" ht="15">
      <c r="B122" s="218">
        <f t="shared" si="49"/>
        <v>19</v>
      </c>
      <c r="C122" s="212">
        <f t="shared" si="34"/>
        <v>5</v>
      </c>
      <c r="D122" s="213">
        <f t="shared" si="35"/>
        <v>5</v>
      </c>
      <c r="E122" s="213">
        <f t="shared" si="36"/>
        <v>5</v>
      </c>
      <c r="F122" s="213">
        <f t="shared" si="37"/>
        <v>5</v>
      </c>
      <c r="G122" s="213">
        <f t="shared" si="38"/>
        <v>5</v>
      </c>
      <c r="H122" s="214">
        <f t="shared" si="39"/>
        <v>5</v>
      </c>
      <c r="I122" s="207" t="str">
        <f t="shared" si="40"/>
        <v>A</v>
      </c>
      <c r="J122" s="212">
        <f t="shared" si="41"/>
        <v>2</v>
      </c>
      <c r="K122" s="213">
        <f t="shared" si="32"/>
        <v>5</v>
      </c>
      <c r="L122" s="214">
        <f t="shared" si="42"/>
        <v>3</v>
      </c>
      <c r="M122" s="207" t="str">
        <f t="shared" si="43"/>
        <v>A</v>
      </c>
      <c r="N122" s="215">
        <f t="shared" si="44"/>
        <v>5</v>
      </c>
      <c r="O122" s="216">
        <f t="shared" si="44"/>
        <v>5</v>
      </c>
      <c r="P122" s="217">
        <f t="shared" si="44"/>
        <v>5</v>
      </c>
      <c r="Q122" s="207" t="str">
        <f t="shared" si="45"/>
        <v>A</v>
      </c>
      <c r="AL122" s="55">
        <f t="shared" si="46"/>
        <v>0</v>
      </c>
      <c r="AM122" s="55">
        <f t="shared" si="47"/>
        <v>1</v>
      </c>
      <c r="AN122" s="55">
        <f t="shared" si="48"/>
        <v>0</v>
      </c>
    </row>
    <row r="123" spans="2:40" ht="15">
      <c r="B123" s="218">
        <f t="shared" si="49"/>
        <v>20</v>
      </c>
      <c r="C123" s="212">
        <f t="shared" si="34"/>
        <v>3</v>
      </c>
      <c r="D123" s="213">
        <f t="shared" si="35"/>
        <v>2</v>
      </c>
      <c r="E123" s="213">
        <f t="shared" si="36"/>
        <v>2</v>
      </c>
      <c r="F123" s="213">
        <f t="shared" si="37"/>
        <v>5</v>
      </c>
      <c r="G123" s="213">
        <f t="shared" si="38"/>
        <v>5</v>
      </c>
      <c r="H123" s="214">
        <f t="shared" si="39"/>
        <v>5</v>
      </c>
      <c r="I123" s="207" t="str">
        <f t="shared" si="40"/>
        <v>A</v>
      </c>
      <c r="J123" s="212">
        <f t="shared" si="41"/>
        <v>2</v>
      </c>
      <c r="K123" s="213">
        <f t="shared" si="32"/>
        <v>5</v>
      </c>
      <c r="L123" s="214">
        <f t="shared" si="42"/>
        <v>2</v>
      </c>
      <c r="M123" s="207" t="str">
        <f t="shared" si="43"/>
        <v>A</v>
      </c>
      <c r="N123" s="215">
        <f t="shared" si="44"/>
        <v>4</v>
      </c>
      <c r="O123" s="216">
        <f t="shared" si="44"/>
        <v>2</v>
      </c>
      <c r="P123" s="217">
        <f t="shared" si="44"/>
        <v>5</v>
      </c>
      <c r="Q123" s="207" t="str">
        <f t="shared" si="45"/>
        <v>A</v>
      </c>
      <c r="AL123" s="55">
        <f t="shared" si="46"/>
        <v>2</v>
      </c>
      <c r="AM123" s="55">
        <f t="shared" si="47"/>
        <v>2</v>
      </c>
      <c r="AN123" s="55">
        <f t="shared" si="48"/>
        <v>1</v>
      </c>
    </row>
    <row r="124" spans="2:40" ht="15">
      <c r="B124" s="218">
        <f t="shared" si="49"/>
        <v>21</v>
      </c>
      <c r="C124" s="212">
        <f t="shared" si="34"/>
        <v>4</v>
      </c>
      <c r="D124" s="213">
        <f t="shared" si="35"/>
        <v>3</v>
      </c>
      <c r="E124" s="213">
        <f t="shared" si="36"/>
        <v>3</v>
      </c>
      <c r="F124" s="213">
        <f t="shared" si="37"/>
        <v>4</v>
      </c>
      <c r="G124" s="213">
        <f t="shared" si="38"/>
        <v>5</v>
      </c>
      <c r="H124" s="214">
        <f t="shared" si="39"/>
        <v>5</v>
      </c>
      <c r="I124" s="207" t="str">
        <f t="shared" si="40"/>
        <v>A</v>
      </c>
      <c r="J124" s="212">
        <f t="shared" si="41"/>
        <v>2</v>
      </c>
      <c r="K124" s="213">
        <f t="shared" si="32"/>
        <v>4</v>
      </c>
      <c r="L124" s="214">
        <f t="shared" si="42"/>
        <v>2</v>
      </c>
      <c r="M124" s="207" t="str">
        <f t="shared" si="43"/>
        <v>A</v>
      </c>
      <c r="N124" s="215">
        <f t="shared" si="44"/>
        <v>2</v>
      </c>
      <c r="O124" s="216">
        <f t="shared" si="44"/>
        <v>3</v>
      </c>
      <c r="P124" s="217">
        <f t="shared" si="44"/>
        <v>4</v>
      </c>
      <c r="Q124" s="207" t="str">
        <f t="shared" si="45"/>
        <v>A</v>
      </c>
      <c r="AL124" s="55">
        <f t="shared" si="46"/>
        <v>0</v>
      </c>
      <c r="AM124" s="55">
        <f t="shared" si="47"/>
        <v>2</v>
      </c>
      <c r="AN124" s="55">
        <f t="shared" si="48"/>
        <v>1</v>
      </c>
    </row>
    <row r="125" spans="2:40" ht="15">
      <c r="B125" s="218">
        <f t="shared" si="49"/>
        <v>22</v>
      </c>
      <c r="C125" s="212">
        <f t="shared" si="34"/>
        <v>4</v>
      </c>
      <c r="D125" s="213">
        <f t="shared" si="35"/>
        <v>2</v>
      </c>
      <c r="E125" s="213">
        <f t="shared" si="36"/>
        <v>2</v>
      </c>
      <c r="F125" s="213">
        <f t="shared" si="37"/>
        <v>5</v>
      </c>
      <c r="G125" s="213">
        <f t="shared" si="38"/>
        <v>5</v>
      </c>
      <c r="H125" s="214">
        <f t="shared" si="39"/>
        <v>4</v>
      </c>
      <c r="I125" s="207" t="str">
        <f t="shared" si="40"/>
        <v>A</v>
      </c>
      <c r="J125" s="212">
        <f t="shared" si="41"/>
        <v>2</v>
      </c>
      <c r="K125" s="213">
        <f t="shared" si="32"/>
        <v>4</v>
      </c>
      <c r="L125" s="214">
        <f t="shared" si="42"/>
        <v>2</v>
      </c>
      <c r="M125" s="207" t="str">
        <f t="shared" si="43"/>
        <v>A</v>
      </c>
      <c r="N125" s="215">
        <f t="shared" si="44"/>
        <v>2</v>
      </c>
      <c r="O125" s="216">
        <f t="shared" si="44"/>
        <v>2</v>
      </c>
      <c r="P125" s="217">
        <f t="shared" si="44"/>
        <v>5</v>
      </c>
      <c r="Q125" s="207" t="str">
        <f t="shared" si="45"/>
        <v>A</v>
      </c>
      <c r="AL125" s="55">
        <f t="shared" si="46"/>
        <v>2</v>
      </c>
      <c r="AM125" s="55">
        <f t="shared" si="47"/>
        <v>2</v>
      </c>
      <c r="AN125" s="55">
        <f t="shared" si="48"/>
        <v>2</v>
      </c>
    </row>
    <row r="126" spans="2:40" ht="15">
      <c r="B126" s="218">
        <f t="shared" si="49"/>
        <v>23</v>
      </c>
      <c r="C126" s="212">
        <f t="shared" si="34"/>
        <v>5</v>
      </c>
      <c r="D126" s="213">
        <f t="shared" si="35"/>
        <v>5</v>
      </c>
      <c r="E126" s="213">
        <f t="shared" si="36"/>
        <v>5</v>
      </c>
      <c r="F126" s="213">
        <f t="shared" si="37"/>
        <v>5</v>
      </c>
      <c r="G126" s="213">
        <f t="shared" si="38"/>
        <v>5</v>
      </c>
      <c r="H126" s="214">
        <f t="shared" si="39"/>
        <v>5</v>
      </c>
      <c r="I126" s="207" t="str">
        <f t="shared" si="40"/>
        <v>A</v>
      </c>
      <c r="J126" s="212">
        <f t="shared" si="41"/>
        <v>2</v>
      </c>
      <c r="K126" s="213">
        <f t="shared" si="32"/>
        <v>5</v>
      </c>
      <c r="L126" s="214">
        <f t="shared" si="42"/>
        <v>5</v>
      </c>
      <c r="M126" s="207" t="str">
        <f t="shared" si="43"/>
        <v>A</v>
      </c>
      <c r="N126" s="215">
        <f t="shared" si="44"/>
        <v>5</v>
      </c>
      <c r="O126" s="216">
        <f t="shared" si="44"/>
        <v>5</v>
      </c>
      <c r="P126" s="217">
        <f t="shared" si="44"/>
        <v>5</v>
      </c>
      <c r="Q126" s="207" t="str">
        <f t="shared" si="45"/>
        <v>A</v>
      </c>
      <c r="AL126" s="55">
        <f t="shared" si="46"/>
        <v>0</v>
      </c>
      <c r="AM126" s="55">
        <f t="shared" si="47"/>
        <v>1</v>
      </c>
      <c r="AN126" s="55">
        <f t="shared" si="48"/>
        <v>0</v>
      </c>
    </row>
    <row r="127" spans="2:40" ht="15">
      <c r="B127" s="218">
        <f t="shared" si="49"/>
        <v>24</v>
      </c>
      <c r="C127" s="212">
        <f t="shared" si="34"/>
        <v>5</v>
      </c>
      <c r="D127" s="213">
        <f t="shared" si="35"/>
        <v>5</v>
      </c>
      <c r="E127" s="213">
        <f t="shared" si="36"/>
        <v>5</v>
      </c>
      <c r="F127" s="213">
        <f t="shared" si="37"/>
        <v>5</v>
      </c>
      <c r="G127" s="213">
        <f t="shared" si="38"/>
        <v>5</v>
      </c>
      <c r="H127" s="214">
        <f t="shared" si="39"/>
        <v>5</v>
      </c>
      <c r="I127" s="207" t="str">
        <f t="shared" si="40"/>
        <v>A</v>
      </c>
      <c r="J127" s="212">
        <f t="shared" si="41"/>
        <v>2</v>
      </c>
      <c r="K127" s="213">
        <f t="shared" si="32"/>
        <v>3</v>
      </c>
      <c r="L127" s="214">
        <f t="shared" si="42"/>
        <v>4</v>
      </c>
      <c r="M127" s="207" t="str">
        <f t="shared" si="43"/>
        <v>A</v>
      </c>
      <c r="N127" s="215">
        <f t="shared" si="44"/>
        <v>4</v>
      </c>
      <c r="O127" s="216">
        <f t="shared" si="44"/>
        <v>3</v>
      </c>
      <c r="P127" s="217">
        <f t="shared" si="44"/>
        <v>5</v>
      </c>
      <c r="Q127" s="207" t="str">
        <f t="shared" si="45"/>
        <v>A</v>
      </c>
      <c r="AL127" s="55">
        <f t="shared" si="46"/>
        <v>0</v>
      </c>
      <c r="AM127" s="55">
        <f t="shared" si="47"/>
        <v>1</v>
      </c>
      <c r="AN127" s="55">
        <f t="shared" si="48"/>
        <v>0</v>
      </c>
    </row>
    <row r="128" spans="2:40" ht="15">
      <c r="B128" s="218">
        <f t="shared" si="49"/>
        <v>25</v>
      </c>
      <c r="C128" s="212">
        <f t="shared" si="34"/>
        <v>3</v>
      </c>
      <c r="D128" s="213">
        <f t="shared" si="35"/>
        <v>2</v>
      </c>
      <c r="E128" s="213">
        <f t="shared" si="36"/>
        <v>2</v>
      </c>
      <c r="F128" s="213">
        <f t="shared" si="37"/>
        <v>5</v>
      </c>
      <c r="G128" s="213">
        <f t="shared" si="38"/>
        <v>5</v>
      </c>
      <c r="H128" s="214">
        <f t="shared" si="39"/>
        <v>4</v>
      </c>
      <c r="I128" s="207" t="str">
        <f t="shared" si="40"/>
        <v>A</v>
      </c>
      <c r="J128" s="212">
        <f t="shared" si="41"/>
        <v>2</v>
      </c>
      <c r="K128" s="213">
        <f t="shared" si="32"/>
        <v>5</v>
      </c>
      <c r="L128" s="214">
        <f t="shared" si="42"/>
        <v>2</v>
      </c>
      <c r="M128" s="207" t="str">
        <f t="shared" si="43"/>
        <v>A</v>
      </c>
      <c r="N128" s="215">
        <f t="shared" si="44"/>
        <v>2</v>
      </c>
      <c r="O128" s="216">
        <f t="shared" si="44"/>
        <v>3</v>
      </c>
      <c r="P128" s="217">
        <f t="shared" si="44"/>
        <v>3</v>
      </c>
      <c r="Q128" s="207" t="str">
        <f t="shared" si="45"/>
        <v>A</v>
      </c>
      <c r="AL128" s="55">
        <f t="shared" si="46"/>
        <v>2</v>
      </c>
      <c r="AM128" s="55">
        <f t="shared" si="47"/>
        <v>2</v>
      </c>
      <c r="AN128" s="55">
        <f t="shared" si="48"/>
        <v>1</v>
      </c>
    </row>
    <row r="129" spans="1:40" ht="15">
      <c r="B129" s="211">
        <f t="shared" si="49"/>
        <v>26</v>
      </c>
      <c r="C129" s="212" t="str">
        <f t="shared" si="34"/>
        <v>NO</v>
      </c>
      <c r="D129" s="213" t="str">
        <f t="shared" si="35"/>
        <v>NO</v>
      </c>
      <c r="E129" s="213" t="str">
        <f t="shared" si="36"/>
        <v>NO</v>
      </c>
      <c r="F129" s="213" t="str">
        <f t="shared" si="37"/>
        <v>NO</v>
      </c>
      <c r="G129" s="213" t="str">
        <f t="shared" si="38"/>
        <v>NO</v>
      </c>
      <c r="H129" s="214" t="str">
        <f t="shared" si="39"/>
        <v>NO</v>
      </c>
      <c r="I129" s="207" t="str">
        <f t="shared" si="40"/>
        <v>NO</v>
      </c>
      <c r="J129" s="212" t="str">
        <f t="shared" si="41"/>
        <v>NO</v>
      </c>
      <c r="K129" s="213" t="str">
        <f t="shared" si="32"/>
        <v>NO</v>
      </c>
      <c r="L129" s="214" t="str">
        <f t="shared" si="42"/>
        <v>NO</v>
      </c>
      <c r="M129" s="207" t="str">
        <f t="shared" si="43"/>
        <v>NO</v>
      </c>
      <c r="N129" s="215" t="str">
        <f t="shared" si="44"/>
        <v>NO</v>
      </c>
      <c r="O129" s="216" t="str">
        <f t="shared" si="44"/>
        <v>NO</v>
      </c>
      <c r="P129" s="217" t="str">
        <f t="shared" si="44"/>
        <v>NO</v>
      </c>
      <c r="Q129" s="207" t="str">
        <f t="shared" si="45"/>
        <v>NO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 t="str">
        <f t="shared" si="34"/>
        <v>NO</v>
      </c>
      <c r="D130" s="213" t="str">
        <f t="shared" si="35"/>
        <v>NO</v>
      </c>
      <c r="E130" s="213" t="str">
        <f t="shared" si="36"/>
        <v>NO</v>
      </c>
      <c r="F130" s="213" t="str">
        <f t="shared" si="37"/>
        <v>NO</v>
      </c>
      <c r="G130" s="213" t="str">
        <f t="shared" si="38"/>
        <v>NO</v>
      </c>
      <c r="H130" s="214" t="str">
        <f t="shared" si="39"/>
        <v>NO</v>
      </c>
      <c r="I130" s="207" t="str">
        <f t="shared" si="40"/>
        <v>NO</v>
      </c>
      <c r="J130" s="212" t="str">
        <f t="shared" si="41"/>
        <v>NO</v>
      </c>
      <c r="K130" s="213" t="str">
        <f t="shared" si="32"/>
        <v>NO</v>
      </c>
      <c r="L130" s="214" t="str">
        <f t="shared" si="42"/>
        <v>NO</v>
      </c>
      <c r="M130" s="207" t="str">
        <f t="shared" si="43"/>
        <v>NO</v>
      </c>
      <c r="N130" s="215" t="str">
        <f t="shared" si="44"/>
        <v>NO</v>
      </c>
      <c r="O130" s="216" t="str">
        <f t="shared" si="44"/>
        <v>NO</v>
      </c>
      <c r="P130" s="217" t="str">
        <f t="shared" si="44"/>
        <v>NO</v>
      </c>
      <c r="Q130" s="207" t="str">
        <f t="shared" si="45"/>
        <v>NO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 t="str">
        <f t="shared" si="34"/>
        <v>NO</v>
      </c>
      <c r="D131" s="213" t="str">
        <f t="shared" si="35"/>
        <v>NO</v>
      </c>
      <c r="E131" s="213" t="str">
        <f t="shared" si="36"/>
        <v>NO</v>
      </c>
      <c r="F131" s="213" t="str">
        <f t="shared" si="37"/>
        <v>NO</v>
      </c>
      <c r="G131" s="213" t="str">
        <f t="shared" si="38"/>
        <v>NO</v>
      </c>
      <c r="H131" s="214" t="str">
        <f t="shared" si="39"/>
        <v>NO</v>
      </c>
      <c r="I131" s="207" t="str">
        <f t="shared" si="40"/>
        <v>NO</v>
      </c>
      <c r="J131" s="212" t="str">
        <f t="shared" si="41"/>
        <v>NO</v>
      </c>
      <c r="K131" s="213" t="str">
        <f t="shared" si="32"/>
        <v>NO</v>
      </c>
      <c r="L131" s="214" t="str">
        <f t="shared" si="42"/>
        <v>NO</v>
      </c>
      <c r="M131" s="207" t="str">
        <f t="shared" si="43"/>
        <v>NO</v>
      </c>
      <c r="N131" s="215" t="str">
        <f t="shared" si="44"/>
        <v>NO</v>
      </c>
      <c r="O131" s="216" t="str">
        <f t="shared" si="44"/>
        <v>NO</v>
      </c>
      <c r="P131" s="217" t="str">
        <f t="shared" si="44"/>
        <v>NO</v>
      </c>
      <c r="Q131" s="207" t="str">
        <f t="shared" si="45"/>
        <v>NO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 t="str">
        <f t="shared" si="34"/>
        <v>NO</v>
      </c>
      <c r="D132" s="213" t="str">
        <f t="shared" si="35"/>
        <v>NO</v>
      </c>
      <c r="E132" s="213" t="str">
        <f t="shared" si="36"/>
        <v>NO</v>
      </c>
      <c r="F132" s="213" t="str">
        <f t="shared" si="37"/>
        <v>NO</v>
      </c>
      <c r="G132" s="213" t="str">
        <f t="shared" si="38"/>
        <v>NO</v>
      </c>
      <c r="H132" s="214" t="str">
        <f t="shared" si="39"/>
        <v>NO</v>
      </c>
      <c r="I132" s="207" t="str">
        <f t="shared" si="40"/>
        <v>NO</v>
      </c>
      <c r="J132" s="212" t="str">
        <f t="shared" si="41"/>
        <v>NO</v>
      </c>
      <c r="K132" s="213" t="str">
        <f t="shared" si="32"/>
        <v>NO</v>
      </c>
      <c r="L132" s="214" t="str">
        <f t="shared" si="42"/>
        <v>NO</v>
      </c>
      <c r="M132" s="207" t="str">
        <f t="shared" si="43"/>
        <v>NO</v>
      </c>
      <c r="N132" s="215" t="str">
        <f t="shared" si="44"/>
        <v>NO</v>
      </c>
      <c r="O132" s="216" t="str">
        <f t="shared" si="44"/>
        <v>NO</v>
      </c>
      <c r="P132" s="217" t="str">
        <f t="shared" si="44"/>
        <v>NO</v>
      </c>
      <c r="Q132" s="207" t="str">
        <f t="shared" si="45"/>
        <v>NO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25</v>
      </c>
      <c r="D164" s="232">
        <f t="shared" ref="D164:P164" si="50">COUNTIF(D104:D163,"&gt;2")</f>
        <v>14</v>
      </c>
      <c r="E164" s="232">
        <f t="shared" si="50"/>
        <v>14</v>
      </c>
      <c r="F164" s="232">
        <f t="shared" si="50"/>
        <v>25</v>
      </c>
      <c r="G164" s="232">
        <f t="shared" si="50"/>
        <v>24</v>
      </c>
      <c r="H164" s="233">
        <f t="shared" si="50"/>
        <v>25</v>
      </c>
      <c r="I164" s="234">
        <f>COUNTIF(I104:I163,"=A")</f>
        <v>24</v>
      </c>
      <c r="J164" s="231">
        <f t="shared" si="50"/>
        <v>4</v>
      </c>
      <c r="K164" s="232">
        <f t="shared" si="50"/>
        <v>20</v>
      </c>
      <c r="L164" s="233">
        <f t="shared" si="50"/>
        <v>8</v>
      </c>
      <c r="M164" s="234">
        <f>COUNTIF(M104:M163,"=A")</f>
        <v>21</v>
      </c>
      <c r="N164" s="231">
        <f t="shared" si="50"/>
        <v>12</v>
      </c>
      <c r="O164" s="232">
        <f t="shared" si="50"/>
        <v>15</v>
      </c>
      <c r="P164" s="233">
        <f t="shared" si="50"/>
        <v>25</v>
      </c>
      <c r="Q164" s="235">
        <f>COUNTIF(Q104:Q163,"=A")</f>
        <v>21</v>
      </c>
    </row>
    <row r="165" spans="2:40" ht="15.75" thickBot="1">
      <c r="B165" s="236" t="s">
        <v>87</v>
      </c>
      <c r="C165" s="237">
        <f>AVERAGEIF(C104:C163,"&gt;0",C104:C163)</f>
        <v>4.32</v>
      </c>
      <c r="D165" s="238">
        <f t="shared" ref="D165:P165" si="51">AVERAGEIF(D104:D163,"&gt;0",D104:D163)</f>
        <v>3.16</v>
      </c>
      <c r="E165" s="238">
        <f t="shared" si="51"/>
        <v>3.16</v>
      </c>
      <c r="F165" s="238">
        <f t="shared" si="51"/>
        <v>4.76</v>
      </c>
      <c r="G165" s="238">
        <f t="shared" si="51"/>
        <v>4.76</v>
      </c>
      <c r="H165" s="239">
        <f t="shared" si="51"/>
        <v>4.8</v>
      </c>
      <c r="I165" s="240"/>
      <c r="J165" s="237">
        <f t="shared" si="51"/>
        <v>2.2400000000000002</v>
      </c>
      <c r="K165" s="238">
        <f t="shared" si="51"/>
        <v>3.84</v>
      </c>
      <c r="L165" s="239">
        <f t="shared" si="51"/>
        <v>2.56</v>
      </c>
      <c r="M165" s="240"/>
      <c r="N165" s="237">
        <f t="shared" si="51"/>
        <v>3</v>
      </c>
      <c r="O165" s="238">
        <f t="shared" si="51"/>
        <v>3.32</v>
      </c>
      <c r="P165" s="239">
        <f t="shared" si="51"/>
        <v>4.76</v>
      </c>
      <c r="Q165" s="241"/>
    </row>
    <row r="166" spans="2:40" ht="15.75" thickBot="1">
      <c r="B166" s="236" t="s">
        <v>88</v>
      </c>
      <c r="C166" s="242">
        <f>MEDIAN(C104:C163)</f>
        <v>4</v>
      </c>
      <c r="D166" s="242">
        <f t="shared" ref="D166:P166" si="52">MEDIAN(D104:D163)</f>
        <v>3</v>
      </c>
      <c r="E166" s="242">
        <f t="shared" si="52"/>
        <v>3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2</v>
      </c>
      <c r="K166" s="244">
        <f t="shared" si="52"/>
        <v>4</v>
      </c>
      <c r="L166" s="245">
        <f t="shared" si="52"/>
        <v>2</v>
      </c>
      <c r="M166" s="246" t="e">
        <f t="shared" si="52"/>
        <v>#NUM!</v>
      </c>
      <c r="N166" s="237">
        <f t="shared" si="52"/>
        <v>2</v>
      </c>
      <c r="O166" s="242">
        <f t="shared" si="52"/>
        <v>3</v>
      </c>
      <c r="P166" s="239">
        <f t="shared" si="52"/>
        <v>5</v>
      </c>
      <c r="Q166" s="243"/>
    </row>
    <row r="167" spans="2:40" ht="15.75" thickBot="1">
      <c r="B167" s="247" t="s">
        <v>89</v>
      </c>
      <c r="C167" s="248">
        <f>QUARTILE(C104:C163,1)</f>
        <v>4</v>
      </c>
      <c r="D167" s="249">
        <f t="shared" ref="D167:P167" si="53">QUARTILE(D104:D163,1)</f>
        <v>2</v>
      </c>
      <c r="E167" s="250">
        <f t="shared" si="53"/>
        <v>2</v>
      </c>
      <c r="F167" s="248">
        <f t="shared" si="53"/>
        <v>5</v>
      </c>
      <c r="G167" s="248">
        <f t="shared" si="53"/>
        <v>5</v>
      </c>
      <c r="H167" s="249">
        <f t="shared" si="53"/>
        <v>5</v>
      </c>
      <c r="I167" s="251"/>
      <c r="J167" s="252">
        <f t="shared" si="53"/>
        <v>2</v>
      </c>
      <c r="K167" s="250">
        <f t="shared" si="53"/>
        <v>3</v>
      </c>
      <c r="L167" s="253">
        <f t="shared" si="53"/>
        <v>2</v>
      </c>
      <c r="M167" s="248" t="e">
        <f t="shared" si="53"/>
        <v>#NUM!</v>
      </c>
      <c r="N167" s="254">
        <f t="shared" si="53"/>
        <v>2</v>
      </c>
      <c r="O167" s="248">
        <f t="shared" si="53"/>
        <v>2</v>
      </c>
      <c r="P167" s="255">
        <f t="shared" si="53"/>
        <v>5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10</v>
      </c>
      <c r="D170" s="258">
        <f t="shared" ref="D170:Q170" si="54">COUNTIF(D104:D163,"=5")</f>
        <v>4</v>
      </c>
      <c r="E170" s="258">
        <f t="shared" si="54"/>
        <v>4</v>
      </c>
      <c r="F170" s="258">
        <f t="shared" si="54"/>
        <v>20</v>
      </c>
      <c r="G170" s="258">
        <f t="shared" si="54"/>
        <v>22</v>
      </c>
      <c r="H170" s="259">
        <f t="shared" si="54"/>
        <v>20</v>
      </c>
      <c r="I170" s="260"/>
      <c r="J170" s="257">
        <f t="shared" si="54"/>
        <v>1</v>
      </c>
      <c r="K170" s="258">
        <f t="shared" si="54"/>
        <v>10</v>
      </c>
      <c r="L170" s="259">
        <f t="shared" si="54"/>
        <v>2</v>
      </c>
      <c r="M170" s="260"/>
      <c r="N170" s="257">
        <f t="shared" si="54"/>
        <v>4</v>
      </c>
      <c r="O170" s="258">
        <f t="shared" si="54"/>
        <v>8</v>
      </c>
      <c r="P170" s="258">
        <f t="shared" si="54"/>
        <v>20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13</v>
      </c>
      <c r="D171" s="263">
        <f t="shared" ref="D171:Q171" si="55">COUNTIF(D104:D163,"=4")</f>
        <v>7</v>
      </c>
      <c r="E171" s="263">
        <f t="shared" si="55"/>
        <v>7</v>
      </c>
      <c r="F171" s="263">
        <f t="shared" si="55"/>
        <v>4</v>
      </c>
      <c r="G171" s="263">
        <f t="shared" si="55"/>
        <v>1</v>
      </c>
      <c r="H171" s="264">
        <f t="shared" si="55"/>
        <v>5</v>
      </c>
      <c r="I171" s="260"/>
      <c r="J171" s="262">
        <f t="shared" si="55"/>
        <v>0</v>
      </c>
      <c r="K171" s="263">
        <f t="shared" si="55"/>
        <v>6</v>
      </c>
      <c r="L171" s="264">
        <f t="shared" si="55"/>
        <v>2</v>
      </c>
      <c r="M171" s="260"/>
      <c r="N171" s="262">
        <f t="shared" si="55"/>
        <v>5</v>
      </c>
      <c r="O171" s="263">
        <f t="shared" si="55"/>
        <v>2</v>
      </c>
      <c r="P171" s="263">
        <f t="shared" si="55"/>
        <v>4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2</v>
      </c>
      <c r="D172" s="263">
        <f t="shared" ref="D172:Q172" si="56">COUNTIF(D104:D163,"=3")</f>
        <v>3</v>
      </c>
      <c r="E172" s="263">
        <f t="shared" si="56"/>
        <v>3</v>
      </c>
      <c r="F172" s="263">
        <f t="shared" si="56"/>
        <v>1</v>
      </c>
      <c r="G172" s="263">
        <f t="shared" si="56"/>
        <v>1</v>
      </c>
      <c r="H172" s="264">
        <f t="shared" si="56"/>
        <v>0</v>
      </c>
      <c r="I172" s="260"/>
      <c r="J172" s="262">
        <f t="shared" si="56"/>
        <v>3</v>
      </c>
      <c r="K172" s="263">
        <f t="shared" si="56"/>
        <v>4</v>
      </c>
      <c r="L172" s="264">
        <f t="shared" si="56"/>
        <v>4</v>
      </c>
      <c r="M172" s="260"/>
      <c r="N172" s="262">
        <f t="shared" si="56"/>
        <v>3</v>
      </c>
      <c r="O172" s="263">
        <f t="shared" si="56"/>
        <v>5</v>
      </c>
      <c r="P172" s="263">
        <f t="shared" si="56"/>
        <v>1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11</v>
      </c>
      <c r="E173" s="267">
        <f t="shared" si="57"/>
        <v>11</v>
      </c>
      <c r="F173" s="267">
        <f t="shared" si="57"/>
        <v>0</v>
      </c>
      <c r="G173" s="267">
        <f t="shared" si="57"/>
        <v>1</v>
      </c>
      <c r="H173" s="268">
        <f t="shared" si="57"/>
        <v>0</v>
      </c>
      <c r="I173" s="260"/>
      <c r="J173" s="266">
        <f t="shared" si="57"/>
        <v>21</v>
      </c>
      <c r="K173" s="267">
        <f t="shared" si="57"/>
        <v>5</v>
      </c>
      <c r="L173" s="268">
        <f t="shared" si="57"/>
        <v>17</v>
      </c>
      <c r="M173" s="260"/>
      <c r="N173" s="266">
        <f t="shared" si="57"/>
        <v>13</v>
      </c>
      <c r="O173" s="267">
        <f t="shared" si="57"/>
        <v>10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25</v>
      </c>
    </row>
    <row r="177" spans="13:13" ht="13.5" thickTop="1">
      <c r="M177" s="68"/>
    </row>
  </sheetData>
  <protectedRanges>
    <protectedRange sqref="C3:X3 Z3" name="Rango4"/>
    <protectedRange sqref="C12:AJ71" name="Rango2_1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P177"/>
  <sheetViews>
    <sheetView topLeftCell="A166" zoomScale="75" workbookViewId="0">
      <selection activeCell="C104" sqref="C104:Q128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5</v>
      </c>
      <c r="D12" s="99">
        <v>5</v>
      </c>
      <c r="E12" s="99">
        <v>4</v>
      </c>
      <c r="F12" s="100">
        <v>4</v>
      </c>
      <c r="G12" s="98">
        <v>3</v>
      </c>
      <c r="H12" s="99">
        <v>2</v>
      </c>
      <c r="I12" s="99">
        <v>4</v>
      </c>
      <c r="J12" s="100">
        <v>2</v>
      </c>
      <c r="K12" s="101">
        <v>2</v>
      </c>
      <c r="L12" s="99">
        <v>3</v>
      </c>
      <c r="M12" s="102">
        <v>4</v>
      </c>
      <c r="N12" s="101">
        <v>5</v>
      </c>
      <c r="O12" s="99">
        <v>5</v>
      </c>
      <c r="P12" s="102">
        <v>5</v>
      </c>
      <c r="Q12" s="103">
        <v>5</v>
      </c>
      <c r="R12" s="99">
        <v>5</v>
      </c>
      <c r="S12" s="99">
        <v>5</v>
      </c>
      <c r="T12" s="100">
        <v>5</v>
      </c>
      <c r="U12" s="98">
        <v>4</v>
      </c>
      <c r="V12" s="99">
        <v>4</v>
      </c>
      <c r="W12" s="99">
        <v>5</v>
      </c>
      <c r="X12" s="100">
        <v>5</v>
      </c>
      <c r="Y12" s="104" t="s">
        <v>160</v>
      </c>
      <c r="Z12" s="99">
        <v>2</v>
      </c>
      <c r="AA12" s="99">
        <v>2</v>
      </c>
      <c r="AB12" s="102">
        <v>2</v>
      </c>
      <c r="AC12" s="105">
        <v>2</v>
      </c>
      <c r="AD12" s="101">
        <v>2</v>
      </c>
      <c r="AE12" s="99">
        <v>2</v>
      </c>
      <c r="AF12" s="106">
        <v>2</v>
      </c>
      <c r="AG12" s="107">
        <v>2</v>
      </c>
      <c r="AH12" s="108">
        <v>4</v>
      </c>
      <c r="AI12" s="109">
        <v>5</v>
      </c>
      <c r="AJ12" s="110">
        <v>4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4.5</v>
      </c>
      <c r="AO12" s="114">
        <f>IF(AN12&gt;0,IF(AM12&gt;2,2,IF(AN12&gt;4,5,IF(AN12&gt;3,4,3))),"NO")</f>
        <v>5</v>
      </c>
      <c r="AP12" s="112">
        <f>COUNTIF(G12:J12,"2")</f>
        <v>2</v>
      </c>
      <c r="AQ12" s="113">
        <f>IF(G12&gt;0,AVERAGE(G12:J12),0)</f>
        <v>2.75</v>
      </c>
      <c r="AR12" s="114">
        <f>IF(AQ12&gt;0,IF(AP12&gt;2,2,IF(AQ12&gt;4,5,IF(AQ12&gt;3,4,3))),"NO")</f>
        <v>3</v>
      </c>
      <c r="AS12" s="112">
        <f>COUNTIF(K12:M12,"2")</f>
        <v>1</v>
      </c>
      <c r="AT12" s="113">
        <f>IF(K12&gt;0,AVERAGE(K12:M12),0)</f>
        <v>3</v>
      </c>
      <c r="AU12" s="114">
        <f>IF(AT12&gt;0,IF(AS12&gt;2,2,IF(AT12&gt;4,5,IF(AT12&gt;3,4,3))),"NO")</f>
        <v>3</v>
      </c>
      <c r="AV12" s="112">
        <f>COUNTIF(N12:P12,"2")</f>
        <v>0</v>
      </c>
      <c r="AW12" s="113">
        <f>IF(N12&gt;0,AVERAGE(N12:P12),0)</f>
        <v>5</v>
      </c>
      <c r="AX12" s="114">
        <f>IF(AW12&gt;0,IF(AV12&gt;2,2,IF(AW12&gt;4,5,IF(AW12&gt;3,4,3))),"NO")</f>
        <v>5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4.5</v>
      </c>
      <c r="BD12" s="116">
        <f>IF(BC12&gt;0,IF(BB12&gt;2,2,IF(BC12&gt;4,5,IF(BC12&gt;3,4,3))),"NO")</f>
        <v>5</v>
      </c>
      <c r="BE12" s="112">
        <f>IF(Y12=0,0,1)</f>
        <v>1</v>
      </c>
      <c r="BF12" s="112">
        <f>COUNTIF(Z12:AB12,"2")</f>
        <v>3</v>
      </c>
      <c r="BG12" s="113">
        <f>IF(Z12&gt;0,AVERAGE(Z12:AB12),0)</f>
        <v>2</v>
      </c>
      <c r="BH12" s="113">
        <f>IF(ISTEXT(BD12),"NO",IF(BE12=0,2,IF(BF12&gt;2,2,IF(BG12&gt;4,5,IF(BG12&gt;3,4,3)))))</f>
        <v>2</v>
      </c>
      <c r="BI12" s="117">
        <f>IF(AC12&gt;0,AC12,"NO")</f>
        <v>2</v>
      </c>
      <c r="BJ12" s="112">
        <f>COUNTIF(AD12:AF12,"2")</f>
        <v>3</v>
      </c>
      <c r="BK12" s="113">
        <f>IF(AD12&gt;0,AVERAGE(AD12:AF12),0)</f>
        <v>2</v>
      </c>
      <c r="BL12" s="113">
        <f>IF(BK12&gt;0,IF(BJ12&gt;2,2,IF(BK12&gt;4,5,IF(BK12&gt;3,4,3))),"NO")</f>
        <v>2</v>
      </c>
      <c r="BM12" s="118">
        <f>IF(AG12&gt;0,AG12,"NO")</f>
        <v>2</v>
      </c>
      <c r="BN12" s="119">
        <f>IF(AH12&gt;0,AH12,"NO")</f>
        <v>4</v>
      </c>
      <c r="BO12" s="120">
        <f>IF(AI12=0,"NO",IF(AI12+AJ12&lt;4,2,IF(AI12+AJ12&lt;7,3,IF(AI12+AJ12&lt;9,4,5))))</f>
        <v>5</v>
      </c>
      <c r="BP12" s="68"/>
    </row>
    <row r="13" spans="1:68" ht="13.5" thickBot="1">
      <c r="A13" s="121"/>
      <c r="B13" s="122">
        <f>B12+1</f>
        <v>2</v>
      </c>
      <c r="C13" s="109">
        <v>5</v>
      </c>
      <c r="D13" s="123">
        <v>3</v>
      </c>
      <c r="E13" s="123">
        <v>2</v>
      </c>
      <c r="F13" s="124">
        <v>2</v>
      </c>
      <c r="G13" s="109">
        <v>2</v>
      </c>
      <c r="H13" s="123">
        <v>3</v>
      </c>
      <c r="I13" s="123">
        <v>2</v>
      </c>
      <c r="J13" s="124">
        <v>3</v>
      </c>
      <c r="K13" s="109">
        <v>3</v>
      </c>
      <c r="L13" s="123">
        <v>3</v>
      </c>
      <c r="M13" s="124">
        <v>3</v>
      </c>
      <c r="N13" s="109">
        <v>3</v>
      </c>
      <c r="O13" s="123">
        <v>3</v>
      </c>
      <c r="P13" s="124">
        <v>2</v>
      </c>
      <c r="Q13" s="109">
        <v>5</v>
      </c>
      <c r="R13" s="123">
        <v>5</v>
      </c>
      <c r="S13" s="123">
        <v>5</v>
      </c>
      <c r="T13" s="124">
        <v>5</v>
      </c>
      <c r="U13" s="109">
        <v>5</v>
      </c>
      <c r="V13" s="123">
        <v>5</v>
      </c>
      <c r="W13" s="123">
        <v>5</v>
      </c>
      <c r="X13" s="124">
        <v>2</v>
      </c>
      <c r="Y13" s="125" t="s">
        <v>160</v>
      </c>
      <c r="Z13" s="123">
        <v>3</v>
      </c>
      <c r="AA13" s="123">
        <v>3</v>
      </c>
      <c r="AB13" s="124">
        <v>3</v>
      </c>
      <c r="AC13" s="126">
        <v>5</v>
      </c>
      <c r="AD13" s="109">
        <v>3</v>
      </c>
      <c r="AE13" s="123">
        <v>4</v>
      </c>
      <c r="AF13" s="110">
        <v>2</v>
      </c>
      <c r="AG13" s="127">
        <v>2</v>
      </c>
      <c r="AH13" s="126">
        <v>3</v>
      </c>
      <c r="AI13" s="109">
        <v>5</v>
      </c>
      <c r="AJ13" s="110">
        <v>3</v>
      </c>
      <c r="AK13" s="128"/>
      <c r="AL13" s="129">
        <f>AL12+1</f>
        <v>2</v>
      </c>
      <c r="AM13" s="112">
        <f t="shared" si="0"/>
        <v>2</v>
      </c>
      <c r="AN13" s="113">
        <f t="shared" ref="AN13:AN71" si="1">IF(C13&gt;0,AVERAGE(C13:F13),0)</f>
        <v>3</v>
      </c>
      <c r="AO13" s="114">
        <f t="shared" ref="AO13:AO71" si="2">IF(AN13&gt;0,IF(AM13&gt;2,2,IF(AN13&gt;4,5,IF(AN13&gt;3,4,3))),"NO")</f>
        <v>3</v>
      </c>
      <c r="AP13" s="112">
        <f t="shared" ref="AP13:AP71" si="3">COUNTIF(G13:J13,"2")</f>
        <v>2</v>
      </c>
      <c r="AQ13" s="113">
        <f t="shared" ref="AQ13:AQ71" si="4">IF(G13&gt;0,AVERAGE(G13:J13),0)</f>
        <v>2.5</v>
      </c>
      <c r="AR13" s="114">
        <f t="shared" ref="AR13:AR71" si="5">IF(AQ13&gt;0,IF(AP13&gt;2,2,IF(AQ13&gt;4,5,IF(AQ13&gt;3,4,3))),"NO")</f>
        <v>3</v>
      </c>
      <c r="AS13" s="112">
        <f t="shared" ref="AS13:AS71" si="6">COUNTIF(K13:M13,"2")</f>
        <v>0</v>
      </c>
      <c r="AT13" s="113">
        <f t="shared" ref="AT13:AT71" si="7">IF(K13&gt;0,AVERAGE(K13:M13),0)</f>
        <v>3</v>
      </c>
      <c r="AU13" s="114">
        <f t="shared" ref="AU13:AU71" si="8">IF(AT13&gt;0,IF(AS13&gt;2,2,IF(AT13&gt;4,5,IF(AT13&gt;3,4,3))),"NO")</f>
        <v>3</v>
      </c>
      <c r="AV13" s="112">
        <f t="shared" ref="AV13:AV71" si="9">COUNTIF(N13:P13,"2")</f>
        <v>1</v>
      </c>
      <c r="AW13" s="113">
        <f t="shared" ref="AW13:AW71" si="10">IF(N13&gt;0,AVERAGE(N13:P13),0)</f>
        <v>2.6666666666666665</v>
      </c>
      <c r="AX13" s="114">
        <f t="shared" ref="AX13:AX71" si="11">IF(AW13&gt;0,IF(AV13&gt;2,2,IF(AW13&gt;4,5,IF(AW13&gt;3,4,3))),"NO")</f>
        <v>3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1</v>
      </c>
      <c r="BC13" s="113">
        <f t="shared" ref="BC13:BC71" si="16">IF(U13&gt;0,AVERAGE(U13:X13),0)</f>
        <v>4.25</v>
      </c>
      <c r="BD13" s="116">
        <f t="shared" ref="BD13:BD71" si="17">IF(BC13&gt;0,IF(BB13&gt;2,2,IF(BC13&gt;4,5,IF(BC13&gt;3,4,3))),"NO")</f>
        <v>5</v>
      </c>
      <c r="BE13" s="112">
        <f t="shared" ref="BE13:BE45" si="18">IF(Y13=0,0,1)</f>
        <v>1</v>
      </c>
      <c r="BF13" s="112">
        <f t="shared" ref="BF13:BF71" si="19">COUNTIF(Z13:AB13,"2")</f>
        <v>0</v>
      </c>
      <c r="BG13" s="113">
        <f t="shared" ref="BG13:BG71" si="20">IF(Z13&gt;0,AVERAGE(Z13:AB13),0)</f>
        <v>3</v>
      </c>
      <c r="BH13" s="113">
        <f t="shared" ref="BH13:BH71" si="21">IF(ISTEXT(BD13),"NO",IF(BE13=0,2,IF(BF13&gt;2,2,IF(BG13&gt;4,5,IF(BG13&gt;3,4,3)))))</f>
        <v>3</v>
      </c>
      <c r="BI13" s="117">
        <f t="shared" ref="BI13:BI71" si="22">IF(AC13&gt;0,AC13,"NO")</f>
        <v>5</v>
      </c>
      <c r="BJ13" s="112">
        <f t="shared" ref="BJ13:BJ71" si="23">COUNTIF(AD13:AF13,"2")</f>
        <v>1</v>
      </c>
      <c r="BK13" s="113">
        <f t="shared" ref="BK13:BK71" si="24">IF(AD13&gt;0,AVERAGE(AD13:AF13),0)</f>
        <v>3</v>
      </c>
      <c r="BL13" s="113">
        <f t="shared" ref="BL13:BL71" si="25">IF(BK13&gt;0,IF(BJ13&gt;2,2,IF(BK13&gt;4,5,IF(BK13&gt;3,4,3))),"NO")</f>
        <v>3</v>
      </c>
      <c r="BM13" s="118">
        <f t="shared" ref="BM13:BN70" si="26">IF(AG13&gt;0,AG13,"NO")</f>
        <v>2</v>
      </c>
      <c r="BN13" s="119">
        <f t="shared" si="26"/>
        <v>3</v>
      </c>
      <c r="BO13" s="120">
        <f t="shared" ref="BO13:BO71" si="27">IF(AI13=0,"NO",IF(AI13+AJ13&lt;4,2,IF(AI13+AJ13&lt;7,3,IF(AI13+AJ13&lt;9,4,5))))</f>
        <v>4</v>
      </c>
      <c r="BP13" s="68"/>
    </row>
    <row r="14" spans="1:68" ht="13.5" thickBot="1">
      <c r="A14" s="121"/>
      <c r="B14" s="130">
        <f t="shared" ref="B14:B71" si="28">B13+1</f>
        <v>3</v>
      </c>
      <c r="C14" s="109">
        <v>5</v>
      </c>
      <c r="D14" s="123">
        <v>5</v>
      </c>
      <c r="E14" s="123">
        <v>2</v>
      </c>
      <c r="F14" s="124">
        <v>4</v>
      </c>
      <c r="G14" s="109">
        <v>4</v>
      </c>
      <c r="H14" s="123">
        <v>5</v>
      </c>
      <c r="I14" s="123">
        <v>2</v>
      </c>
      <c r="J14" s="124">
        <v>3</v>
      </c>
      <c r="K14" s="109">
        <v>5</v>
      </c>
      <c r="L14" s="123">
        <v>5</v>
      </c>
      <c r="M14" s="124">
        <v>5</v>
      </c>
      <c r="N14" s="109">
        <v>2</v>
      </c>
      <c r="O14" s="123">
        <v>2</v>
      </c>
      <c r="P14" s="124">
        <v>2</v>
      </c>
      <c r="Q14" s="109">
        <v>5</v>
      </c>
      <c r="R14" s="123">
        <v>5</v>
      </c>
      <c r="S14" s="123">
        <v>5</v>
      </c>
      <c r="T14" s="124">
        <v>5</v>
      </c>
      <c r="U14" s="109">
        <v>4</v>
      </c>
      <c r="V14" s="123">
        <v>4</v>
      </c>
      <c r="W14" s="123">
        <v>4</v>
      </c>
      <c r="X14" s="124">
        <v>4</v>
      </c>
      <c r="Y14" s="125" t="s">
        <v>160</v>
      </c>
      <c r="Z14" s="123">
        <v>4</v>
      </c>
      <c r="AA14" s="123">
        <v>4</v>
      </c>
      <c r="AB14" s="124">
        <v>4</v>
      </c>
      <c r="AC14" s="126">
        <v>5</v>
      </c>
      <c r="AD14" s="109">
        <v>3</v>
      </c>
      <c r="AE14" s="123">
        <v>3</v>
      </c>
      <c r="AF14" s="110">
        <v>3</v>
      </c>
      <c r="AG14" s="127">
        <v>5</v>
      </c>
      <c r="AH14" s="126">
        <v>5</v>
      </c>
      <c r="AI14" s="109">
        <v>5</v>
      </c>
      <c r="AJ14" s="110">
        <v>4</v>
      </c>
      <c r="AK14" s="128"/>
      <c r="AL14" s="129">
        <f t="shared" ref="AL14:AL71" si="29">AL13+1</f>
        <v>3</v>
      </c>
      <c r="AM14" s="112">
        <f t="shared" si="0"/>
        <v>1</v>
      </c>
      <c r="AN14" s="113">
        <f t="shared" si="1"/>
        <v>4</v>
      </c>
      <c r="AO14" s="114">
        <f t="shared" si="2"/>
        <v>4</v>
      </c>
      <c r="AP14" s="112">
        <f t="shared" si="3"/>
        <v>1</v>
      </c>
      <c r="AQ14" s="113">
        <f t="shared" si="4"/>
        <v>3.5</v>
      </c>
      <c r="AR14" s="114">
        <f t="shared" si="5"/>
        <v>4</v>
      </c>
      <c r="AS14" s="112">
        <f t="shared" si="6"/>
        <v>0</v>
      </c>
      <c r="AT14" s="113">
        <f t="shared" si="7"/>
        <v>5</v>
      </c>
      <c r="AU14" s="114">
        <f t="shared" si="8"/>
        <v>5</v>
      </c>
      <c r="AV14" s="112">
        <f t="shared" si="9"/>
        <v>3</v>
      </c>
      <c r="AW14" s="113">
        <f t="shared" si="10"/>
        <v>2</v>
      </c>
      <c r="AX14" s="114">
        <f t="shared" si="11"/>
        <v>2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4</v>
      </c>
      <c r="BD14" s="116">
        <f t="shared" si="17"/>
        <v>4</v>
      </c>
      <c r="BE14" s="112">
        <f t="shared" si="18"/>
        <v>1</v>
      </c>
      <c r="BF14" s="112">
        <f t="shared" si="19"/>
        <v>0</v>
      </c>
      <c r="BG14" s="113">
        <f t="shared" si="20"/>
        <v>4</v>
      </c>
      <c r="BH14" s="113">
        <f t="shared" si="21"/>
        <v>4</v>
      </c>
      <c r="BI14" s="117">
        <f t="shared" si="22"/>
        <v>5</v>
      </c>
      <c r="BJ14" s="112">
        <f t="shared" si="23"/>
        <v>0</v>
      </c>
      <c r="BK14" s="113">
        <f t="shared" si="24"/>
        <v>3</v>
      </c>
      <c r="BL14" s="113">
        <f t="shared" si="25"/>
        <v>3</v>
      </c>
      <c r="BM14" s="118">
        <f t="shared" si="26"/>
        <v>5</v>
      </c>
      <c r="BN14" s="119">
        <f t="shared" si="26"/>
        <v>5</v>
      </c>
      <c r="BO14" s="120">
        <f t="shared" si="27"/>
        <v>5</v>
      </c>
      <c r="BP14" s="68"/>
    </row>
    <row r="15" spans="1:68" ht="13.5" thickBot="1">
      <c r="A15" s="121"/>
      <c r="B15" s="122">
        <f t="shared" si="28"/>
        <v>4</v>
      </c>
      <c r="C15" s="109">
        <v>4</v>
      </c>
      <c r="D15" s="123">
        <v>5</v>
      </c>
      <c r="E15" s="123">
        <v>5</v>
      </c>
      <c r="F15" s="124">
        <v>4</v>
      </c>
      <c r="G15" s="109">
        <v>4</v>
      </c>
      <c r="H15" s="123">
        <v>4</v>
      </c>
      <c r="I15" s="123">
        <v>3</v>
      </c>
      <c r="J15" s="124">
        <v>3</v>
      </c>
      <c r="K15" s="109">
        <v>5</v>
      </c>
      <c r="L15" s="123">
        <v>5</v>
      </c>
      <c r="M15" s="124">
        <v>5</v>
      </c>
      <c r="N15" s="109">
        <v>5</v>
      </c>
      <c r="O15" s="123">
        <v>5</v>
      </c>
      <c r="P15" s="124">
        <v>5</v>
      </c>
      <c r="Q15" s="109">
        <v>5</v>
      </c>
      <c r="R15" s="123">
        <v>5</v>
      </c>
      <c r="S15" s="123">
        <v>5</v>
      </c>
      <c r="T15" s="124">
        <v>5</v>
      </c>
      <c r="U15" s="109">
        <v>5</v>
      </c>
      <c r="V15" s="123">
        <v>5</v>
      </c>
      <c r="W15" s="123">
        <v>5</v>
      </c>
      <c r="X15" s="124">
        <v>5</v>
      </c>
      <c r="Y15" s="125" t="s">
        <v>160</v>
      </c>
      <c r="Z15" s="123">
        <v>5</v>
      </c>
      <c r="AA15" s="123">
        <v>4</v>
      </c>
      <c r="AB15" s="124">
        <v>4</v>
      </c>
      <c r="AC15" s="126">
        <v>4</v>
      </c>
      <c r="AD15" s="109">
        <v>4</v>
      </c>
      <c r="AE15" s="123">
        <v>3</v>
      </c>
      <c r="AF15" s="110">
        <v>4</v>
      </c>
      <c r="AG15" s="127">
        <v>4</v>
      </c>
      <c r="AH15" s="126">
        <v>2</v>
      </c>
      <c r="AI15" s="109">
        <v>5</v>
      </c>
      <c r="AJ15" s="110">
        <v>4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4.5</v>
      </c>
      <c r="AO15" s="114">
        <f t="shared" si="2"/>
        <v>5</v>
      </c>
      <c r="AP15" s="112">
        <f t="shared" si="3"/>
        <v>0</v>
      </c>
      <c r="AQ15" s="113">
        <f t="shared" si="4"/>
        <v>3.5</v>
      </c>
      <c r="AR15" s="114">
        <f t="shared" si="5"/>
        <v>4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5</v>
      </c>
      <c r="AX15" s="114">
        <f t="shared" si="11"/>
        <v>5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5</v>
      </c>
      <c r="BD15" s="116">
        <f t="shared" si="17"/>
        <v>5</v>
      </c>
      <c r="BE15" s="112">
        <f t="shared" si="18"/>
        <v>1</v>
      </c>
      <c r="BF15" s="112">
        <f t="shared" si="19"/>
        <v>0</v>
      </c>
      <c r="BG15" s="113">
        <f t="shared" si="20"/>
        <v>4.333333333333333</v>
      </c>
      <c r="BH15" s="113">
        <f t="shared" si="21"/>
        <v>5</v>
      </c>
      <c r="BI15" s="117">
        <f t="shared" si="22"/>
        <v>4</v>
      </c>
      <c r="BJ15" s="112">
        <f t="shared" si="23"/>
        <v>0</v>
      </c>
      <c r="BK15" s="113">
        <f t="shared" si="24"/>
        <v>3.6666666666666665</v>
      </c>
      <c r="BL15" s="113">
        <f t="shared" si="25"/>
        <v>4</v>
      </c>
      <c r="BM15" s="118">
        <f t="shared" si="26"/>
        <v>4</v>
      </c>
      <c r="BN15" s="119">
        <f t="shared" si="26"/>
        <v>2</v>
      </c>
      <c r="BO15" s="120">
        <f t="shared" si="27"/>
        <v>5</v>
      </c>
      <c r="BP15" s="68"/>
    </row>
    <row r="16" spans="1:68" ht="13.5" thickBot="1">
      <c r="A16" s="121"/>
      <c r="B16" s="130">
        <f t="shared" si="28"/>
        <v>5</v>
      </c>
      <c r="C16" s="109">
        <v>5</v>
      </c>
      <c r="D16" s="123">
        <v>5</v>
      </c>
      <c r="E16" s="123">
        <v>4</v>
      </c>
      <c r="F16" s="124">
        <v>5</v>
      </c>
      <c r="G16" s="109">
        <v>5</v>
      </c>
      <c r="H16" s="123">
        <v>5</v>
      </c>
      <c r="I16" s="123">
        <v>5</v>
      </c>
      <c r="J16" s="124">
        <v>5</v>
      </c>
      <c r="K16" s="109">
        <v>5</v>
      </c>
      <c r="L16" s="123">
        <v>5</v>
      </c>
      <c r="M16" s="124">
        <v>5</v>
      </c>
      <c r="N16" s="109">
        <v>5</v>
      </c>
      <c r="O16" s="123">
        <v>5</v>
      </c>
      <c r="P16" s="124">
        <v>5</v>
      </c>
      <c r="Q16" s="109">
        <v>5</v>
      </c>
      <c r="R16" s="123">
        <v>5</v>
      </c>
      <c r="S16" s="123">
        <v>5</v>
      </c>
      <c r="T16" s="124">
        <v>5</v>
      </c>
      <c r="U16" s="109">
        <v>5</v>
      </c>
      <c r="V16" s="123">
        <v>5</v>
      </c>
      <c r="W16" s="123">
        <v>4</v>
      </c>
      <c r="X16" s="124">
        <v>5</v>
      </c>
      <c r="Y16" s="125" t="s">
        <v>160</v>
      </c>
      <c r="Z16" s="123">
        <v>5</v>
      </c>
      <c r="AA16" s="123">
        <v>5</v>
      </c>
      <c r="AB16" s="124">
        <v>5</v>
      </c>
      <c r="AC16" s="132">
        <v>5</v>
      </c>
      <c r="AD16" s="109">
        <v>5</v>
      </c>
      <c r="AE16" s="123">
        <v>5</v>
      </c>
      <c r="AF16" s="110">
        <v>5</v>
      </c>
      <c r="AG16" s="107">
        <v>5</v>
      </c>
      <c r="AH16" s="132">
        <v>4</v>
      </c>
      <c r="AI16" s="109">
        <v>5</v>
      </c>
      <c r="AJ16" s="110">
        <v>3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4.75</v>
      </c>
      <c r="AO16" s="114">
        <f t="shared" si="2"/>
        <v>5</v>
      </c>
      <c r="AP16" s="112">
        <f t="shared" si="3"/>
        <v>0</v>
      </c>
      <c r="AQ16" s="113">
        <f t="shared" si="4"/>
        <v>5</v>
      </c>
      <c r="AR16" s="114">
        <f t="shared" si="5"/>
        <v>5</v>
      </c>
      <c r="AS16" s="112">
        <f t="shared" si="6"/>
        <v>0</v>
      </c>
      <c r="AT16" s="113">
        <f t="shared" si="7"/>
        <v>5</v>
      </c>
      <c r="AU16" s="114">
        <f t="shared" si="8"/>
        <v>5</v>
      </c>
      <c r="AV16" s="112">
        <f t="shared" si="9"/>
        <v>0</v>
      </c>
      <c r="AW16" s="113">
        <f t="shared" si="10"/>
        <v>5</v>
      </c>
      <c r="AX16" s="114">
        <f t="shared" si="11"/>
        <v>5</v>
      </c>
      <c r="AY16" s="112">
        <f t="shared" si="12"/>
        <v>0</v>
      </c>
      <c r="AZ16" s="113">
        <f t="shared" si="13"/>
        <v>5</v>
      </c>
      <c r="BA16" s="115">
        <f t="shared" si="14"/>
        <v>5</v>
      </c>
      <c r="BB16" s="112">
        <f t="shared" si="15"/>
        <v>0</v>
      </c>
      <c r="BC16" s="113">
        <f t="shared" si="16"/>
        <v>4.75</v>
      </c>
      <c r="BD16" s="116">
        <f t="shared" si="17"/>
        <v>5</v>
      </c>
      <c r="BE16" s="112">
        <f t="shared" si="18"/>
        <v>1</v>
      </c>
      <c r="BF16" s="112">
        <f t="shared" si="19"/>
        <v>0</v>
      </c>
      <c r="BG16" s="113">
        <f t="shared" si="20"/>
        <v>5</v>
      </c>
      <c r="BH16" s="113">
        <f t="shared" si="21"/>
        <v>5</v>
      </c>
      <c r="BI16" s="117">
        <f t="shared" si="22"/>
        <v>5</v>
      </c>
      <c r="BJ16" s="112">
        <f t="shared" si="23"/>
        <v>0</v>
      </c>
      <c r="BK16" s="113">
        <f t="shared" si="24"/>
        <v>5</v>
      </c>
      <c r="BL16" s="113">
        <f t="shared" si="25"/>
        <v>5</v>
      </c>
      <c r="BM16" s="118">
        <f t="shared" si="26"/>
        <v>5</v>
      </c>
      <c r="BN16" s="119">
        <f t="shared" si="26"/>
        <v>4</v>
      </c>
      <c r="BO16" s="120">
        <f t="shared" si="27"/>
        <v>4</v>
      </c>
      <c r="BP16" s="68"/>
    </row>
    <row r="17" spans="1:68" ht="13.5" thickBot="1">
      <c r="A17" s="121"/>
      <c r="B17" s="130">
        <f t="shared" si="28"/>
        <v>6</v>
      </c>
      <c r="C17" s="109">
        <v>5</v>
      </c>
      <c r="D17" s="123">
        <v>4</v>
      </c>
      <c r="E17" s="123">
        <v>2</v>
      </c>
      <c r="F17" s="124">
        <v>4</v>
      </c>
      <c r="G17" s="109">
        <v>5</v>
      </c>
      <c r="H17" s="123">
        <v>4</v>
      </c>
      <c r="I17" s="123">
        <v>2</v>
      </c>
      <c r="J17" s="124">
        <v>3</v>
      </c>
      <c r="K17" s="109">
        <v>5</v>
      </c>
      <c r="L17" s="123">
        <v>5</v>
      </c>
      <c r="M17" s="124">
        <v>5</v>
      </c>
      <c r="N17" s="109">
        <v>5</v>
      </c>
      <c r="O17" s="123">
        <v>5</v>
      </c>
      <c r="P17" s="124">
        <v>5</v>
      </c>
      <c r="Q17" s="109">
        <v>5</v>
      </c>
      <c r="R17" s="123">
        <v>5</v>
      </c>
      <c r="S17" s="123">
        <v>5</v>
      </c>
      <c r="T17" s="124">
        <v>5</v>
      </c>
      <c r="U17" s="109">
        <v>4</v>
      </c>
      <c r="V17" s="123">
        <v>4</v>
      </c>
      <c r="W17" s="123">
        <v>4</v>
      </c>
      <c r="X17" s="124">
        <v>4</v>
      </c>
      <c r="Y17" s="133" t="s">
        <v>160</v>
      </c>
      <c r="Z17" s="123">
        <v>3</v>
      </c>
      <c r="AA17" s="123">
        <v>4</v>
      </c>
      <c r="AB17" s="124">
        <v>5</v>
      </c>
      <c r="AC17" s="126">
        <v>4</v>
      </c>
      <c r="AD17" s="109">
        <v>4</v>
      </c>
      <c r="AE17" s="123">
        <v>2</v>
      </c>
      <c r="AF17" s="110">
        <v>3</v>
      </c>
      <c r="AG17" s="127">
        <v>2</v>
      </c>
      <c r="AH17" s="126">
        <v>4</v>
      </c>
      <c r="AI17" s="109">
        <v>5</v>
      </c>
      <c r="AJ17" s="110">
        <v>2</v>
      </c>
      <c r="AK17" s="128"/>
      <c r="AL17" s="129">
        <f t="shared" si="29"/>
        <v>6</v>
      </c>
      <c r="AM17" s="112">
        <f t="shared" si="0"/>
        <v>1</v>
      </c>
      <c r="AN17" s="113">
        <f t="shared" si="1"/>
        <v>3.75</v>
      </c>
      <c r="AO17" s="114">
        <f t="shared" si="2"/>
        <v>4</v>
      </c>
      <c r="AP17" s="112">
        <f t="shared" si="3"/>
        <v>1</v>
      </c>
      <c r="AQ17" s="113">
        <f t="shared" si="4"/>
        <v>3.5</v>
      </c>
      <c r="AR17" s="114">
        <f t="shared" si="5"/>
        <v>4</v>
      </c>
      <c r="AS17" s="112">
        <f t="shared" si="6"/>
        <v>0</v>
      </c>
      <c r="AT17" s="113">
        <f t="shared" si="7"/>
        <v>5</v>
      </c>
      <c r="AU17" s="114">
        <f t="shared" si="8"/>
        <v>5</v>
      </c>
      <c r="AV17" s="112">
        <f t="shared" si="9"/>
        <v>0</v>
      </c>
      <c r="AW17" s="113">
        <f t="shared" si="10"/>
        <v>5</v>
      </c>
      <c r="AX17" s="114">
        <f t="shared" si="11"/>
        <v>5</v>
      </c>
      <c r="AY17" s="112">
        <f t="shared" si="12"/>
        <v>0</v>
      </c>
      <c r="AZ17" s="113">
        <f t="shared" si="13"/>
        <v>5</v>
      </c>
      <c r="BA17" s="115">
        <f t="shared" si="14"/>
        <v>5</v>
      </c>
      <c r="BB17" s="112">
        <f t="shared" si="15"/>
        <v>0</v>
      </c>
      <c r="BC17" s="113">
        <f t="shared" si="16"/>
        <v>4</v>
      </c>
      <c r="BD17" s="116">
        <f t="shared" si="17"/>
        <v>4</v>
      </c>
      <c r="BE17" s="112">
        <f t="shared" si="18"/>
        <v>1</v>
      </c>
      <c r="BF17" s="112">
        <f t="shared" si="19"/>
        <v>0</v>
      </c>
      <c r="BG17" s="113">
        <f t="shared" si="20"/>
        <v>4</v>
      </c>
      <c r="BH17" s="113">
        <f t="shared" si="21"/>
        <v>4</v>
      </c>
      <c r="BI17" s="117">
        <f t="shared" si="22"/>
        <v>4</v>
      </c>
      <c r="BJ17" s="112">
        <f t="shared" si="23"/>
        <v>1</v>
      </c>
      <c r="BK17" s="113">
        <f t="shared" si="24"/>
        <v>3</v>
      </c>
      <c r="BL17" s="113">
        <f t="shared" si="25"/>
        <v>3</v>
      </c>
      <c r="BM17" s="118">
        <f t="shared" si="26"/>
        <v>2</v>
      </c>
      <c r="BN17" s="119">
        <f t="shared" si="26"/>
        <v>4</v>
      </c>
      <c r="BO17" s="120">
        <f t="shared" si="27"/>
        <v>4</v>
      </c>
      <c r="BP17" s="68"/>
    </row>
    <row r="18" spans="1:68" ht="13.5" thickBot="1">
      <c r="A18" s="121"/>
      <c r="B18" s="130">
        <f t="shared" si="28"/>
        <v>7</v>
      </c>
      <c r="C18" s="109">
        <v>5</v>
      </c>
      <c r="D18" s="123">
        <v>5</v>
      </c>
      <c r="E18" s="123">
        <v>4</v>
      </c>
      <c r="F18" s="124">
        <v>5</v>
      </c>
      <c r="G18" s="109">
        <v>5</v>
      </c>
      <c r="H18" s="123">
        <v>5</v>
      </c>
      <c r="I18" s="123">
        <v>4</v>
      </c>
      <c r="J18" s="124">
        <v>5</v>
      </c>
      <c r="K18" s="109">
        <v>5</v>
      </c>
      <c r="L18" s="123">
        <v>5</v>
      </c>
      <c r="M18" s="124">
        <v>5</v>
      </c>
      <c r="N18" s="109">
        <v>5</v>
      </c>
      <c r="O18" s="123">
        <v>4</v>
      </c>
      <c r="P18" s="124">
        <v>5</v>
      </c>
      <c r="Q18" s="109">
        <v>5</v>
      </c>
      <c r="R18" s="123">
        <v>5</v>
      </c>
      <c r="S18" s="123">
        <v>5</v>
      </c>
      <c r="T18" s="124">
        <v>5</v>
      </c>
      <c r="U18" s="109">
        <v>5</v>
      </c>
      <c r="V18" s="123">
        <v>5</v>
      </c>
      <c r="W18" s="123">
        <v>5</v>
      </c>
      <c r="X18" s="124">
        <v>5</v>
      </c>
      <c r="Y18" s="125" t="s">
        <v>160</v>
      </c>
      <c r="Z18" s="123">
        <v>5</v>
      </c>
      <c r="AA18" s="123">
        <v>5</v>
      </c>
      <c r="AB18" s="124">
        <v>5</v>
      </c>
      <c r="AC18" s="126">
        <v>5</v>
      </c>
      <c r="AD18" s="109">
        <v>5</v>
      </c>
      <c r="AE18" s="123">
        <v>5</v>
      </c>
      <c r="AF18" s="110">
        <v>5</v>
      </c>
      <c r="AG18" s="127">
        <v>5</v>
      </c>
      <c r="AH18" s="126">
        <v>5</v>
      </c>
      <c r="AI18" s="109">
        <v>5</v>
      </c>
      <c r="AJ18" s="110">
        <v>4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4.75</v>
      </c>
      <c r="AO18" s="114">
        <f t="shared" si="2"/>
        <v>5</v>
      </c>
      <c r="AP18" s="112">
        <f t="shared" si="3"/>
        <v>0</v>
      </c>
      <c r="AQ18" s="113">
        <f t="shared" si="4"/>
        <v>4.75</v>
      </c>
      <c r="AR18" s="114">
        <f t="shared" si="5"/>
        <v>5</v>
      </c>
      <c r="AS18" s="112">
        <f t="shared" si="6"/>
        <v>0</v>
      </c>
      <c r="AT18" s="113">
        <f t="shared" si="7"/>
        <v>5</v>
      </c>
      <c r="AU18" s="114">
        <f t="shared" si="8"/>
        <v>5</v>
      </c>
      <c r="AV18" s="112">
        <f t="shared" si="9"/>
        <v>0</v>
      </c>
      <c r="AW18" s="113">
        <f t="shared" si="10"/>
        <v>4.666666666666667</v>
      </c>
      <c r="AX18" s="114">
        <f t="shared" si="11"/>
        <v>5</v>
      </c>
      <c r="AY18" s="112">
        <f t="shared" si="12"/>
        <v>0</v>
      </c>
      <c r="AZ18" s="113">
        <f t="shared" si="13"/>
        <v>5</v>
      </c>
      <c r="BA18" s="115">
        <f t="shared" si="14"/>
        <v>5</v>
      </c>
      <c r="BB18" s="112">
        <f t="shared" si="15"/>
        <v>0</v>
      </c>
      <c r="BC18" s="113">
        <f t="shared" si="16"/>
        <v>5</v>
      </c>
      <c r="BD18" s="116">
        <f t="shared" si="17"/>
        <v>5</v>
      </c>
      <c r="BE18" s="112">
        <f t="shared" si="18"/>
        <v>1</v>
      </c>
      <c r="BF18" s="112">
        <f t="shared" si="19"/>
        <v>0</v>
      </c>
      <c r="BG18" s="113">
        <f t="shared" si="20"/>
        <v>5</v>
      </c>
      <c r="BH18" s="113">
        <f t="shared" si="21"/>
        <v>5</v>
      </c>
      <c r="BI18" s="117">
        <f t="shared" si="22"/>
        <v>5</v>
      </c>
      <c r="BJ18" s="112">
        <f t="shared" si="23"/>
        <v>0</v>
      </c>
      <c r="BK18" s="113">
        <f t="shared" si="24"/>
        <v>5</v>
      </c>
      <c r="BL18" s="113">
        <f t="shared" si="25"/>
        <v>5</v>
      </c>
      <c r="BM18" s="118">
        <f t="shared" si="26"/>
        <v>5</v>
      </c>
      <c r="BN18" s="119">
        <f t="shared" si="26"/>
        <v>5</v>
      </c>
      <c r="BO18" s="120">
        <f t="shared" si="27"/>
        <v>5</v>
      </c>
      <c r="BP18" s="68"/>
    </row>
    <row r="19" spans="1:68" ht="13.5" thickBot="1">
      <c r="A19" s="121"/>
      <c r="B19" s="122">
        <f t="shared" si="28"/>
        <v>8</v>
      </c>
      <c r="C19" s="109">
        <v>5</v>
      </c>
      <c r="D19" s="123">
        <v>5</v>
      </c>
      <c r="E19" s="123">
        <v>2</v>
      </c>
      <c r="F19" s="124">
        <v>2</v>
      </c>
      <c r="G19" s="109">
        <v>3</v>
      </c>
      <c r="H19" s="123">
        <v>2</v>
      </c>
      <c r="I19" s="123">
        <v>2</v>
      </c>
      <c r="J19" s="124">
        <v>2</v>
      </c>
      <c r="K19" s="109">
        <v>4</v>
      </c>
      <c r="L19" s="123">
        <v>5</v>
      </c>
      <c r="M19" s="124">
        <v>5</v>
      </c>
      <c r="N19" s="109">
        <v>4</v>
      </c>
      <c r="O19" s="123">
        <v>5</v>
      </c>
      <c r="P19" s="124">
        <v>4</v>
      </c>
      <c r="Q19" s="109">
        <v>5</v>
      </c>
      <c r="R19" s="123">
        <v>5</v>
      </c>
      <c r="S19" s="123">
        <v>5</v>
      </c>
      <c r="T19" s="124">
        <v>5</v>
      </c>
      <c r="U19" s="109">
        <v>5</v>
      </c>
      <c r="V19" s="123">
        <v>4</v>
      </c>
      <c r="W19" s="123">
        <v>4</v>
      </c>
      <c r="X19" s="124">
        <v>4</v>
      </c>
      <c r="Y19" s="125" t="s">
        <v>160</v>
      </c>
      <c r="Z19" s="123">
        <v>3</v>
      </c>
      <c r="AA19" s="123">
        <v>3</v>
      </c>
      <c r="AB19" s="124">
        <v>3</v>
      </c>
      <c r="AC19" s="126">
        <v>2</v>
      </c>
      <c r="AD19" s="109">
        <v>4</v>
      </c>
      <c r="AE19" s="123">
        <v>3</v>
      </c>
      <c r="AF19" s="110">
        <v>3</v>
      </c>
      <c r="AG19" s="127">
        <v>4</v>
      </c>
      <c r="AH19" s="126">
        <v>3</v>
      </c>
      <c r="AI19" s="109">
        <v>3</v>
      </c>
      <c r="AJ19" s="110">
        <v>3</v>
      </c>
      <c r="AK19" s="128"/>
      <c r="AL19" s="129">
        <f t="shared" si="29"/>
        <v>8</v>
      </c>
      <c r="AM19" s="112">
        <f t="shared" si="0"/>
        <v>2</v>
      </c>
      <c r="AN19" s="113">
        <f t="shared" si="1"/>
        <v>3.5</v>
      </c>
      <c r="AO19" s="114">
        <f t="shared" si="2"/>
        <v>4</v>
      </c>
      <c r="AP19" s="112">
        <f t="shared" si="3"/>
        <v>3</v>
      </c>
      <c r="AQ19" s="113">
        <f t="shared" si="4"/>
        <v>2.25</v>
      </c>
      <c r="AR19" s="114">
        <f t="shared" si="5"/>
        <v>2</v>
      </c>
      <c r="AS19" s="112">
        <f t="shared" si="6"/>
        <v>0</v>
      </c>
      <c r="AT19" s="113">
        <f t="shared" si="7"/>
        <v>4.666666666666667</v>
      </c>
      <c r="AU19" s="114">
        <f t="shared" si="8"/>
        <v>5</v>
      </c>
      <c r="AV19" s="112">
        <f t="shared" si="9"/>
        <v>0</v>
      </c>
      <c r="AW19" s="113">
        <f t="shared" si="10"/>
        <v>4.333333333333333</v>
      </c>
      <c r="AX19" s="114">
        <f t="shared" si="11"/>
        <v>5</v>
      </c>
      <c r="AY19" s="112">
        <f t="shared" si="12"/>
        <v>0</v>
      </c>
      <c r="AZ19" s="113">
        <f t="shared" si="13"/>
        <v>5</v>
      </c>
      <c r="BA19" s="115">
        <f t="shared" si="14"/>
        <v>5</v>
      </c>
      <c r="BB19" s="112">
        <f t="shared" si="15"/>
        <v>0</v>
      </c>
      <c r="BC19" s="113">
        <f t="shared" si="16"/>
        <v>4.25</v>
      </c>
      <c r="BD19" s="116">
        <f t="shared" si="17"/>
        <v>5</v>
      </c>
      <c r="BE19" s="112">
        <f t="shared" si="18"/>
        <v>1</v>
      </c>
      <c r="BF19" s="112">
        <f t="shared" si="19"/>
        <v>0</v>
      </c>
      <c r="BG19" s="113">
        <f t="shared" si="20"/>
        <v>3</v>
      </c>
      <c r="BH19" s="113">
        <f t="shared" si="21"/>
        <v>3</v>
      </c>
      <c r="BI19" s="117">
        <f t="shared" si="22"/>
        <v>2</v>
      </c>
      <c r="BJ19" s="112">
        <f t="shared" si="23"/>
        <v>0</v>
      </c>
      <c r="BK19" s="113">
        <f t="shared" si="24"/>
        <v>3.3333333333333335</v>
      </c>
      <c r="BL19" s="113">
        <f t="shared" si="25"/>
        <v>4</v>
      </c>
      <c r="BM19" s="118">
        <f t="shared" si="26"/>
        <v>4</v>
      </c>
      <c r="BN19" s="119">
        <f t="shared" si="26"/>
        <v>3</v>
      </c>
      <c r="BO19" s="120">
        <f t="shared" si="27"/>
        <v>3</v>
      </c>
      <c r="BP19" s="68"/>
    </row>
    <row r="20" spans="1:68" ht="13.5" thickBot="1">
      <c r="A20" s="121"/>
      <c r="B20" s="130">
        <f t="shared" si="28"/>
        <v>9</v>
      </c>
      <c r="C20" s="109">
        <v>5</v>
      </c>
      <c r="D20" s="123">
        <v>5</v>
      </c>
      <c r="E20" s="123">
        <v>3</v>
      </c>
      <c r="F20" s="124">
        <v>4</v>
      </c>
      <c r="G20" s="109">
        <v>2</v>
      </c>
      <c r="H20" s="123">
        <v>2</v>
      </c>
      <c r="I20" s="123">
        <v>2</v>
      </c>
      <c r="J20" s="124">
        <v>2</v>
      </c>
      <c r="K20" s="109">
        <v>5</v>
      </c>
      <c r="L20" s="123">
        <v>5</v>
      </c>
      <c r="M20" s="124">
        <v>4</v>
      </c>
      <c r="N20" s="109">
        <v>5</v>
      </c>
      <c r="O20" s="123">
        <v>5</v>
      </c>
      <c r="P20" s="124">
        <v>5</v>
      </c>
      <c r="Q20" s="109">
        <v>5</v>
      </c>
      <c r="R20" s="123">
        <v>5</v>
      </c>
      <c r="S20" s="123">
        <v>5</v>
      </c>
      <c r="T20" s="124">
        <v>5</v>
      </c>
      <c r="U20" s="109">
        <v>5</v>
      </c>
      <c r="V20" s="123">
        <v>5</v>
      </c>
      <c r="W20" s="123">
        <v>4</v>
      </c>
      <c r="X20" s="124">
        <v>5</v>
      </c>
      <c r="Y20" s="125" t="s">
        <v>160</v>
      </c>
      <c r="Z20" s="123">
        <v>5</v>
      </c>
      <c r="AA20" s="123">
        <v>5</v>
      </c>
      <c r="AB20" s="124">
        <v>4</v>
      </c>
      <c r="AC20" s="132">
        <v>5</v>
      </c>
      <c r="AD20" s="109">
        <v>4</v>
      </c>
      <c r="AE20" s="123">
        <v>3</v>
      </c>
      <c r="AF20" s="110">
        <v>4</v>
      </c>
      <c r="AG20" s="107">
        <v>5</v>
      </c>
      <c r="AH20" s="132">
        <v>5</v>
      </c>
      <c r="AI20" s="109">
        <v>5</v>
      </c>
      <c r="AJ20" s="110">
        <v>4</v>
      </c>
      <c r="AK20" s="128"/>
      <c r="AL20" s="129">
        <f t="shared" si="29"/>
        <v>9</v>
      </c>
      <c r="AM20" s="112">
        <f t="shared" si="0"/>
        <v>0</v>
      </c>
      <c r="AN20" s="113">
        <f t="shared" si="1"/>
        <v>4.25</v>
      </c>
      <c r="AO20" s="114">
        <f t="shared" si="2"/>
        <v>5</v>
      </c>
      <c r="AP20" s="112">
        <f t="shared" si="3"/>
        <v>4</v>
      </c>
      <c r="AQ20" s="113">
        <f t="shared" si="4"/>
        <v>2</v>
      </c>
      <c r="AR20" s="114">
        <f t="shared" si="5"/>
        <v>2</v>
      </c>
      <c r="AS20" s="112">
        <f t="shared" si="6"/>
        <v>0</v>
      </c>
      <c r="AT20" s="113">
        <f t="shared" si="7"/>
        <v>4.666666666666667</v>
      </c>
      <c r="AU20" s="114">
        <f t="shared" si="8"/>
        <v>5</v>
      </c>
      <c r="AV20" s="112">
        <f t="shared" si="9"/>
        <v>0</v>
      </c>
      <c r="AW20" s="113">
        <f t="shared" si="10"/>
        <v>5</v>
      </c>
      <c r="AX20" s="114">
        <f t="shared" si="11"/>
        <v>5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0</v>
      </c>
      <c r="BC20" s="113">
        <f t="shared" si="16"/>
        <v>4.75</v>
      </c>
      <c r="BD20" s="116">
        <f t="shared" si="17"/>
        <v>5</v>
      </c>
      <c r="BE20" s="112">
        <f t="shared" si="18"/>
        <v>1</v>
      </c>
      <c r="BF20" s="112">
        <f t="shared" si="19"/>
        <v>0</v>
      </c>
      <c r="BG20" s="113">
        <f t="shared" si="20"/>
        <v>4.666666666666667</v>
      </c>
      <c r="BH20" s="113">
        <f t="shared" si="21"/>
        <v>5</v>
      </c>
      <c r="BI20" s="117">
        <f t="shared" si="22"/>
        <v>5</v>
      </c>
      <c r="BJ20" s="112">
        <f t="shared" si="23"/>
        <v>0</v>
      </c>
      <c r="BK20" s="113">
        <f t="shared" si="24"/>
        <v>3.6666666666666665</v>
      </c>
      <c r="BL20" s="113">
        <f t="shared" si="25"/>
        <v>4</v>
      </c>
      <c r="BM20" s="118">
        <f t="shared" si="26"/>
        <v>5</v>
      </c>
      <c r="BN20" s="119">
        <f t="shared" si="26"/>
        <v>5</v>
      </c>
      <c r="BO20" s="120">
        <f t="shared" si="27"/>
        <v>5</v>
      </c>
      <c r="BP20" s="68"/>
    </row>
    <row r="21" spans="1:68" ht="13.5" thickBot="1">
      <c r="A21" s="121"/>
      <c r="B21" s="130">
        <f t="shared" si="28"/>
        <v>10</v>
      </c>
      <c r="C21" s="109">
        <v>5</v>
      </c>
      <c r="D21" s="123">
        <v>5</v>
      </c>
      <c r="E21" s="123">
        <v>4</v>
      </c>
      <c r="F21" s="124">
        <v>4</v>
      </c>
      <c r="G21" s="109">
        <v>4</v>
      </c>
      <c r="H21" s="123">
        <v>5</v>
      </c>
      <c r="I21" s="123">
        <v>5</v>
      </c>
      <c r="J21" s="124">
        <v>4</v>
      </c>
      <c r="K21" s="109">
        <v>5</v>
      </c>
      <c r="L21" s="123">
        <v>5</v>
      </c>
      <c r="M21" s="124">
        <v>5</v>
      </c>
      <c r="N21" s="109">
        <v>4</v>
      </c>
      <c r="O21" s="123">
        <v>5</v>
      </c>
      <c r="P21" s="124">
        <v>4</v>
      </c>
      <c r="Q21" s="109">
        <v>5</v>
      </c>
      <c r="R21" s="123">
        <v>5</v>
      </c>
      <c r="S21" s="123">
        <v>5</v>
      </c>
      <c r="T21" s="124">
        <v>5</v>
      </c>
      <c r="U21" s="109">
        <v>5</v>
      </c>
      <c r="V21" s="123">
        <v>4</v>
      </c>
      <c r="W21" s="123">
        <v>4</v>
      </c>
      <c r="X21" s="124">
        <v>4</v>
      </c>
      <c r="Y21" s="133" t="s">
        <v>160</v>
      </c>
      <c r="Z21" s="123">
        <v>5</v>
      </c>
      <c r="AA21" s="123">
        <v>5</v>
      </c>
      <c r="AB21" s="124">
        <v>5</v>
      </c>
      <c r="AC21" s="126">
        <v>5</v>
      </c>
      <c r="AD21" s="109">
        <v>4</v>
      </c>
      <c r="AE21" s="123">
        <v>4</v>
      </c>
      <c r="AF21" s="110">
        <v>3</v>
      </c>
      <c r="AG21" s="127">
        <v>4</v>
      </c>
      <c r="AH21" s="126">
        <v>5</v>
      </c>
      <c r="AI21" s="109">
        <v>5</v>
      </c>
      <c r="AJ21" s="110">
        <v>5</v>
      </c>
      <c r="AK21" s="128"/>
      <c r="AL21" s="129">
        <f t="shared" si="29"/>
        <v>10</v>
      </c>
      <c r="AM21" s="112">
        <f t="shared" si="0"/>
        <v>0</v>
      </c>
      <c r="AN21" s="113">
        <f t="shared" si="1"/>
        <v>4.5</v>
      </c>
      <c r="AO21" s="114">
        <f t="shared" si="2"/>
        <v>5</v>
      </c>
      <c r="AP21" s="112">
        <f t="shared" si="3"/>
        <v>0</v>
      </c>
      <c r="AQ21" s="113">
        <f t="shared" si="4"/>
        <v>4.5</v>
      </c>
      <c r="AR21" s="114">
        <f t="shared" si="5"/>
        <v>5</v>
      </c>
      <c r="AS21" s="112">
        <f t="shared" si="6"/>
        <v>0</v>
      </c>
      <c r="AT21" s="113">
        <f t="shared" si="7"/>
        <v>5</v>
      </c>
      <c r="AU21" s="114">
        <f t="shared" si="8"/>
        <v>5</v>
      </c>
      <c r="AV21" s="112">
        <f t="shared" si="9"/>
        <v>0</v>
      </c>
      <c r="AW21" s="113">
        <f t="shared" si="10"/>
        <v>4.333333333333333</v>
      </c>
      <c r="AX21" s="114">
        <f t="shared" si="11"/>
        <v>5</v>
      </c>
      <c r="AY21" s="112">
        <f t="shared" si="12"/>
        <v>0</v>
      </c>
      <c r="AZ21" s="113">
        <f t="shared" si="13"/>
        <v>5</v>
      </c>
      <c r="BA21" s="115">
        <f t="shared" si="14"/>
        <v>5</v>
      </c>
      <c r="BB21" s="112">
        <f t="shared" si="15"/>
        <v>0</v>
      </c>
      <c r="BC21" s="113">
        <f t="shared" si="16"/>
        <v>4.25</v>
      </c>
      <c r="BD21" s="116">
        <f t="shared" si="17"/>
        <v>5</v>
      </c>
      <c r="BE21" s="112">
        <f t="shared" si="18"/>
        <v>1</v>
      </c>
      <c r="BF21" s="112">
        <f t="shared" si="19"/>
        <v>0</v>
      </c>
      <c r="BG21" s="113">
        <f t="shared" si="20"/>
        <v>5</v>
      </c>
      <c r="BH21" s="113">
        <f t="shared" si="21"/>
        <v>5</v>
      </c>
      <c r="BI21" s="117">
        <f t="shared" si="22"/>
        <v>5</v>
      </c>
      <c r="BJ21" s="112">
        <f t="shared" si="23"/>
        <v>0</v>
      </c>
      <c r="BK21" s="113">
        <f t="shared" si="24"/>
        <v>3.6666666666666665</v>
      </c>
      <c r="BL21" s="113">
        <f t="shared" si="25"/>
        <v>4</v>
      </c>
      <c r="BM21" s="118">
        <f t="shared" si="26"/>
        <v>4</v>
      </c>
      <c r="BN21" s="119">
        <f t="shared" si="26"/>
        <v>5</v>
      </c>
      <c r="BO21" s="120">
        <f t="shared" si="27"/>
        <v>5</v>
      </c>
      <c r="BP21" s="68"/>
    </row>
    <row r="22" spans="1:68" ht="13.5" thickBot="1">
      <c r="A22" s="121"/>
      <c r="B22" s="130">
        <f t="shared" si="28"/>
        <v>11</v>
      </c>
      <c r="C22" s="109">
        <v>5</v>
      </c>
      <c r="D22" s="123">
        <v>5</v>
      </c>
      <c r="E22" s="123">
        <v>4</v>
      </c>
      <c r="F22" s="124">
        <v>4</v>
      </c>
      <c r="G22" s="109">
        <v>5</v>
      </c>
      <c r="H22" s="123">
        <v>5</v>
      </c>
      <c r="I22" s="123">
        <v>3</v>
      </c>
      <c r="J22" s="124">
        <v>4</v>
      </c>
      <c r="K22" s="109">
        <v>4</v>
      </c>
      <c r="L22" s="123">
        <v>4</v>
      </c>
      <c r="M22" s="124">
        <v>4</v>
      </c>
      <c r="N22" s="109">
        <v>3</v>
      </c>
      <c r="O22" s="123">
        <v>4</v>
      </c>
      <c r="P22" s="124">
        <v>4</v>
      </c>
      <c r="Q22" s="109">
        <v>5</v>
      </c>
      <c r="R22" s="123">
        <v>5</v>
      </c>
      <c r="S22" s="123">
        <v>5</v>
      </c>
      <c r="T22" s="124">
        <v>4</v>
      </c>
      <c r="U22" s="109">
        <v>5</v>
      </c>
      <c r="V22" s="123">
        <v>3</v>
      </c>
      <c r="W22" s="123">
        <v>3</v>
      </c>
      <c r="X22" s="124">
        <v>3</v>
      </c>
      <c r="Y22" s="134" t="s">
        <v>160</v>
      </c>
      <c r="Z22" s="123">
        <v>3</v>
      </c>
      <c r="AA22" s="123">
        <v>3</v>
      </c>
      <c r="AB22" s="124">
        <v>3</v>
      </c>
      <c r="AC22" s="126">
        <v>3</v>
      </c>
      <c r="AD22" s="109">
        <v>3</v>
      </c>
      <c r="AE22" s="123">
        <v>3</v>
      </c>
      <c r="AF22" s="110">
        <v>3</v>
      </c>
      <c r="AG22" s="127">
        <v>4</v>
      </c>
      <c r="AH22" s="126">
        <v>5</v>
      </c>
      <c r="AI22" s="109">
        <v>5</v>
      </c>
      <c r="AJ22" s="110">
        <v>5</v>
      </c>
      <c r="AK22" s="128"/>
      <c r="AL22" s="129">
        <f t="shared" si="29"/>
        <v>11</v>
      </c>
      <c r="AM22" s="112">
        <f t="shared" si="0"/>
        <v>0</v>
      </c>
      <c r="AN22" s="113">
        <f t="shared" si="1"/>
        <v>4.5</v>
      </c>
      <c r="AO22" s="114">
        <f t="shared" si="2"/>
        <v>5</v>
      </c>
      <c r="AP22" s="112">
        <f t="shared" si="3"/>
        <v>0</v>
      </c>
      <c r="AQ22" s="113">
        <f t="shared" si="4"/>
        <v>4.25</v>
      </c>
      <c r="AR22" s="114">
        <f t="shared" si="5"/>
        <v>5</v>
      </c>
      <c r="AS22" s="112">
        <f t="shared" si="6"/>
        <v>0</v>
      </c>
      <c r="AT22" s="113">
        <f t="shared" si="7"/>
        <v>4</v>
      </c>
      <c r="AU22" s="114">
        <f t="shared" si="8"/>
        <v>4</v>
      </c>
      <c r="AV22" s="112">
        <f t="shared" si="9"/>
        <v>0</v>
      </c>
      <c r="AW22" s="113">
        <f t="shared" si="10"/>
        <v>3.6666666666666665</v>
      </c>
      <c r="AX22" s="114">
        <f t="shared" si="11"/>
        <v>4</v>
      </c>
      <c r="AY22" s="112">
        <f t="shared" si="12"/>
        <v>0</v>
      </c>
      <c r="AZ22" s="113">
        <f t="shared" si="13"/>
        <v>4.75</v>
      </c>
      <c r="BA22" s="115">
        <f t="shared" si="14"/>
        <v>5</v>
      </c>
      <c r="BB22" s="112">
        <f t="shared" si="15"/>
        <v>0</v>
      </c>
      <c r="BC22" s="113">
        <f t="shared" si="16"/>
        <v>3.5</v>
      </c>
      <c r="BD22" s="116">
        <f t="shared" si="17"/>
        <v>4</v>
      </c>
      <c r="BE22" s="112">
        <f t="shared" si="18"/>
        <v>1</v>
      </c>
      <c r="BF22" s="112">
        <f t="shared" si="19"/>
        <v>0</v>
      </c>
      <c r="BG22" s="113">
        <f t="shared" si="20"/>
        <v>3</v>
      </c>
      <c r="BH22" s="113">
        <f t="shared" si="21"/>
        <v>3</v>
      </c>
      <c r="BI22" s="117">
        <f t="shared" si="22"/>
        <v>3</v>
      </c>
      <c r="BJ22" s="112">
        <f t="shared" si="23"/>
        <v>0</v>
      </c>
      <c r="BK22" s="113">
        <f t="shared" si="24"/>
        <v>3</v>
      </c>
      <c r="BL22" s="113">
        <f t="shared" si="25"/>
        <v>3</v>
      </c>
      <c r="BM22" s="118">
        <f t="shared" si="26"/>
        <v>4</v>
      </c>
      <c r="BN22" s="119">
        <f t="shared" si="26"/>
        <v>5</v>
      </c>
      <c r="BO22" s="120">
        <f t="shared" si="27"/>
        <v>5</v>
      </c>
      <c r="BP22" s="68"/>
    </row>
    <row r="23" spans="1:68" ht="13.5" thickBot="1">
      <c r="A23" s="121"/>
      <c r="B23" s="130">
        <f t="shared" si="28"/>
        <v>12</v>
      </c>
      <c r="C23" s="109">
        <v>5</v>
      </c>
      <c r="D23" s="123">
        <v>5</v>
      </c>
      <c r="E23" s="123">
        <v>3</v>
      </c>
      <c r="F23" s="124">
        <v>5</v>
      </c>
      <c r="G23" s="109">
        <v>4</v>
      </c>
      <c r="H23" s="123">
        <v>2</v>
      </c>
      <c r="I23" s="123">
        <v>3</v>
      </c>
      <c r="J23" s="124">
        <v>5</v>
      </c>
      <c r="K23" s="109">
        <v>5</v>
      </c>
      <c r="L23" s="123">
        <v>5</v>
      </c>
      <c r="M23" s="124">
        <v>5</v>
      </c>
      <c r="N23" s="109">
        <v>5</v>
      </c>
      <c r="O23" s="123">
        <v>5</v>
      </c>
      <c r="P23" s="124">
        <v>5</v>
      </c>
      <c r="Q23" s="109">
        <v>5</v>
      </c>
      <c r="R23" s="123">
        <v>5</v>
      </c>
      <c r="S23" s="123">
        <v>5</v>
      </c>
      <c r="T23" s="124">
        <v>5</v>
      </c>
      <c r="U23" s="109">
        <v>5</v>
      </c>
      <c r="V23" s="123">
        <v>5</v>
      </c>
      <c r="W23" s="123">
        <v>3</v>
      </c>
      <c r="X23" s="124">
        <v>5</v>
      </c>
      <c r="Y23" s="134" t="s">
        <v>160</v>
      </c>
      <c r="Z23" s="123">
        <v>3</v>
      </c>
      <c r="AA23" s="123">
        <v>3</v>
      </c>
      <c r="AB23" s="124">
        <v>4</v>
      </c>
      <c r="AC23" s="126">
        <v>5</v>
      </c>
      <c r="AD23" s="109">
        <v>3</v>
      </c>
      <c r="AE23" s="123">
        <v>3</v>
      </c>
      <c r="AF23" s="110">
        <v>3</v>
      </c>
      <c r="AG23" s="127">
        <v>4</v>
      </c>
      <c r="AH23" s="126">
        <v>4</v>
      </c>
      <c r="AI23" s="109">
        <v>3</v>
      </c>
      <c r="AJ23" s="110">
        <v>2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4.5</v>
      </c>
      <c r="AO23" s="114">
        <f t="shared" si="2"/>
        <v>5</v>
      </c>
      <c r="AP23" s="112">
        <f t="shared" si="3"/>
        <v>1</v>
      </c>
      <c r="AQ23" s="113">
        <f t="shared" si="4"/>
        <v>3.5</v>
      </c>
      <c r="AR23" s="114">
        <f t="shared" si="5"/>
        <v>4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0</v>
      </c>
      <c r="AW23" s="113">
        <f t="shared" si="10"/>
        <v>5</v>
      </c>
      <c r="AX23" s="114">
        <f t="shared" si="11"/>
        <v>5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0</v>
      </c>
      <c r="BC23" s="113">
        <f t="shared" si="16"/>
        <v>4.5</v>
      </c>
      <c r="BD23" s="116">
        <f t="shared" si="17"/>
        <v>5</v>
      </c>
      <c r="BE23" s="112">
        <f t="shared" si="18"/>
        <v>1</v>
      </c>
      <c r="BF23" s="112">
        <f t="shared" si="19"/>
        <v>0</v>
      </c>
      <c r="BG23" s="113">
        <f t="shared" si="20"/>
        <v>3.3333333333333335</v>
      </c>
      <c r="BH23" s="113">
        <f t="shared" si="21"/>
        <v>4</v>
      </c>
      <c r="BI23" s="117">
        <f t="shared" si="22"/>
        <v>5</v>
      </c>
      <c r="BJ23" s="112">
        <f t="shared" si="23"/>
        <v>0</v>
      </c>
      <c r="BK23" s="113">
        <f t="shared" si="24"/>
        <v>3</v>
      </c>
      <c r="BL23" s="113">
        <f t="shared" si="25"/>
        <v>3</v>
      </c>
      <c r="BM23" s="118">
        <f t="shared" si="26"/>
        <v>4</v>
      </c>
      <c r="BN23" s="119">
        <f t="shared" si="26"/>
        <v>4</v>
      </c>
      <c r="BO23" s="120">
        <f t="shared" si="27"/>
        <v>3</v>
      </c>
      <c r="BP23" s="68"/>
    </row>
    <row r="24" spans="1:68" ht="13.5" thickBot="1">
      <c r="A24" s="121"/>
      <c r="B24" s="130">
        <f t="shared" si="28"/>
        <v>13</v>
      </c>
      <c r="C24" s="109">
        <v>5</v>
      </c>
      <c r="D24" s="123">
        <v>5</v>
      </c>
      <c r="E24" s="123">
        <v>3</v>
      </c>
      <c r="F24" s="124">
        <v>3</v>
      </c>
      <c r="G24" s="109">
        <v>4</v>
      </c>
      <c r="H24" s="123">
        <v>3</v>
      </c>
      <c r="I24" s="123">
        <v>2</v>
      </c>
      <c r="J24" s="124">
        <v>2</v>
      </c>
      <c r="K24" s="109">
        <v>5</v>
      </c>
      <c r="L24" s="123">
        <v>5</v>
      </c>
      <c r="M24" s="124">
        <v>5</v>
      </c>
      <c r="N24" s="109">
        <v>4</v>
      </c>
      <c r="O24" s="123">
        <v>3</v>
      </c>
      <c r="P24" s="124">
        <v>3</v>
      </c>
      <c r="Q24" s="109">
        <v>5</v>
      </c>
      <c r="R24" s="123">
        <v>5</v>
      </c>
      <c r="S24" s="123">
        <v>5</v>
      </c>
      <c r="T24" s="124">
        <v>5</v>
      </c>
      <c r="U24" s="109">
        <v>5</v>
      </c>
      <c r="V24" s="123">
        <v>5</v>
      </c>
      <c r="W24" s="123">
        <v>3</v>
      </c>
      <c r="X24" s="124">
        <v>3</v>
      </c>
      <c r="Y24" s="125" t="s">
        <v>160</v>
      </c>
      <c r="Z24" s="123">
        <v>5</v>
      </c>
      <c r="AA24" s="123">
        <v>5</v>
      </c>
      <c r="AB24" s="124">
        <v>5</v>
      </c>
      <c r="AC24" s="132">
        <v>5</v>
      </c>
      <c r="AD24" s="109">
        <v>5</v>
      </c>
      <c r="AE24" s="123">
        <v>3</v>
      </c>
      <c r="AF24" s="110">
        <v>4</v>
      </c>
      <c r="AG24" s="107">
        <v>5</v>
      </c>
      <c r="AH24" s="126">
        <v>5</v>
      </c>
      <c r="AI24" s="109">
        <v>5</v>
      </c>
      <c r="AJ24" s="110">
        <v>5</v>
      </c>
      <c r="AK24" s="128"/>
      <c r="AL24" s="129">
        <f t="shared" si="29"/>
        <v>13</v>
      </c>
      <c r="AM24" s="112">
        <f t="shared" si="0"/>
        <v>0</v>
      </c>
      <c r="AN24" s="113">
        <f t="shared" si="1"/>
        <v>4</v>
      </c>
      <c r="AO24" s="114">
        <f t="shared" si="2"/>
        <v>4</v>
      </c>
      <c r="AP24" s="112">
        <f t="shared" si="3"/>
        <v>2</v>
      </c>
      <c r="AQ24" s="113">
        <f t="shared" si="4"/>
        <v>2.75</v>
      </c>
      <c r="AR24" s="114">
        <f t="shared" si="5"/>
        <v>3</v>
      </c>
      <c r="AS24" s="112">
        <f t="shared" si="6"/>
        <v>0</v>
      </c>
      <c r="AT24" s="113">
        <f t="shared" si="7"/>
        <v>5</v>
      </c>
      <c r="AU24" s="114">
        <f t="shared" si="8"/>
        <v>5</v>
      </c>
      <c r="AV24" s="112">
        <f t="shared" si="9"/>
        <v>0</v>
      </c>
      <c r="AW24" s="113">
        <f t="shared" si="10"/>
        <v>3.3333333333333335</v>
      </c>
      <c r="AX24" s="114">
        <f t="shared" si="11"/>
        <v>4</v>
      </c>
      <c r="AY24" s="112">
        <f t="shared" si="12"/>
        <v>0</v>
      </c>
      <c r="AZ24" s="113">
        <f t="shared" si="13"/>
        <v>5</v>
      </c>
      <c r="BA24" s="115">
        <f t="shared" si="14"/>
        <v>5</v>
      </c>
      <c r="BB24" s="112">
        <f t="shared" si="15"/>
        <v>0</v>
      </c>
      <c r="BC24" s="113">
        <f t="shared" si="16"/>
        <v>4</v>
      </c>
      <c r="BD24" s="116">
        <f t="shared" si="17"/>
        <v>4</v>
      </c>
      <c r="BE24" s="112">
        <f t="shared" si="18"/>
        <v>1</v>
      </c>
      <c r="BF24" s="112">
        <f t="shared" si="19"/>
        <v>0</v>
      </c>
      <c r="BG24" s="113">
        <f t="shared" si="20"/>
        <v>5</v>
      </c>
      <c r="BH24" s="113">
        <f t="shared" si="21"/>
        <v>5</v>
      </c>
      <c r="BI24" s="117">
        <f t="shared" si="22"/>
        <v>5</v>
      </c>
      <c r="BJ24" s="112">
        <f t="shared" si="23"/>
        <v>0</v>
      </c>
      <c r="BK24" s="113">
        <f t="shared" si="24"/>
        <v>4</v>
      </c>
      <c r="BL24" s="113">
        <f t="shared" si="25"/>
        <v>4</v>
      </c>
      <c r="BM24" s="118">
        <f t="shared" si="26"/>
        <v>5</v>
      </c>
      <c r="BN24" s="119">
        <f t="shared" si="26"/>
        <v>5</v>
      </c>
      <c r="BO24" s="120">
        <f t="shared" si="27"/>
        <v>5</v>
      </c>
      <c r="BP24" s="68"/>
    </row>
    <row r="25" spans="1:68" ht="13.5" thickBot="1">
      <c r="A25" s="121"/>
      <c r="B25" s="130">
        <f t="shared" si="28"/>
        <v>14</v>
      </c>
      <c r="C25" s="109">
        <v>5</v>
      </c>
      <c r="D25" s="123">
        <v>5</v>
      </c>
      <c r="E25" s="123">
        <v>5</v>
      </c>
      <c r="F25" s="124">
        <v>5</v>
      </c>
      <c r="G25" s="109">
        <v>5</v>
      </c>
      <c r="H25" s="123">
        <v>5</v>
      </c>
      <c r="I25" s="123">
        <v>5</v>
      </c>
      <c r="J25" s="124">
        <v>5</v>
      </c>
      <c r="K25" s="109">
        <v>5</v>
      </c>
      <c r="L25" s="123">
        <v>5</v>
      </c>
      <c r="M25" s="124">
        <v>5</v>
      </c>
      <c r="N25" s="109">
        <v>5</v>
      </c>
      <c r="O25" s="123">
        <v>5</v>
      </c>
      <c r="P25" s="124">
        <v>5</v>
      </c>
      <c r="Q25" s="109">
        <v>5</v>
      </c>
      <c r="R25" s="123">
        <v>5</v>
      </c>
      <c r="S25" s="123">
        <v>5</v>
      </c>
      <c r="T25" s="124">
        <v>5</v>
      </c>
      <c r="U25" s="109">
        <v>5</v>
      </c>
      <c r="V25" s="123">
        <v>5</v>
      </c>
      <c r="W25" s="123">
        <v>5</v>
      </c>
      <c r="X25" s="124">
        <v>5</v>
      </c>
      <c r="Y25" s="125" t="s">
        <v>160</v>
      </c>
      <c r="Z25" s="123">
        <v>5</v>
      </c>
      <c r="AA25" s="123">
        <v>5</v>
      </c>
      <c r="AB25" s="124">
        <v>5</v>
      </c>
      <c r="AC25" s="126">
        <v>5</v>
      </c>
      <c r="AD25" s="109">
        <v>5</v>
      </c>
      <c r="AE25" s="123">
        <v>5</v>
      </c>
      <c r="AF25" s="110">
        <v>5</v>
      </c>
      <c r="AG25" s="127">
        <v>5</v>
      </c>
      <c r="AH25" s="126">
        <v>5</v>
      </c>
      <c r="AI25" s="109">
        <v>5</v>
      </c>
      <c r="AJ25" s="110">
        <v>5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5</v>
      </c>
      <c r="AO25" s="114">
        <f t="shared" si="2"/>
        <v>5</v>
      </c>
      <c r="AP25" s="112">
        <f t="shared" si="3"/>
        <v>0</v>
      </c>
      <c r="AQ25" s="113">
        <f t="shared" si="4"/>
        <v>5</v>
      </c>
      <c r="AR25" s="114">
        <f t="shared" si="5"/>
        <v>5</v>
      </c>
      <c r="AS25" s="112">
        <f t="shared" si="6"/>
        <v>0</v>
      </c>
      <c r="AT25" s="113">
        <f t="shared" si="7"/>
        <v>5</v>
      </c>
      <c r="AU25" s="114">
        <f t="shared" si="8"/>
        <v>5</v>
      </c>
      <c r="AV25" s="112">
        <f t="shared" si="9"/>
        <v>0</v>
      </c>
      <c r="AW25" s="113">
        <f t="shared" si="10"/>
        <v>5</v>
      </c>
      <c r="AX25" s="114">
        <f t="shared" si="11"/>
        <v>5</v>
      </c>
      <c r="AY25" s="112">
        <f t="shared" si="12"/>
        <v>0</v>
      </c>
      <c r="AZ25" s="113">
        <f t="shared" si="13"/>
        <v>5</v>
      </c>
      <c r="BA25" s="115">
        <f t="shared" si="14"/>
        <v>5</v>
      </c>
      <c r="BB25" s="112">
        <f t="shared" si="15"/>
        <v>0</v>
      </c>
      <c r="BC25" s="113">
        <f t="shared" si="16"/>
        <v>5</v>
      </c>
      <c r="BD25" s="116">
        <f t="shared" si="17"/>
        <v>5</v>
      </c>
      <c r="BE25" s="112">
        <f t="shared" si="18"/>
        <v>1</v>
      </c>
      <c r="BF25" s="112">
        <f t="shared" si="19"/>
        <v>0</v>
      </c>
      <c r="BG25" s="113">
        <f t="shared" si="20"/>
        <v>5</v>
      </c>
      <c r="BH25" s="113">
        <f t="shared" si="21"/>
        <v>5</v>
      </c>
      <c r="BI25" s="117">
        <f t="shared" si="22"/>
        <v>5</v>
      </c>
      <c r="BJ25" s="112">
        <f t="shared" si="23"/>
        <v>0</v>
      </c>
      <c r="BK25" s="113">
        <f t="shared" si="24"/>
        <v>5</v>
      </c>
      <c r="BL25" s="113">
        <f t="shared" si="25"/>
        <v>5</v>
      </c>
      <c r="BM25" s="118">
        <f t="shared" si="26"/>
        <v>5</v>
      </c>
      <c r="BN25" s="119">
        <f t="shared" si="26"/>
        <v>5</v>
      </c>
      <c r="BO25" s="120">
        <f t="shared" si="27"/>
        <v>5</v>
      </c>
      <c r="BP25" s="68"/>
    </row>
    <row r="26" spans="1:68" ht="13.5" thickBot="1">
      <c r="A26" s="121"/>
      <c r="B26" s="130">
        <f t="shared" si="28"/>
        <v>15</v>
      </c>
      <c r="C26" s="109">
        <v>5</v>
      </c>
      <c r="D26" s="123">
        <v>5</v>
      </c>
      <c r="E26" s="123">
        <v>3</v>
      </c>
      <c r="F26" s="124">
        <v>5</v>
      </c>
      <c r="G26" s="109">
        <v>3</v>
      </c>
      <c r="H26" s="123">
        <v>3</v>
      </c>
      <c r="I26" s="123">
        <v>3</v>
      </c>
      <c r="J26" s="124">
        <v>2</v>
      </c>
      <c r="K26" s="109">
        <v>5</v>
      </c>
      <c r="L26" s="123">
        <v>5</v>
      </c>
      <c r="M26" s="124">
        <v>5</v>
      </c>
      <c r="N26" s="109">
        <v>4</v>
      </c>
      <c r="O26" s="123">
        <v>3</v>
      </c>
      <c r="P26" s="124">
        <v>3</v>
      </c>
      <c r="Q26" s="109">
        <v>4</v>
      </c>
      <c r="R26" s="123">
        <v>4</v>
      </c>
      <c r="S26" s="123">
        <v>4</v>
      </c>
      <c r="T26" s="124">
        <v>4</v>
      </c>
      <c r="U26" s="109">
        <v>4</v>
      </c>
      <c r="V26" s="123">
        <v>4</v>
      </c>
      <c r="W26" s="123">
        <v>4</v>
      </c>
      <c r="X26" s="124">
        <v>4</v>
      </c>
      <c r="Y26" s="125" t="s">
        <v>160</v>
      </c>
      <c r="Z26" s="123">
        <v>5</v>
      </c>
      <c r="AA26" s="123">
        <v>5</v>
      </c>
      <c r="AB26" s="124">
        <v>5</v>
      </c>
      <c r="AC26" s="126">
        <v>5</v>
      </c>
      <c r="AD26" s="109">
        <v>4</v>
      </c>
      <c r="AE26" s="123">
        <v>2</v>
      </c>
      <c r="AF26" s="110">
        <v>4</v>
      </c>
      <c r="AG26" s="127">
        <v>5</v>
      </c>
      <c r="AH26" s="126">
        <v>5</v>
      </c>
      <c r="AI26" s="109">
        <v>5</v>
      </c>
      <c r="AJ26" s="110">
        <v>5</v>
      </c>
      <c r="AK26" s="128"/>
      <c r="AL26" s="129">
        <f t="shared" si="29"/>
        <v>15</v>
      </c>
      <c r="AM26" s="112">
        <f t="shared" si="0"/>
        <v>0</v>
      </c>
      <c r="AN26" s="113">
        <f t="shared" si="1"/>
        <v>4.5</v>
      </c>
      <c r="AO26" s="114">
        <f t="shared" si="2"/>
        <v>5</v>
      </c>
      <c r="AP26" s="112">
        <f t="shared" si="3"/>
        <v>1</v>
      </c>
      <c r="AQ26" s="113">
        <f t="shared" si="4"/>
        <v>2.75</v>
      </c>
      <c r="AR26" s="114">
        <f t="shared" si="5"/>
        <v>3</v>
      </c>
      <c r="AS26" s="112">
        <f t="shared" si="6"/>
        <v>0</v>
      </c>
      <c r="AT26" s="113">
        <f t="shared" si="7"/>
        <v>5</v>
      </c>
      <c r="AU26" s="114">
        <f t="shared" si="8"/>
        <v>5</v>
      </c>
      <c r="AV26" s="112">
        <f t="shared" si="9"/>
        <v>0</v>
      </c>
      <c r="AW26" s="113">
        <f t="shared" si="10"/>
        <v>3.3333333333333335</v>
      </c>
      <c r="AX26" s="114">
        <f t="shared" si="11"/>
        <v>4</v>
      </c>
      <c r="AY26" s="112">
        <f t="shared" si="12"/>
        <v>0</v>
      </c>
      <c r="AZ26" s="113">
        <f t="shared" si="13"/>
        <v>4</v>
      </c>
      <c r="BA26" s="115">
        <f t="shared" si="14"/>
        <v>4</v>
      </c>
      <c r="BB26" s="112">
        <f t="shared" si="15"/>
        <v>0</v>
      </c>
      <c r="BC26" s="113">
        <f t="shared" si="16"/>
        <v>4</v>
      </c>
      <c r="BD26" s="116">
        <f t="shared" si="17"/>
        <v>4</v>
      </c>
      <c r="BE26" s="112">
        <f t="shared" si="18"/>
        <v>1</v>
      </c>
      <c r="BF26" s="112">
        <f t="shared" si="19"/>
        <v>0</v>
      </c>
      <c r="BG26" s="113">
        <f t="shared" si="20"/>
        <v>5</v>
      </c>
      <c r="BH26" s="113">
        <f t="shared" si="21"/>
        <v>5</v>
      </c>
      <c r="BI26" s="117">
        <f t="shared" si="22"/>
        <v>5</v>
      </c>
      <c r="BJ26" s="112">
        <f t="shared" si="23"/>
        <v>1</v>
      </c>
      <c r="BK26" s="113">
        <f t="shared" si="24"/>
        <v>3.3333333333333335</v>
      </c>
      <c r="BL26" s="113">
        <f t="shared" si="25"/>
        <v>4</v>
      </c>
      <c r="BM26" s="118">
        <f t="shared" si="26"/>
        <v>5</v>
      </c>
      <c r="BN26" s="119">
        <f t="shared" si="26"/>
        <v>5</v>
      </c>
      <c r="BO26" s="120">
        <f t="shared" si="27"/>
        <v>5</v>
      </c>
      <c r="BP26" s="68"/>
    </row>
    <row r="27" spans="1:68" ht="13.5" thickBot="1">
      <c r="A27" s="121"/>
      <c r="B27" s="130">
        <f t="shared" si="28"/>
        <v>16</v>
      </c>
      <c r="C27" s="109">
        <v>5</v>
      </c>
      <c r="D27" s="123">
        <v>5</v>
      </c>
      <c r="E27" s="123">
        <v>5</v>
      </c>
      <c r="F27" s="124">
        <v>2</v>
      </c>
      <c r="G27" s="109">
        <v>2</v>
      </c>
      <c r="H27" s="123">
        <v>2</v>
      </c>
      <c r="I27" s="123">
        <v>4</v>
      </c>
      <c r="J27" s="124">
        <v>2</v>
      </c>
      <c r="K27" s="109">
        <v>5</v>
      </c>
      <c r="L27" s="123">
        <v>5</v>
      </c>
      <c r="M27" s="124">
        <v>5</v>
      </c>
      <c r="N27" s="109">
        <v>4</v>
      </c>
      <c r="O27" s="123">
        <v>5</v>
      </c>
      <c r="P27" s="124">
        <v>5</v>
      </c>
      <c r="Q27" s="109">
        <v>5</v>
      </c>
      <c r="R27" s="123">
        <v>5</v>
      </c>
      <c r="S27" s="123">
        <v>5</v>
      </c>
      <c r="T27" s="124">
        <v>5</v>
      </c>
      <c r="U27" s="109">
        <v>5</v>
      </c>
      <c r="V27" s="123">
        <v>5</v>
      </c>
      <c r="W27" s="123">
        <v>5</v>
      </c>
      <c r="X27" s="124">
        <v>5</v>
      </c>
      <c r="Y27" s="125" t="s">
        <v>160</v>
      </c>
      <c r="Z27" s="123">
        <v>5</v>
      </c>
      <c r="AA27" s="123">
        <v>5</v>
      </c>
      <c r="AB27" s="124">
        <v>5</v>
      </c>
      <c r="AC27" s="126">
        <v>5</v>
      </c>
      <c r="AD27" s="109">
        <v>5</v>
      </c>
      <c r="AE27" s="123">
        <v>2</v>
      </c>
      <c r="AF27" s="110">
        <v>5</v>
      </c>
      <c r="AG27" s="127">
        <v>5</v>
      </c>
      <c r="AH27" s="126">
        <v>5</v>
      </c>
      <c r="AI27" s="109">
        <v>5</v>
      </c>
      <c r="AJ27" s="110">
        <v>5</v>
      </c>
      <c r="AK27" s="128"/>
      <c r="AL27" s="129">
        <f t="shared" si="29"/>
        <v>16</v>
      </c>
      <c r="AM27" s="112">
        <f t="shared" si="0"/>
        <v>1</v>
      </c>
      <c r="AN27" s="113">
        <f t="shared" si="1"/>
        <v>4.25</v>
      </c>
      <c r="AO27" s="114">
        <f t="shared" si="2"/>
        <v>5</v>
      </c>
      <c r="AP27" s="112">
        <f t="shared" si="3"/>
        <v>3</v>
      </c>
      <c r="AQ27" s="113">
        <f t="shared" si="4"/>
        <v>2.5</v>
      </c>
      <c r="AR27" s="114">
        <f t="shared" si="5"/>
        <v>2</v>
      </c>
      <c r="AS27" s="112">
        <f t="shared" si="6"/>
        <v>0</v>
      </c>
      <c r="AT27" s="113">
        <f t="shared" si="7"/>
        <v>5</v>
      </c>
      <c r="AU27" s="114">
        <f t="shared" si="8"/>
        <v>5</v>
      </c>
      <c r="AV27" s="112">
        <f t="shared" si="9"/>
        <v>0</v>
      </c>
      <c r="AW27" s="113">
        <f t="shared" si="10"/>
        <v>4.666666666666667</v>
      </c>
      <c r="AX27" s="114">
        <f t="shared" si="11"/>
        <v>5</v>
      </c>
      <c r="AY27" s="112">
        <f t="shared" si="12"/>
        <v>0</v>
      </c>
      <c r="AZ27" s="113">
        <f t="shared" si="13"/>
        <v>5</v>
      </c>
      <c r="BA27" s="115">
        <f t="shared" si="14"/>
        <v>5</v>
      </c>
      <c r="BB27" s="112">
        <f t="shared" si="15"/>
        <v>0</v>
      </c>
      <c r="BC27" s="113">
        <f t="shared" si="16"/>
        <v>5</v>
      </c>
      <c r="BD27" s="116">
        <f t="shared" si="17"/>
        <v>5</v>
      </c>
      <c r="BE27" s="112">
        <f t="shared" si="18"/>
        <v>1</v>
      </c>
      <c r="BF27" s="112">
        <f t="shared" si="19"/>
        <v>0</v>
      </c>
      <c r="BG27" s="113">
        <f t="shared" si="20"/>
        <v>5</v>
      </c>
      <c r="BH27" s="113">
        <f t="shared" si="21"/>
        <v>5</v>
      </c>
      <c r="BI27" s="117">
        <f t="shared" si="22"/>
        <v>5</v>
      </c>
      <c r="BJ27" s="112">
        <f t="shared" si="23"/>
        <v>1</v>
      </c>
      <c r="BK27" s="113">
        <f t="shared" si="24"/>
        <v>4</v>
      </c>
      <c r="BL27" s="113">
        <f t="shared" si="25"/>
        <v>4</v>
      </c>
      <c r="BM27" s="118">
        <f t="shared" si="26"/>
        <v>5</v>
      </c>
      <c r="BN27" s="119">
        <f t="shared" si="26"/>
        <v>5</v>
      </c>
      <c r="BO27" s="120">
        <f t="shared" si="27"/>
        <v>5</v>
      </c>
      <c r="BP27" s="68"/>
    </row>
    <row r="28" spans="1:68" ht="13.5" thickBot="1">
      <c r="A28" s="121"/>
      <c r="B28" s="130">
        <f t="shared" si="28"/>
        <v>17</v>
      </c>
      <c r="C28" s="109">
        <v>5</v>
      </c>
      <c r="D28" s="123">
        <v>5</v>
      </c>
      <c r="E28" s="123">
        <v>4</v>
      </c>
      <c r="F28" s="124">
        <v>4</v>
      </c>
      <c r="G28" s="109">
        <v>3</v>
      </c>
      <c r="H28" s="123">
        <v>2</v>
      </c>
      <c r="I28" s="123">
        <v>4</v>
      </c>
      <c r="J28" s="124">
        <v>2</v>
      </c>
      <c r="K28" s="109">
        <v>5</v>
      </c>
      <c r="L28" s="123">
        <v>5</v>
      </c>
      <c r="M28" s="124">
        <v>5</v>
      </c>
      <c r="N28" s="109">
        <v>5</v>
      </c>
      <c r="O28" s="123">
        <v>5</v>
      </c>
      <c r="P28" s="124">
        <v>5</v>
      </c>
      <c r="Q28" s="109">
        <v>5</v>
      </c>
      <c r="R28" s="123">
        <v>5</v>
      </c>
      <c r="S28" s="123">
        <v>5</v>
      </c>
      <c r="T28" s="124">
        <v>5</v>
      </c>
      <c r="U28" s="109">
        <v>5</v>
      </c>
      <c r="V28" s="123">
        <v>5</v>
      </c>
      <c r="W28" s="123">
        <v>5</v>
      </c>
      <c r="X28" s="124">
        <v>5</v>
      </c>
      <c r="Y28" s="125" t="s">
        <v>160</v>
      </c>
      <c r="Z28" s="123">
        <v>5</v>
      </c>
      <c r="AA28" s="123">
        <v>5</v>
      </c>
      <c r="AB28" s="124">
        <v>5</v>
      </c>
      <c r="AC28" s="132">
        <v>5</v>
      </c>
      <c r="AD28" s="109">
        <v>5</v>
      </c>
      <c r="AE28" s="123">
        <v>5</v>
      </c>
      <c r="AF28" s="110">
        <v>5</v>
      </c>
      <c r="AG28" s="107">
        <v>3</v>
      </c>
      <c r="AH28" s="132">
        <v>4</v>
      </c>
      <c r="AI28" s="109">
        <v>3</v>
      </c>
      <c r="AJ28" s="110">
        <v>3</v>
      </c>
      <c r="AK28" s="128"/>
      <c r="AL28" s="129">
        <f t="shared" si="29"/>
        <v>17</v>
      </c>
      <c r="AM28" s="112">
        <f t="shared" si="0"/>
        <v>0</v>
      </c>
      <c r="AN28" s="113">
        <f t="shared" si="1"/>
        <v>4.5</v>
      </c>
      <c r="AO28" s="114">
        <f t="shared" si="2"/>
        <v>5</v>
      </c>
      <c r="AP28" s="112">
        <f t="shared" si="3"/>
        <v>2</v>
      </c>
      <c r="AQ28" s="113">
        <f t="shared" si="4"/>
        <v>2.75</v>
      </c>
      <c r="AR28" s="114">
        <f t="shared" si="5"/>
        <v>3</v>
      </c>
      <c r="AS28" s="112">
        <f t="shared" si="6"/>
        <v>0</v>
      </c>
      <c r="AT28" s="113">
        <f t="shared" si="7"/>
        <v>5</v>
      </c>
      <c r="AU28" s="114">
        <f t="shared" si="8"/>
        <v>5</v>
      </c>
      <c r="AV28" s="112">
        <f t="shared" si="9"/>
        <v>0</v>
      </c>
      <c r="AW28" s="113">
        <f t="shared" si="10"/>
        <v>5</v>
      </c>
      <c r="AX28" s="114">
        <f t="shared" si="11"/>
        <v>5</v>
      </c>
      <c r="AY28" s="112">
        <f t="shared" si="12"/>
        <v>0</v>
      </c>
      <c r="AZ28" s="113">
        <f t="shared" si="13"/>
        <v>5</v>
      </c>
      <c r="BA28" s="115">
        <f t="shared" si="14"/>
        <v>5</v>
      </c>
      <c r="BB28" s="112">
        <f t="shared" si="15"/>
        <v>0</v>
      </c>
      <c r="BC28" s="113">
        <f t="shared" si="16"/>
        <v>5</v>
      </c>
      <c r="BD28" s="116">
        <f t="shared" si="17"/>
        <v>5</v>
      </c>
      <c r="BE28" s="112">
        <f t="shared" si="18"/>
        <v>1</v>
      </c>
      <c r="BF28" s="112">
        <f t="shared" si="19"/>
        <v>0</v>
      </c>
      <c r="BG28" s="113">
        <f t="shared" si="20"/>
        <v>5</v>
      </c>
      <c r="BH28" s="113">
        <f t="shared" si="21"/>
        <v>5</v>
      </c>
      <c r="BI28" s="117">
        <f t="shared" si="22"/>
        <v>5</v>
      </c>
      <c r="BJ28" s="112">
        <f t="shared" si="23"/>
        <v>0</v>
      </c>
      <c r="BK28" s="113">
        <f t="shared" si="24"/>
        <v>5</v>
      </c>
      <c r="BL28" s="113">
        <f t="shared" si="25"/>
        <v>5</v>
      </c>
      <c r="BM28" s="118">
        <f t="shared" si="26"/>
        <v>3</v>
      </c>
      <c r="BN28" s="119">
        <f t="shared" si="26"/>
        <v>4</v>
      </c>
      <c r="BO28" s="120">
        <f t="shared" si="27"/>
        <v>3</v>
      </c>
      <c r="BP28" s="68"/>
    </row>
    <row r="29" spans="1:68" ht="13.5" thickBot="1">
      <c r="A29" s="121"/>
      <c r="B29" s="130">
        <f t="shared" si="28"/>
        <v>18</v>
      </c>
      <c r="C29" s="109">
        <v>5</v>
      </c>
      <c r="D29" s="123">
        <v>5</v>
      </c>
      <c r="E29" s="123">
        <v>4</v>
      </c>
      <c r="F29" s="124">
        <v>4</v>
      </c>
      <c r="G29" s="109">
        <v>2</v>
      </c>
      <c r="H29" s="123">
        <v>2</v>
      </c>
      <c r="I29" s="123">
        <v>2</v>
      </c>
      <c r="J29" s="124">
        <v>2</v>
      </c>
      <c r="K29" s="109">
        <v>5</v>
      </c>
      <c r="L29" s="123">
        <v>5</v>
      </c>
      <c r="M29" s="124">
        <v>5</v>
      </c>
      <c r="N29" s="109">
        <v>5</v>
      </c>
      <c r="O29" s="123">
        <v>5</v>
      </c>
      <c r="P29" s="124">
        <v>4</v>
      </c>
      <c r="Q29" s="109">
        <v>5</v>
      </c>
      <c r="R29" s="123">
        <v>5</v>
      </c>
      <c r="S29" s="123">
        <v>5</v>
      </c>
      <c r="T29" s="124">
        <v>5</v>
      </c>
      <c r="U29" s="109">
        <v>5</v>
      </c>
      <c r="V29" s="123">
        <v>5</v>
      </c>
      <c r="W29" s="123">
        <v>5</v>
      </c>
      <c r="X29" s="124">
        <v>5</v>
      </c>
      <c r="Y29" s="125" t="s">
        <v>160</v>
      </c>
      <c r="Z29" s="123">
        <v>5</v>
      </c>
      <c r="AA29" s="123">
        <v>5</v>
      </c>
      <c r="AB29" s="124">
        <v>5</v>
      </c>
      <c r="AC29" s="126">
        <v>5</v>
      </c>
      <c r="AD29" s="109">
        <v>3</v>
      </c>
      <c r="AE29" s="123">
        <v>2</v>
      </c>
      <c r="AF29" s="110">
        <v>2</v>
      </c>
      <c r="AG29" s="127">
        <v>5</v>
      </c>
      <c r="AH29" s="126">
        <v>5</v>
      </c>
      <c r="AI29" s="109">
        <v>5</v>
      </c>
      <c r="AJ29" s="110">
        <v>3</v>
      </c>
      <c r="AK29" s="128"/>
      <c r="AL29" s="129">
        <f t="shared" si="29"/>
        <v>18</v>
      </c>
      <c r="AM29" s="112">
        <f t="shared" si="0"/>
        <v>0</v>
      </c>
      <c r="AN29" s="113">
        <f t="shared" si="1"/>
        <v>4.5</v>
      </c>
      <c r="AO29" s="114">
        <f t="shared" si="2"/>
        <v>5</v>
      </c>
      <c r="AP29" s="112">
        <f t="shared" si="3"/>
        <v>4</v>
      </c>
      <c r="AQ29" s="113">
        <f t="shared" si="4"/>
        <v>2</v>
      </c>
      <c r="AR29" s="114">
        <f t="shared" si="5"/>
        <v>2</v>
      </c>
      <c r="AS29" s="112">
        <f t="shared" si="6"/>
        <v>0</v>
      </c>
      <c r="AT29" s="113">
        <f t="shared" si="7"/>
        <v>5</v>
      </c>
      <c r="AU29" s="114">
        <f t="shared" si="8"/>
        <v>5</v>
      </c>
      <c r="AV29" s="112">
        <f t="shared" si="9"/>
        <v>0</v>
      </c>
      <c r="AW29" s="113">
        <f t="shared" si="10"/>
        <v>4.666666666666667</v>
      </c>
      <c r="AX29" s="114">
        <f t="shared" si="11"/>
        <v>5</v>
      </c>
      <c r="AY29" s="112">
        <f t="shared" si="12"/>
        <v>0</v>
      </c>
      <c r="AZ29" s="113">
        <f t="shared" si="13"/>
        <v>5</v>
      </c>
      <c r="BA29" s="115">
        <f t="shared" si="14"/>
        <v>5</v>
      </c>
      <c r="BB29" s="112">
        <f t="shared" si="15"/>
        <v>0</v>
      </c>
      <c r="BC29" s="113">
        <f t="shared" si="16"/>
        <v>5</v>
      </c>
      <c r="BD29" s="116">
        <f t="shared" si="17"/>
        <v>5</v>
      </c>
      <c r="BE29" s="112">
        <f t="shared" si="18"/>
        <v>1</v>
      </c>
      <c r="BF29" s="112">
        <f t="shared" si="19"/>
        <v>0</v>
      </c>
      <c r="BG29" s="113">
        <f t="shared" si="20"/>
        <v>5</v>
      </c>
      <c r="BH29" s="113">
        <f t="shared" si="21"/>
        <v>5</v>
      </c>
      <c r="BI29" s="117">
        <f t="shared" si="22"/>
        <v>5</v>
      </c>
      <c r="BJ29" s="112">
        <f t="shared" si="23"/>
        <v>2</v>
      </c>
      <c r="BK29" s="113">
        <f t="shared" si="24"/>
        <v>2.3333333333333335</v>
      </c>
      <c r="BL29" s="113">
        <f t="shared" si="25"/>
        <v>3</v>
      </c>
      <c r="BM29" s="118">
        <f t="shared" si="26"/>
        <v>5</v>
      </c>
      <c r="BN29" s="119">
        <f t="shared" si="26"/>
        <v>5</v>
      </c>
      <c r="BO29" s="120">
        <f t="shared" si="27"/>
        <v>4</v>
      </c>
      <c r="BP29" s="68"/>
    </row>
    <row r="30" spans="1:68" ht="13.5" thickBot="1">
      <c r="A30" s="121"/>
      <c r="B30" s="130">
        <f t="shared" si="28"/>
        <v>19</v>
      </c>
      <c r="C30" s="109">
        <v>5</v>
      </c>
      <c r="D30" s="123">
        <v>5</v>
      </c>
      <c r="E30" s="123">
        <v>2</v>
      </c>
      <c r="F30" s="124">
        <v>3</v>
      </c>
      <c r="G30" s="109">
        <v>2</v>
      </c>
      <c r="H30" s="123">
        <v>2</v>
      </c>
      <c r="I30" s="123">
        <v>5</v>
      </c>
      <c r="J30" s="124">
        <v>2</v>
      </c>
      <c r="K30" s="109">
        <v>5</v>
      </c>
      <c r="L30" s="123">
        <v>5</v>
      </c>
      <c r="M30" s="124">
        <v>5</v>
      </c>
      <c r="N30" s="109">
        <v>4</v>
      </c>
      <c r="O30" s="123">
        <v>4</v>
      </c>
      <c r="P30" s="124">
        <v>4</v>
      </c>
      <c r="Q30" s="109">
        <v>4</v>
      </c>
      <c r="R30" s="123">
        <v>4</v>
      </c>
      <c r="S30" s="123">
        <v>4</v>
      </c>
      <c r="T30" s="124">
        <v>4</v>
      </c>
      <c r="U30" s="109">
        <v>3</v>
      </c>
      <c r="V30" s="123">
        <v>3</v>
      </c>
      <c r="W30" s="123">
        <v>3</v>
      </c>
      <c r="X30" s="124">
        <v>2</v>
      </c>
      <c r="Y30" s="125" t="s">
        <v>160</v>
      </c>
      <c r="Z30" s="123">
        <v>4</v>
      </c>
      <c r="AA30" s="123">
        <v>4</v>
      </c>
      <c r="AB30" s="124">
        <v>4</v>
      </c>
      <c r="AC30" s="126">
        <v>3</v>
      </c>
      <c r="AD30" s="109">
        <v>2</v>
      </c>
      <c r="AE30" s="123">
        <v>2</v>
      </c>
      <c r="AF30" s="110">
        <v>2</v>
      </c>
      <c r="AG30" s="127">
        <v>4</v>
      </c>
      <c r="AH30" s="126">
        <v>5</v>
      </c>
      <c r="AI30" s="109">
        <v>4</v>
      </c>
      <c r="AJ30" s="110">
        <v>3</v>
      </c>
      <c r="AK30" s="128"/>
      <c r="AL30" s="129">
        <f t="shared" si="29"/>
        <v>19</v>
      </c>
      <c r="AM30" s="112">
        <f t="shared" si="0"/>
        <v>1</v>
      </c>
      <c r="AN30" s="113">
        <f t="shared" si="1"/>
        <v>3.75</v>
      </c>
      <c r="AO30" s="114">
        <f t="shared" si="2"/>
        <v>4</v>
      </c>
      <c r="AP30" s="112">
        <f t="shared" si="3"/>
        <v>3</v>
      </c>
      <c r="AQ30" s="113">
        <f t="shared" si="4"/>
        <v>2.75</v>
      </c>
      <c r="AR30" s="114">
        <f t="shared" si="5"/>
        <v>2</v>
      </c>
      <c r="AS30" s="112">
        <f t="shared" si="6"/>
        <v>0</v>
      </c>
      <c r="AT30" s="113">
        <f t="shared" si="7"/>
        <v>5</v>
      </c>
      <c r="AU30" s="114">
        <f t="shared" si="8"/>
        <v>5</v>
      </c>
      <c r="AV30" s="112">
        <f t="shared" si="9"/>
        <v>0</v>
      </c>
      <c r="AW30" s="113">
        <f t="shared" si="10"/>
        <v>4</v>
      </c>
      <c r="AX30" s="114">
        <f t="shared" si="11"/>
        <v>4</v>
      </c>
      <c r="AY30" s="112">
        <f t="shared" si="12"/>
        <v>0</v>
      </c>
      <c r="AZ30" s="113">
        <f t="shared" si="13"/>
        <v>4</v>
      </c>
      <c r="BA30" s="115">
        <f t="shared" si="14"/>
        <v>4</v>
      </c>
      <c r="BB30" s="112">
        <f t="shared" si="15"/>
        <v>1</v>
      </c>
      <c r="BC30" s="113">
        <f t="shared" si="16"/>
        <v>2.75</v>
      </c>
      <c r="BD30" s="116">
        <f t="shared" si="17"/>
        <v>3</v>
      </c>
      <c r="BE30" s="112">
        <f t="shared" si="18"/>
        <v>1</v>
      </c>
      <c r="BF30" s="112">
        <f t="shared" si="19"/>
        <v>0</v>
      </c>
      <c r="BG30" s="113">
        <f t="shared" si="20"/>
        <v>4</v>
      </c>
      <c r="BH30" s="113">
        <f t="shared" si="21"/>
        <v>4</v>
      </c>
      <c r="BI30" s="117">
        <f t="shared" si="22"/>
        <v>3</v>
      </c>
      <c r="BJ30" s="112">
        <f t="shared" si="23"/>
        <v>3</v>
      </c>
      <c r="BK30" s="113">
        <f t="shared" si="24"/>
        <v>2</v>
      </c>
      <c r="BL30" s="113">
        <f t="shared" si="25"/>
        <v>2</v>
      </c>
      <c r="BM30" s="118">
        <f t="shared" si="26"/>
        <v>4</v>
      </c>
      <c r="BN30" s="119">
        <f t="shared" si="26"/>
        <v>5</v>
      </c>
      <c r="BO30" s="120">
        <f t="shared" si="27"/>
        <v>4</v>
      </c>
      <c r="BP30" s="68"/>
    </row>
    <row r="31" spans="1:68" ht="13.5" thickBot="1">
      <c r="A31" s="121"/>
      <c r="B31" s="130">
        <f t="shared" si="28"/>
        <v>20</v>
      </c>
      <c r="C31" s="109">
        <v>5</v>
      </c>
      <c r="D31" s="123">
        <v>5</v>
      </c>
      <c r="E31" s="123">
        <v>5</v>
      </c>
      <c r="F31" s="124">
        <v>5</v>
      </c>
      <c r="G31" s="109">
        <v>5</v>
      </c>
      <c r="H31" s="123">
        <v>3</v>
      </c>
      <c r="I31" s="123">
        <v>5</v>
      </c>
      <c r="J31" s="124">
        <v>3</v>
      </c>
      <c r="K31" s="109">
        <v>5</v>
      </c>
      <c r="L31" s="123">
        <v>5</v>
      </c>
      <c r="M31" s="124">
        <v>5</v>
      </c>
      <c r="N31" s="109">
        <v>5</v>
      </c>
      <c r="O31" s="123">
        <v>5</v>
      </c>
      <c r="P31" s="124">
        <v>5</v>
      </c>
      <c r="Q31" s="109">
        <v>5</v>
      </c>
      <c r="R31" s="123">
        <v>5</v>
      </c>
      <c r="S31" s="123">
        <v>5</v>
      </c>
      <c r="T31" s="124">
        <v>5</v>
      </c>
      <c r="U31" s="109">
        <v>5</v>
      </c>
      <c r="V31" s="123">
        <v>5</v>
      </c>
      <c r="W31" s="123">
        <v>5</v>
      </c>
      <c r="X31" s="124">
        <v>5</v>
      </c>
      <c r="Y31" s="133" t="s">
        <v>160</v>
      </c>
      <c r="Z31" s="123">
        <v>5</v>
      </c>
      <c r="AA31" s="123">
        <v>5</v>
      </c>
      <c r="AB31" s="124">
        <v>5</v>
      </c>
      <c r="AC31" s="126">
        <v>5</v>
      </c>
      <c r="AD31" s="109">
        <v>5</v>
      </c>
      <c r="AE31" s="123">
        <v>5</v>
      </c>
      <c r="AF31" s="110">
        <v>5</v>
      </c>
      <c r="AG31" s="127">
        <v>5</v>
      </c>
      <c r="AH31" s="126">
        <v>5</v>
      </c>
      <c r="AI31" s="109">
        <v>5</v>
      </c>
      <c r="AJ31" s="110">
        <v>5</v>
      </c>
      <c r="AK31" s="128"/>
      <c r="AL31" s="129">
        <f t="shared" si="29"/>
        <v>20</v>
      </c>
      <c r="AM31" s="112">
        <f t="shared" si="0"/>
        <v>0</v>
      </c>
      <c r="AN31" s="113">
        <f t="shared" si="1"/>
        <v>5</v>
      </c>
      <c r="AO31" s="114">
        <f t="shared" si="2"/>
        <v>5</v>
      </c>
      <c r="AP31" s="112">
        <f t="shared" si="3"/>
        <v>0</v>
      </c>
      <c r="AQ31" s="113">
        <f t="shared" si="4"/>
        <v>4</v>
      </c>
      <c r="AR31" s="114">
        <f t="shared" si="5"/>
        <v>4</v>
      </c>
      <c r="AS31" s="112">
        <f t="shared" si="6"/>
        <v>0</v>
      </c>
      <c r="AT31" s="113">
        <f t="shared" si="7"/>
        <v>5</v>
      </c>
      <c r="AU31" s="114">
        <f t="shared" si="8"/>
        <v>5</v>
      </c>
      <c r="AV31" s="112">
        <f t="shared" si="9"/>
        <v>0</v>
      </c>
      <c r="AW31" s="113">
        <f t="shared" si="10"/>
        <v>5</v>
      </c>
      <c r="AX31" s="114">
        <f t="shared" si="11"/>
        <v>5</v>
      </c>
      <c r="AY31" s="112">
        <f t="shared" si="12"/>
        <v>0</v>
      </c>
      <c r="AZ31" s="113">
        <f t="shared" si="13"/>
        <v>5</v>
      </c>
      <c r="BA31" s="115">
        <f t="shared" si="14"/>
        <v>5</v>
      </c>
      <c r="BB31" s="112">
        <f t="shared" si="15"/>
        <v>0</v>
      </c>
      <c r="BC31" s="113">
        <f t="shared" si="16"/>
        <v>5</v>
      </c>
      <c r="BD31" s="116">
        <f t="shared" si="17"/>
        <v>5</v>
      </c>
      <c r="BE31" s="112">
        <f t="shared" si="18"/>
        <v>1</v>
      </c>
      <c r="BF31" s="112">
        <f t="shared" si="19"/>
        <v>0</v>
      </c>
      <c r="BG31" s="113">
        <f t="shared" si="20"/>
        <v>5</v>
      </c>
      <c r="BH31" s="113">
        <f t="shared" si="21"/>
        <v>5</v>
      </c>
      <c r="BI31" s="117">
        <f t="shared" si="22"/>
        <v>5</v>
      </c>
      <c r="BJ31" s="112">
        <f t="shared" si="23"/>
        <v>0</v>
      </c>
      <c r="BK31" s="113">
        <f t="shared" si="24"/>
        <v>5</v>
      </c>
      <c r="BL31" s="113">
        <f t="shared" si="25"/>
        <v>5</v>
      </c>
      <c r="BM31" s="118">
        <f t="shared" si="26"/>
        <v>5</v>
      </c>
      <c r="BN31" s="119">
        <f t="shared" si="26"/>
        <v>5</v>
      </c>
      <c r="BO31" s="120">
        <f t="shared" si="27"/>
        <v>5</v>
      </c>
      <c r="BP31" s="68"/>
    </row>
    <row r="32" spans="1:68" ht="13.5" thickBot="1">
      <c r="A32" s="121"/>
      <c r="B32" s="130">
        <f t="shared" si="28"/>
        <v>21</v>
      </c>
      <c r="C32" s="109">
        <v>5</v>
      </c>
      <c r="D32" s="123">
        <v>5</v>
      </c>
      <c r="E32" s="123">
        <v>4</v>
      </c>
      <c r="F32" s="124">
        <v>5</v>
      </c>
      <c r="G32" s="109">
        <v>5</v>
      </c>
      <c r="H32" s="123">
        <v>5</v>
      </c>
      <c r="I32" s="123">
        <v>5</v>
      </c>
      <c r="J32" s="124">
        <v>3</v>
      </c>
      <c r="K32" s="109">
        <v>5</v>
      </c>
      <c r="L32" s="123">
        <v>5</v>
      </c>
      <c r="M32" s="124">
        <v>5</v>
      </c>
      <c r="N32" s="109">
        <v>5</v>
      </c>
      <c r="O32" s="123">
        <v>5</v>
      </c>
      <c r="P32" s="124">
        <v>5</v>
      </c>
      <c r="Q32" s="109">
        <v>5</v>
      </c>
      <c r="R32" s="123">
        <v>5</v>
      </c>
      <c r="S32" s="123">
        <v>5</v>
      </c>
      <c r="T32" s="124">
        <v>5</v>
      </c>
      <c r="U32" s="109">
        <v>5</v>
      </c>
      <c r="V32" s="123">
        <v>5</v>
      </c>
      <c r="W32" s="123">
        <v>5</v>
      </c>
      <c r="X32" s="124">
        <v>5</v>
      </c>
      <c r="Y32" s="134" t="s">
        <v>160</v>
      </c>
      <c r="Z32" s="123">
        <v>5</v>
      </c>
      <c r="AA32" s="123">
        <v>5</v>
      </c>
      <c r="AB32" s="124">
        <v>5</v>
      </c>
      <c r="AC32" s="132">
        <v>4</v>
      </c>
      <c r="AD32" s="109">
        <v>4</v>
      </c>
      <c r="AE32" s="123">
        <v>4</v>
      </c>
      <c r="AF32" s="110">
        <v>4</v>
      </c>
      <c r="AG32" s="107">
        <v>4</v>
      </c>
      <c r="AH32" s="132">
        <v>5</v>
      </c>
      <c r="AI32" s="109">
        <v>5</v>
      </c>
      <c r="AJ32" s="110">
        <v>5</v>
      </c>
      <c r="AK32" s="128"/>
      <c r="AL32" s="129">
        <f t="shared" si="29"/>
        <v>21</v>
      </c>
      <c r="AM32" s="112">
        <f t="shared" si="0"/>
        <v>0</v>
      </c>
      <c r="AN32" s="113">
        <f t="shared" si="1"/>
        <v>4.75</v>
      </c>
      <c r="AO32" s="114">
        <f t="shared" si="2"/>
        <v>5</v>
      </c>
      <c r="AP32" s="112">
        <f t="shared" si="3"/>
        <v>0</v>
      </c>
      <c r="AQ32" s="113">
        <f t="shared" si="4"/>
        <v>4.5</v>
      </c>
      <c r="AR32" s="114">
        <f t="shared" si="5"/>
        <v>5</v>
      </c>
      <c r="AS32" s="112">
        <f t="shared" si="6"/>
        <v>0</v>
      </c>
      <c r="AT32" s="113">
        <f t="shared" si="7"/>
        <v>5</v>
      </c>
      <c r="AU32" s="114">
        <f t="shared" si="8"/>
        <v>5</v>
      </c>
      <c r="AV32" s="112">
        <f t="shared" si="9"/>
        <v>0</v>
      </c>
      <c r="AW32" s="113">
        <f t="shared" si="10"/>
        <v>5</v>
      </c>
      <c r="AX32" s="114">
        <f t="shared" si="11"/>
        <v>5</v>
      </c>
      <c r="AY32" s="112">
        <f t="shared" si="12"/>
        <v>0</v>
      </c>
      <c r="AZ32" s="113">
        <f t="shared" si="13"/>
        <v>5</v>
      </c>
      <c r="BA32" s="115">
        <f t="shared" si="14"/>
        <v>5</v>
      </c>
      <c r="BB32" s="112">
        <f t="shared" si="15"/>
        <v>0</v>
      </c>
      <c r="BC32" s="113">
        <f t="shared" si="16"/>
        <v>5</v>
      </c>
      <c r="BD32" s="116">
        <f t="shared" si="17"/>
        <v>5</v>
      </c>
      <c r="BE32" s="112">
        <f t="shared" si="18"/>
        <v>1</v>
      </c>
      <c r="BF32" s="112">
        <f t="shared" si="19"/>
        <v>0</v>
      </c>
      <c r="BG32" s="113">
        <f t="shared" si="20"/>
        <v>5</v>
      </c>
      <c r="BH32" s="113">
        <f t="shared" si="21"/>
        <v>5</v>
      </c>
      <c r="BI32" s="117">
        <f t="shared" si="22"/>
        <v>4</v>
      </c>
      <c r="BJ32" s="112">
        <f t="shared" si="23"/>
        <v>0</v>
      </c>
      <c r="BK32" s="113">
        <f t="shared" si="24"/>
        <v>4</v>
      </c>
      <c r="BL32" s="113">
        <f t="shared" si="25"/>
        <v>4</v>
      </c>
      <c r="BM32" s="118">
        <f t="shared" si="26"/>
        <v>4</v>
      </c>
      <c r="BN32" s="119">
        <f t="shared" si="26"/>
        <v>5</v>
      </c>
      <c r="BO32" s="120">
        <f t="shared" si="27"/>
        <v>5</v>
      </c>
      <c r="BP32" s="68"/>
    </row>
    <row r="33" spans="1:68" ht="13.5" thickBot="1">
      <c r="A33" s="121"/>
      <c r="B33" s="130">
        <f t="shared" si="28"/>
        <v>22</v>
      </c>
      <c r="C33" s="109">
        <v>4</v>
      </c>
      <c r="D33" s="123">
        <v>5</v>
      </c>
      <c r="E33" s="123">
        <v>3</v>
      </c>
      <c r="F33" s="124">
        <v>4</v>
      </c>
      <c r="G33" s="109">
        <v>4</v>
      </c>
      <c r="H33" s="123">
        <v>4</v>
      </c>
      <c r="I33" s="123">
        <v>4</v>
      </c>
      <c r="J33" s="124">
        <v>3</v>
      </c>
      <c r="K33" s="109">
        <v>5</v>
      </c>
      <c r="L33" s="123">
        <v>5</v>
      </c>
      <c r="M33" s="124">
        <v>5</v>
      </c>
      <c r="N33" s="109">
        <v>5</v>
      </c>
      <c r="O33" s="123">
        <v>5</v>
      </c>
      <c r="P33" s="124">
        <v>5</v>
      </c>
      <c r="Q33" s="109">
        <v>5</v>
      </c>
      <c r="R33" s="123">
        <v>5</v>
      </c>
      <c r="S33" s="123">
        <v>5</v>
      </c>
      <c r="T33" s="124">
        <v>5</v>
      </c>
      <c r="U33" s="109">
        <v>3</v>
      </c>
      <c r="V33" s="123">
        <v>5</v>
      </c>
      <c r="W33" s="123">
        <v>5</v>
      </c>
      <c r="X33" s="124">
        <v>5</v>
      </c>
      <c r="Y33" s="134" t="s">
        <v>160</v>
      </c>
      <c r="Z33" s="123">
        <v>5</v>
      </c>
      <c r="AA33" s="123">
        <v>5</v>
      </c>
      <c r="AB33" s="124">
        <v>4</v>
      </c>
      <c r="AC33" s="126">
        <v>5</v>
      </c>
      <c r="AD33" s="109">
        <v>3</v>
      </c>
      <c r="AE33" s="123">
        <v>2</v>
      </c>
      <c r="AF33" s="110">
        <v>4</v>
      </c>
      <c r="AG33" s="127">
        <v>5</v>
      </c>
      <c r="AH33" s="126">
        <v>5</v>
      </c>
      <c r="AI33" s="109">
        <v>5</v>
      </c>
      <c r="AJ33" s="110">
        <v>5</v>
      </c>
      <c r="AK33" s="128"/>
      <c r="AL33" s="129">
        <f t="shared" si="29"/>
        <v>22</v>
      </c>
      <c r="AM33" s="112">
        <f t="shared" si="0"/>
        <v>0</v>
      </c>
      <c r="AN33" s="113">
        <f t="shared" si="1"/>
        <v>4</v>
      </c>
      <c r="AO33" s="114">
        <f t="shared" si="2"/>
        <v>4</v>
      </c>
      <c r="AP33" s="112">
        <f t="shared" si="3"/>
        <v>0</v>
      </c>
      <c r="AQ33" s="113">
        <f t="shared" si="4"/>
        <v>3.75</v>
      </c>
      <c r="AR33" s="114">
        <f t="shared" si="5"/>
        <v>4</v>
      </c>
      <c r="AS33" s="112">
        <f t="shared" si="6"/>
        <v>0</v>
      </c>
      <c r="AT33" s="113">
        <f t="shared" si="7"/>
        <v>5</v>
      </c>
      <c r="AU33" s="114">
        <f t="shared" si="8"/>
        <v>5</v>
      </c>
      <c r="AV33" s="112">
        <f t="shared" si="9"/>
        <v>0</v>
      </c>
      <c r="AW33" s="113">
        <f t="shared" si="10"/>
        <v>5</v>
      </c>
      <c r="AX33" s="114">
        <f t="shared" si="11"/>
        <v>5</v>
      </c>
      <c r="AY33" s="112">
        <f t="shared" si="12"/>
        <v>0</v>
      </c>
      <c r="AZ33" s="113">
        <f t="shared" si="13"/>
        <v>5</v>
      </c>
      <c r="BA33" s="115">
        <f t="shared" si="14"/>
        <v>5</v>
      </c>
      <c r="BB33" s="112">
        <f t="shared" si="15"/>
        <v>0</v>
      </c>
      <c r="BC33" s="113">
        <f t="shared" si="16"/>
        <v>4.5</v>
      </c>
      <c r="BD33" s="116">
        <f t="shared" si="17"/>
        <v>5</v>
      </c>
      <c r="BE33" s="112">
        <f t="shared" si="18"/>
        <v>1</v>
      </c>
      <c r="BF33" s="112">
        <f t="shared" si="19"/>
        <v>0</v>
      </c>
      <c r="BG33" s="113">
        <f t="shared" si="20"/>
        <v>4.666666666666667</v>
      </c>
      <c r="BH33" s="113">
        <f t="shared" si="21"/>
        <v>5</v>
      </c>
      <c r="BI33" s="117">
        <f t="shared" si="22"/>
        <v>5</v>
      </c>
      <c r="BJ33" s="112">
        <f t="shared" si="23"/>
        <v>1</v>
      </c>
      <c r="BK33" s="113">
        <f t="shared" si="24"/>
        <v>3</v>
      </c>
      <c r="BL33" s="113">
        <f t="shared" si="25"/>
        <v>3</v>
      </c>
      <c r="BM33" s="118">
        <f t="shared" si="26"/>
        <v>5</v>
      </c>
      <c r="BN33" s="119">
        <f t="shared" si="26"/>
        <v>5</v>
      </c>
      <c r="BO33" s="120">
        <f t="shared" si="27"/>
        <v>5</v>
      </c>
      <c r="BP33" s="68"/>
    </row>
    <row r="34" spans="1:68" ht="13.5" thickBot="1">
      <c r="A34" s="121"/>
      <c r="B34" s="130">
        <f t="shared" si="28"/>
        <v>23</v>
      </c>
      <c r="C34" s="109">
        <v>5</v>
      </c>
      <c r="D34" s="123">
        <v>5</v>
      </c>
      <c r="E34" s="123">
        <v>5</v>
      </c>
      <c r="F34" s="124">
        <v>5</v>
      </c>
      <c r="G34" s="109">
        <v>5</v>
      </c>
      <c r="H34" s="123">
        <v>4</v>
      </c>
      <c r="I34" s="123">
        <v>4</v>
      </c>
      <c r="J34" s="124">
        <v>3</v>
      </c>
      <c r="K34" s="109">
        <v>5</v>
      </c>
      <c r="L34" s="123">
        <v>5</v>
      </c>
      <c r="M34" s="124">
        <v>5</v>
      </c>
      <c r="N34" s="109">
        <v>5</v>
      </c>
      <c r="O34" s="123">
        <v>4</v>
      </c>
      <c r="P34" s="124">
        <v>5</v>
      </c>
      <c r="Q34" s="109">
        <v>5</v>
      </c>
      <c r="R34" s="123">
        <v>5</v>
      </c>
      <c r="S34" s="123">
        <v>5</v>
      </c>
      <c r="T34" s="124">
        <v>4</v>
      </c>
      <c r="U34" s="109">
        <v>5</v>
      </c>
      <c r="V34" s="123">
        <v>5</v>
      </c>
      <c r="W34" s="123">
        <v>5</v>
      </c>
      <c r="X34" s="124">
        <v>5</v>
      </c>
      <c r="Y34" s="125" t="s">
        <v>160</v>
      </c>
      <c r="Z34" s="123">
        <v>5</v>
      </c>
      <c r="AA34" s="123">
        <v>5</v>
      </c>
      <c r="AB34" s="124">
        <v>5</v>
      </c>
      <c r="AC34" s="126">
        <v>5</v>
      </c>
      <c r="AD34" s="109">
        <v>5</v>
      </c>
      <c r="AE34" s="123">
        <v>4</v>
      </c>
      <c r="AF34" s="110">
        <v>5</v>
      </c>
      <c r="AG34" s="127">
        <v>5</v>
      </c>
      <c r="AH34" s="126">
        <v>5</v>
      </c>
      <c r="AI34" s="109">
        <v>4</v>
      </c>
      <c r="AJ34" s="110">
        <v>4</v>
      </c>
      <c r="AK34" s="128"/>
      <c r="AL34" s="129">
        <f t="shared" si="29"/>
        <v>23</v>
      </c>
      <c r="AM34" s="112">
        <f t="shared" si="0"/>
        <v>0</v>
      </c>
      <c r="AN34" s="113">
        <f t="shared" si="1"/>
        <v>5</v>
      </c>
      <c r="AO34" s="114">
        <f t="shared" si="2"/>
        <v>5</v>
      </c>
      <c r="AP34" s="112">
        <f t="shared" si="3"/>
        <v>0</v>
      </c>
      <c r="AQ34" s="113">
        <f t="shared" si="4"/>
        <v>4</v>
      </c>
      <c r="AR34" s="114">
        <f t="shared" si="5"/>
        <v>4</v>
      </c>
      <c r="AS34" s="112">
        <f t="shared" si="6"/>
        <v>0</v>
      </c>
      <c r="AT34" s="113">
        <f t="shared" si="7"/>
        <v>5</v>
      </c>
      <c r="AU34" s="114">
        <f t="shared" si="8"/>
        <v>5</v>
      </c>
      <c r="AV34" s="112">
        <f t="shared" si="9"/>
        <v>0</v>
      </c>
      <c r="AW34" s="113">
        <f t="shared" si="10"/>
        <v>4.666666666666667</v>
      </c>
      <c r="AX34" s="114">
        <f t="shared" si="11"/>
        <v>5</v>
      </c>
      <c r="AY34" s="112">
        <f t="shared" si="12"/>
        <v>0</v>
      </c>
      <c r="AZ34" s="113">
        <f t="shared" si="13"/>
        <v>4.75</v>
      </c>
      <c r="BA34" s="115">
        <f t="shared" si="14"/>
        <v>5</v>
      </c>
      <c r="BB34" s="112">
        <f t="shared" si="15"/>
        <v>0</v>
      </c>
      <c r="BC34" s="113">
        <f t="shared" si="16"/>
        <v>5</v>
      </c>
      <c r="BD34" s="116">
        <f t="shared" si="17"/>
        <v>5</v>
      </c>
      <c r="BE34" s="112">
        <f t="shared" si="18"/>
        <v>1</v>
      </c>
      <c r="BF34" s="112">
        <f t="shared" si="19"/>
        <v>0</v>
      </c>
      <c r="BG34" s="113">
        <f t="shared" si="20"/>
        <v>5</v>
      </c>
      <c r="BH34" s="113">
        <f t="shared" si="21"/>
        <v>5</v>
      </c>
      <c r="BI34" s="117">
        <f t="shared" si="22"/>
        <v>5</v>
      </c>
      <c r="BJ34" s="112">
        <f t="shared" si="23"/>
        <v>0</v>
      </c>
      <c r="BK34" s="113">
        <f t="shared" si="24"/>
        <v>4.666666666666667</v>
      </c>
      <c r="BL34" s="113">
        <f t="shared" si="25"/>
        <v>5</v>
      </c>
      <c r="BM34" s="118">
        <f t="shared" si="26"/>
        <v>5</v>
      </c>
      <c r="BN34" s="119">
        <f t="shared" si="26"/>
        <v>5</v>
      </c>
      <c r="BO34" s="120">
        <f t="shared" si="27"/>
        <v>4</v>
      </c>
      <c r="BP34" s="68"/>
    </row>
    <row r="35" spans="1:68" ht="13.5" thickBot="1">
      <c r="A35" s="121"/>
      <c r="B35" s="130">
        <f t="shared" si="28"/>
        <v>24</v>
      </c>
      <c r="C35" s="109">
        <v>4</v>
      </c>
      <c r="D35" s="123">
        <v>4</v>
      </c>
      <c r="E35" s="123">
        <v>4</v>
      </c>
      <c r="F35" s="124">
        <v>2</v>
      </c>
      <c r="G35" s="109">
        <v>2</v>
      </c>
      <c r="H35" s="123">
        <v>2</v>
      </c>
      <c r="I35" s="123">
        <v>2</v>
      </c>
      <c r="J35" s="124">
        <v>2</v>
      </c>
      <c r="K35" s="109">
        <v>4</v>
      </c>
      <c r="L35" s="123">
        <v>4</v>
      </c>
      <c r="M35" s="124">
        <v>4</v>
      </c>
      <c r="N35" s="109">
        <v>3</v>
      </c>
      <c r="O35" s="123">
        <v>2</v>
      </c>
      <c r="P35" s="124">
        <v>2</v>
      </c>
      <c r="Q35" s="109">
        <v>4</v>
      </c>
      <c r="R35" s="123">
        <v>4</v>
      </c>
      <c r="S35" s="123">
        <v>4</v>
      </c>
      <c r="T35" s="124">
        <v>4</v>
      </c>
      <c r="U35" s="109">
        <v>4</v>
      </c>
      <c r="V35" s="123">
        <v>3</v>
      </c>
      <c r="W35" s="123">
        <v>4</v>
      </c>
      <c r="X35" s="124">
        <v>4</v>
      </c>
      <c r="Y35" s="133" t="s">
        <v>160</v>
      </c>
      <c r="Z35" s="123">
        <v>4</v>
      </c>
      <c r="AA35" s="123">
        <v>4</v>
      </c>
      <c r="AB35" s="124">
        <v>3</v>
      </c>
      <c r="AC35" s="126">
        <v>3</v>
      </c>
      <c r="AD35" s="109">
        <v>4</v>
      </c>
      <c r="AE35" s="123">
        <v>4</v>
      </c>
      <c r="AF35" s="110">
        <v>4</v>
      </c>
      <c r="AG35" s="127">
        <v>4</v>
      </c>
      <c r="AH35" s="126">
        <v>3</v>
      </c>
      <c r="AI35" s="109">
        <v>2</v>
      </c>
      <c r="AJ35" s="110">
        <v>2</v>
      </c>
      <c r="AK35" s="128"/>
      <c r="AL35" s="129">
        <f t="shared" si="29"/>
        <v>24</v>
      </c>
      <c r="AM35" s="112">
        <f t="shared" si="0"/>
        <v>1</v>
      </c>
      <c r="AN35" s="113">
        <f t="shared" si="1"/>
        <v>3.5</v>
      </c>
      <c r="AO35" s="114">
        <f t="shared" si="2"/>
        <v>4</v>
      </c>
      <c r="AP35" s="112">
        <f t="shared" si="3"/>
        <v>4</v>
      </c>
      <c r="AQ35" s="113">
        <f t="shared" si="4"/>
        <v>2</v>
      </c>
      <c r="AR35" s="114">
        <f t="shared" si="5"/>
        <v>2</v>
      </c>
      <c r="AS35" s="112">
        <f t="shared" si="6"/>
        <v>0</v>
      </c>
      <c r="AT35" s="113">
        <f t="shared" si="7"/>
        <v>4</v>
      </c>
      <c r="AU35" s="114">
        <f t="shared" si="8"/>
        <v>4</v>
      </c>
      <c r="AV35" s="112">
        <f t="shared" si="9"/>
        <v>2</v>
      </c>
      <c r="AW35" s="113">
        <f t="shared" si="10"/>
        <v>2.3333333333333335</v>
      </c>
      <c r="AX35" s="114">
        <f t="shared" si="11"/>
        <v>3</v>
      </c>
      <c r="AY35" s="112">
        <f t="shared" si="12"/>
        <v>0</v>
      </c>
      <c r="AZ35" s="113">
        <f t="shared" si="13"/>
        <v>4</v>
      </c>
      <c r="BA35" s="115">
        <f t="shared" si="14"/>
        <v>4</v>
      </c>
      <c r="BB35" s="112">
        <f t="shared" si="15"/>
        <v>0</v>
      </c>
      <c r="BC35" s="113">
        <f t="shared" si="16"/>
        <v>3.75</v>
      </c>
      <c r="BD35" s="116">
        <f t="shared" si="17"/>
        <v>4</v>
      </c>
      <c r="BE35" s="112">
        <f t="shared" si="18"/>
        <v>1</v>
      </c>
      <c r="BF35" s="112">
        <f t="shared" si="19"/>
        <v>0</v>
      </c>
      <c r="BG35" s="113">
        <f t="shared" si="20"/>
        <v>3.6666666666666665</v>
      </c>
      <c r="BH35" s="113">
        <f t="shared" si="21"/>
        <v>4</v>
      </c>
      <c r="BI35" s="117">
        <f t="shared" si="22"/>
        <v>3</v>
      </c>
      <c r="BJ35" s="112">
        <f t="shared" si="23"/>
        <v>0</v>
      </c>
      <c r="BK35" s="113">
        <f t="shared" si="24"/>
        <v>4</v>
      </c>
      <c r="BL35" s="113">
        <f t="shared" si="25"/>
        <v>4</v>
      </c>
      <c r="BM35" s="118">
        <f t="shared" si="26"/>
        <v>4</v>
      </c>
      <c r="BN35" s="119">
        <f t="shared" si="26"/>
        <v>3</v>
      </c>
      <c r="BO35" s="120">
        <f t="shared" si="27"/>
        <v>3</v>
      </c>
      <c r="BP35" s="68"/>
    </row>
    <row r="36" spans="1:68" ht="13.5" thickBot="1">
      <c r="A36" s="121"/>
      <c r="B36" s="130">
        <f t="shared" si="28"/>
        <v>25</v>
      </c>
      <c r="C36" s="109">
        <v>5</v>
      </c>
      <c r="D36" s="123">
        <v>5</v>
      </c>
      <c r="E36" s="123">
        <v>2</v>
      </c>
      <c r="F36" s="124">
        <v>2</v>
      </c>
      <c r="G36" s="109">
        <v>2</v>
      </c>
      <c r="H36" s="123">
        <v>2</v>
      </c>
      <c r="I36" s="123">
        <v>3</v>
      </c>
      <c r="J36" s="124">
        <v>2</v>
      </c>
      <c r="K36" s="109">
        <v>4</v>
      </c>
      <c r="L36" s="123">
        <v>4</v>
      </c>
      <c r="M36" s="124">
        <v>4</v>
      </c>
      <c r="N36" s="109">
        <v>2</v>
      </c>
      <c r="O36" s="123">
        <v>3</v>
      </c>
      <c r="P36" s="124">
        <v>3</v>
      </c>
      <c r="Q36" s="109">
        <v>5</v>
      </c>
      <c r="R36" s="123">
        <v>5</v>
      </c>
      <c r="S36" s="123">
        <v>5</v>
      </c>
      <c r="T36" s="124">
        <v>5</v>
      </c>
      <c r="U36" s="109">
        <v>3</v>
      </c>
      <c r="V36" s="123">
        <v>3</v>
      </c>
      <c r="W36" s="123">
        <v>2</v>
      </c>
      <c r="X36" s="124">
        <v>4</v>
      </c>
      <c r="Y36" s="134" t="s">
        <v>160</v>
      </c>
      <c r="Z36" s="123">
        <v>3</v>
      </c>
      <c r="AA36" s="123">
        <v>4</v>
      </c>
      <c r="AB36" s="124">
        <v>4</v>
      </c>
      <c r="AC36" s="132">
        <v>3</v>
      </c>
      <c r="AD36" s="109">
        <v>2</v>
      </c>
      <c r="AE36" s="123">
        <v>3</v>
      </c>
      <c r="AF36" s="110">
        <v>4</v>
      </c>
      <c r="AG36" s="107">
        <v>3</v>
      </c>
      <c r="AH36" s="132">
        <v>4</v>
      </c>
      <c r="AI36" s="109">
        <v>5</v>
      </c>
      <c r="AJ36" s="110">
        <v>2</v>
      </c>
      <c r="AK36" s="128"/>
      <c r="AL36" s="129">
        <f t="shared" si="29"/>
        <v>25</v>
      </c>
      <c r="AM36" s="112">
        <f t="shared" si="0"/>
        <v>2</v>
      </c>
      <c r="AN36" s="113">
        <f t="shared" si="1"/>
        <v>3.5</v>
      </c>
      <c r="AO36" s="114">
        <f t="shared" si="2"/>
        <v>4</v>
      </c>
      <c r="AP36" s="112">
        <f t="shared" si="3"/>
        <v>3</v>
      </c>
      <c r="AQ36" s="113">
        <f t="shared" si="4"/>
        <v>2.25</v>
      </c>
      <c r="AR36" s="114">
        <f t="shared" si="5"/>
        <v>2</v>
      </c>
      <c r="AS36" s="112">
        <f t="shared" si="6"/>
        <v>0</v>
      </c>
      <c r="AT36" s="113">
        <f t="shared" si="7"/>
        <v>4</v>
      </c>
      <c r="AU36" s="114">
        <f t="shared" si="8"/>
        <v>4</v>
      </c>
      <c r="AV36" s="112">
        <f t="shared" si="9"/>
        <v>1</v>
      </c>
      <c r="AW36" s="113">
        <f t="shared" si="10"/>
        <v>2.6666666666666665</v>
      </c>
      <c r="AX36" s="114">
        <f t="shared" si="11"/>
        <v>3</v>
      </c>
      <c r="AY36" s="112">
        <f t="shared" si="12"/>
        <v>0</v>
      </c>
      <c r="AZ36" s="113">
        <f t="shared" si="13"/>
        <v>5</v>
      </c>
      <c r="BA36" s="115">
        <f t="shared" si="14"/>
        <v>5</v>
      </c>
      <c r="BB36" s="112">
        <f t="shared" si="15"/>
        <v>1</v>
      </c>
      <c r="BC36" s="113">
        <f t="shared" si="16"/>
        <v>3</v>
      </c>
      <c r="BD36" s="116">
        <f t="shared" si="17"/>
        <v>3</v>
      </c>
      <c r="BE36" s="112">
        <f t="shared" si="18"/>
        <v>1</v>
      </c>
      <c r="BF36" s="112">
        <f t="shared" si="19"/>
        <v>0</v>
      </c>
      <c r="BG36" s="113">
        <f t="shared" si="20"/>
        <v>3.6666666666666665</v>
      </c>
      <c r="BH36" s="113">
        <f t="shared" si="21"/>
        <v>4</v>
      </c>
      <c r="BI36" s="117">
        <f t="shared" si="22"/>
        <v>3</v>
      </c>
      <c r="BJ36" s="112">
        <f t="shared" si="23"/>
        <v>1</v>
      </c>
      <c r="BK36" s="113">
        <f t="shared" si="24"/>
        <v>3</v>
      </c>
      <c r="BL36" s="113">
        <f t="shared" si="25"/>
        <v>3</v>
      </c>
      <c r="BM36" s="118">
        <f t="shared" si="26"/>
        <v>3</v>
      </c>
      <c r="BN36" s="119">
        <f t="shared" si="26"/>
        <v>4</v>
      </c>
      <c r="BO36" s="120">
        <f t="shared" si="27"/>
        <v>4</v>
      </c>
      <c r="BP36" s="68"/>
    </row>
    <row r="37" spans="1:68" ht="13.5" thickBot="1">
      <c r="A37" s="121"/>
      <c r="B37" s="130">
        <f t="shared" si="28"/>
        <v>26</v>
      </c>
      <c r="C37" s="109"/>
      <c r="D37" s="123"/>
      <c r="E37" s="123"/>
      <c r="F37" s="124"/>
      <c r="G37" s="109"/>
      <c r="H37" s="123"/>
      <c r="I37" s="123"/>
      <c r="J37" s="124"/>
      <c r="K37" s="109"/>
      <c r="L37" s="123"/>
      <c r="M37" s="124"/>
      <c r="N37" s="109"/>
      <c r="O37" s="123"/>
      <c r="P37" s="124"/>
      <c r="Q37" s="109"/>
      <c r="R37" s="123"/>
      <c r="S37" s="123"/>
      <c r="T37" s="124"/>
      <c r="U37" s="109"/>
      <c r="V37" s="123"/>
      <c r="W37" s="123"/>
      <c r="X37" s="124"/>
      <c r="Y37" s="125"/>
      <c r="Z37" s="123"/>
      <c r="AA37" s="123"/>
      <c r="AB37" s="124"/>
      <c r="AC37" s="126"/>
      <c r="AD37" s="109"/>
      <c r="AE37" s="123"/>
      <c r="AF37" s="110"/>
      <c r="AG37" s="127"/>
      <c r="AH37" s="126"/>
      <c r="AI37" s="109"/>
      <c r="AJ37" s="110"/>
      <c r="AK37" s="128"/>
      <c r="AL37" s="129">
        <f t="shared" si="29"/>
        <v>26</v>
      </c>
      <c r="AM37" s="112">
        <f t="shared" si="0"/>
        <v>0</v>
      </c>
      <c r="AN37" s="113">
        <f t="shared" si="1"/>
        <v>0</v>
      </c>
      <c r="AO37" s="114" t="str">
        <f t="shared" si="2"/>
        <v>NO</v>
      </c>
      <c r="AP37" s="112">
        <f t="shared" si="3"/>
        <v>0</v>
      </c>
      <c r="AQ37" s="113">
        <f t="shared" si="4"/>
        <v>0</v>
      </c>
      <c r="AR37" s="114" t="str">
        <f t="shared" si="5"/>
        <v>NO</v>
      </c>
      <c r="AS37" s="112">
        <f t="shared" si="6"/>
        <v>0</v>
      </c>
      <c r="AT37" s="113">
        <f t="shared" si="7"/>
        <v>0</v>
      </c>
      <c r="AU37" s="114" t="str">
        <f t="shared" si="8"/>
        <v>NO</v>
      </c>
      <c r="AV37" s="112">
        <f t="shared" si="9"/>
        <v>0</v>
      </c>
      <c r="AW37" s="113">
        <f t="shared" si="10"/>
        <v>0</v>
      </c>
      <c r="AX37" s="114" t="str">
        <f t="shared" si="11"/>
        <v>NO</v>
      </c>
      <c r="AY37" s="112">
        <f t="shared" si="12"/>
        <v>0</v>
      </c>
      <c r="AZ37" s="113">
        <f t="shared" si="13"/>
        <v>0</v>
      </c>
      <c r="BA37" s="115" t="str">
        <f t="shared" si="14"/>
        <v>NO</v>
      </c>
      <c r="BB37" s="112">
        <f t="shared" si="15"/>
        <v>0</v>
      </c>
      <c r="BC37" s="113">
        <f t="shared" si="16"/>
        <v>0</v>
      </c>
      <c r="BD37" s="116" t="str">
        <f t="shared" si="17"/>
        <v>NO</v>
      </c>
      <c r="BE37" s="112">
        <f t="shared" si="18"/>
        <v>0</v>
      </c>
      <c r="BF37" s="112">
        <f t="shared" si="19"/>
        <v>0</v>
      </c>
      <c r="BG37" s="113">
        <f t="shared" si="20"/>
        <v>0</v>
      </c>
      <c r="BH37" s="113" t="str">
        <f t="shared" si="21"/>
        <v>NO</v>
      </c>
      <c r="BI37" s="117" t="str">
        <f t="shared" si="22"/>
        <v>NO</v>
      </c>
      <c r="BJ37" s="112">
        <f t="shared" si="23"/>
        <v>0</v>
      </c>
      <c r="BK37" s="113">
        <f t="shared" si="24"/>
        <v>0</v>
      </c>
      <c r="BL37" s="113" t="str">
        <f t="shared" si="25"/>
        <v>NO</v>
      </c>
      <c r="BM37" s="118" t="str">
        <f t="shared" si="26"/>
        <v>NO</v>
      </c>
      <c r="BN37" s="119" t="str">
        <f t="shared" si="26"/>
        <v>NO</v>
      </c>
      <c r="BO37" s="120" t="str">
        <f t="shared" si="27"/>
        <v>NO</v>
      </c>
      <c r="BP37" s="68"/>
    </row>
    <row r="38" spans="1:68" ht="13.5" thickBot="1">
      <c r="A38" s="121"/>
      <c r="B38" s="130">
        <f t="shared" si="28"/>
        <v>27</v>
      </c>
      <c r="C38" s="109"/>
      <c r="D38" s="123"/>
      <c r="E38" s="123"/>
      <c r="F38" s="124"/>
      <c r="G38" s="109"/>
      <c r="H38" s="123"/>
      <c r="I38" s="123"/>
      <c r="J38" s="124"/>
      <c r="K38" s="109"/>
      <c r="L38" s="123"/>
      <c r="M38" s="124"/>
      <c r="N38" s="109"/>
      <c r="O38" s="123"/>
      <c r="P38" s="124"/>
      <c r="Q38" s="109"/>
      <c r="R38" s="123"/>
      <c r="S38" s="123"/>
      <c r="T38" s="124"/>
      <c r="U38" s="109"/>
      <c r="V38" s="123"/>
      <c r="W38" s="123"/>
      <c r="X38" s="124"/>
      <c r="Y38" s="133"/>
      <c r="Z38" s="123"/>
      <c r="AA38" s="123"/>
      <c r="AB38" s="124"/>
      <c r="AC38" s="126"/>
      <c r="AD38" s="109"/>
      <c r="AE38" s="123"/>
      <c r="AF38" s="110"/>
      <c r="AG38" s="127"/>
      <c r="AH38" s="126"/>
      <c r="AI38" s="109"/>
      <c r="AJ38" s="110"/>
      <c r="AK38" s="128"/>
      <c r="AL38" s="129">
        <f t="shared" si="29"/>
        <v>27</v>
      </c>
      <c r="AM38" s="112">
        <f t="shared" si="0"/>
        <v>0</v>
      </c>
      <c r="AN38" s="113">
        <f t="shared" si="1"/>
        <v>0</v>
      </c>
      <c r="AO38" s="114" t="str">
        <f t="shared" si="2"/>
        <v>NO</v>
      </c>
      <c r="AP38" s="112">
        <f t="shared" si="3"/>
        <v>0</v>
      </c>
      <c r="AQ38" s="113">
        <f t="shared" si="4"/>
        <v>0</v>
      </c>
      <c r="AR38" s="114" t="str">
        <f t="shared" si="5"/>
        <v>NO</v>
      </c>
      <c r="AS38" s="112">
        <f t="shared" si="6"/>
        <v>0</v>
      </c>
      <c r="AT38" s="113">
        <f t="shared" si="7"/>
        <v>0</v>
      </c>
      <c r="AU38" s="114" t="str">
        <f t="shared" si="8"/>
        <v>NO</v>
      </c>
      <c r="AV38" s="112">
        <f t="shared" si="9"/>
        <v>0</v>
      </c>
      <c r="AW38" s="113">
        <f t="shared" si="10"/>
        <v>0</v>
      </c>
      <c r="AX38" s="114" t="str">
        <f t="shared" si="11"/>
        <v>NO</v>
      </c>
      <c r="AY38" s="112">
        <f t="shared" si="12"/>
        <v>0</v>
      </c>
      <c r="AZ38" s="113">
        <f t="shared" si="13"/>
        <v>0</v>
      </c>
      <c r="BA38" s="115" t="str">
        <f t="shared" si="14"/>
        <v>NO</v>
      </c>
      <c r="BB38" s="112">
        <f t="shared" si="15"/>
        <v>0</v>
      </c>
      <c r="BC38" s="113">
        <f t="shared" si="16"/>
        <v>0</v>
      </c>
      <c r="BD38" s="116" t="str">
        <f t="shared" si="17"/>
        <v>NO</v>
      </c>
      <c r="BE38" s="112">
        <f t="shared" si="18"/>
        <v>0</v>
      </c>
      <c r="BF38" s="112">
        <f t="shared" si="19"/>
        <v>0</v>
      </c>
      <c r="BG38" s="113">
        <f t="shared" si="20"/>
        <v>0</v>
      </c>
      <c r="BH38" s="113" t="str">
        <f t="shared" si="21"/>
        <v>NO</v>
      </c>
      <c r="BI38" s="117" t="str">
        <f t="shared" si="22"/>
        <v>NO</v>
      </c>
      <c r="BJ38" s="112">
        <f t="shared" si="23"/>
        <v>0</v>
      </c>
      <c r="BK38" s="113">
        <f t="shared" si="24"/>
        <v>0</v>
      </c>
      <c r="BL38" s="113" t="str">
        <f t="shared" si="25"/>
        <v>NO</v>
      </c>
      <c r="BM38" s="118" t="str">
        <f t="shared" si="26"/>
        <v>NO</v>
      </c>
      <c r="BN38" s="119" t="str">
        <f t="shared" si="26"/>
        <v>NO</v>
      </c>
      <c r="BO38" s="120" t="str">
        <f t="shared" si="27"/>
        <v>NO</v>
      </c>
      <c r="BP38" s="68"/>
    </row>
    <row r="39" spans="1:68" ht="13.5" thickBot="1">
      <c r="A39" s="121"/>
      <c r="B39" s="130">
        <f t="shared" si="28"/>
        <v>28</v>
      </c>
      <c r="C39" s="109"/>
      <c r="D39" s="123"/>
      <c r="E39" s="123"/>
      <c r="F39" s="124"/>
      <c r="G39" s="109"/>
      <c r="H39" s="123"/>
      <c r="I39" s="123"/>
      <c r="J39" s="124"/>
      <c r="K39" s="109"/>
      <c r="L39" s="123"/>
      <c r="M39" s="124"/>
      <c r="N39" s="109"/>
      <c r="O39" s="123"/>
      <c r="P39" s="124"/>
      <c r="Q39" s="109"/>
      <c r="R39" s="123"/>
      <c r="S39" s="123"/>
      <c r="T39" s="124"/>
      <c r="U39" s="109"/>
      <c r="V39" s="123"/>
      <c r="W39" s="123"/>
      <c r="X39" s="124"/>
      <c r="Y39" s="125"/>
      <c r="Z39" s="123"/>
      <c r="AA39" s="123"/>
      <c r="AB39" s="124"/>
      <c r="AC39" s="126"/>
      <c r="AD39" s="109"/>
      <c r="AE39" s="123"/>
      <c r="AF39" s="110"/>
      <c r="AG39" s="127"/>
      <c r="AH39" s="126"/>
      <c r="AI39" s="109"/>
      <c r="AJ39" s="110"/>
      <c r="AK39" s="128"/>
      <c r="AL39" s="129">
        <f t="shared" si="29"/>
        <v>28</v>
      </c>
      <c r="AM39" s="112">
        <f t="shared" si="0"/>
        <v>0</v>
      </c>
      <c r="AN39" s="113">
        <f t="shared" si="1"/>
        <v>0</v>
      </c>
      <c r="AO39" s="114" t="str">
        <f t="shared" si="2"/>
        <v>NO</v>
      </c>
      <c r="AP39" s="112">
        <f t="shared" si="3"/>
        <v>0</v>
      </c>
      <c r="AQ39" s="113">
        <f t="shared" si="4"/>
        <v>0</v>
      </c>
      <c r="AR39" s="114" t="str">
        <f t="shared" si="5"/>
        <v>NO</v>
      </c>
      <c r="AS39" s="112">
        <f t="shared" si="6"/>
        <v>0</v>
      </c>
      <c r="AT39" s="113">
        <f t="shared" si="7"/>
        <v>0</v>
      </c>
      <c r="AU39" s="114" t="str">
        <f t="shared" si="8"/>
        <v>NO</v>
      </c>
      <c r="AV39" s="112">
        <f t="shared" si="9"/>
        <v>0</v>
      </c>
      <c r="AW39" s="113">
        <f t="shared" si="10"/>
        <v>0</v>
      </c>
      <c r="AX39" s="114" t="str">
        <f t="shared" si="11"/>
        <v>NO</v>
      </c>
      <c r="AY39" s="112">
        <f t="shared" si="12"/>
        <v>0</v>
      </c>
      <c r="AZ39" s="113">
        <f t="shared" si="13"/>
        <v>0</v>
      </c>
      <c r="BA39" s="115" t="str">
        <f t="shared" si="14"/>
        <v>NO</v>
      </c>
      <c r="BB39" s="112">
        <f t="shared" si="15"/>
        <v>0</v>
      </c>
      <c r="BC39" s="113">
        <f t="shared" si="16"/>
        <v>0</v>
      </c>
      <c r="BD39" s="116" t="str">
        <f t="shared" si="17"/>
        <v>NO</v>
      </c>
      <c r="BE39" s="112">
        <f t="shared" si="18"/>
        <v>0</v>
      </c>
      <c r="BF39" s="112">
        <f t="shared" si="19"/>
        <v>0</v>
      </c>
      <c r="BG39" s="113">
        <f t="shared" si="20"/>
        <v>0</v>
      </c>
      <c r="BH39" s="113" t="str">
        <f t="shared" si="21"/>
        <v>NO</v>
      </c>
      <c r="BI39" s="117" t="str">
        <f t="shared" si="22"/>
        <v>NO</v>
      </c>
      <c r="BJ39" s="112">
        <f t="shared" si="23"/>
        <v>0</v>
      </c>
      <c r="BK39" s="113">
        <f t="shared" si="24"/>
        <v>0</v>
      </c>
      <c r="BL39" s="113" t="str">
        <f t="shared" si="25"/>
        <v>NO</v>
      </c>
      <c r="BM39" s="118" t="str">
        <f t="shared" si="26"/>
        <v>NO</v>
      </c>
      <c r="BN39" s="119" t="str">
        <f t="shared" si="26"/>
        <v>NO</v>
      </c>
      <c r="BO39" s="120" t="str">
        <f t="shared" si="27"/>
        <v>NO</v>
      </c>
      <c r="BP39" s="68"/>
    </row>
    <row r="40" spans="1:68" ht="13.5" thickBot="1">
      <c r="A40" s="121"/>
      <c r="B40" s="130">
        <f t="shared" si="28"/>
        <v>29</v>
      </c>
      <c r="C40" s="109"/>
      <c r="D40" s="123"/>
      <c r="E40" s="123"/>
      <c r="F40" s="124"/>
      <c r="G40" s="109"/>
      <c r="H40" s="123"/>
      <c r="I40" s="123"/>
      <c r="J40" s="124"/>
      <c r="K40" s="109"/>
      <c r="L40" s="123"/>
      <c r="M40" s="124"/>
      <c r="N40" s="109"/>
      <c r="O40" s="123"/>
      <c r="P40" s="124"/>
      <c r="Q40" s="109"/>
      <c r="R40" s="123"/>
      <c r="S40" s="123"/>
      <c r="T40" s="124"/>
      <c r="U40" s="109"/>
      <c r="V40" s="123"/>
      <c r="W40" s="123"/>
      <c r="X40" s="124"/>
      <c r="Y40" s="133"/>
      <c r="Z40" s="123"/>
      <c r="AA40" s="123"/>
      <c r="AB40" s="124"/>
      <c r="AC40" s="132"/>
      <c r="AD40" s="109"/>
      <c r="AE40" s="123"/>
      <c r="AF40" s="110"/>
      <c r="AG40" s="107"/>
      <c r="AH40" s="132"/>
      <c r="AI40" s="109"/>
      <c r="AJ40" s="110"/>
      <c r="AK40" s="128"/>
      <c r="AL40" s="129">
        <f t="shared" si="29"/>
        <v>29</v>
      </c>
      <c r="AM40" s="112">
        <f t="shared" si="0"/>
        <v>0</v>
      </c>
      <c r="AN40" s="113">
        <f t="shared" si="1"/>
        <v>0</v>
      </c>
      <c r="AO40" s="114" t="str">
        <f t="shared" si="2"/>
        <v>NO</v>
      </c>
      <c r="AP40" s="112">
        <f t="shared" si="3"/>
        <v>0</v>
      </c>
      <c r="AQ40" s="113">
        <f t="shared" si="4"/>
        <v>0</v>
      </c>
      <c r="AR40" s="114" t="str">
        <f t="shared" si="5"/>
        <v>NO</v>
      </c>
      <c r="AS40" s="112">
        <f t="shared" si="6"/>
        <v>0</v>
      </c>
      <c r="AT40" s="113">
        <f t="shared" si="7"/>
        <v>0</v>
      </c>
      <c r="AU40" s="114" t="str">
        <f t="shared" si="8"/>
        <v>NO</v>
      </c>
      <c r="AV40" s="112">
        <f t="shared" si="9"/>
        <v>0</v>
      </c>
      <c r="AW40" s="113">
        <f t="shared" si="10"/>
        <v>0</v>
      </c>
      <c r="AX40" s="114" t="str">
        <f t="shared" si="11"/>
        <v>NO</v>
      </c>
      <c r="AY40" s="112">
        <f t="shared" si="12"/>
        <v>0</v>
      </c>
      <c r="AZ40" s="113">
        <f t="shared" si="13"/>
        <v>0</v>
      </c>
      <c r="BA40" s="115" t="str">
        <f t="shared" si="14"/>
        <v>NO</v>
      </c>
      <c r="BB40" s="112">
        <f t="shared" si="15"/>
        <v>0</v>
      </c>
      <c r="BC40" s="113">
        <f t="shared" si="16"/>
        <v>0</v>
      </c>
      <c r="BD40" s="116" t="str">
        <f t="shared" si="17"/>
        <v>NO</v>
      </c>
      <c r="BE40" s="112">
        <f t="shared" si="18"/>
        <v>0</v>
      </c>
      <c r="BF40" s="112">
        <f t="shared" si="19"/>
        <v>0</v>
      </c>
      <c r="BG40" s="113">
        <f t="shared" si="20"/>
        <v>0</v>
      </c>
      <c r="BH40" s="113" t="str">
        <f t="shared" si="21"/>
        <v>NO</v>
      </c>
      <c r="BI40" s="117" t="str">
        <f t="shared" si="22"/>
        <v>NO</v>
      </c>
      <c r="BJ40" s="112">
        <f t="shared" si="23"/>
        <v>0</v>
      </c>
      <c r="BK40" s="113">
        <f t="shared" si="24"/>
        <v>0</v>
      </c>
      <c r="BL40" s="113" t="str">
        <f t="shared" si="25"/>
        <v>NO</v>
      </c>
      <c r="BM40" s="118" t="str">
        <f t="shared" si="26"/>
        <v>NO</v>
      </c>
      <c r="BN40" s="119" t="str">
        <f t="shared" si="26"/>
        <v>NO</v>
      </c>
      <c r="BO40" s="120" t="str">
        <f t="shared" si="27"/>
        <v>NO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5</v>
      </c>
      <c r="D104" s="205">
        <f>AR12</f>
        <v>3</v>
      </c>
      <c r="E104" s="205">
        <f>AR12</f>
        <v>3</v>
      </c>
      <c r="F104" s="205">
        <f>AU12</f>
        <v>3</v>
      </c>
      <c r="G104" s="204">
        <f>BA12</f>
        <v>5</v>
      </c>
      <c r="H104" s="206">
        <f>BD12</f>
        <v>5</v>
      </c>
      <c r="I104" s="207" t="str">
        <f>IF(ISTEXT(C104),"NO",IF(AL104&gt;2,"D","A"))</f>
        <v>A</v>
      </c>
      <c r="J104" s="204">
        <f>BH12</f>
        <v>2</v>
      </c>
      <c r="K104" s="205">
        <f t="shared" ref="K104:K163" si="32">BI12</f>
        <v>2</v>
      </c>
      <c r="L104" s="206">
        <f>BL12</f>
        <v>2</v>
      </c>
      <c r="M104" s="207" t="str">
        <f>IF(ISTEXT(J104),"NO",IF(I104="D","D",IF(AM104&gt;2,"D","A")))</f>
        <v>D</v>
      </c>
      <c r="N104" s="208">
        <f>BM12</f>
        <v>2</v>
      </c>
      <c r="O104" s="209">
        <f t="shared" ref="O104:P119" si="33">BN12</f>
        <v>4</v>
      </c>
      <c r="P104" s="210">
        <f t="shared" si="33"/>
        <v>5</v>
      </c>
      <c r="Q104" s="207" t="str">
        <f>IF(ISTEXT(N104),"NO",IF(M104="D","D",IF(AN104&gt;2,"D","A")))</f>
        <v>D</v>
      </c>
      <c r="AL104" s="55">
        <f>COUNTIF(C104:H104,"=2")</f>
        <v>0</v>
      </c>
      <c r="AM104" s="55">
        <f>COUNTIF(J104:L104,"=2")</f>
        <v>3</v>
      </c>
      <c r="AN104" s="55">
        <f>COUNTIF(N104:P104,"=2")</f>
        <v>1</v>
      </c>
    </row>
    <row r="105" spans="2:40" ht="15">
      <c r="B105" s="211">
        <f>B104+1</f>
        <v>2</v>
      </c>
      <c r="C105" s="212">
        <f t="shared" ref="C105:C163" si="34">AO13</f>
        <v>3</v>
      </c>
      <c r="D105" s="213">
        <f t="shared" ref="D105:D163" si="35">AR13</f>
        <v>3</v>
      </c>
      <c r="E105" s="213">
        <f t="shared" ref="E105:E163" si="36">AR13</f>
        <v>3</v>
      </c>
      <c r="F105" s="213">
        <f t="shared" ref="F105:F163" si="37">AU13</f>
        <v>3</v>
      </c>
      <c r="G105" s="213">
        <f t="shared" ref="G105:G163" si="38">BA13</f>
        <v>5</v>
      </c>
      <c r="H105" s="214">
        <f t="shared" ref="H105:H163" si="39">BD13</f>
        <v>5</v>
      </c>
      <c r="I105" s="207" t="str">
        <f t="shared" ref="I105:I163" si="40">IF(ISTEXT(C105),"NO",IF(AL105&gt;2,"D","A"))</f>
        <v>A</v>
      </c>
      <c r="J105" s="212">
        <f t="shared" ref="J105:J163" si="41">BH13</f>
        <v>3</v>
      </c>
      <c r="K105" s="213">
        <f t="shared" si="32"/>
        <v>5</v>
      </c>
      <c r="L105" s="214">
        <f t="shared" ref="L105:L163" si="42">BL13</f>
        <v>3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2</v>
      </c>
      <c r="O105" s="216">
        <f t="shared" si="33"/>
        <v>3</v>
      </c>
      <c r="P105" s="217">
        <f t="shared" si="33"/>
        <v>4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0</v>
      </c>
      <c r="AN105" s="55">
        <f t="shared" ref="AN105:AN163" si="48">COUNTIF(N105:P105,"=2")</f>
        <v>1</v>
      </c>
    </row>
    <row r="106" spans="2:40" ht="15">
      <c r="B106" s="218">
        <f t="shared" ref="B106:B163" si="49">B105+1</f>
        <v>3</v>
      </c>
      <c r="C106" s="212">
        <f t="shared" si="34"/>
        <v>4</v>
      </c>
      <c r="D106" s="213">
        <f t="shared" si="35"/>
        <v>4</v>
      </c>
      <c r="E106" s="213">
        <f t="shared" si="36"/>
        <v>4</v>
      </c>
      <c r="F106" s="213">
        <f t="shared" si="37"/>
        <v>5</v>
      </c>
      <c r="G106" s="213">
        <f t="shared" si="38"/>
        <v>5</v>
      </c>
      <c r="H106" s="214">
        <f t="shared" si="39"/>
        <v>4</v>
      </c>
      <c r="I106" s="207" t="str">
        <f t="shared" si="40"/>
        <v>A</v>
      </c>
      <c r="J106" s="212">
        <f t="shared" si="41"/>
        <v>4</v>
      </c>
      <c r="K106" s="213">
        <f t="shared" si="32"/>
        <v>5</v>
      </c>
      <c r="L106" s="214">
        <f t="shared" si="42"/>
        <v>3</v>
      </c>
      <c r="M106" s="207" t="str">
        <f t="shared" si="43"/>
        <v>A</v>
      </c>
      <c r="N106" s="215">
        <f t="shared" si="44"/>
        <v>5</v>
      </c>
      <c r="O106" s="216">
        <f t="shared" si="33"/>
        <v>5</v>
      </c>
      <c r="P106" s="217">
        <f t="shared" si="33"/>
        <v>5</v>
      </c>
      <c r="Q106" s="207" t="str">
        <f t="shared" si="45"/>
        <v>A</v>
      </c>
      <c r="AL106" s="55">
        <f t="shared" si="46"/>
        <v>0</v>
      </c>
      <c r="AM106" s="55">
        <f t="shared" si="47"/>
        <v>0</v>
      </c>
      <c r="AN106" s="55">
        <f t="shared" si="48"/>
        <v>0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4</v>
      </c>
      <c r="E107" s="213">
        <f t="shared" si="36"/>
        <v>4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5</v>
      </c>
      <c r="K107" s="213">
        <f t="shared" si="32"/>
        <v>4</v>
      </c>
      <c r="L107" s="214">
        <f t="shared" si="42"/>
        <v>4</v>
      </c>
      <c r="M107" s="207" t="str">
        <f t="shared" si="43"/>
        <v>A</v>
      </c>
      <c r="N107" s="215">
        <f t="shared" si="44"/>
        <v>4</v>
      </c>
      <c r="O107" s="216">
        <f t="shared" si="33"/>
        <v>2</v>
      </c>
      <c r="P107" s="217">
        <f t="shared" si="33"/>
        <v>5</v>
      </c>
      <c r="Q107" s="207" t="str">
        <f t="shared" si="45"/>
        <v>A</v>
      </c>
      <c r="AL107" s="55">
        <f t="shared" si="46"/>
        <v>0</v>
      </c>
      <c r="AM107" s="55">
        <f t="shared" si="47"/>
        <v>0</v>
      </c>
      <c r="AN107" s="55">
        <f t="shared" si="48"/>
        <v>1</v>
      </c>
    </row>
    <row r="108" spans="2:40" ht="15">
      <c r="B108" s="218">
        <f t="shared" si="49"/>
        <v>5</v>
      </c>
      <c r="C108" s="212">
        <f t="shared" si="34"/>
        <v>5</v>
      </c>
      <c r="D108" s="213">
        <f t="shared" si="35"/>
        <v>5</v>
      </c>
      <c r="E108" s="213">
        <f t="shared" si="36"/>
        <v>5</v>
      </c>
      <c r="F108" s="213">
        <f t="shared" si="37"/>
        <v>5</v>
      </c>
      <c r="G108" s="213">
        <f t="shared" si="38"/>
        <v>5</v>
      </c>
      <c r="H108" s="214">
        <f t="shared" si="39"/>
        <v>5</v>
      </c>
      <c r="I108" s="207" t="str">
        <f t="shared" si="40"/>
        <v>A</v>
      </c>
      <c r="J108" s="212">
        <f t="shared" si="41"/>
        <v>5</v>
      </c>
      <c r="K108" s="213">
        <f t="shared" si="32"/>
        <v>5</v>
      </c>
      <c r="L108" s="214">
        <f t="shared" si="42"/>
        <v>5</v>
      </c>
      <c r="M108" s="207" t="str">
        <f t="shared" si="43"/>
        <v>A</v>
      </c>
      <c r="N108" s="215">
        <f t="shared" si="44"/>
        <v>5</v>
      </c>
      <c r="O108" s="216">
        <f t="shared" si="33"/>
        <v>4</v>
      </c>
      <c r="P108" s="217">
        <f t="shared" si="33"/>
        <v>4</v>
      </c>
      <c r="Q108" s="207" t="str">
        <f t="shared" si="45"/>
        <v>A</v>
      </c>
      <c r="AL108" s="55">
        <f t="shared" si="46"/>
        <v>0</v>
      </c>
      <c r="AM108" s="55">
        <f t="shared" si="47"/>
        <v>0</v>
      </c>
      <c r="AN108" s="55">
        <f t="shared" si="48"/>
        <v>0</v>
      </c>
    </row>
    <row r="109" spans="2:40" ht="15">
      <c r="B109" s="218">
        <f t="shared" si="49"/>
        <v>6</v>
      </c>
      <c r="C109" s="212">
        <f t="shared" si="34"/>
        <v>4</v>
      </c>
      <c r="D109" s="213">
        <f t="shared" si="35"/>
        <v>4</v>
      </c>
      <c r="E109" s="213">
        <f t="shared" si="36"/>
        <v>4</v>
      </c>
      <c r="F109" s="213">
        <f t="shared" si="37"/>
        <v>5</v>
      </c>
      <c r="G109" s="213">
        <f t="shared" si="38"/>
        <v>5</v>
      </c>
      <c r="H109" s="214">
        <f t="shared" si="39"/>
        <v>4</v>
      </c>
      <c r="I109" s="207" t="str">
        <f t="shared" si="40"/>
        <v>A</v>
      </c>
      <c r="J109" s="212">
        <f t="shared" si="41"/>
        <v>4</v>
      </c>
      <c r="K109" s="213">
        <f t="shared" si="32"/>
        <v>4</v>
      </c>
      <c r="L109" s="214">
        <f t="shared" si="42"/>
        <v>3</v>
      </c>
      <c r="M109" s="207" t="str">
        <f t="shared" si="43"/>
        <v>A</v>
      </c>
      <c r="N109" s="215">
        <f t="shared" si="44"/>
        <v>2</v>
      </c>
      <c r="O109" s="216">
        <f t="shared" si="33"/>
        <v>4</v>
      </c>
      <c r="P109" s="217">
        <f t="shared" si="33"/>
        <v>4</v>
      </c>
      <c r="Q109" s="207" t="str">
        <f t="shared" si="45"/>
        <v>A</v>
      </c>
      <c r="AL109" s="55">
        <f t="shared" si="46"/>
        <v>0</v>
      </c>
      <c r="AM109" s="55">
        <f t="shared" si="47"/>
        <v>0</v>
      </c>
      <c r="AN109" s="55">
        <f t="shared" si="48"/>
        <v>1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5</v>
      </c>
      <c r="E110" s="213">
        <f t="shared" si="36"/>
        <v>5</v>
      </c>
      <c r="F110" s="213">
        <f t="shared" si="37"/>
        <v>5</v>
      </c>
      <c r="G110" s="213">
        <f t="shared" si="38"/>
        <v>5</v>
      </c>
      <c r="H110" s="214">
        <f t="shared" si="39"/>
        <v>5</v>
      </c>
      <c r="I110" s="207" t="str">
        <f t="shared" si="40"/>
        <v>A</v>
      </c>
      <c r="J110" s="212">
        <f t="shared" si="41"/>
        <v>5</v>
      </c>
      <c r="K110" s="213">
        <f t="shared" si="32"/>
        <v>5</v>
      </c>
      <c r="L110" s="214">
        <f t="shared" si="42"/>
        <v>5</v>
      </c>
      <c r="M110" s="207" t="str">
        <f t="shared" si="43"/>
        <v>A</v>
      </c>
      <c r="N110" s="215">
        <f t="shared" si="44"/>
        <v>5</v>
      </c>
      <c r="O110" s="216">
        <f t="shared" si="33"/>
        <v>5</v>
      </c>
      <c r="P110" s="217">
        <f t="shared" si="33"/>
        <v>5</v>
      </c>
      <c r="Q110" s="207" t="str">
        <f t="shared" si="45"/>
        <v>A</v>
      </c>
      <c r="AL110" s="55">
        <f t="shared" si="46"/>
        <v>0</v>
      </c>
      <c r="AM110" s="55">
        <f t="shared" si="47"/>
        <v>0</v>
      </c>
      <c r="AN110" s="55">
        <f t="shared" si="48"/>
        <v>0</v>
      </c>
    </row>
    <row r="111" spans="2:40" ht="15">
      <c r="B111" s="211">
        <f t="shared" si="49"/>
        <v>8</v>
      </c>
      <c r="C111" s="212">
        <f t="shared" si="34"/>
        <v>4</v>
      </c>
      <c r="D111" s="213">
        <f t="shared" si="35"/>
        <v>2</v>
      </c>
      <c r="E111" s="213">
        <f t="shared" si="36"/>
        <v>2</v>
      </c>
      <c r="F111" s="213">
        <f t="shared" si="37"/>
        <v>5</v>
      </c>
      <c r="G111" s="213">
        <f t="shared" si="38"/>
        <v>5</v>
      </c>
      <c r="H111" s="214">
        <f t="shared" si="39"/>
        <v>5</v>
      </c>
      <c r="I111" s="207" t="str">
        <f t="shared" si="40"/>
        <v>A</v>
      </c>
      <c r="J111" s="212">
        <f t="shared" si="41"/>
        <v>3</v>
      </c>
      <c r="K111" s="213">
        <f t="shared" si="32"/>
        <v>2</v>
      </c>
      <c r="L111" s="214">
        <f t="shared" si="42"/>
        <v>4</v>
      </c>
      <c r="M111" s="207" t="str">
        <f t="shared" si="43"/>
        <v>A</v>
      </c>
      <c r="N111" s="215">
        <f t="shared" si="44"/>
        <v>4</v>
      </c>
      <c r="O111" s="216">
        <f t="shared" si="33"/>
        <v>3</v>
      </c>
      <c r="P111" s="217">
        <f t="shared" si="33"/>
        <v>3</v>
      </c>
      <c r="Q111" s="207" t="str">
        <f t="shared" si="45"/>
        <v>A</v>
      </c>
      <c r="AL111" s="55">
        <f t="shared" si="46"/>
        <v>2</v>
      </c>
      <c r="AM111" s="55">
        <f t="shared" si="47"/>
        <v>1</v>
      </c>
      <c r="AN111" s="55">
        <f t="shared" si="48"/>
        <v>0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2</v>
      </c>
      <c r="E112" s="213">
        <f t="shared" si="36"/>
        <v>2</v>
      </c>
      <c r="F112" s="213">
        <f t="shared" si="37"/>
        <v>5</v>
      </c>
      <c r="G112" s="213">
        <f t="shared" si="38"/>
        <v>5</v>
      </c>
      <c r="H112" s="214">
        <f t="shared" si="39"/>
        <v>5</v>
      </c>
      <c r="I112" s="207" t="str">
        <f t="shared" si="40"/>
        <v>A</v>
      </c>
      <c r="J112" s="212">
        <f t="shared" si="41"/>
        <v>5</v>
      </c>
      <c r="K112" s="213">
        <f t="shared" si="32"/>
        <v>5</v>
      </c>
      <c r="L112" s="214">
        <f t="shared" si="42"/>
        <v>4</v>
      </c>
      <c r="M112" s="207" t="str">
        <f t="shared" si="43"/>
        <v>A</v>
      </c>
      <c r="N112" s="215">
        <f t="shared" si="44"/>
        <v>5</v>
      </c>
      <c r="O112" s="216">
        <f t="shared" si="33"/>
        <v>5</v>
      </c>
      <c r="P112" s="217">
        <f t="shared" si="33"/>
        <v>5</v>
      </c>
      <c r="Q112" s="207" t="str">
        <f t="shared" si="45"/>
        <v>A</v>
      </c>
      <c r="AL112" s="55">
        <f t="shared" si="46"/>
        <v>2</v>
      </c>
      <c r="AM112" s="55">
        <f t="shared" si="47"/>
        <v>0</v>
      </c>
      <c r="AN112" s="55">
        <f t="shared" si="48"/>
        <v>0</v>
      </c>
    </row>
    <row r="113" spans="2:40" ht="15">
      <c r="B113" s="218">
        <f t="shared" si="49"/>
        <v>10</v>
      </c>
      <c r="C113" s="212">
        <f t="shared" si="34"/>
        <v>5</v>
      </c>
      <c r="D113" s="213">
        <f t="shared" si="35"/>
        <v>5</v>
      </c>
      <c r="E113" s="213">
        <f t="shared" si="36"/>
        <v>5</v>
      </c>
      <c r="F113" s="213">
        <f t="shared" si="37"/>
        <v>5</v>
      </c>
      <c r="G113" s="213">
        <f t="shared" si="38"/>
        <v>5</v>
      </c>
      <c r="H113" s="214">
        <f t="shared" si="39"/>
        <v>5</v>
      </c>
      <c r="I113" s="207" t="str">
        <f t="shared" si="40"/>
        <v>A</v>
      </c>
      <c r="J113" s="212">
        <f t="shared" si="41"/>
        <v>5</v>
      </c>
      <c r="K113" s="213">
        <f t="shared" si="32"/>
        <v>5</v>
      </c>
      <c r="L113" s="214">
        <f t="shared" si="42"/>
        <v>4</v>
      </c>
      <c r="M113" s="207" t="str">
        <f t="shared" si="43"/>
        <v>A</v>
      </c>
      <c r="N113" s="215">
        <f t="shared" si="44"/>
        <v>4</v>
      </c>
      <c r="O113" s="216">
        <f t="shared" si="33"/>
        <v>5</v>
      </c>
      <c r="P113" s="217">
        <f t="shared" si="33"/>
        <v>5</v>
      </c>
      <c r="Q113" s="207" t="str">
        <f t="shared" si="45"/>
        <v>A</v>
      </c>
      <c r="AL113" s="55">
        <f t="shared" si="46"/>
        <v>0</v>
      </c>
      <c r="AM113" s="55">
        <f t="shared" si="47"/>
        <v>0</v>
      </c>
      <c r="AN113" s="55">
        <f t="shared" si="48"/>
        <v>0</v>
      </c>
    </row>
    <row r="114" spans="2:40" ht="15">
      <c r="B114" s="218">
        <f t="shared" si="49"/>
        <v>11</v>
      </c>
      <c r="C114" s="212">
        <f t="shared" si="34"/>
        <v>5</v>
      </c>
      <c r="D114" s="213">
        <f t="shared" si="35"/>
        <v>5</v>
      </c>
      <c r="E114" s="213">
        <f t="shared" si="36"/>
        <v>5</v>
      </c>
      <c r="F114" s="213">
        <f t="shared" si="37"/>
        <v>4</v>
      </c>
      <c r="G114" s="213">
        <f t="shared" si="38"/>
        <v>5</v>
      </c>
      <c r="H114" s="214">
        <f t="shared" si="39"/>
        <v>4</v>
      </c>
      <c r="I114" s="207" t="str">
        <f t="shared" si="40"/>
        <v>A</v>
      </c>
      <c r="J114" s="212">
        <f t="shared" si="41"/>
        <v>3</v>
      </c>
      <c r="K114" s="213">
        <f t="shared" si="32"/>
        <v>3</v>
      </c>
      <c r="L114" s="214">
        <f t="shared" si="42"/>
        <v>3</v>
      </c>
      <c r="M114" s="207" t="str">
        <f t="shared" si="43"/>
        <v>A</v>
      </c>
      <c r="N114" s="215">
        <f t="shared" si="44"/>
        <v>4</v>
      </c>
      <c r="O114" s="216">
        <f t="shared" si="33"/>
        <v>5</v>
      </c>
      <c r="P114" s="217">
        <f t="shared" si="33"/>
        <v>5</v>
      </c>
      <c r="Q114" s="207" t="str">
        <f t="shared" si="45"/>
        <v>A</v>
      </c>
      <c r="AL114" s="55">
        <f t="shared" si="46"/>
        <v>0</v>
      </c>
      <c r="AM114" s="55">
        <f t="shared" si="47"/>
        <v>0</v>
      </c>
      <c r="AN114" s="55">
        <f t="shared" si="48"/>
        <v>0</v>
      </c>
    </row>
    <row r="115" spans="2:40" ht="15">
      <c r="B115" s="218">
        <f t="shared" si="49"/>
        <v>12</v>
      </c>
      <c r="C115" s="212">
        <f t="shared" si="34"/>
        <v>5</v>
      </c>
      <c r="D115" s="213">
        <f t="shared" si="35"/>
        <v>4</v>
      </c>
      <c r="E115" s="213">
        <f t="shared" si="36"/>
        <v>4</v>
      </c>
      <c r="F115" s="213">
        <f t="shared" si="37"/>
        <v>5</v>
      </c>
      <c r="G115" s="213">
        <f t="shared" si="38"/>
        <v>5</v>
      </c>
      <c r="H115" s="214">
        <f t="shared" si="39"/>
        <v>5</v>
      </c>
      <c r="I115" s="207" t="str">
        <f t="shared" si="40"/>
        <v>A</v>
      </c>
      <c r="J115" s="212">
        <f t="shared" si="41"/>
        <v>4</v>
      </c>
      <c r="K115" s="213">
        <f t="shared" si="32"/>
        <v>5</v>
      </c>
      <c r="L115" s="214">
        <f t="shared" si="42"/>
        <v>3</v>
      </c>
      <c r="M115" s="207" t="str">
        <f t="shared" si="43"/>
        <v>A</v>
      </c>
      <c r="N115" s="215">
        <f t="shared" si="44"/>
        <v>4</v>
      </c>
      <c r="O115" s="216">
        <f t="shared" si="33"/>
        <v>4</v>
      </c>
      <c r="P115" s="217">
        <f t="shared" si="33"/>
        <v>3</v>
      </c>
      <c r="Q115" s="207" t="str">
        <f t="shared" si="45"/>
        <v>A</v>
      </c>
      <c r="AL115" s="55">
        <f t="shared" si="46"/>
        <v>0</v>
      </c>
      <c r="AM115" s="55">
        <f t="shared" si="47"/>
        <v>0</v>
      </c>
      <c r="AN115" s="55">
        <f t="shared" si="48"/>
        <v>0</v>
      </c>
    </row>
    <row r="116" spans="2:40" ht="15">
      <c r="B116" s="218">
        <f t="shared" si="49"/>
        <v>13</v>
      </c>
      <c r="C116" s="212">
        <f t="shared" si="34"/>
        <v>4</v>
      </c>
      <c r="D116" s="213">
        <f t="shared" si="35"/>
        <v>3</v>
      </c>
      <c r="E116" s="213">
        <f t="shared" si="36"/>
        <v>3</v>
      </c>
      <c r="F116" s="213">
        <f t="shared" si="37"/>
        <v>5</v>
      </c>
      <c r="G116" s="213">
        <f t="shared" si="38"/>
        <v>5</v>
      </c>
      <c r="H116" s="214">
        <f t="shared" si="39"/>
        <v>4</v>
      </c>
      <c r="I116" s="207" t="str">
        <f t="shared" si="40"/>
        <v>A</v>
      </c>
      <c r="J116" s="212">
        <f t="shared" si="41"/>
        <v>5</v>
      </c>
      <c r="K116" s="213">
        <f t="shared" si="32"/>
        <v>5</v>
      </c>
      <c r="L116" s="214">
        <f t="shared" si="42"/>
        <v>4</v>
      </c>
      <c r="M116" s="207" t="str">
        <f t="shared" si="43"/>
        <v>A</v>
      </c>
      <c r="N116" s="215">
        <f t="shared" si="44"/>
        <v>5</v>
      </c>
      <c r="O116" s="216">
        <f t="shared" si="33"/>
        <v>5</v>
      </c>
      <c r="P116" s="217">
        <f t="shared" si="33"/>
        <v>5</v>
      </c>
      <c r="Q116" s="207" t="str">
        <f t="shared" si="45"/>
        <v>A</v>
      </c>
      <c r="AL116" s="55">
        <f t="shared" si="46"/>
        <v>0</v>
      </c>
      <c r="AM116" s="55">
        <f t="shared" si="47"/>
        <v>0</v>
      </c>
      <c r="AN116" s="55">
        <f t="shared" si="48"/>
        <v>0</v>
      </c>
    </row>
    <row r="117" spans="2:40" ht="15">
      <c r="B117" s="218">
        <f t="shared" si="49"/>
        <v>14</v>
      </c>
      <c r="C117" s="212">
        <f t="shared" si="34"/>
        <v>5</v>
      </c>
      <c r="D117" s="213">
        <f t="shared" si="35"/>
        <v>5</v>
      </c>
      <c r="E117" s="213">
        <f t="shared" si="36"/>
        <v>5</v>
      </c>
      <c r="F117" s="213">
        <f t="shared" si="37"/>
        <v>5</v>
      </c>
      <c r="G117" s="213">
        <f t="shared" si="38"/>
        <v>5</v>
      </c>
      <c r="H117" s="214">
        <f t="shared" si="39"/>
        <v>5</v>
      </c>
      <c r="I117" s="207" t="str">
        <f t="shared" si="40"/>
        <v>A</v>
      </c>
      <c r="J117" s="212">
        <f t="shared" si="41"/>
        <v>5</v>
      </c>
      <c r="K117" s="213">
        <f t="shared" si="32"/>
        <v>5</v>
      </c>
      <c r="L117" s="214">
        <f t="shared" si="42"/>
        <v>5</v>
      </c>
      <c r="M117" s="207" t="str">
        <f t="shared" si="43"/>
        <v>A</v>
      </c>
      <c r="N117" s="215">
        <f t="shared" si="44"/>
        <v>5</v>
      </c>
      <c r="O117" s="216">
        <f t="shared" si="33"/>
        <v>5</v>
      </c>
      <c r="P117" s="217">
        <f t="shared" si="33"/>
        <v>5</v>
      </c>
      <c r="Q117" s="207" t="str">
        <f t="shared" si="45"/>
        <v>A</v>
      </c>
      <c r="AL117" s="55">
        <f t="shared" si="46"/>
        <v>0</v>
      </c>
      <c r="AM117" s="55">
        <f t="shared" si="47"/>
        <v>0</v>
      </c>
      <c r="AN117" s="55">
        <f t="shared" si="48"/>
        <v>0</v>
      </c>
    </row>
    <row r="118" spans="2:40" ht="15">
      <c r="B118" s="218">
        <f t="shared" si="49"/>
        <v>15</v>
      </c>
      <c r="C118" s="212">
        <f t="shared" si="34"/>
        <v>5</v>
      </c>
      <c r="D118" s="213">
        <f t="shared" si="35"/>
        <v>3</v>
      </c>
      <c r="E118" s="213">
        <f t="shared" si="36"/>
        <v>3</v>
      </c>
      <c r="F118" s="213">
        <f t="shared" si="37"/>
        <v>5</v>
      </c>
      <c r="G118" s="213">
        <f t="shared" si="38"/>
        <v>4</v>
      </c>
      <c r="H118" s="214">
        <f t="shared" si="39"/>
        <v>4</v>
      </c>
      <c r="I118" s="207" t="str">
        <f t="shared" si="40"/>
        <v>A</v>
      </c>
      <c r="J118" s="212">
        <f t="shared" si="41"/>
        <v>5</v>
      </c>
      <c r="K118" s="213">
        <f t="shared" si="32"/>
        <v>5</v>
      </c>
      <c r="L118" s="214">
        <f t="shared" si="42"/>
        <v>4</v>
      </c>
      <c r="M118" s="207" t="str">
        <f t="shared" si="43"/>
        <v>A</v>
      </c>
      <c r="N118" s="215">
        <f t="shared" si="44"/>
        <v>5</v>
      </c>
      <c r="O118" s="216">
        <f t="shared" si="33"/>
        <v>5</v>
      </c>
      <c r="P118" s="217">
        <f t="shared" si="33"/>
        <v>5</v>
      </c>
      <c r="Q118" s="207" t="str">
        <f t="shared" si="45"/>
        <v>A</v>
      </c>
      <c r="AL118" s="55">
        <f t="shared" si="46"/>
        <v>0</v>
      </c>
      <c r="AM118" s="55">
        <f t="shared" si="47"/>
        <v>0</v>
      </c>
      <c r="AN118" s="55">
        <f t="shared" si="48"/>
        <v>0</v>
      </c>
    </row>
    <row r="119" spans="2:40" ht="15">
      <c r="B119" s="218">
        <f t="shared" si="49"/>
        <v>16</v>
      </c>
      <c r="C119" s="212">
        <f t="shared" si="34"/>
        <v>5</v>
      </c>
      <c r="D119" s="213">
        <f t="shared" si="35"/>
        <v>2</v>
      </c>
      <c r="E119" s="213">
        <f t="shared" si="36"/>
        <v>2</v>
      </c>
      <c r="F119" s="213">
        <f t="shared" si="37"/>
        <v>5</v>
      </c>
      <c r="G119" s="213">
        <f t="shared" si="38"/>
        <v>5</v>
      </c>
      <c r="H119" s="214">
        <f t="shared" si="39"/>
        <v>5</v>
      </c>
      <c r="I119" s="207" t="str">
        <f t="shared" si="40"/>
        <v>A</v>
      </c>
      <c r="J119" s="212">
        <f t="shared" si="41"/>
        <v>5</v>
      </c>
      <c r="K119" s="213">
        <f t="shared" si="32"/>
        <v>5</v>
      </c>
      <c r="L119" s="214">
        <f t="shared" si="42"/>
        <v>4</v>
      </c>
      <c r="M119" s="207" t="str">
        <f t="shared" si="43"/>
        <v>A</v>
      </c>
      <c r="N119" s="215">
        <f t="shared" si="44"/>
        <v>5</v>
      </c>
      <c r="O119" s="216">
        <f t="shared" si="33"/>
        <v>5</v>
      </c>
      <c r="P119" s="217">
        <f t="shared" si="33"/>
        <v>5</v>
      </c>
      <c r="Q119" s="207" t="str">
        <f t="shared" si="45"/>
        <v>A</v>
      </c>
      <c r="AL119" s="55">
        <f t="shared" si="46"/>
        <v>2</v>
      </c>
      <c r="AM119" s="55">
        <f t="shared" si="47"/>
        <v>0</v>
      </c>
      <c r="AN119" s="55">
        <f t="shared" si="48"/>
        <v>0</v>
      </c>
    </row>
    <row r="120" spans="2:40" ht="15">
      <c r="B120" s="218">
        <f t="shared" si="49"/>
        <v>17</v>
      </c>
      <c r="C120" s="212">
        <f t="shared" si="34"/>
        <v>5</v>
      </c>
      <c r="D120" s="213">
        <f t="shared" si="35"/>
        <v>3</v>
      </c>
      <c r="E120" s="213">
        <f t="shared" si="36"/>
        <v>3</v>
      </c>
      <c r="F120" s="213">
        <f t="shared" si="37"/>
        <v>5</v>
      </c>
      <c r="G120" s="213">
        <f t="shared" si="38"/>
        <v>5</v>
      </c>
      <c r="H120" s="214">
        <f t="shared" si="39"/>
        <v>5</v>
      </c>
      <c r="I120" s="207" t="str">
        <f t="shared" si="40"/>
        <v>A</v>
      </c>
      <c r="J120" s="212">
        <f t="shared" si="41"/>
        <v>5</v>
      </c>
      <c r="K120" s="213">
        <f t="shared" si="32"/>
        <v>5</v>
      </c>
      <c r="L120" s="214">
        <f t="shared" si="42"/>
        <v>5</v>
      </c>
      <c r="M120" s="207" t="str">
        <f t="shared" si="43"/>
        <v>A</v>
      </c>
      <c r="N120" s="215">
        <f t="shared" si="44"/>
        <v>3</v>
      </c>
      <c r="O120" s="216">
        <f t="shared" si="44"/>
        <v>4</v>
      </c>
      <c r="P120" s="217">
        <f t="shared" si="44"/>
        <v>3</v>
      </c>
      <c r="Q120" s="207" t="str">
        <f t="shared" si="45"/>
        <v>A</v>
      </c>
      <c r="AL120" s="55">
        <f t="shared" si="46"/>
        <v>0</v>
      </c>
      <c r="AM120" s="55">
        <f t="shared" si="47"/>
        <v>0</v>
      </c>
      <c r="AN120" s="55">
        <f t="shared" si="48"/>
        <v>0</v>
      </c>
    </row>
    <row r="121" spans="2:40" ht="15">
      <c r="B121" s="218">
        <f t="shared" si="49"/>
        <v>18</v>
      </c>
      <c r="C121" s="212">
        <f t="shared" si="34"/>
        <v>5</v>
      </c>
      <c r="D121" s="213">
        <f t="shared" si="35"/>
        <v>2</v>
      </c>
      <c r="E121" s="213">
        <f t="shared" si="36"/>
        <v>2</v>
      </c>
      <c r="F121" s="213">
        <f t="shared" si="37"/>
        <v>5</v>
      </c>
      <c r="G121" s="213">
        <f t="shared" si="38"/>
        <v>5</v>
      </c>
      <c r="H121" s="214">
        <f t="shared" si="39"/>
        <v>5</v>
      </c>
      <c r="I121" s="207" t="str">
        <f t="shared" si="40"/>
        <v>A</v>
      </c>
      <c r="J121" s="212">
        <f t="shared" si="41"/>
        <v>5</v>
      </c>
      <c r="K121" s="213">
        <f t="shared" si="32"/>
        <v>5</v>
      </c>
      <c r="L121" s="214">
        <f t="shared" si="42"/>
        <v>3</v>
      </c>
      <c r="M121" s="207" t="str">
        <f t="shared" si="43"/>
        <v>A</v>
      </c>
      <c r="N121" s="215">
        <f t="shared" si="44"/>
        <v>5</v>
      </c>
      <c r="O121" s="216">
        <f t="shared" si="44"/>
        <v>5</v>
      </c>
      <c r="P121" s="217">
        <f t="shared" si="44"/>
        <v>4</v>
      </c>
      <c r="Q121" s="207" t="str">
        <f t="shared" si="45"/>
        <v>A</v>
      </c>
      <c r="AL121" s="55">
        <f t="shared" si="46"/>
        <v>2</v>
      </c>
      <c r="AM121" s="55">
        <f t="shared" si="47"/>
        <v>0</v>
      </c>
      <c r="AN121" s="55">
        <f t="shared" si="48"/>
        <v>0</v>
      </c>
    </row>
    <row r="122" spans="2:40" ht="15">
      <c r="B122" s="218">
        <f t="shared" si="49"/>
        <v>19</v>
      </c>
      <c r="C122" s="212">
        <f t="shared" si="34"/>
        <v>4</v>
      </c>
      <c r="D122" s="213">
        <f t="shared" si="35"/>
        <v>2</v>
      </c>
      <c r="E122" s="213">
        <f t="shared" si="36"/>
        <v>2</v>
      </c>
      <c r="F122" s="213">
        <f t="shared" si="37"/>
        <v>5</v>
      </c>
      <c r="G122" s="213">
        <f t="shared" si="38"/>
        <v>4</v>
      </c>
      <c r="H122" s="214">
        <f t="shared" si="39"/>
        <v>3</v>
      </c>
      <c r="I122" s="207" t="str">
        <f t="shared" si="40"/>
        <v>A</v>
      </c>
      <c r="J122" s="212">
        <f t="shared" si="41"/>
        <v>4</v>
      </c>
      <c r="K122" s="213">
        <f t="shared" si="32"/>
        <v>3</v>
      </c>
      <c r="L122" s="214">
        <f t="shared" si="42"/>
        <v>2</v>
      </c>
      <c r="M122" s="207" t="str">
        <f t="shared" si="43"/>
        <v>A</v>
      </c>
      <c r="N122" s="215">
        <f t="shared" si="44"/>
        <v>4</v>
      </c>
      <c r="O122" s="216">
        <f t="shared" si="44"/>
        <v>5</v>
      </c>
      <c r="P122" s="217">
        <f t="shared" si="44"/>
        <v>4</v>
      </c>
      <c r="Q122" s="207" t="str">
        <f t="shared" si="45"/>
        <v>A</v>
      </c>
      <c r="AL122" s="55">
        <f t="shared" si="46"/>
        <v>2</v>
      </c>
      <c r="AM122" s="55">
        <f t="shared" si="47"/>
        <v>1</v>
      </c>
      <c r="AN122" s="55">
        <f t="shared" si="48"/>
        <v>0</v>
      </c>
    </row>
    <row r="123" spans="2:40" ht="15">
      <c r="B123" s="218">
        <f t="shared" si="49"/>
        <v>20</v>
      </c>
      <c r="C123" s="212">
        <f t="shared" si="34"/>
        <v>5</v>
      </c>
      <c r="D123" s="213">
        <f t="shared" si="35"/>
        <v>4</v>
      </c>
      <c r="E123" s="213">
        <f t="shared" si="36"/>
        <v>4</v>
      </c>
      <c r="F123" s="213">
        <f t="shared" si="37"/>
        <v>5</v>
      </c>
      <c r="G123" s="213">
        <f t="shared" si="38"/>
        <v>5</v>
      </c>
      <c r="H123" s="214">
        <f t="shared" si="39"/>
        <v>5</v>
      </c>
      <c r="I123" s="207" t="str">
        <f t="shared" si="40"/>
        <v>A</v>
      </c>
      <c r="J123" s="212">
        <f t="shared" si="41"/>
        <v>5</v>
      </c>
      <c r="K123" s="213">
        <f t="shared" si="32"/>
        <v>5</v>
      </c>
      <c r="L123" s="214">
        <f t="shared" si="42"/>
        <v>5</v>
      </c>
      <c r="M123" s="207" t="str">
        <f t="shared" si="43"/>
        <v>A</v>
      </c>
      <c r="N123" s="215">
        <f t="shared" si="44"/>
        <v>5</v>
      </c>
      <c r="O123" s="216">
        <f t="shared" si="44"/>
        <v>5</v>
      </c>
      <c r="P123" s="217">
        <f t="shared" si="44"/>
        <v>5</v>
      </c>
      <c r="Q123" s="207" t="str">
        <f t="shared" si="45"/>
        <v>A</v>
      </c>
      <c r="AL123" s="55">
        <f t="shared" si="46"/>
        <v>0</v>
      </c>
      <c r="AM123" s="55">
        <f t="shared" si="47"/>
        <v>0</v>
      </c>
      <c r="AN123" s="55">
        <f t="shared" si="48"/>
        <v>0</v>
      </c>
    </row>
    <row r="124" spans="2:40" ht="15">
      <c r="B124" s="218">
        <f t="shared" si="49"/>
        <v>21</v>
      </c>
      <c r="C124" s="212">
        <f t="shared" si="34"/>
        <v>5</v>
      </c>
      <c r="D124" s="213">
        <f t="shared" si="35"/>
        <v>5</v>
      </c>
      <c r="E124" s="213">
        <f t="shared" si="36"/>
        <v>5</v>
      </c>
      <c r="F124" s="213">
        <f t="shared" si="37"/>
        <v>5</v>
      </c>
      <c r="G124" s="213">
        <f t="shared" si="38"/>
        <v>5</v>
      </c>
      <c r="H124" s="214">
        <f t="shared" si="39"/>
        <v>5</v>
      </c>
      <c r="I124" s="207" t="str">
        <f t="shared" si="40"/>
        <v>A</v>
      </c>
      <c r="J124" s="212">
        <f t="shared" si="41"/>
        <v>5</v>
      </c>
      <c r="K124" s="213">
        <f t="shared" si="32"/>
        <v>4</v>
      </c>
      <c r="L124" s="214">
        <f t="shared" si="42"/>
        <v>4</v>
      </c>
      <c r="M124" s="207" t="str">
        <f t="shared" si="43"/>
        <v>A</v>
      </c>
      <c r="N124" s="215">
        <f t="shared" si="44"/>
        <v>4</v>
      </c>
      <c r="O124" s="216">
        <f t="shared" si="44"/>
        <v>5</v>
      </c>
      <c r="P124" s="217">
        <f t="shared" si="44"/>
        <v>5</v>
      </c>
      <c r="Q124" s="207" t="str">
        <f t="shared" si="45"/>
        <v>A</v>
      </c>
      <c r="AL124" s="55">
        <f t="shared" si="46"/>
        <v>0</v>
      </c>
      <c r="AM124" s="55">
        <f t="shared" si="47"/>
        <v>0</v>
      </c>
      <c r="AN124" s="55">
        <f t="shared" si="48"/>
        <v>0</v>
      </c>
    </row>
    <row r="125" spans="2:40" ht="15">
      <c r="B125" s="218">
        <f t="shared" si="49"/>
        <v>22</v>
      </c>
      <c r="C125" s="212">
        <f t="shared" si="34"/>
        <v>4</v>
      </c>
      <c r="D125" s="213">
        <f t="shared" si="35"/>
        <v>4</v>
      </c>
      <c r="E125" s="213">
        <f t="shared" si="36"/>
        <v>4</v>
      </c>
      <c r="F125" s="213">
        <f t="shared" si="37"/>
        <v>5</v>
      </c>
      <c r="G125" s="213">
        <f t="shared" si="38"/>
        <v>5</v>
      </c>
      <c r="H125" s="214">
        <f t="shared" si="39"/>
        <v>5</v>
      </c>
      <c r="I125" s="207" t="str">
        <f t="shared" si="40"/>
        <v>A</v>
      </c>
      <c r="J125" s="212">
        <f t="shared" si="41"/>
        <v>5</v>
      </c>
      <c r="K125" s="213">
        <f t="shared" si="32"/>
        <v>5</v>
      </c>
      <c r="L125" s="214">
        <f t="shared" si="42"/>
        <v>3</v>
      </c>
      <c r="M125" s="207" t="str">
        <f t="shared" si="43"/>
        <v>A</v>
      </c>
      <c r="N125" s="215">
        <f t="shared" si="44"/>
        <v>5</v>
      </c>
      <c r="O125" s="216">
        <f t="shared" si="44"/>
        <v>5</v>
      </c>
      <c r="P125" s="217">
        <f t="shared" si="44"/>
        <v>5</v>
      </c>
      <c r="Q125" s="207" t="str">
        <f t="shared" si="45"/>
        <v>A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>
        <f t="shared" si="34"/>
        <v>5</v>
      </c>
      <c r="D126" s="213">
        <f t="shared" si="35"/>
        <v>4</v>
      </c>
      <c r="E126" s="213">
        <f t="shared" si="36"/>
        <v>4</v>
      </c>
      <c r="F126" s="213">
        <f t="shared" si="37"/>
        <v>5</v>
      </c>
      <c r="G126" s="213">
        <f t="shared" si="38"/>
        <v>5</v>
      </c>
      <c r="H126" s="214">
        <f t="shared" si="39"/>
        <v>5</v>
      </c>
      <c r="I126" s="207" t="str">
        <f t="shared" si="40"/>
        <v>A</v>
      </c>
      <c r="J126" s="212">
        <f t="shared" si="41"/>
        <v>5</v>
      </c>
      <c r="K126" s="213">
        <f t="shared" si="32"/>
        <v>5</v>
      </c>
      <c r="L126" s="214">
        <f t="shared" si="42"/>
        <v>5</v>
      </c>
      <c r="M126" s="207" t="str">
        <f t="shared" si="43"/>
        <v>A</v>
      </c>
      <c r="N126" s="215">
        <f t="shared" si="44"/>
        <v>5</v>
      </c>
      <c r="O126" s="216">
        <f t="shared" si="44"/>
        <v>5</v>
      </c>
      <c r="P126" s="217">
        <f t="shared" si="44"/>
        <v>4</v>
      </c>
      <c r="Q126" s="207" t="str">
        <f t="shared" si="45"/>
        <v>A</v>
      </c>
      <c r="AL126" s="55">
        <f t="shared" si="46"/>
        <v>0</v>
      </c>
      <c r="AM126" s="55">
        <f t="shared" si="47"/>
        <v>0</v>
      </c>
      <c r="AN126" s="55">
        <f t="shared" si="48"/>
        <v>0</v>
      </c>
    </row>
    <row r="127" spans="2:40" ht="15">
      <c r="B127" s="218">
        <f t="shared" si="49"/>
        <v>24</v>
      </c>
      <c r="C127" s="212">
        <f t="shared" si="34"/>
        <v>4</v>
      </c>
      <c r="D127" s="213">
        <f t="shared" si="35"/>
        <v>2</v>
      </c>
      <c r="E127" s="213">
        <f t="shared" si="36"/>
        <v>2</v>
      </c>
      <c r="F127" s="213">
        <f t="shared" si="37"/>
        <v>4</v>
      </c>
      <c r="G127" s="213">
        <f t="shared" si="38"/>
        <v>4</v>
      </c>
      <c r="H127" s="214">
        <f t="shared" si="39"/>
        <v>4</v>
      </c>
      <c r="I127" s="207" t="str">
        <f t="shared" si="40"/>
        <v>A</v>
      </c>
      <c r="J127" s="212">
        <f t="shared" si="41"/>
        <v>4</v>
      </c>
      <c r="K127" s="213">
        <f t="shared" si="32"/>
        <v>3</v>
      </c>
      <c r="L127" s="214">
        <f t="shared" si="42"/>
        <v>4</v>
      </c>
      <c r="M127" s="207" t="str">
        <f t="shared" si="43"/>
        <v>A</v>
      </c>
      <c r="N127" s="215">
        <f t="shared" si="44"/>
        <v>4</v>
      </c>
      <c r="O127" s="216">
        <f t="shared" si="44"/>
        <v>3</v>
      </c>
      <c r="P127" s="217">
        <f t="shared" si="44"/>
        <v>3</v>
      </c>
      <c r="Q127" s="207" t="str">
        <f t="shared" si="45"/>
        <v>A</v>
      </c>
      <c r="AL127" s="55">
        <f t="shared" si="46"/>
        <v>2</v>
      </c>
      <c r="AM127" s="55">
        <f t="shared" si="47"/>
        <v>0</v>
      </c>
      <c r="AN127" s="55">
        <f t="shared" si="48"/>
        <v>0</v>
      </c>
    </row>
    <row r="128" spans="2:40" ht="15">
      <c r="B128" s="218">
        <f t="shared" si="49"/>
        <v>25</v>
      </c>
      <c r="C128" s="212">
        <f t="shared" si="34"/>
        <v>4</v>
      </c>
      <c r="D128" s="213">
        <f t="shared" si="35"/>
        <v>2</v>
      </c>
      <c r="E128" s="213">
        <f t="shared" si="36"/>
        <v>2</v>
      </c>
      <c r="F128" s="213">
        <f t="shared" si="37"/>
        <v>4</v>
      </c>
      <c r="G128" s="213">
        <f t="shared" si="38"/>
        <v>5</v>
      </c>
      <c r="H128" s="214">
        <f t="shared" si="39"/>
        <v>3</v>
      </c>
      <c r="I128" s="207" t="str">
        <f t="shared" si="40"/>
        <v>A</v>
      </c>
      <c r="J128" s="212">
        <f t="shared" si="41"/>
        <v>4</v>
      </c>
      <c r="K128" s="213">
        <f t="shared" si="32"/>
        <v>3</v>
      </c>
      <c r="L128" s="214">
        <f t="shared" si="42"/>
        <v>3</v>
      </c>
      <c r="M128" s="207" t="str">
        <f t="shared" si="43"/>
        <v>A</v>
      </c>
      <c r="N128" s="215">
        <f t="shared" si="44"/>
        <v>3</v>
      </c>
      <c r="O128" s="216">
        <f t="shared" si="44"/>
        <v>4</v>
      </c>
      <c r="P128" s="217">
        <f t="shared" si="44"/>
        <v>4</v>
      </c>
      <c r="Q128" s="207" t="str">
        <f t="shared" si="45"/>
        <v>A</v>
      </c>
      <c r="AL128" s="55">
        <f t="shared" si="46"/>
        <v>2</v>
      </c>
      <c r="AM128" s="55">
        <f t="shared" si="47"/>
        <v>0</v>
      </c>
      <c r="AN128" s="55">
        <f t="shared" si="48"/>
        <v>0</v>
      </c>
    </row>
    <row r="129" spans="1:40" ht="15">
      <c r="B129" s="211">
        <f t="shared" si="49"/>
        <v>26</v>
      </c>
      <c r="C129" s="212" t="str">
        <f t="shared" si="34"/>
        <v>NO</v>
      </c>
      <c r="D129" s="213" t="str">
        <f t="shared" si="35"/>
        <v>NO</v>
      </c>
      <c r="E129" s="213" t="str">
        <f t="shared" si="36"/>
        <v>NO</v>
      </c>
      <c r="F129" s="213" t="str">
        <f t="shared" si="37"/>
        <v>NO</v>
      </c>
      <c r="G129" s="213" t="str">
        <f t="shared" si="38"/>
        <v>NO</v>
      </c>
      <c r="H129" s="214" t="str">
        <f t="shared" si="39"/>
        <v>NO</v>
      </c>
      <c r="I129" s="207" t="str">
        <f t="shared" si="40"/>
        <v>NO</v>
      </c>
      <c r="J129" s="212" t="str">
        <f t="shared" si="41"/>
        <v>NO</v>
      </c>
      <c r="K129" s="213" t="str">
        <f t="shared" si="32"/>
        <v>NO</v>
      </c>
      <c r="L129" s="214" t="str">
        <f t="shared" si="42"/>
        <v>NO</v>
      </c>
      <c r="M129" s="207" t="str">
        <f t="shared" si="43"/>
        <v>NO</v>
      </c>
      <c r="N129" s="215" t="str">
        <f t="shared" si="44"/>
        <v>NO</v>
      </c>
      <c r="O129" s="216" t="str">
        <f t="shared" si="44"/>
        <v>NO</v>
      </c>
      <c r="P129" s="217" t="str">
        <f t="shared" si="44"/>
        <v>NO</v>
      </c>
      <c r="Q129" s="207" t="str">
        <f t="shared" si="45"/>
        <v>NO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 t="str">
        <f t="shared" si="34"/>
        <v>NO</v>
      </c>
      <c r="D130" s="213" t="str">
        <f t="shared" si="35"/>
        <v>NO</v>
      </c>
      <c r="E130" s="213" t="str">
        <f t="shared" si="36"/>
        <v>NO</v>
      </c>
      <c r="F130" s="213" t="str">
        <f t="shared" si="37"/>
        <v>NO</v>
      </c>
      <c r="G130" s="213" t="str">
        <f t="shared" si="38"/>
        <v>NO</v>
      </c>
      <c r="H130" s="214" t="str">
        <f t="shared" si="39"/>
        <v>NO</v>
      </c>
      <c r="I130" s="207" t="str">
        <f t="shared" si="40"/>
        <v>NO</v>
      </c>
      <c r="J130" s="212" t="str">
        <f t="shared" si="41"/>
        <v>NO</v>
      </c>
      <c r="K130" s="213" t="str">
        <f t="shared" si="32"/>
        <v>NO</v>
      </c>
      <c r="L130" s="214" t="str">
        <f t="shared" si="42"/>
        <v>NO</v>
      </c>
      <c r="M130" s="207" t="str">
        <f t="shared" si="43"/>
        <v>NO</v>
      </c>
      <c r="N130" s="215" t="str">
        <f t="shared" si="44"/>
        <v>NO</v>
      </c>
      <c r="O130" s="216" t="str">
        <f t="shared" si="44"/>
        <v>NO</v>
      </c>
      <c r="P130" s="217" t="str">
        <f t="shared" si="44"/>
        <v>NO</v>
      </c>
      <c r="Q130" s="207" t="str">
        <f t="shared" si="45"/>
        <v>NO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 t="str">
        <f t="shared" si="34"/>
        <v>NO</v>
      </c>
      <c r="D131" s="213" t="str">
        <f t="shared" si="35"/>
        <v>NO</v>
      </c>
      <c r="E131" s="213" t="str">
        <f t="shared" si="36"/>
        <v>NO</v>
      </c>
      <c r="F131" s="213" t="str">
        <f t="shared" si="37"/>
        <v>NO</v>
      </c>
      <c r="G131" s="213" t="str">
        <f t="shared" si="38"/>
        <v>NO</v>
      </c>
      <c r="H131" s="214" t="str">
        <f t="shared" si="39"/>
        <v>NO</v>
      </c>
      <c r="I131" s="207" t="str">
        <f t="shared" si="40"/>
        <v>NO</v>
      </c>
      <c r="J131" s="212" t="str">
        <f t="shared" si="41"/>
        <v>NO</v>
      </c>
      <c r="K131" s="213" t="str">
        <f t="shared" si="32"/>
        <v>NO</v>
      </c>
      <c r="L131" s="214" t="str">
        <f t="shared" si="42"/>
        <v>NO</v>
      </c>
      <c r="M131" s="207" t="str">
        <f t="shared" si="43"/>
        <v>NO</v>
      </c>
      <c r="N131" s="215" t="str">
        <f t="shared" si="44"/>
        <v>NO</v>
      </c>
      <c r="O131" s="216" t="str">
        <f t="shared" si="44"/>
        <v>NO</v>
      </c>
      <c r="P131" s="217" t="str">
        <f t="shared" si="44"/>
        <v>NO</v>
      </c>
      <c r="Q131" s="207" t="str">
        <f t="shared" si="45"/>
        <v>NO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 t="str">
        <f t="shared" si="34"/>
        <v>NO</v>
      </c>
      <c r="D132" s="213" t="str">
        <f t="shared" si="35"/>
        <v>NO</v>
      </c>
      <c r="E132" s="213" t="str">
        <f t="shared" si="36"/>
        <v>NO</v>
      </c>
      <c r="F132" s="213" t="str">
        <f t="shared" si="37"/>
        <v>NO</v>
      </c>
      <c r="G132" s="213" t="str">
        <f t="shared" si="38"/>
        <v>NO</v>
      </c>
      <c r="H132" s="214" t="str">
        <f t="shared" si="39"/>
        <v>NO</v>
      </c>
      <c r="I132" s="207" t="str">
        <f t="shared" si="40"/>
        <v>NO</v>
      </c>
      <c r="J132" s="212" t="str">
        <f t="shared" si="41"/>
        <v>NO</v>
      </c>
      <c r="K132" s="213" t="str">
        <f t="shared" si="32"/>
        <v>NO</v>
      </c>
      <c r="L132" s="214" t="str">
        <f t="shared" si="42"/>
        <v>NO</v>
      </c>
      <c r="M132" s="207" t="str">
        <f t="shared" si="43"/>
        <v>NO</v>
      </c>
      <c r="N132" s="215" t="str">
        <f t="shared" si="44"/>
        <v>NO</v>
      </c>
      <c r="O132" s="216" t="str">
        <f t="shared" si="44"/>
        <v>NO</v>
      </c>
      <c r="P132" s="217" t="str">
        <f t="shared" si="44"/>
        <v>NO</v>
      </c>
      <c r="Q132" s="207" t="str">
        <f t="shared" si="45"/>
        <v>NO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25</v>
      </c>
      <c r="D164" s="232">
        <f t="shared" ref="D164:P164" si="50">COUNTIF(D104:D163,"&gt;2")</f>
        <v>18</v>
      </c>
      <c r="E164" s="232">
        <f t="shared" si="50"/>
        <v>18</v>
      </c>
      <c r="F164" s="232">
        <f t="shared" si="50"/>
        <v>25</v>
      </c>
      <c r="G164" s="232">
        <f t="shared" si="50"/>
        <v>25</v>
      </c>
      <c r="H164" s="233">
        <f t="shared" si="50"/>
        <v>25</v>
      </c>
      <c r="I164" s="234">
        <f>COUNTIF(I104:I163,"=A")</f>
        <v>25</v>
      </c>
      <c r="J164" s="231">
        <f t="shared" si="50"/>
        <v>24</v>
      </c>
      <c r="K164" s="232">
        <f t="shared" si="50"/>
        <v>23</v>
      </c>
      <c r="L164" s="233">
        <f t="shared" si="50"/>
        <v>23</v>
      </c>
      <c r="M164" s="234">
        <f>COUNTIF(M104:M163,"=A")</f>
        <v>24</v>
      </c>
      <c r="N164" s="231">
        <f t="shared" si="50"/>
        <v>22</v>
      </c>
      <c r="O164" s="232">
        <f t="shared" si="50"/>
        <v>24</v>
      </c>
      <c r="P164" s="233">
        <f t="shared" si="50"/>
        <v>25</v>
      </c>
      <c r="Q164" s="235">
        <f>COUNTIF(Q104:Q163,"=A")</f>
        <v>24</v>
      </c>
    </row>
    <row r="165" spans="2:40" ht="15.75" thickBot="1">
      <c r="B165" s="236" t="s">
        <v>87</v>
      </c>
      <c r="C165" s="237">
        <f>AVERAGEIF(C104:C163,"&gt;0",C104:C163)</f>
        <v>4.5999999999999996</v>
      </c>
      <c r="D165" s="238">
        <f t="shared" ref="D165:P165" si="51">AVERAGEIF(D104:D163,"&gt;0",D104:D163)</f>
        <v>3.48</v>
      </c>
      <c r="E165" s="238">
        <f t="shared" si="51"/>
        <v>3.48</v>
      </c>
      <c r="F165" s="238">
        <f t="shared" si="51"/>
        <v>4.72</v>
      </c>
      <c r="G165" s="238">
        <f t="shared" si="51"/>
        <v>4.88</v>
      </c>
      <c r="H165" s="239">
        <f t="shared" si="51"/>
        <v>4.5999999999999996</v>
      </c>
      <c r="I165" s="240"/>
      <c r="J165" s="237">
        <f t="shared" si="51"/>
        <v>4.4000000000000004</v>
      </c>
      <c r="K165" s="238">
        <f t="shared" si="51"/>
        <v>4.32</v>
      </c>
      <c r="L165" s="239">
        <f t="shared" si="51"/>
        <v>3.76</v>
      </c>
      <c r="M165" s="240"/>
      <c r="N165" s="237">
        <f t="shared" si="51"/>
        <v>4.16</v>
      </c>
      <c r="O165" s="238">
        <f t="shared" si="51"/>
        <v>4.4000000000000004</v>
      </c>
      <c r="P165" s="239">
        <f t="shared" si="51"/>
        <v>4.4000000000000004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4</v>
      </c>
      <c r="E166" s="242">
        <f t="shared" si="52"/>
        <v>4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5</v>
      </c>
      <c r="K166" s="244">
        <f t="shared" si="52"/>
        <v>5</v>
      </c>
      <c r="L166" s="245">
        <f t="shared" si="52"/>
        <v>4</v>
      </c>
      <c r="M166" s="246" t="e">
        <f t="shared" si="52"/>
        <v>#NUM!</v>
      </c>
      <c r="N166" s="237">
        <f t="shared" si="52"/>
        <v>4</v>
      </c>
      <c r="O166" s="242">
        <f t="shared" si="52"/>
        <v>5</v>
      </c>
      <c r="P166" s="239">
        <f t="shared" si="52"/>
        <v>5</v>
      </c>
      <c r="Q166" s="243"/>
    </row>
    <row r="167" spans="2:40" ht="15.75" thickBot="1">
      <c r="B167" s="247" t="s">
        <v>89</v>
      </c>
      <c r="C167" s="248">
        <f>QUARTILE(C104:C163,1)</f>
        <v>4</v>
      </c>
      <c r="D167" s="249">
        <f t="shared" ref="D167:P167" si="53">QUARTILE(D104:D163,1)</f>
        <v>2</v>
      </c>
      <c r="E167" s="250">
        <f t="shared" si="53"/>
        <v>2</v>
      </c>
      <c r="F167" s="248">
        <f t="shared" si="53"/>
        <v>5</v>
      </c>
      <c r="G167" s="248">
        <f t="shared" si="53"/>
        <v>5</v>
      </c>
      <c r="H167" s="249">
        <f t="shared" si="53"/>
        <v>4</v>
      </c>
      <c r="I167" s="251"/>
      <c r="J167" s="252">
        <f t="shared" si="53"/>
        <v>4</v>
      </c>
      <c r="K167" s="250">
        <f t="shared" si="53"/>
        <v>4</v>
      </c>
      <c r="L167" s="253">
        <f t="shared" si="53"/>
        <v>3</v>
      </c>
      <c r="M167" s="248" t="e">
        <f t="shared" si="53"/>
        <v>#NUM!</v>
      </c>
      <c r="N167" s="254">
        <f t="shared" si="53"/>
        <v>4</v>
      </c>
      <c r="O167" s="248">
        <f t="shared" si="53"/>
        <v>4</v>
      </c>
      <c r="P167" s="255">
        <f t="shared" si="53"/>
        <v>4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16</v>
      </c>
      <c r="D170" s="258">
        <f t="shared" ref="D170:Q170" si="54">COUNTIF(D104:D163,"=5")</f>
        <v>6</v>
      </c>
      <c r="E170" s="258">
        <f t="shared" si="54"/>
        <v>6</v>
      </c>
      <c r="F170" s="258">
        <f t="shared" si="54"/>
        <v>20</v>
      </c>
      <c r="G170" s="258">
        <f t="shared" si="54"/>
        <v>22</v>
      </c>
      <c r="H170" s="259">
        <f t="shared" si="54"/>
        <v>17</v>
      </c>
      <c r="I170" s="260"/>
      <c r="J170" s="257">
        <f t="shared" si="54"/>
        <v>15</v>
      </c>
      <c r="K170" s="258">
        <f t="shared" si="54"/>
        <v>16</v>
      </c>
      <c r="L170" s="259">
        <f t="shared" si="54"/>
        <v>6</v>
      </c>
      <c r="M170" s="260"/>
      <c r="N170" s="257">
        <f t="shared" si="54"/>
        <v>12</v>
      </c>
      <c r="O170" s="258">
        <f t="shared" si="54"/>
        <v>15</v>
      </c>
      <c r="P170" s="258">
        <f t="shared" si="54"/>
        <v>14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8</v>
      </c>
      <c r="D171" s="263">
        <f t="shared" ref="D171:Q171" si="55">COUNTIF(D104:D163,"=4")</f>
        <v>7</v>
      </c>
      <c r="E171" s="263">
        <f t="shared" si="55"/>
        <v>7</v>
      </c>
      <c r="F171" s="263">
        <f t="shared" si="55"/>
        <v>3</v>
      </c>
      <c r="G171" s="263">
        <f t="shared" si="55"/>
        <v>3</v>
      </c>
      <c r="H171" s="264">
        <f t="shared" si="55"/>
        <v>6</v>
      </c>
      <c r="I171" s="260"/>
      <c r="J171" s="262">
        <f t="shared" si="55"/>
        <v>6</v>
      </c>
      <c r="K171" s="263">
        <f t="shared" si="55"/>
        <v>3</v>
      </c>
      <c r="L171" s="264">
        <f t="shared" si="55"/>
        <v>9</v>
      </c>
      <c r="M171" s="260"/>
      <c r="N171" s="262">
        <f t="shared" si="55"/>
        <v>8</v>
      </c>
      <c r="O171" s="263">
        <f t="shared" si="55"/>
        <v>6</v>
      </c>
      <c r="P171" s="263">
        <f t="shared" si="55"/>
        <v>7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1</v>
      </c>
      <c r="D172" s="263">
        <f t="shared" ref="D172:Q172" si="56">COUNTIF(D104:D163,"=3")</f>
        <v>5</v>
      </c>
      <c r="E172" s="263">
        <f t="shared" si="56"/>
        <v>5</v>
      </c>
      <c r="F172" s="263">
        <f t="shared" si="56"/>
        <v>2</v>
      </c>
      <c r="G172" s="263">
        <f t="shared" si="56"/>
        <v>0</v>
      </c>
      <c r="H172" s="264">
        <f t="shared" si="56"/>
        <v>2</v>
      </c>
      <c r="I172" s="260"/>
      <c r="J172" s="262">
        <f t="shared" si="56"/>
        <v>3</v>
      </c>
      <c r="K172" s="263">
        <f t="shared" si="56"/>
        <v>4</v>
      </c>
      <c r="L172" s="264">
        <f t="shared" si="56"/>
        <v>8</v>
      </c>
      <c r="M172" s="260"/>
      <c r="N172" s="262">
        <f t="shared" si="56"/>
        <v>2</v>
      </c>
      <c r="O172" s="263">
        <f t="shared" si="56"/>
        <v>3</v>
      </c>
      <c r="P172" s="263">
        <f t="shared" si="56"/>
        <v>4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7</v>
      </c>
      <c r="E173" s="267">
        <f t="shared" si="57"/>
        <v>7</v>
      </c>
      <c r="F173" s="267">
        <f t="shared" si="57"/>
        <v>0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1</v>
      </c>
      <c r="K173" s="267">
        <f t="shared" si="57"/>
        <v>2</v>
      </c>
      <c r="L173" s="268">
        <f t="shared" si="57"/>
        <v>2</v>
      </c>
      <c r="M173" s="260"/>
      <c r="N173" s="266">
        <f t="shared" si="57"/>
        <v>3</v>
      </c>
      <c r="O173" s="267">
        <f t="shared" si="57"/>
        <v>1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25</v>
      </c>
    </row>
    <row r="177" spans="13:13" ht="13.5" thickTop="1">
      <c r="M177" s="68"/>
    </row>
  </sheetData>
  <protectedRanges>
    <protectedRange sqref="C3:X3 Z3" name="Rango4"/>
    <protectedRange sqref="C12:AJ71" name="Rango2_1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P177"/>
  <sheetViews>
    <sheetView topLeftCell="J97" zoomScale="70" zoomScaleNormal="70" workbookViewId="0">
      <selection activeCell="C104" sqref="C104:Q120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4</v>
      </c>
      <c r="D12" s="99">
        <v>4</v>
      </c>
      <c r="E12" s="99">
        <v>4</v>
      </c>
      <c r="F12" s="100">
        <v>4</v>
      </c>
      <c r="G12" s="98">
        <v>4</v>
      </c>
      <c r="H12" s="99">
        <v>3</v>
      </c>
      <c r="I12" s="99">
        <v>3</v>
      </c>
      <c r="J12" s="100">
        <v>3</v>
      </c>
      <c r="K12" s="101">
        <v>5</v>
      </c>
      <c r="L12" s="99">
        <v>5</v>
      </c>
      <c r="M12" s="102">
        <v>5</v>
      </c>
      <c r="N12" s="101">
        <v>5</v>
      </c>
      <c r="O12" s="99">
        <v>5</v>
      </c>
      <c r="P12" s="102">
        <v>4</v>
      </c>
      <c r="Q12" s="103">
        <v>5</v>
      </c>
      <c r="R12" s="99">
        <v>5</v>
      </c>
      <c r="S12" s="99">
        <v>5</v>
      </c>
      <c r="T12" s="100">
        <v>5</v>
      </c>
      <c r="U12" s="98">
        <v>4</v>
      </c>
      <c r="V12" s="99">
        <v>4</v>
      </c>
      <c r="W12" s="99">
        <v>4</v>
      </c>
      <c r="X12" s="100">
        <v>5</v>
      </c>
      <c r="Y12" s="104" t="s">
        <v>109</v>
      </c>
      <c r="Z12" s="99">
        <v>4</v>
      </c>
      <c r="AA12" s="99">
        <v>4</v>
      </c>
      <c r="AB12" s="102">
        <v>4</v>
      </c>
      <c r="AC12" s="295">
        <v>4</v>
      </c>
      <c r="AD12" s="101">
        <v>4</v>
      </c>
      <c r="AE12" s="99">
        <v>4</v>
      </c>
      <c r="AF12" s="106">
        <v>4</v>
      </c>
      <c r="AG12" s="296">
        <v>4</v>
      </c>
      <c r="AH12" s="297">
        <v>4</v>
      </c>
      <c r="AI12" s="109">
        <v>3</v>
      </c>
      <c r="AJ12" s="110">
        <v>4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4</v>
      </c>
      <c r="AO12" s="114">
        <f>IF(AN12&gt;0,IF(AM12&gt;2,2,IF(AN12&gt;4,5,IF(AN12&gt;3,4,3))),"NO")</f>
        <v>4</v>
      </c>
      <c r="AP12" s="112">
        <f>COUNTIF(G12:J12,"2")</f>
        <v>0</v>
      </c>
      <c r="AQ12" s="113">
        <f>IF(G12&gt;0,AVERAGE(G12:J12),0)</f>
        <v>3.25</v>
      </c>
      <c r="AR12" s="114">
        <f>IF(AQ12&gt;0,IF(AP12&gt;2,2,IF(AQ12&gt;4,5,IF(AQ12&gt;3,4,3))),"NO")</f>
        <v>4</v>
      </c>
      <c r="AS12" s="112">
        <f>COUNTIF(K12:M12,"2")</f>
        <v>0</v>
      </c>
      <c r="AT12" s="113">
        <f>IF(K12&gt;0,AVERAGE(K12:M12),0)</f>
        <v>5</v>
      </c>
      <c r="AU12" s="114">
        <f>IF(AT12&gt;0,IF(AS12&gt;2,2,IF(AT12&gt;4,5,IF(AT12&gt;3,4,3))),"NO")</f>
        <v>5</v>
      </c>
      <c r="AV12" s="112">
        <f>COUNTIF(N12:P12,"2")</f>
        <v>0</v>
      </c>
      <c r="AW12" s="113">
        <f>IF(N12&gt;0,AVERAGE(N12:P12),0)</f>
        <v>4.666666666666667</v>
      </c>
      <c r="AX12" s="114">
        <f>IF(AW12&gt;0,IF(AV12&gt;2,2,IF(AW12&gt;4,5,IF(AW12&gt;3,4,3))),"NO")</f>
        <v>5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4.25</v>
      </c>
      <c r="BD12" s="116">
        <f>IF(BC12&gt;0,IF(BB12&gt;2,2,IF(BC12&gt;4,5,IF(BC12&gt;3,4,3))),"NO")</f>
        <v>5</v>
      </c>
      <c r="BE12" s="112">
        <f>IF(Y12=0,0,1)</f>
        <v>1</v>
      </c>
      <c r="BF12" s="112">
        <f>COUNTIF(Z12:AB12,"2")</f>
        <v>0</v>
      </c>
      <c r="BG12" s="113">
        <f>IF(Z12&gt;0,AVERAGE(Z12:AB12),0)</f>
        <v>4</v>
      </c>
      <c r="BH12" s="113">
        <f>IF(ISTEXT(BD12),"NO",IF(BE12=0,2,IF(BF12&gt;2,2,IF(BG12&gt;4,5,IF(BG12&gt;3,4,3)))))</f>
        <v>4</v>
      </c>
      <c r="BI12" s="117">
        <f>IF(AC12&gt;0,AC12,"NO")</f>
        <v>4</v>
      </c>
      <c r="BJ12" s="112">
        <f>COUNTIF(AD12:AF12,"2")</f>
        <v>0</v>
      </c>
      <c r="BK12" s="113">
        <f>IF(AD12&gt;0,AVERAGE(AD12:AF12),0)</f>
        <v>4</v>
      </c>
      <c r="BL12" s="113">
        <f>IF(BK12&gt;0,IF(BJ12&gt;2,2,IF(BK12&gt;4,5,IF(BK12&gt;3,4,3))),"NO")</f>
        <v>4</v>
      </c>
      <c r="BM12" s="118">
        <f>IF(AG12&gt;0,AG12,"NO")</f>
        <v>4</v>
      </c>
      <c r="BN12" s="119">
        <f>IF(AH12&gt;0,AH12,"NO")</f>
        <v>4</v>
      </c>
      <c r="BO12" s="120">
        <f>IF(AI12=0,"NO",IF(AI12+AJ12&lt;4,2,IF(AI12+AJ12&lt;7,3,IF(AI12+AJ12&lt;9,4,5))))</f>
        <v>4</v>
      </c>
      <c r="BP12" s="68"/>
    </row>
    <row r="13" spans="1:68" ht="13.5" thickBot="1">
      <c r="A13" s="121"/>
      <c r="B13" s="122">
        <f>B12+1</f>
        <v>2</v>
      </c>
      <c r="C13" s="109">
        <v>5</v>
      </c>
      <c r="D13" s="123">
        <v>5</v>
      </c>
      <c r="E13" s="123">
        <v>5</v>
      </c>
      <c r="F13" s="124">
        <v>5</v>
      </c>
      <c r="G13" s="109">
        <v>5</v>
      </c>
      <c r="H13" s="123">
        <v>5</v>
      </c>
      <c r="I13" s="123">
        <v>5</v>
      </c>
      <c r="J13" s="124">
        <v>5</v>
      </c>
      <c r="K13" s="109">
        <v>5</v>
      </c>
      <c r="L13" s="123">
        <v>5</v>
      </c>
      <c r="M13" s="124">
        <v>5</v>
      </c>
      <c r="N13" s="109">
        <v>5</v>
      </c>
      <c r="O13" s="123">
        <v>4</v>
      </c>
      <c r="P13" s="124">
        <v>5</v>
      </c>
      <c r="Q13" s="109">
        <v>5</v>
      </c>
      <c r="R13" s="123">
        <v>5</v>
      </c>
      <c r="S13" s="123">
        <v>5</v>
      </c>
      <c r="T13" s="124">
        <v>5</v>
      </c>
      <c r="U13" s="109">
        <v>5</v>
      </c>
      <c r="V13" s="123">
        <v>5</v>
      </c>
      <c r="W13" s="123">
        <v>5</v>
      </c>
      <c r="X13" s="124">
        <v>5</v>
      </c>
      <c r="Y13" s="125" t="s">
        <v>109</v>
      </c>
      <c r="Z13" s="123">
        <v>5</v>
      </c>
      <c r="AA13" s="123">
        <v>5</v>
      </c>
      <c r="AB13" s="124">
        <v>5</v>
      </c>
      <c r="AC13" s="298">
        <v>5</v>
      </c>
      <c r="AD13" s="109">
        <v>5</v>
      </c>
      <c r="AE13" s="123">
        <v>5</v>
      </c>
      <c r="AF13" s="110">
        <v>5</v>
      </c>
      <c r="AG13" s="299">
        <v>4</v>
      </c>
      <c r="AH13" s="298">
        <v>5</v>
      </c>
      <c r="AI13" s="109">
        <v>5</v>
      </c>
      <c r="AJ13" s="110">
        <v>5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5</v>
      </c>
      <c r="AO13" s="114">
        <f t="shared" ref="AO13:AO71" si="2">IF(AN13&gt;0,IF(AM13&gt;2,2,IF(AN13&gt;4,5,IF(AN13&gt;3,4,3))),"NO")</f>
        <v>5</v>
      </c>
      <c r="AP13" s="112">
        <f t="shared" ref="AP13:AP71" si="3">COUNTIF(G13:J13,"2")</f>
        <v>0</v>
      </c>
      <c r="AQ13" s="113">
        <f t="shared" ref="AQ13:AQ71" si="4">IF(G13&gt;0,AVERAGE(G13:J13),0)</f>
        <v>5</v>
      </c>
      <c r="AR13" s="114">
        <f t="shared" ref="AR13:AR71" si="5">IF(AQ13&gt;0,IF(AP13&gt;2,2,IF(AQ13&gt;4,5,IF(AQ13&gt;3,4,3))),"NO")</f>
        <v>5</v>
      </c>
      <c r="AS13" s="112">
        <f t="shared" ref="AS13:AS71" si="6">COUNTIF(K13:M13,"2")</f>
        <v>0</v>
      </c>
      <c r="AT13" s="113">
        <f t="shared" ref="AT13:AT71" si="7">IF(K13&gt;0,AVERAGE(K13:M13),0)</f>
        <v>5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0</v>
      </c>
      <c r="AW13" s="113">
        <f t="shared" ref="AW13:AW71" si="10">IF(N13&gt;0,AVERAGE(N13:P13),0)</f>
        <v>4.666666666666667</v>
      </c>
      <c r="AX13" s="114">
        <f t="shared" ref="AX13:AX71" si="11">IF(AW13&gt;0,IF(AV13&gt;2,2,IF(AW13&gt;4,5,IF(AW13&gt;3,4,3))),"NO")</f>
        <v>5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0</v>
      </c>
      <c r="BC13" s="113">
        <f t="shared" ref="BC13:BC71" si="16">IF(U13&gt;0,AVERAGE(U13:X13),0)</f>
        <v>5</v>
      </c>
      <c r="BD13" s="116">
        <f t="shared" ref="BD13:BD71" si="17">IF(BC13&gt;0,IF(BB13&gt;2,2,IF(BC13&gt;4,5,IF(BC13&gt;3,4,3))),"NO")</f>
        <v>5</v>
      </c>
      <c r="BE13" s="112">
        <f t="shared" ref="BE13:BE45" si="18">IF(Y13=0,0,1)</f>
        <v>1</v>
      </c>
      <c r="BF13" s="112">
        <f t="shared" ref="BF13:BF71" si="19">COUNTIF(Z13:AB13,"2")</f>
        <v>0</v>
      </c>
      <c r="BG13" s="113">
        <f t="shared" ref="BG13:BG71" si="20">IF(Z13&gt;0,AVERAGE(Z13:AB13),0)</f>
        <v>5</v>
      </c>
      <c r="BH13" s="113">
        <f t="shared" ref="BH13:BH71" si="21">IF(ISTEXT(BD13),"NO",IF(BE13=0,2,IF(BF13&gt;2,2,IF(BG13&gt;4,5,IF(BG13&gt;3,4,3)))))</f>
        <v>5</v>
      </c>
      <c r="BI13" s="117">
        <f t="shared" ref="BI13:BI71" si="22">IF(AC13&gt;0,AC13,"NO")</f>
        <v>5</v>
      </c>
      <c r="BJ13" s="112">
        <f t="shared" ref="BJ13:BJ71" si="23">COUNTIF(AD13:AF13,"2")</f>
        <v>0</v>
      </c>
      <c r="BK13" s="113">
        <f t="shared" ref="BK13:BK71" si="24">IF(AD13&gt;0,AVERAGE(AD13:AF13),0)</f>
        <v>5</v>
      </c>
      <c r="BL13" s="113">
        <f t="shared" ref="BL13:BL71" si="25">IF(BK13&gt;0,IF(BJ13&gt;2,2,IF(BK13&gt;4,5,IF(BK13&gt;3,4,3))),"NO")</f>
        <v>5</v>
      </c>
      <c r="BM13" s="118">
        <f t="shared" ref="BM13:BN70" si="26">IF(AG13&gt;0,AG13,"NO")</f>
        <v>4</v>
      </c>
      <c r="BN13" s="119">
        <f t="shared" si="26"/>
        <v>5</v>
      </c>
      <c r="BO13" s="120">
        <f t="shared" ref="BO13:BO71" si="27">IF(AI13=0,"NO",IF(AI13+AJ13&lt;4,2,IF(AI13+AJ13&lt;7,3,IF(AI13+AJ13&lt;9,4,5))))</f>
        <v>5</v>
      </c>
      <c r="BP13" s="68"/>
    </row>
    <row r="14" spans="1:68" ht="13.5" thickBot="1">
      <c r="A14" s="121"/>
      <c r="B14" s="130">
        <f t="shared" ref="B14:B71" si="28">B13+1</f>
        <v>3</v>
      </c>
      <c r="C14" s="109">
        <v>4</v>
      </c>
      <c r="D14" s="123">
        <v>5</v>
      </c>
      <c r="E14" s="123">
        <v>4</v>
      </c>
      <c r="F14" s="124">
        <v>4</v>
      </c>
      <c r="G14" s="109">
        <v>3</v>
      </c>
      <c r="H14" s="123">
        <v>3</v>
      </c>
      <c r="I14" s="123">
        <v>3</v>
      </c>
      <c r="J14" s="124">
        <v>3</v>
      </c>
      <c r="K14" s="109">
        <v>4</v>
      </c>
      <c r="L14" s="123">
        <v>4</v>
      </c>
      <c r="M14" s="124">
        <v>4</v>
      </c>
      <c r="N14" s="109">
        <v>3</v>
      </c>
      <c r="O14" s="123">
        <v>3</v>
      </c>
      <c r="P14" s="124">
        <v>3</v>
      </c>
      <c r="Q14" s="109">
        <v>5</v>
      </c>
      <c r="R14" s="123">
        <v>5</v>
      </c>
      <c r="S14" s="123">
        <v>5</v>
      </c>
      <c r="T14" s="124">
        <v>5</v>
      </c>
      <c r="U14" s="109">
        <v>5</v>
      </c>
      <c r="V14" s="123">
        <v>5</v>
      </c>
      <c r="W14" s="123">
        <v>5</v>
      </c>
      <c r="X14" s="124">
        <v>5</v>
      </c>
      <c r="Y14" s="125" t="s">
        <v>110</v>
      </c>
      <c r="Z14" s="123">
        <v>4</v>
      </c>
      <c r="AA14" s="123">
        <v>4</v>
      </c>
      <c r="AB14" s="124">
        <v>4</v>
      </c>
      <c r="AC14" s="298">
        <v>4</v>
      </c>
      <c r="AD14" s="109">
        <v>3</v>
      </c>
      <c r="AE14" s="123">
        <v>3</v>
      </c>
      <c r="AF14" s="110">
        <v>3</v>
      </c>
      <c r="AG14" s="299">
        <v>3</v>
      </c>
      <c r="AH14" s="298">
        <v>4</v>
      </c>
      <c r="AI14" s="109">
        <v>5</v>
      </c>
      <c r="AJ14" s="110">
        <v>5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4.25</v>
      </c>
      <c r="AO14" s="114">
        <f t="shared" si="2"/>
        <v>5</v>
      </c>
      <c r="AP14" s="112">
        <f t="shared" si="3"/>
        <v>0</v>
      </c>
      <c r="AQ14" s="113">
        <f t="shared" si="4"/>
        <v>3</v>
      </c>
      <c r="AR14" s="114">
        <f t="shared" si="5"/>
        <v>3</v>
      </c>
      <c r="AS14" s="112">
        <f t="shared" si="6"/>
        <v>0</v>
      </c>
      <c r="AT14" s="113">
        <f t="shared" si="7"/>
        <v>4</v>
      </c>
      <c r="AU14" s="114">
        <f t="shared" si="8"/>
        <v>4</v>
      </c>
      <c r="AV14" s="112">
        <f t="shared" si="9"/>
        <v>0</v>
      </c>
      <c r="AW14" s="113">
        <f t="shared" si="10"/>
        <v>3</v>
      </c>
      <c r="AX14" s="114">
        <f t="shared" si="11"/>
        <v>3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5</v>
      </c>
      <c r="BD14" s="116">
        <f t="shared" si="17"/>
        <v>5</v>
      </c>
      <c r="BE14" s="112">
        <f t="shared" si="18"/>
        <v>1</v>
      </c>
      <c r="BF14" s="112">
        <f t="shared" si="19"/>
        <v>0</v>
      </c>
      <c r="BG14" s="113">
        <f t="shared" si="20"/>
        <v>4</v>
      </c>
      <c r="BH14" s="113">
        <f t="shared" si="21"/>
        <v>4</v>
      </c>
      <c r="BI14" s="117">
        <f t="shared" si="22"/>
        <v>4</v>
      </c>
      <c r="BJ14" s="112">
        <f t="shared" si="23"/>
        <v>0</v>
      </c>
      <c r="BK14" s="113">
        <f t="shared" si="24"/>
        <v>3</v>
      </c>
      <c r="BL14" s="113">
        <f t="shared" si="25"/>
        <v>3</v>
      </c>
      <c r="BM14" s="118">
        <f t="shared" si="26"/>
        <v>3</v>
      </c>
      <c r="BN14" s="119">
        <f t="shared" si="26"/>
        <v>4</v>
      </c>
      <c r="BO14" s="120">
        <f t="shared" si="27"/>
        <v>5</v>
      </c>
      <c r="BP14" s="68"/>
    </row>
    <row r="15" spans="1:68" ht="13.5" thickBot="1">
      <c r="A15" s="121"/>
      <c r="B15" s="122">
        <f t="shared" si="28"/>
        <v>4</v>
      </c>
      <c r="C15" s="109">
        <v>5</v>
      </c>
      <c r="D15" s="123">
        <v>5</v>
      </c>
      <c r="E15" s="123">
        <v>5</v>
      </c>
      <c r="F15" s="124">
        <v>5</v>
      </c>
      <c r="G15" s="109">
        <v>5</v>
      </c>
      <c r="H15" s="123">
        <v>5</v>
      </c>
      <c r="I15" s="123">
        <v>5</v>
      </c>
      <c r="J15" s="124">
        <v>5</v>
      </c>
      <c r="K15" s="109">
        <v>5</v>
      </c>
      <c r="L15" s="123">
        <v>5</v>
      </c>
      <c r="M15" s="124">
        <v>5</v>
      </c>
      <c r="N15" s="109">
        <v>3</v>
      </c>
      <c r="O15" s="123">
        <v>5</v>
      </c>
      <c r="P15" s="124">
        <v>5</v>
      </c>
      <c r="Q15" s="109">
        <v>5</v>
      </c>
      <c r="R15" s="123">
        <v>5</v>
      </c>
      <c r="S15" s="123">
        <v>5</v>
      </c>
      <c r="T15" s="124">
        <v>5</v>
      </c>
      <c r="U15" s="109">
        <v>4</v>
      </c>
      <c r="V15" s="123">
        <v>4</v>
      </c>
      <c r="W15" s="123">
        <v>3</v>
      </c>
      <c r="X15" s="124">
        <v>2</v>
      </c>
      <c r="Y15" s="125" t="s">
        <v>109</v>
      </c>
      <c r="Z15" s="123">
        <v>4</v>
      </c>
      <c r="AA15" s="123">
        <v>4</v>
      </c>
      <c r="AB15" s="124">
        <v>4</v>
      </c>
      <c r="AC15" s="298">
        <v>4</v>
      </c>
      <c r="AD15" s="109">
        <v>4</v>
      </c>
      <c r="AE15" s="123">
        <v>3</v>
      </c>
      <c r="AF15" s="110">
        <v>4</v>
      </c>
      <c r="AG15" s="299">
        <v>4</v>
      </c>
      <c r="AH15" s="298">
        <v>4</v>
      </c>
      <c r="AI15" s="109">
        <v>5</v>
      </c>
      <c r="AJ15" s="110">
        <v>5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5</v>
      </c>
      <c r="AO15" s="114">
        <f t="shared" si="2"/>
        <v>5</v>
      </c>
      <c r="AP15" s="112">
        <f t="shared" si="3"/>
        <v>0</v>
      </c>
      <c r="AQ15" s="113">
        <f t="shared" si="4"/>
        <v>5</v>
      </c>
      <c r="AR15" s="114">
        <f t="shared" si="5"/>
        <v>5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4.333333333333333</v>
      </c>
      <c r="AX15" s="114">
        <f t="shared" si="11"/>
        <v>5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1</v>
      </c>
      <c r="BC15" s="113">
        <f t="shared" si="16"/>
        <v>3.25</v>
      </c>
      <c r="BD15" s="116">
        <f t="shared" si="17"/>
        <v>4</v>
      </c>
      <c r="BE15" s="112">
        <f t="shared" si="18"/>
        <v>1</v>
      </c>
      <c r="BF15" s="112">
        <f t="shared" si="19"/>
        <v>0</v>
      </c>
      <c r="BG15" s="113">
        <f t="shared" si="20"/>
        <v>4</v>
      </c>
      <c r="BH15" s="113">
        <f t="shared" si="21"/>
        <v>4</v>
      </c>
      <c r="BI15" s="117">
        <f t="shared" si="22"/>
        <v>4</v>
      </c>
      <c r="BJ15" s="112">
        <f t="shared" si="23"/>
        <v>0</v>
      </c>
      <c r="BK15" s="113">
        <f t="shared" si="24"/>
        <v>3.6666666666666665</v>
      </c>
      <c r="BL15" s="113">
        <f t="shared" si="25"/>
        <v>4</v>
      </c>
      <c r="BM15" s="118">
        <f t="shared" si="26"/>
        <v>4</v>
      </c>
      <c r="BN15" s="119">
        <f t="shared" si="26"/>
        <v>4</v>
      </c>
      <c r="BO15" s="120">
        <f t="shared" si="27"/>
        <v>5</v>
      </c>
      <c r="BP15" s="68"/>
    </row>
    <row r="16" spans="1:68" ht="13.5" thickBot="1">
      <c r="A16" s="121"/>
      <c r="B16" s="130">
        <f t="shared" si="28"/>
        <v>5</v>
      </c>
      <c r="C16" s="109">
        <v>4</v>
      </c>
      <c r="D16" s="123">
        <v>4</v>
      </c>
      <c r="E16" s="123">
        <v>4</v>
      </c>
      <c r="F16" s="124">
        <v>4</v>
      </c>
      <c r="G16" s="109">
        <v>4</v>
      </c>
      <c r="H16" s="123">
        <v>4</v>
      </c>
      <c r="I16" s="123">
        <v>4</v>
      </c>
      <c r="J16" s="124">
        <v>4</v>
      </c>
      <c r="K16" s="109">
        <v>4</v>
      </c>
      <c r="L16" s="123">
        <v>4</v>
      </c>
      <c r="M16" s="124">
        <v>3</v>
      </c>
      <c r="N16" s="109">
        <v>2</v>
      </c>
      <c r="O16" s="123">
        <v>3</v>
      </c>
      <c r="P16" s="124">
        <v>3</v>
      </c>
      <c r="Q16" s="109">
        <v>4</v>
      </c>
      <c r="R16" s="123">
        <v>4</v>
      </c>
      <c r="S16" s="123">
        <v>4</v>
      </c>
      <c r="T16" s="124">
        <v>4</v>
      </c>
      <c r="U16" s="109">
        <v>4</v>
      </c>
      <c r="V16" s="123">
        <v>4</v>
      </c>
      <c r="W16" s="123">
        <v>4</v>
      </c>
      <c r="X16" s="124">
        <v>4</v>
      </c>
      <c r="Y16" s="125" t="s">
        <v>109</v>
      </c>
      <c r="Z16" s="123">
        <v>3</v>
      </c>
      <c r="AA16" s="123">
        <v>3</v>
      </c>
      <c r="AB16" s="124">
        <v>3</v>
      </c>
      <c r="AC16" s="305">
        <v>4</v>
      </c>
      <c r="AD16" s="109">
        <v>4</v>
      </c>
      <c r="AE16" s="123">
        <v>3</v>
      </c>
      <c r="AF16" s="110">
        <v>3</v>
      </c>
      <c r="AG16" s="296">
        <v>3</v>
      </c>
      <c r="AH16" s="305">
        <v>4</v>
      </c>
      <c r="AI16" s="109">
        <v>4</v>
      </c>
      <c r="AJ16" s="110">
        <v>3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4</v>
      </c>
      <c r="AO16" s="114">
        <f t="shared" si="2"/>
        <v>4</v>
      </c>
      <c r="AP16" s="112">
        <f t="shared" si="3"/>
        <v>0</v>
      </c>
      <c r="AQ16" s="113">
        <f t="shared" si="4"/>
        <v>4</v>
      </c>
      <c r="AR16" s="114">
        <f t="shared" si="5"/>
        <v>4</v>
      </c>
      <c r="AS16" s="112">
        <f t="shared" si="6"/>
        <v>0</v>
      </c>
      <c r="AT16" s="113">
        <f t="shared" si="7"/>
        <v>3.6666666666666665</v>
      </c>
      <c r="AU16" s="114">
        <f t="shared" si="8"/>
        <v>4</v>
      </c>
      <c r="AV16" s="112">
        <f t="shared" si="9"/>
        <v>1</v>
      </c>
      <c r="AW16" s="113">
        <f t="shared" si="10"/>
        <v>2.6666666666666665</v>
      </c>
      <c r="AX16" s="114">
        <f t="shared" si="11"/>
        <v>3</v>
      </c>
      <c r="AY16" s="112">
        <f t="shared" si="12"/>
        <v>0</v>
      </c>
      <c r="AZ16" s="113">
        <f t="shared" si="13"/>
        <v>4</v>
      </c>
      <c r="BA16" s="115">
        <f t="shared" si="14"/>
        <v>4</v>
      </c>
      <c r="BB16" s="112">
        <f t="shared" si="15"/>
        <v>0</v>
      </c>
      <c r="BC16" s="113">
        <f t="shared" si="16"/>
        <v>4</v>
      </c>
      <c r="BD16" s="116">
        <f t="shared" si="17"/>
        <v>4</v>
      </c>
      <c r="BE16" s="112">
        <f t="shared" si="18"/>
        <v>1</v>
      </c>
      <c r="BF16" s="112">
        <f t="shared" si="19"/>
        <v>0</v>
      </c>
      <c r="BG16" s="113">
        <f t="shared" si="20"/>
        <v>3</v>
      </c>
      <c r="BH16" s="113">
        <f t="shared" si="21"/>
        <v>3</v>
      </c>
      <c r="BI16" s="117">
        <f t="shared" si="22"/>
        <v>4</v>
      </c>
      <c r="BJ16" s="112">
        <f t="shared" si="23"/>
        <v>0</v>
      </c>
      <c r="BK16" s="113">
        <f t="shared" si="24"/>
        <v>3.3333333333333335</v>
      </c>
      <c r="BL16" s="113">
        <f t="shared" si="25"/>
        <v>4</v>
      </c>
      <c r="BM16" s="118">
        <f t="shared" si="26"/>
        <v>3</v>
      </c>
      <c r="BN16" s="119">
        <f t="shared" si="26"/>
        <v>4</v>
      </c>
      <c r="BO16" s="120">
        <f t="shared" si="27"/>
        <v>4</v>
      </c>
      <c r="BP16" s="68"/>
    </row>
    <row r="17" spans="1:68" ht="13.5" thickBot="1">
      <c r="A17" s="121"/>
      <c r="B17" s="130">
        <f t="shared" si="28"/>
        <v>6</v>
      </c>
      <c r="C17" s="109">
        <v>5</v>
      </c>
      <c r="D17" s="123">
        <v>4</v>
      </c>
      <c r="E17" s="123">
        <v>2</v>
      </c>
      <c r="F17" s="124">
        <v>4</v>
      </c>
      <c r="G17" s="109">
        <v>3</v>
      </c>
      <c r="H17" s="123">
        <v>3</v>
      </c>
      <c r="I17" s="123">
        <v>3</v>
      </c>
      <c r="J17" s="124">
        <v>3</v>
      </c>
      <c r="K17" s="109">
        <v>5</v>
      </c>
      <c r="L17" s="123">
        <v>5</v>
      </c>
      <c r="M17" s="124">
        <v>5</v>
      </c>
      <c r="N17" s="109">
        <v>3</v>
      </c>
      <c r="O17" s="123">
        <v>5</v>
      </c>
      <c r="P17" s="124">
        <v>3</v>
      </c>
      <c r="Q17" s="109">
        <v>5</v>
      </c>
      <c r="R17" s="123">
        <v>5</v>
      </c>
      <c r="S17" s="123">
        <v>4</v>
      </c>
      <c r="T17" s="124">
        <v>5</v>
      </c>
      <c r="U17" s="109">
        <v>4</v>
      </c>
      <c r="V17" s="123">
        <v>4</v>
      </c>
      <c r="W17" s="123">
        <v>4</v>
      </c>
      <c r="X17" s="124">
        <v>4</v>
      </c>
      <c r="Y17" s="133" t="s">
        <v>109</v>
      </c>
      <c r="Z17" s="123">
        <v>4</v>
      </c>
      <c r="AA17" s="123">
        <v>4</v>
      </c>
      <c r="AB17" s="124">
        <v>4</v>
      </c>
      <c r="AC17" s="298">
        <v>5</v>
      </c>
      <c r="AD17" s="109">
        <v>2</v>
      </c>
      <c r="AE17" s="123">
        <v>2</v>
      </c>
      <c r="AF17" s="110">
        <v>2</v>
      </c>
      <c r="AG17" s="299">
        <v>4</v>
      </c>
      <c r="AH17" s="298">
        <v>5</v>
      </c>
      <c r="AI17" s="109">
        <v>4</v>
      </c>
      <c r="AJ17" s="110">
        <v>3</v>
      </c>
      <c r="AK17" s="128"/>
      <c r="AL17" s="129">
        <f t="shared" si="29"/>
        <v>6</v>
      </c>
      <c r="AM17" s="112">
        <f t="shared" si="0"/>
        <v>1</v>
      </c>
      <c r="AN17" s="113">
        <f t="shared" si="1"/>
        <v>3.75</v>
      </c>
      <c r="AO17" s="114">
        <f t="shared" si="2"/>
        <v>4</v>
      </c>
      <c r="AP17" s="112">
        <f t="shared" si="3"/>
        <v>0</v>
      </c>
      <c r="AQ17" s="113">
        <f t="shared" si="4"/>
        <v>3</v>
      </c>
      <c r="AR17" s="114">
        <f t="shared" si="5"/>
        <v>3</v>
      </c>
      <c r="AS17" s="112">
        <f t="shared" si="6"/>
        <v>0</v>
      </c>
      <c r="AT17" s="113">
        <f t="shared" si="7"/>
        <v>5</v>
      </c>
      <c r="AU17" s="114">
        <f t="shared" si="8"/>
        <v>5</v>
      </c>
      <c r="AV17" s="112">
        <f t="shared" si="9"/>
        <v>0</v>
      </c>
      <c r="AW17" s="113">
        <f t="shared" si="10"/>
        <v>3.6666666666666665</v>
      </c>
      <c r="AX17" s="114">
        <f t="shared" si="11"/>
        <v>4</v>
      </c>
      <c r="AY17" s="112">
        <f t="shared" si="12"/>
        <v>0</v>
      </c>
      <c r="AZ17" s="113">
        <f t="shared" si="13"/>
        <v>4.75</v>
      </c>
      <c r="BA17" s="115">
        <f t="shared" si="14"/>
        <v>5</v>
      </c>
      <c r="BB17" s="112">
        <f t="shared" si="15"/>
        <v>0</v>
      </c>
      <c r="BC17" s="113">
        <f t="shared" si="16"/>
        <v>4</v>
      </c>
      <c r="BD17" s="116">
        <f t="shared" si="17"/>
        <v>4</v>
      </c>
      <c r="BE17" s="112">
        <f t="shared" si="18"/>
        <v>1</v>
      </c>
      <c r="BF17" s="112">
        <f t="shared" si="19"/>
        <v>0</v>
      </c>
      <c r="BG17" s="113">
        <f t="shared" si="20"/>
        <v>4</v>
      </c>
      <c r="BH17" s="113">
        <f t="shared" si="21"/>
        <v>4</v>
      </c>
      <c r="BI17" s="117">
        <f t="shared" si="22"/>
        <v>5</v>
      </c>
      <c r="BJ17" s="112">
        <f t="shared" si="23"/>
        <v>3</v>
      </c>
      <c r="BK17" s="113">
        <f t="shared" si="24"/>
        <v>2</v>
      </c>
      <c r="BL17" s="113">
        <f t="shared" si="25"/>
        <v>2</v>
      </c>
      <c r="BM17" s="118">
        <f t="shared" si="26"/>
        <v>4</v>
      </c>
      <c r="BN17" s="119">
        <f t="shared" si="26"/>
        <v>5</v>
      </c>
      <c r="BO17" s="120">
        <f t="shared" si="27"/>
        <v>4</v>
      </c>
      <c r="BP17" s="68"/>
    </row>
    <row r="18" spans="1:68" ht="13.5" thickBot="1">
      <c r="A18" s="121"/>
      <c r="B18" s="130">
        <f t="shared" si="28"/>
        <v>7</v>
      </c>
      <c r="C18" s="109">
        <v>5</v>
      </c>
      <c r="D18" s="123">
        <v>5</v>
      </c>
      <c r="E18" s="123">
        <v>4</v>
      </c>
      <c r="F18" s="124">
        <v>5</v>
      </c>
      <c r="G18" s="109">
        <v>2</v>
      </c>
      <c r="H18" s="123">
        <v>3</v>
      </c>
      <c r="I18" s="123">
        <v>3</v>
      </c>
      <c r="J18" s="124">
        <v>2</v>
      </c>
      <c r="K18" s="109">
        <v>4</v>
      </c>
      <c r="L18" s="123">
        <v>4</v>
      </c>
      <c r="M18" s="124">
        <v>4</v>
      </c>
      <c r="N18" s="109">
        <v>2</v>
      </c>
      <c r="O18" s="123">
        <v>2</v>
      </c>
      <c r="P18" s="124">
        <v>2</v>
      </c>
      <c r="Q18" s="109">
        <v>5</v>
      </c>
      <c r="R18" s="123">
        <v>5</v>
      </c>
      <c r="S18" s="123">
        <v>5</v>
      </c>
      <c r="T18" s="124">
        <v>5</v>
      </c>
      <c r="U18" s="109">
        <v>4</v>
      </c>
      <c r="V18" s="123">
        <v>4</v>
      </c>
      <c r="W18" s="123">
        <v>4</v>
      </c>
      <c r="X18" s="124">
        <v>4</v>
      </c>
      <c r="Y18" s="125" t="s">
        <v>109</v>
      </c>
      <c r="Z18" s="123">
        <v>4</v>
      </c>
      <c r="AA18" s="123">
        <v>4</v>
      </c>
      <c r="AB18" s="124">
        <v>2</v>
      </c>
      <c r="AC18" s="298">
        <v>2</v>
      </c>
      <c r="AD18" s="109">
        <v>2</v>
      </c>
      <c r="AE18" s="123">
        <v>2</v>
      </c>
      <c r="AF18" s="110">
        <v>2</v>
      </c>
      <c r="AG18" s="299">
        <v>2</v>
      </c>
      <c r="AH18" s="298">
        <v>2</v>
      </c>
      <c r="AI18" s="109">
        <v>2</v>
      </c>
      <c r="AJ18" s="110">
        <v>2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4.75</v>
      </c>
      <c r="AO18" s="114">
        <f t="shared" si="2"/>
        <v>5</v>
      </c>
      <c r="AP18" s="112">
        <f t="shared" si="3"/>
        <v>2</v>
      </c>
      <c r="AQ18" s="113">
        <f t="shared" si="4"/>
        <v>2.5</v>
      </c>
      <c r="AR18" s="114">
        <f t="shared" si="5"/>
        <v>3</v>
      </c>
      <c r="AS18" s="112">
        <f t="shared" si="6"/>
        <v>0</v>
      </c>
      <c r="AT18" s="113">
        <f t="shared" si="7"/>
        <v>4</v>
      </c>
      <c r="AU18" s="114">
        <f t="shared" si="8"/>
        <v>4</v>
      </c>
      <c r="AV18" s="112">
        <f t="shared" si="9"/>
        <v>3</v>
      </c>
      <c r="AW18" s="113">
        <f t="shared" si="10"/>
        <v>2</v>
      </c>
      <c r="AX18" s="114">
        <f t="shared" si="11"/>
        <v>2</v>
      </c>
      <c r="AY18" s="112">
        <f t="shared" si="12"/>
        <v>0</v>
      </c>
      <c r="AZ18" s="113">
        <f t="shared" si="13"/>
        <v>5</v>
      </c>
      <c r="BA18" s="115">
        <f t="shared" si="14"/>
        <v>5</v>
      </c>
      <c r="BB18" s="112">
        <f t="shared" si="15"/>
        <v>0</v>
      </c>
      <c r="BC18" s="113">
        <f t="shared" si="16"/>
        <v>4</v>
      </c>
      <c r="BD18" s="116">
        <f t="shared" si="17"/>
        <v>4</v>
      </c>
      <c r="BE18" s="112">
        <f t="shared" si="18"/>
        <v>1</v>
      </c>
      <c r="BF18" s="112">
        <f t="shared" si="19"/>
        <v>1</v>
      </c>
      <c r="BG18" s="113">
        <f t="shared" si="20"/>
        <v>3.3333333333333335</v>
      </c>
      <c r="BH18" s="113">
        <f t="shared" si="21"/>
        <v>4</v>
      </c>
      <c r="BI18" s="117">
        <f t="shared" si="22"/>
        <v>2</v>
      </c>
      <c r="BJ18" s="112">
        <f t="shared" si="23"/>
        <v>3</v>
      </c>
      <c r="BK18" s="113">
        <f t="shared" si="24"/>
        <v>2</v>
      </c>
      <c r="BL18" s="113">
        <f t="shared" si="25"/>
        <v>2</v>
      </c>
      <c r="BM18" s="118">
        <f t="shared" si="26"/>
        <v>2</v>
      </c>
      <c r="BN18" s="119">
        <f t="shared" si="26"/>
        <v>2</v>
      </c>
      <c r="BO18" s="120">
        <f t="shared" si="27"/>
        <v>3</v>
      </c>
      <c r="BP18" s="68"/>
    </row>
    <row r="19" spans="1:68" ht="13.5" thickBot="1">
      <c r="A19" s="121"/>
      <c r="B19" s="122">
        <f t="shared" si="28"/>
        <v>8</v>
      </c>
      <c r="C19" s="109">
        <v>5</v>
      </c>
      <c r="D19" s="123">
        <v>5</v>
      </c>
      <c r="E19" s="123">
        <v>3</v>
      </c>
      <c r="F19" s="124">
        <v>3</v>
      </c>
      <c r="G19" s="109">
        <v>5</v>
      </c>
      <c r="H19" s="123">
        <v>2</v>
      </c>
      <c r="I19" s="123">
        <v>4</v>
      </c>
      <c r="J19" s="124">
        <v>4</v>
      </c>
      <c r="K19" s="109">
        <v>5</v>
      </c>
      <c r="L19" s="123">
        <v>5</v>
      </c>
      <c r="M19" s="124">
        <v>5</v>
      </c>
      <c r="N19" s="109">
        <v>3</v>
      </c>
      <c r="O19" s="123">
        <v>3</v>
      </c>
      <c r="P19" s="124">
        <v>3</v>
      </c>
      <c r="Q19" s="109">
        <v>5</v>
      </c>
      <c r="R19" s="123">
        <v>5</v>
      </c>
      <c r="S19" s="123">
        <v>5</v>
      </c>
      <c r="T19" s="124">
        <v>5</v>
      </c>
      <c r="U19" s="109">
        <v>5</v>
      </c>
      <c r="V19" s="123">
        <v>5</v>
      </c>
      <c r="W19" s="123">
        <v>5</v>
      </c>
      <c r="X19" s="124">
        <v>5</v>
      </c>
      <c r="Y19" s="125" t="s">
        <v>109</v>
      </c>
      <c r="Z19" s="123">
        <v>5</v>
      </c>
      <c r="AA19" s="123">
        <v>5</v>
      </c>
      <c r="AB19" s="124">
        <v>5</v>
      </c>
      <c r="AC19" s="298">
        <v>5</v>
      </c>
      <c r="AD19" s="109">
        <v>5</v>
      </c>
      <c r="AE19" s="123">
        <v>3</v>
      </c>
      <c r="AF19" s="110">
        <v>5</v>
      </c>
      <c r="AG19" s="299">
        <v>5</v>
      </c>
      <c r="AH19" s="298">
        <v>5</v>
      </c>
      <c r="AI19" s="109">
        <v>5</v>
      </c>
      <c r="AJ19" s="110">
        <v>5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4</v>
      </c>
      <c r="AO19" s="114">
        <f t="shared" si="2"/>
        <v>4</v>
      </c>
      <c r="AP19" s="112">
        <f t="shared" si="3"/>
        <v>1</v>
      </c>
      <c r="AQ19" s="113">
        <f t="shared" si="4"/>
        <v>3.75</v>
      </c>
      <c r="AR19" s="114">
        <f t="shared" si="5"/>
        <v>4</v>
      </c>
      <c r="AS19" s="112">
        <f t="shared" si="6"/>
        <v>0</v>
      </c>
      <c r="AT19" s="113">
        <f t="shared" si="7"/>
        <v>5</v>
      </c>
      <c r="AU19" s="114">
        <f t="shared" si="8"/>
        <v>5</v>
      </c>
      <c r="AV19" s="112">
        <f t="shared" si="9"/>
        <v>0</v>
      </c>
      <c r="AW19" s="113">
        <f t="shared" si="10"/>
        <v>3</v>
      </c>
      <c r="AX19" s="114">
        <f t="shared" si="11"/>
        <v>3</v>
      </c>
      <c r="AY19" s="112">
        <f t="shared" si="12"/>
        <v>0</v>
      </c>
      <c r="AZ19" s="113">
        <f t="shared" si="13"/>
        <v>5</v>
      </c>
      <c r="BA19" s="115">
        <f t="shared" si="14"/>
        <v>5</v>
      </c>
      <c r="BB19" s="112">
        <f t="shared" si="15"/>
        <v>0</v>
      </c>
      <c r="BC19" s="113">
        <f t="shared" si="16"/>
        <v>5</v>
      </c>
      <c r="BD19" s="116">
        <f t="shared" si="17"/>
        <v>5</v>
      </c>
      <c r="BE19" s="112">
        <f t="shared" si="18"/>
        <v>1</v>
      </c>
      <c r="BF19" s="112">
        <f t="shared" si="19"/>
        <v>0</v>
      </c>
      <c r="BG19" s="113">
        <f t="shared" si="20"/>
        <v>5</v>
      </c>
      <c r="BH19" s="113">
        <f t="shared" si="21"/>
        <v>5</v>
      </c>
      <c r="BI19" s="117">
        <f t="shared" si="22"/>
        <v>5</v>
      </c>
      <c r="BJ19" s="112">
        <f t="shared" si="23"/>
        <v>0</v>
      </c>
      <c r="BK19" s="113">
        <f t="shared" si="24"/>
        <v>4.333333333333333</v>
      </c>
      <c r="BL19" s="113">
        <f t="shared" si="25"/>
        <v>5</v>
      </c>
      <c r="BM19" s="118">
        <f t="shared" si="26"/>
        <v>5</v>
      </c>
      <c r="BN19" s="119">
        <f t="shared" si="26"/>
        <v>5</v>
      </c>
      <c r="BO19" s="120">
        <f t="shared" si="27"/>
        <v>5</v>
      </c>
      <c r="BP19" s="68"/>
    </row>
    <row r="20" spans="1:68" ht="13.5" thickBot="1">
      <c r="A20" s="121"/>
      <c r="B20" s="130">
        <f t="shared" si="28"/>
        <v>9</v>
      </c>
      <c r="C20" s="109">
        <v>5</v>
      </c>
      <c r="D20" s="123">
        <v>5</v>
      </c>
      <c r="E20" s="123">
        <v>4</v>
      </c>
      <c r="F20" s="124">
        <v>4</v>
      </c>
      <c r="G20" s="109">
        <v>4</v>
      </c>
      <c r="H20" s="123">
        <v>4</v>
      </c>
      <c r="I20" s="123">
        <v>4</v>
      </c>
      <c r="J20" s="124">
        <v>4</v>
      </c>
      <c r="K20" s="109">
        <v>5</v>
      </c>
      <c r="L20" s="123">
        <v>5</v>
      </c>
      <c r="M20" s="124">
        <v>5</v>
      </c>
      <c r="N20" s="109">
        <v>5</v>
      </c>
      <c r="O20" s="123">
        <v>5</v>
      </c>
      <c r="P20" s="124">
        <v>5</v>
      </c>
      <c r="Q20" s="109">
        <v>5</v>
      </c>
      <c r="R20" s="123">
        <v>5</v>
      </c>
      <c r="S20" s="123">
        <v>5</v>
      </c>
      <c r="T20" s="124">
        <v>5</v>
      </c>
      <c r="U20" s="109">
        <v>5</v>
      </c>
      <c r="V20" s="123">
        <v>5</v>
      </c>
      <c r="W20" s="123">
        <v>5</v>
      </c>
      <c r="X20" s="124">
        <v>5</v>
      </c>
      <c r="Y20" s="125" t="s">
        <v>109</v>
      </c>
      <c r="Z20" s="123">
        <v>5</v>
      </c>
      <c r="AA20" s="123">
        <v>5</v>
      </c>
      <c r="AB20" s="124">
        <v>5</v>
      </c>
      <c r="AC20" s="305">
        <v>5</v>
      </c>
      <c r="AD20" s="109">
        <v>3</v>
      </c>
      <c r="AE20" s="123">
        <v>3</v>
      </c>
      <c r="AF20" s="110">
        <v>3</v>
      </c>
      <c r="AG20" s="296">
        <v>4</v>
      </c>
      <c r="AH20" s="305">
        <v>4</v>
      </c>
      <c r="AI20" s="109">
        <v>5</v>
      </c>
      <c r="AJ20" s="110">
        <v>5</v>
      </c>
      <c r="AK20" s="128"/>
      <c r="AL20" s="129">
        <f t="shared" si="29"/>
        <v>9</v>
      </c>
      <c r="AM20" s="112">
        <f t="shared" si="0"/>
        <v>0</v>
      </c>
      <c r="AN20" s="113">
        <f t="shared" si="1"/>
        <v>4.5</v>
      </c>
      <c r="AO20" s="114">
        <f t="shared" si="2"/>
        <v>5</v>
      </c>
      <c r="AP20" s="112">
        <f t="shared" si="3"/>
        <v>0</v>
      </c>
      <c r="AQ20" s="113">
        <f t="shared" si="4"/>
        <v>4</v>
      </c>
      <c r="AR20" s="114">
        <f t="shared" si="5"/>
        <v>4</v>
      </c>
      <c r="AS20" s="112">
        <f t="shared" si="6"/>
        <v>0</v>
      </c>
      <c r="AT20" s="113">
        <f t="shared" si="7"/>
        <v>5</v>
      </c>
      <c r="AU20" s="114">
        <f t="shared" si="8"/>
        <v>5</v>
      </c>
      <c r="AV20" s="112">
        <f t="shared" si="9"/>
        <v>0</v>
      </c>
      <c r="AW20" s="113">
        <f t="shared" si="10"/>
        <v>5</v>
      </c>
      <c r="AX20" s="114">
        <f t="shared" si="11"/>
        <v>5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0</v>
      </c>
      <c r="BC20" s="113">
        <f t="shared" si="16"/>
        <v>5</v>
      </c>
      <c r="BD20" s="116">
        <f t="shared" si="17"/>
        <v>5</v>
      </c>
      <c r="BE20" s="112">
        <f t="shared" si="18"/>
        <v>1</v>
      </c>
      <c r="BF20" s="112">
        <f t="shared" si="19"/>
        <v>0</v>
      </c>
      <c r="BG20" s="113">
        <f t="shared" si="20"/>
        <v>5</v>
      </c>
      <c r="BH20" s="113">
        <f t="shared" si="21"/>
        <v>5</v>
      </c>
      <c r="BI20" s="117">
        <f t="shared" si="22"/>
        <v>5</v>
      </c>
      <c r="BJ20" s="112">
        <f t="shared" si="23"/>
        <v>0</v>
      </c>
      <c r="BK20" s="113">
        <f t="shared" si="24"/>
        <v>3</v>
      </c>
      <c r="BL20" s="113">
        <f t="shared" si="25"/>
        <v>3</v>
      </c>
      <c r="BM20" s="118">
        <f t="shared" si="26"/>
        <v>4</v>
      </c>
      <c r="BN20" s="119">
        <f t="shared" si="26"/>
        <v>4</v>
      </c>
      <c r="BO20" s="120">
        <f t="shared" si="27"/>
        <v>5</v>
      </c>
      <c r="BP20" s="68"/>
    </row>
    <row r="21" spans="1:68" ht="13.5" thickBot="1">
      <c r="A21" s="121"/>
      <c r="B21" s="130">
        <f t="shared" si="28"/>
        <v>10</v>
      </c>
      <c r="C21" s="109">
        <v>4</v>
      </c>
      <c r="D21" s="123">
        <v>4</v>
      </c>
      <c r="E21" s="123">
        <v>2</v>
      </c>
      <c r="F21" s="124">
        <v>4</v>
      </c>
      <c r="G21" s="109">
        <v>2</v>
      </c>
      <c r="H21" s="123">
        <v>2</v>
      </c>
      <c r="I21" s="123">
        <v>2</v>
      </c>
      <c r="J21" s="124">
        <v>4</v>
      </c>
      <c r="K21" s="109">
        <v>4</v>
      </c>
      <c r="L21" s="123">
        <v>2</v>
      </c>
      <c r="M21" s="124">
        <v>2</v>
      </c>
      <c r="N21" s="109">
        <v>2</v>
      </c>
      <c r="O21" s="123">
        <v>2</v>
      </c>
      <c r="P21" s="124">
        <v>5</v>
      </c>
      <c r="Q21" s="109">
        <v>5</v>
      </c>
      <c r="R21" s="123">
        <v>5</v>
      </c>
      <c r="S21" s="123">
        <v>5</v>
      </c>
      <c r="T21" s="124">
        <v>5</v>
      </c>
      <c r="U21" s="109">
        <v>5</v>
      </c>
      <c r="V21" s="123">
        <v>5</v>
      </c>
      <c r="W21" s="123">
        <v>5</v>
      </c>
      <c r="X21" s="124">
        <v>4</v>
      </c>
      <c r="Y21" s="133" t="s">
        <v>110</v>
      </c>
      <c r="Z21" s="123">
        <v>4</v>
      </c>
      <c r="AA21" s="123">
        <v>5</v>
      </c>
      <c r="AB21" s="124">
        <v>4</v>
      </c>
      <c r="AC21" s="298">
        <v>5</v>
      </c>
      <c r="AD21" s="109">
        <v>3</v>
      </c>
      <c r="AE21" s="123">
        <v>2</v>
      </c>
      <c r="AF21" s="110">
        <v>3</v>
      </c>
      <c r="AG21" s="299">
        <v>3</v>
      </c>
      <c r="AH21" s="298">
        <v>3</v>
      </c>
      <c r="AI21" s="109">
        <v>4</v>
      </c>
      <c r="AJ21" s="110">
        <v>3</v>
      </c>
      <c r="AK21" s="128"/>
      <c r="AL21" s="129">
        <f t="shared" si="29"/>
        <v>10</v>
      </c>
      <c r="AM21" s="112">
        <f t="shared" si="0"/>
        <v>1</v>
      </c>
      <c r="AN21" s="113">
        <f t="shared" si="1"/>
        <v>3.5</v>
      </c>
      <c r="AO21" s="114">
        <f t="shared" si="2"/>
        <v>4</v>
      </c>
      <c r="AP21" s="112">
        <f t="shared" si="3"/>
        <v>3</v>
      </c>
      <c r="AQ21" s="113">
        <f t="shared" si="4"/>
        <v>2.5</v>
      </c>
      <c r="AR21" s="114">
        <f t="shared" si="5"/>
        <v>2</v>
      </c>
      <c r="AS21" s="112">
        <f t="shared" si="6"/>
        <v>2</v>
      </c>
      <c r="AT21" s="113">
        <f t="shared" si="7"/>
        <v>2.6666666666666665</v>
      </c>
      <c r="AU21" s="114">
        <f t="shared" si="8"/>
        <v>3</v>
      </c>
      <c r="AV21" s="112">
        <f t="shared" si="9"/>
        <v>2</v>
      </c>
      <c r="AW21" s="113">
        <f t="shared" si="10"/>
        <v>3</v>
      </c>
      <c r="AX21" s="114">
        <f t="shared" si="11"/>
        <v>3</v>
      </c>
      <c r="AY21" s="112">
        <f t="shared" si="12"/>
        <v>0</v>
      </c>
      <c r="AZ21" s="113">
        <f t="shared" si="13"/>
        <v>5</v>
      </c>
      <c r="BA21" s="115">
        <f t="shared" si="14"/>
        <v>5</v>
      </c>
      <c r="BB21" s="112">
        <f t="shared" si="15"/>
        <v>0</v>
      </c>
      <c r="BC21" s="113">
        <f t="shared" si="16"/>
        <v>4.75</v>
      </c>
      <c r="BD21" s="116">
        <f t="shared" si="17"/>
        <v>5</v>
      </c>
      <c r="BE21" s="112">
        <f t="shared" si="18"/>
        <v>1</v>
      </c>
      <c r="BF21" s="112">
        <f t="shared" si="19"/>
        <v>0</v>
      </c>
      <c r="BG21" s="113">
        <f t="shared" si="20"/>
        <v>4.333333333333333</v>
      </c>
      <c r="BH21" s="113">
        <f t="shared" si="21"/>
        <v>5</v>
      </c>
      <c r="BI21" s="117">
        <f t="shared" si="22"/>
        <v>5</v>
      </c>
      <c r="BJ21" s="112">
        <f t="shared" si="23"/>
        <v>1</v>
      </c>
      <c r="BK21" s="113">
        <f t="shared" si="24"/>
        <v>2.6666666666666665</v>
      </c>
      <c r="BL21" s="113">
        <f t="shared" si="25"/>
        <v>3</v>
      </c>
      <c r="BM21" s="118">
        <f t="shared" si="26"/>
        <v>3</v>
      </c>
      <c r="BN21" s="119">
        <f t="shared" si="26"/>
        <v>3</v>
      </c>
      <c r="BO21" s="120">
        <f t="shared" si="27"/>
        <v>4</v>
      </c>
      <c r="BP21" s="68"/>
    </row>
    <row r="22" spans="1:68" ht="13.5" thickBot="1">
      <c r="A22" s="121"/>
      <c r="B22" s="130">
        <f t="shared" si="28"/>
        <v>11</v>
      </c>
      <c r="C22" s="109">
        <v>5</v>
      </c>
      <c r="D22" s="123">
        <v>5</v>
      </c>
      <c r="E22" s="123">
        <v>4</v>
      </c>
      <c r="F22" s="124">
        <v>5</v>
      </c>
      <c r="G22" s="109">
        <v>5</v>
      </c>
      <c r="H22" s="123">
        <v>4</v>
      </c>
      <c r="I22" s="123">
        <v>5</v>
      </c>
      <c r="J22" s="124">
        <v>5</v>
      </c>
      <c r="K22" s="109">
        <v>5</v>
      </c>
      <c r="L22" s="123">
        <v>5</v>
      </c>
      <c r="M22" s="124">
        <v>5</v>
      </c>
      <c r="N22" s="109">
        <v>5</v>
      </c>
      <c r="O22" s="123">
        <v>5</v>
      </c>
      <c r="P22" s="124">
        <v>5</v>
      </c>
      <c r="Q22" s="109">
        <v>5</v>
      </c>
      <c r="R22" s="123">
        <v>5</v>
      </c>
      <c r="S22" s="123">
        <v>5</v>
      </c>
      <c r="T22" s="124">
        <v>5</v>
      </c>
      <c r="U22" s="109">
        <v>4</v>
      </c>
      <c r="V22" s="123">
        <v>5</v>
      </c>
      <c r="W22" s="123">
        <v>4</v>
      </c>
      <c r="X22" s="124">
        <v>3</v>
      </c>
      <c r="Y22" s="134" t="s">
        <v>109</v>
      </c>
      <c r="Z22" s="123">
        <v>4</v>
      </c>
      <c r="AA22" s="123">
        <v>4</v>
      </c>
      <c r="AB22" s="124">
        <v>3</v>
      </c>
      <c r="AC22" s="298">
        <v>4</v>
      </c>
      <c r="AD22" s="109">
        <v>3</v>
      </c>
      <c r="AE22" s="123">
        <v>3</v>
      </c>
      <c r="AF22" s="110">
        <v>3</v>
      </c>
      <c r="AG22" s="299">
        <v>3</v>
      </c>
      <c r="AH22" s="298">
        <v>3</v>
      </c>
      <c r="AI22" s="109">
        <v>5</v>
      </c>
      <c r="AJ22" s="110">
        <v>3</v>
      </c>
      <c r="AK22" s="128"/>
      <c r="AL22" s="129">
        <f t="shared" si="29"/>
        <v>11</v>
      </c>
      <c r="AM22" s="112">
        <f t="shared" si="0"/>
        <v>0</v>
      </c>
      <c r="AN22" s="113">
        <f t="shared" si="1"/>
        <v>4.75</v>
      </c>
      <c r="AO22" s="114">
        <f t="shared" si="2"/>
        <v>5</v>
      </c>
      <c r="AP22" s="112">
        <f t="shared" si="3"/>
        <v>0</v>
      </c>
      <c r="AQ22" s="113">
        <f t="shared" si="4"/>
        <v>4.75</v>
      </c>
      <c r="AR22" s="114">
        <f t="shared" si="5"/>
        <v>5</v>
      </c>
      <c r="AS22" s="112">
        <f t="shared" si="6"/>
        <v>0</v>
      </c>
      <c r="AT22" s="113">
        <f t="shared" si="7"/>
        <v>5</v>
      </c>
      <c r="AU22" s="114">
        <f t="shared" si="8"/>
        <v>5</v>
      </c>
      <c r="AV22" s="112">
        <f t="shared" si="9"/>
        <v>0</v>
      </c>
      <c r="AW22" s="113">
        <f t="shared" si="10"/>
        <v>5</v>
      </c>
      <c r="AX22" s="114">
        <f t="shared" si="11"/>
        <v>5</v>
      </c>
      <c r="AY22" s="112">
        <f t="shared" si="12"/>
        <v>0</v>
      </c>
      <c r="AZ22" s="113">
        <f t="shared" si="13"/>
        <v>5</v>
      </c>
      <c r="BA22" s="115">
        <f t="shared" si="14"/>
        <v>5</v>
      </c>
      <c r="BB22" s="112">
        <f t="shared" si="15"/>
        <v>0</v>
      </c>
      <c r="BC22" s="113">
        <f t="shared" si="16"/>
        <v>4</v>
      </c>
      <c r="BD22" s="116">
        <f t="shared" si="17"/>
        <v>4</v>
      </c>
      <c r="BE22" s="112">
        <f t="shared" si="18"/>
        <v>1</v>
      </c>
      <c r="BF22" s="112">
        <f t="shared" si="19"/>
        <v>0</v>
      </c>
      <c r="BG22" s="113">
        <f t="shared" si="20"/>
        <v>3.6666666666666665</v>
      </c>
      <c r="BH22" s="113">
        <f t="shared" si="21"/>
        <v>4</v>
      </c>
      <c r="BI22" s="117">
        <f t="shared" si="22"/>
        <v>4</v>
      </c>
      <c r="BJ22" s="112">
        <f t="shared" si="23"/>
        <v>0</v>
      </c>
      <c r="BK22" s="113">
        <f t="shared" si="24"/>
        <v>3</v>
      </c>
      <c r="BL22" s="113">
        <f t="shared" si="25"/>
        <v>3</v>
      </c>
      <c r="BM22" s="118">
        <f t="shared" si="26"/>
        <v>3</v>
      </c>
      <c r="BN22" s="119">
        <f t="shared" si="26"/>
        <v>3</v>
      </c>
      <c r="BO22" s="120">
        <f t="shared" si="27"/>
        <v>4</v>
      </c>
      <c r="BP22" s="68"/>
    </row>
    <row r="23" spans="1:68" ht="13.5" thickBot="1">
      <c r="A23" s="121"/>
      <c r="B23" s="130">
        <f t="shared" si="28"/>
        <v>12</v>
      </c>
      <c r="C23" s="109">
        <v>5</v>
      </c>
      <c r="D23" s="123">
        <v>5</v>
      </c>
      <c r="E23" s="123">
        <v>5</v>
      </c>
      <c r="F23" s="124">
        <v>5</v>
      </c>
      <c r="G23" s="109">
        <v>5</v>
      </c>
      <c r="H23" s="123">
        <v>5</v>
      </c>
      <c r="I23" s="123">
        <v>5</v>
      </c>
      <c r="J23" s="124">
        <v>5</v>
      </c>
      <c r="K23" s="109">
        <v>5</v>
      </c>
      <c r="L23" s="123">
        <v>5</v>
      </c>
      <c r="M23" s="124">
        <v>5</v>
      </c>
      <c r="N23" s="109">
        <v>5</v>
      </c>
      <c r="O23" s="123">
        <v>5</v>
      </c>
      <c r="P23" s="124">
        <v>5</v>
      </c>
      <c r="Q23" s="109">
        <v>5</v>
      </c>
      <c r="R23" s="123">
        <v>5</v>
      </c>
      <c r="S23" s="123">
        <v>5</v>
      </c>
      <c r="T23" s="124">
        <v>5</v>
      </c>
      <c r="U23" s="109">
        <v>5</v>
      </c>
      <c r="V23" s="123">
        <v>5</v>
      </c>
      <c r="W23" s="123">
        <v>5</v>
      </c>
      <c r="X23" s="124">
        <v>5</v>
      </c>
      <c r="Y23" s="134" t="s">
        <v>109</v>
      </c>
      <c r="Z23" s="123">
        <v>5</v>
      </c>
      <c r="AA23" s="123">
        <v>5</v>
      </c>
      <c r="AB23" s="124">
        <v>5</v>
      </c>
      <c r="AC23" s="298">
        <v>5</v>
      </c>
      <c r="AD23" s="109">
        <v>3</v>
      </c>
      <c r="AE23" s="123">
        <v>3</v>
      </c>
      <c r="AF23" s="110">
        <v>3</v>
      </c>
      <c r="AG23" s="299">
        <v>4</v>
      </c>
      <c r="AH23" s="298">
        <v>4</v>
      </c>
      <c r="AI23" s="109">
        <v>5</v>
      </c>
      <c r="AJ23" s="110">
        <v>5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5</v>
      </c>
      <c r="AO23" s="114">
        <f t="shared" si="2"/>
        <v>5</v>
      </c>
      <c r="AP23" s="112">
        <f t="shared" si="3"/>
        <v>0</v>
      </c>
      <c r="AQ23" s="113">
        <f t="shared" si="4"/>
        <v>5</v>
      </c>
      <c r="AR23" s="114">
        <f t="shared" si="5"/>
        <v>5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0</v>
      </c>
      <c r="AW23" s="113">
        <f t="shared" si="10"/>
        <v>5</v>
      </c>
      <c r="AX23" s="114">
        <f t="shared" si="11"/>
        <v>5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0</v>
      </c>
      <c r="BC23" s="113">
        <f t="shared" si="16"/>
        <v>5</v>
      </c>
      <c r="BD23" s="116">
        <f t="shared" si="17"/>
        <v>5</v>
      </c>
      <c r="BE23" s="112">
        <f t="shared" si="18"/>
        <v>1</v>
      </c>
      <c r="BF23" s="112">
        <f t="shared" si="19"/>
        <v>0</v>
      </c>
      <c r="BG23" s="113">
        <f t="shared" si="20"/>
        <v>5</v>
      </c>
      <c r="BH23" s="113">
        <f t="shared" si="21"/>
        <v>5</v>
      </c>
      <c r="BI23" s="117">
        <f t="shared" si="22"/>
        <v>5</v>
      </c>
      <c r="BJ23" s="112">
        <f t="shared" si="23"/>
        <v>0</v>
      </c>
      <c r="BK23" s="113">
        <f t="shared" si="24"/>
        <v>3</v>
      </c>
      <c r="BL23" s="113">
        <f t="shared" si="25"/>
        <v>3</v>
      </c>
      <c r="BM23" s="118">
        <f t="shared" si="26"/>
        <v>4</v>
      </c>
      <c r="BN23" s="119">
        <f t="shared" si="26"/>
        <v>4</v>
      </c>
      <c r="BO23" s="120">
        <f t="shared" si="27"/>
        <v>5</v>
      </c>
      <c r="BP23" s="68"/>
    </row>
    <row r="24" spans="1:68" ht="13.5" thickBot="1">
      <c r="A24" s="121"/>
      <c r="B24" s="130">
        <f t="shared" si="28"/>
        <v>13</v>
      </c>
      <c r="C24" s="109">
        <v>5</v>
      </c>
      <c r="D24" s="123">
        <v>5</v>
      </c>
      <c r="E24" s="123">
        <v>3</v>
      </c>
      <c r="F24" s="124">
        <v>3</v>
      </c>
      <c r="G24" s="109">
        <v>3</v>
      </c>
      <c r="H24" s="123">
        <v>3</v>
      </c>
      <c r="I24" s="123">
        <v>3</v>
      </c>
      <c r="J24" s="124">
        <v>3</v>
      </c>
      <c r="K24" s="109">
        <v>5</v>
      </c>
      <c r="L24" s="123">
        <v>5</v>
      </c>
      <c r="M24" s="124">
        <v>5</v>
      </c>
      <c r="N24" s="109">
        <v>4</v>
      </c>
      <c r="O24" s="123">
        <v>4</v>
      </c>
      <c r="P24" s="124">
        <v>3</v>
      </c>
      <c r="Q24" s="109">
        <v>5</v>
      </c>
      <c r="R24" s="123">
        <v>5</v>
      </c>
      <c r="S24" s="123">
        <v>5</v>
      </c>
      <c r="T24" s="124">
        <v>5</v>
      </c>
      <c r="U24" s="109">
        <v>4</v>
      </c>
      <c r="V24" s="123">
        <v>5</v>
      </c>
      <c r="W24" s="123">
        <v>4</v>
      </c>
      <c r="X24" s="124">
        <v>2</v>
      </c>
      <c r="Y24" s="125" t="s">
        <v>109</v>
      </c>
      <c r="Z24" s="123">
        <v>2</v>
      </c>
      <c r="AA24" s="123">
        <v>2</v>
      </c>
      <c r="AB24" s="124">
        <v>2</v>
      </c>
      <c r="AC24" s="305">
        <v>3</v>
      </c>
      <c r="AD24" s="109">
        <v>3</v>
      </c>
      <c r="AE24" s="123">
        <v>2</v>
      </c>
      <c r="AF24" s="110">
        <v>2</v>
      </c>
      <c r="AG24" s="296">
        <v>2</v>
      </c>
      <c r="AH24" s="298">
        <v>4</v>
      </c>
      <c r="AI24" s="109">
        <v>4</v>
      </c>
      <c r="AJ24" s="110">
        <v>2</v>
      </c>
      <c r="AK24" s="128"/>
      <c r="AL24" s="129">
        <f t="shared" si="29"/>
        <v>13</v>
      </c>
      <c r="AM24" s="112">
        <f t="shared" si="0"/>
        <v>0</v>
      </c>
      <c r="AN24" s="113">
        <f t="shared" si="1"/>
        <v>4</v>
      </c>
      <c r="AO24" s="114">
        <f t="shared" si="2"/>
        <v>4</v>
      </c>
      <c r="AP24" s="112">
        <f t="shared" si="3"/>
        <v>0</v>
      </c>
      <c r="AQ24" s="113">
        <f t="shared" si="4"/>
        <v>3</v>
      </c>
      <c r="AR24" s="114">
        <f t="shared" si="5"/>
        <v>3</v>
      </c>
      <c r="AS24" s="112">
        <f t="shared" si="6"/>
        <v>0</v>
      </c>
      <c r="AT24" s="113">
        <f t="shared" si="7"/>
        <v>5</v>
      </c>
      <c r="AU24" s="114">
        <f t="shared" si="8"/>
        <v>5</v>
      </c>
      <c r="AV24" s="112">
        <f t="shared" si="9"/>
        <v>0</v>
      </c>
      <c r="AW24" s="113">
        <f t="shared" si="10"/>
        <v>3.6666666666666665</v>
      </c>
      <c r="AX24" s="114">
        <f t="shared" si="11"/>
        <v>4</v>
      </c>
      <c r="AY24" s="112">
        <f t="shared" si="12"/>
        <v>0</v>
      </c>
      <c r="AZ24" s="113">
        <f t="shared" si="13"/>
        <v>5</v>
      </c>
      <c r="BA24" s="115">
        <f t="shared" si="14"/>
        <v>5</v>
      </c>
      <c r="BB24" s="112">
        <f t="shared" si="15"/>
        <v>1</v>
      </c>
      <c r="BC24" s="113">
        <f t="shared" si="16"/>
        <v>3.75</v>
      </c>
      <c r="BD24" s="116">
        <f t="shared" si="17"/>
        <v>4</v>
      </c>
      <c r="BE24" s="112">
        <f t="shared" si="18"/>
        <v>1</v>
      </c>
      <c r="BF24" s="112">
        <f t="shared" si="19"/>
        <v>3</v>
      </c>
      <c r="BG24" s="113">
        <f t="shared" si="20"/>
        <v>2</v>
      </c>
      <c r="BH24" s="113">
        <f t="shared" si="21"/>
        <v>2</v>
      </c>
      <c r="BI24" s="117">
        <f t="shared" si="22"/>
        <v>3</v>
      </c>
      <c r="BJ24" s="112">
        <f t="shared" si="23"/>
        <v>2</v>
      </c>
      <c r="BK24" s="113">
        <f t="shared" si="24"/>
        <v>2.3333333333333335</v>
      </c>
      <c r="BL24" s="113">
        <f t="shared" si="25"/>
        <v>3</v>
      </c>
      <c r="BM24" s="118">
        <f t="shared" si="26"/>
        <v>2</v>
      </c>
      <c r="BN24" s="119">
        <f t="shared" si="26"/>
        <v>4</v>
      </c>
      <c r="BO24" s="120">
        <f t="shared" si="27"/>
        <v>3</v>
      </c>
      <c r="BP24" s="68"/>
    </row>
    <row r="25" spans="1:68" ht="13.5" thickBot="1">
      <c r="A25" s="121"/>
      <c r="B25" s="130">
        <f t="shared" si="28"/>
        <v>14</v>
      </c>
      <c r="C25" s="109">
        <v>4</v>
      </c>
      <c r="D25" s="123">
        <v>5</v>
      </c>
      <c r="E25" s="123">
        <v>3</v>
      </c>
      <c r="F25" s="124">
        <v>4</v>
      </c>
      <c r="G25" s="109">
        <v>3</v>
      </c>
      <c r="H25" s="123">
        <v>3</v>
      </c>
      <c r="I25" s="123">
        <v>3</v>
      </c>
      <c r="J25" s="124">
        <v>3</v>
      </c>
      <c r="K25" s="109">
        <v>5</v>
      </c>
      <c r="L25" s="123">
        <v>5</v>
      </c>
      <c r="M25" s="124">
        <v>5</v>
      </c>
      <c r="N25" s="109">
        <v>4</v>
      </c>
      <c r="O25" s="123">
        <v>4</v>
      </c>
      <c r="P25" s="124">
        <v>5</v>
      </c>
      <c r="Q25" s="109">
        <v>5</v>
      </c>
      <c r="R25" s="123">
        <v>5</v>
      </c>
      <c r="S25" s="123">
        <v>5</v>
      </c>
      <c r="T25" s="124">
        <v>5</v>
      </c>
      <c r="U25" s="109">
        <v>5</v>
      </c>
      <c r="V25" s="123">
        <v>5</v>
      </c>
      <c r="W25" s="123">
        <v>5</v>
      </c>
      <c r="X25" s="124">
        <v>5</v>
      </c>
      <c r="Y25" s="125"/>
      <c r="Z25" s="123">
        <v>2</v>
      </c>
      <c r="AA25" s="123">
        <v>2</v>
      </c>
      <c r="AB25" s="124">
        <v>2</v>
      </c>
      <c r="AC25" s="298">
        <v>4</v>
      </c>
      <c r="AD25" s="109">
        <v>2</v>
      </c>
      <c r="AE25" s="123">
        <v>2</v>
      </c>
      <c r="AF25" s="110">
        <v>2</v>
      </c>
      <c r="AG25" s="299">
        <v>2</v>
      </c>
      <c r="AH25" s="298">
        <v>3</v>
      </c>
      <c r="AI25" s="109">
        <v>4</v>
      </c>
      <c r="AJ25" s="110">
        <v>2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4</v>
      </c>
      <c r="AO25" s="114">
        <f t="shared" si="2"/>
        <v>4</v>
      </c>
      <c r="AP25" s="112">
        <f t="shared" si="3"/>
        <v>0</v>
      </c>
      <c r="AQ25" s="113">
        <f t="shared" si="4"/>
        <v>3</v>
      </c>
      <c r="AR25" s="114">
        <f t="shared" si="5"/>
        <v>3</v>
      </c>
      <c r="AS25" s="112">
        <f t="shared" si="6"/>
        <v>0</v>
      </c>
      <c r="AT25" s="113">
        <f t="shared" si="7"/>
        <v>5</v>
      </c>
      <c r="AU25" s="114">
        <f t="shared" si="8"/>
        <v>5</v>
      </c>
      <c r="AV25" s="112">
        <f t="shared" si="9"/>
        <v>0</v>
      </c>
      <c r="AW25" s="113">
        <f t="shared" si="10"/>
        <v>4.333333333333333</v>
      </c>
      <c r="AX25" s="114">
        <f t="shared" si="11"/>
        <v>5</v>
      </c>
      <c r="AY25" s="112">
        <f t="shared" si="12"/>
        <v>0</v>
      </c>
      <c r="AZ25" s="113">
        <f t="shared" si="13"/>
        <v>5</v>
      </c>
      <c r="BA25" s="115">
        <f t="shared" si="14"/>
        <v>5</v>
      </c>
      <c r="BB25" s="112">
        <f t="shared" si="15"/>
        <v>0</v>
      </c>
      <c r="BC25" s="113">
        <f t="shared" si="16"/>
        <v>5</v>
      </c>
      <c r="BD25" s="116">
        <f t="shared" si="17"/>
        <v>5</v>
      </c>
      <c r="BE25" s="112">
        <f t="shared" si="18"/>
        <v>0</v>
      </c>
      <c r="BF25" s="112">
        <f t="shared" si="19"/>
        <v>3</v>
      </c>
      <c r="BG25" s="113">
        <f t="shared" si="20"/>
        <v>2</v>
      </c>
      <c r="BH25" s="113">
        <f t="shared" si="21"/>
        <v>2</v>
      </c>
      <c r="BI25" s="117">
        <f t="shared" si="22"/>
        <v>4</v>
      </c>
      <c r="BJ25" s="112">
        <f t="shared" si="23"/>
        <v>3</v>
      </c>
      <c r="BK25" s="113">
        <f t="shared" si="24"/>
        <v>2</v>
      </c>
      <c r="BL25" s="113">
        <f t="shared" si="25"/>
        <v>2</v>
      </c>
      <c r="BM25" s="118">
        <f t="shared" si="26"/>
        <v>2</v>
      </c>
      <c r="BN25" s="119">
        <f t="shared" si="26"/>
        <v>3</v>
      </c>
      <c r="BO25" s="120">
        <f t="shared" si="27"/>
        <v>3</v>
      </c>
      <c r="BP25" s="68"/>
    </row>
    <row r="26" spans="1:68" ht="13.5" thickBot="1">
      <c r="A26" s="121"/>
      <c r="B26" s="130">
        <f t="shared" si="28"/>
        <v>15</v>
      </c>
      <c r="C26" s="109">
        <v>5</v>
      </c>
      <c r="D26" s="123">
        <v>5</v>
      </c>
      <c r="E26" s="123">
        <v>4</v>
      </c>
      <c r="F26" s="124">
        <v>4</v>
      </c>
      <c r="G26" s="109">
        <v>3</v>
      </c>
      <c r="H26" s="123">
        <v>3</v>
      </c>
      <c r="I26" s="123">
        <v>4</v>
      </c>
      <c r="J26" s="124">
        <v>3</v>
      </c>
      <c r="K26" s="109">
        <v>4</v>
      </c>
      <c r="L26" s="123">
        <v>5</v>
      </c>
      <c r="M26" s="124">
        <v>5</v>
      </c>
      <c r="N26" s="109">
        <v>3</v>
      </c>
      <c r="O26" s="123">
        <v>3</v>
      </c>
      <c r="P26" s="124">
        <v>3</v>
      </c>
      <c r="Q26" s="109">
        <v>5</v>
      </c>
      <c r="R26" s="123">
        <v>5</v>
      </c>
      <c r="S26" s="123">
        <v>5</v>
      </c>
      <c r="T26" s="124">
        <v>5</v>
      </c>
      <c r="U26" s="109">
        <v>5</v>
      </c>
      <c r="V26" s="123">
        <v>5</v>
      </c>
      <c r="W26" s="123">
        <v>5</v>
      </c>
      <c r="X26" s="124">
        <v>5</v>
      </c>
      <c r="Y26" s="125" t="s">
        <v>109</v>
      </c>
      <c r="Z26" s="123">
        <v>5</v>
      </c>
      <c r="AA26" s="123">
        <v>4</v>
      </c>
      <c r="AB26" s="124">
        <v>4</v>
      </c>
      <c r="AC26" s="298">
        <v>5</v>
      </c>
      <c r="AD26" s="109">
        <v>4</v>
      </c>
      <c r="AE26" s="123">
        <v>4</v>
      </c>
      <c r="AF26" s="110">
        <v>3</v>
      </c>
      <c r="AG26" s="299">
        <v>4</v>
      </c>
      <c r="AH26" s="298">
        <v>4</v>
      </c>
      <c r="AI26" s="109">
        <v>3</v>
      </c>
      <c r="AJ26" s="110">
        <v>4</v>
      </c>
      <c r="AK26" s="128"/>
      <c r="AL26" s="129">
        <f t="shared" si="29"/>
        <v>15</v>
      </c>
      <c r="AM26" s="112">
        <f t="shared" si="0"/>
        <v>0</v>
      </c>
      <c r="AN26" s="113">
        <f t="shared" si="1"/>
        <v>4.5</v>
      </c>
      <c r="AO26" s="114">
        <f t="shared" si="2"/>
        <v>5</v>
      </c>
      <c r="AP26" s="112">
        <f t="shared" si="3"/>
        <v>0</v>
      </c>
      <c r="AQ26" s="113">
        <f t="shared" si="4"/>
        <v>3.25</v>
      </c>
      <c r="AR26" s="114">
        <f t="shared" si="5"/>
        <v>4</v>
      </c>
      <c r="AS26" s="112">
        <f t="shared" si="6"/>
        <v>0</v>
      </c>
      <c r="AT26" s="113">
        <f t="shared" si="7"/>
        <v>4.666666666666667</v>
      </c>
      <c r="AU26" s="114">
        <f t="shared" si="8"/>
        <v>5</v>
      </c>
      <c r="AV26" s="112">
        <f t="shared" si="9"/>
        <v>0</v>
      </c>
      <c r="AW26" s="113">
        <f t="shared" si="10"/>
        <v>3</v>
      </c>
      <c r="AX26" s="114">
        <f t="shared" si="11"/>
        <v>3</v>
      </c>
      <c r="AY26" s="112">
        <f t="shared" si="12"/>
        <v>0</v>
      </c>
      <c r="AZ26" s="113">
        <f t="shared" si="13"/>
        <v>5</v>
      </c>
      <c r="BA26" s="115">
        <f t="shared" si="14"/>
        <v>5</v>
      </c>
      <c r="BB26" s="112">
        <f t="shared" si="15"/>
        <v>0</v>
      </c>
      <c r="BC26" s="113">
        <f t="shared" si="16"/>
        <v>5</v>
      </c>
      <c r="BD26" s="116">
        <f t="shared" si="17"/>
        <v>5</v>
      </c>
      <c r="BE26" s="112">
        <f t="shared" si="18"/>
        <v>1</v>
      </c>
      <c r="BF26" s="112">
        <f t="shared" si="19"/>
        <v>0</v>
      </c>
      <c r="BG26" s="113">
        <f t="shared" si="20"/>
        <v>4.333333333333333</v>
      </c>
      <c r="BH26" s="113">
        <f t="shared" si="21"/>
        <v>5</v>
      </c>
      <c r="BI26" s="117">
        <f t="shared" si="22"/>
        <v>5</v>
      </c>
      <c r="BJ26" s="112">
        <f t="shared" si="23"/>
        <v>0</v>
      </c>
      <c r="BK26" s="113">
        <f t="shared" si="24"/>
        <v>3.6666666666666665</v>
      </c>
      <c r="BL26" s="113">
        <f t="shared" si="25"/>
        <v>4</v>
      </c>
      <c r="BM26" s="118">
        <f t="shared" si="26"/>
        <v>4</v>
      </c>
      <c r="BN26" s="119">
        <f t="shared" si="26"/>
        <v>4</v>
      </c>
      <c r="BO26" s="120">
        <f t="shared" si="27"/>
        <v>4</v>
      </c>
      <c r="BP26" s="68"/>
    </row>
    <row r="27" spans="1:68" ht="13.5" thickBot="1">
      <c r="A27" s="121"/>
      <c r="B27" s="130">
        <f t="shared" si="28"/>
        <v>16</v>
      </c>
      <c r="C27" s="109">
        <v>5</v>
      </c>
      <c r="D27" s="123">
        <v>5</v>
      </c>
      <c r="E27" s="123">
        <v>3</v>
      </c>
      <c r="F27" s="124">
        <v>4</v>
      </c>
      <c r="G27" s="109">
        <v>3</v>
      </c>
      <c r="H27" s="123">
        <v>3</v>
      </c>
      <c r="I27" s="123">
        <v>4</v>
      </c>
      <c r="J27" s="124">
        <v>3</v>
      </c>
      <c r="K27" s="109">
        <v>5</v>
      </c>
      <c r="L27" s="123">
        <v>5</v>
      </c>
      <c r="M27" s="124">
        <v>5</v>
      </c>
      <c r="N27" s="109">
        <v>4</v>
      </c>
      <c r="O27" s="123">
        <v>5</v>
      </c>
      <c r="P27" s="124">
        <v>5</v>
      </c>
      <c r="Q27" s="109">
        <v>5</v>
      </c>
      <c r="R27" s="123">
        <v>5</v>
      </c>
      <c r="S27" s="123">
        <v>5</v>
      </c>
      <c r="T27" s="124">
        <v>5</v>
      </c>
      <c r="U27" s="109">
        <v>5</v>
      </c>
      <c r="V27" s="123">
        <v>5</v>
      </c>
      <c r="W27" s="123">
        <v>5</v>
      </c>
      <c r="X27" s="124">
        <v>4</v>
      </c>
      <c r="Y27" s="125" t="s">
        <v>109</v>
      </c>
      <c r="Z27" s="123">
        <v>5</v>
      </c>
      <c r="AA27" s="123">
        <v>5</v>
      </c>
      <c r="AB27" s="124">
        <v>5</v>
      </c>
      <c r="AC27" s="298">
        <v>4</v>
      </c>
      <c r="AD27" s="109">
        <v>5</v>
      </c>
      <c r="AE27" s="123">
        <v>3</v>
      </c>
      <c r="AF27" s="110">
        <v>4</v>
      </c>
      <c r="AG27" s="299">
        <v>3</v>
      </c>
      <c r="AH27" s="298">
        <v>5</v>
      </c>
      <c r="AI27" s="109">
        <v>5</v>
      </c>
      <c r="AJ27" s="110">
        <v>5</v>
      </c>
      <c r="AK27" s="128"/>
      <c r="AL27" s="129">
        <f t="shared" si="29"/>
        <v>16</v>
      </c>
      <c r="AM27" s="112">
        <f t="shared" si="0"/>
        <v>0</v>
      </c>
      <c r="AN27" s="113">
        <f t="shared" si="1"/>
        <v>4.25</v>
      </c>
      <c r="AO27" s="114">
        <f t="shared" si="2"/>
        <v>5</v>
      </c>
      <c r="AP27" s="112">
        <f t="shared" si="3"/>
        <v>0</v>
      </c>
      <c r="AQ27" s="113">
        <f t="shared" si="4"/>
        <v>3.25</v>
      </c>
      <c r="AR27" s="114">
        <f t="shared" si="5"/>
        <v>4</v>
      </c>
      <c r="AS27" s="112">
        <f t="shared" si="6"/>
        <v>0</v>
      </c>
      <c r="AT27" s="113">
        <f t="shared" si="7"/>
        <v>5</v>
      </c>
      <c r="AU27" s="114">
        <f t="shared" si="8"/>
        <v>5</v>
      </c>
      <c r="AV27" s="112">
        <f t="shared" si="9"/>
        <v>0</v>
      </c>
      <c r="AW27" s="113">
        <f t="shared" si="10"/>
        <v>4.666666666666667</v>
      </c>
      <c r="AX27" s="114">
        <f t="shared" si="11"/>
        <v>5</v>
      </c>
      <c r="AY27" s="112">
        <f t="shared" si="12"/>
        <v>0</v>
      </c>
      <c r="AZ27" s="113">
        <f t="shared" si="13"/>
        <v>5</v>
      </c>
      <c r="BA27" s="115">
        <f t="shared" si="14"/>
        <v>5</v>
      </c>
      <c r="BB27" s="112">
        <f t="shared" si="15"/>
        <v>0</v>
      </c>
      <c r="BC27" s="113">
        <f t="shared" si="16"/>
        <v>4.75</v>
      </c>
      <c r="BD27" s="116">
        <f t="shared" si="17"/>
        <v>5</v>
      </c>
      <c r="BE27" s="112">
        <f t="shared" si="18"/>
        <v>1</v>
      </c>
      <c r="BF27" s="112">
        <f t="shared" si="19"/>
        <v>0</v>
      </c>
      <c r="BG27" s="113">
        <f t="shared" si="20"/>
        <v>5</v>
      </c>
      <c r="BH27" s="113">
        <f t="shared" si="21"/>
        <v>5</v>
      </c>
      <c r="BI27" s="117">
        <f t="shared" si="22"/>
        <v>4</v>
      </c>
      <c r="BJ27" s="112">
        <f t="shared" si="23"/>
        <v>0</v>
      </c>
      <c r="BK27" s="113">
        <f t="shared" si="24"/>
        <v>4</v>
      </c>
      <c r="BL27" s="113">
        <f t="shared" si="25"/>
        <v>4</v>
      </c>
      <c r="BM27" s="118">
        <f t="shared" si="26"/>
        <v>3</v>
      </c>
      <c r="BN27" s="119">
        <f t="shared" si="26"/>
        <v>5</v>
      </c>
      <c r="BO27" s="120">
        <f t="shared" si="27"/>
        <v>5</v>
      </c>
      <c r="BP27" s="68"/>
    </row>
    <row r="28" spans="1:68" ht="13.5" thickBot="1">
      <c r="A28" s="121"/>
      <c r="B28" s="130">
        <f t="shared" si="28"/>
        <v>17</v>
      </c>
      <c r="C28" s="109">
        <v>5</v>
      </c>
      <c r="D28" s="123">
        <v>5</v>
      </c>
      <c r="E28" s="123">
        <v>5</v>
      </c>
      <c r="F28" s="124">
        <v>5</v>
      </c>
      <c r="G28" s="109">
        <v>5</v>
      </c>
      <c r="H28" s="123">
        <v>4</v>
      </c>
      <c r="I28" s="123">
        <v>3</v>
      </c>
      <c r="J28" s="124">
        <v>4</v>
      </c>
      <c r="K28" s="109">
        <v>5</v>
      </c>
      <c r="L28" s="123">
        <v>5</v>
      </c>
      <c r="M28" s="124">
        <v>5</v>
      </c>
      <c r="N28" s="109">
        <v>5</v>
      </c>
      <c r="O28" s="123">
        <v>5</v>
      </c>
      <c r="P28" s="124">
        <v>5</v>
      </c>
      <c r="Q28" s="109">
        <v>5</v>
      </c>
      <c r="R28" s="123">
        <v>5</v>
      </c>
      <c r="S28" s="123">
        <v>5</v>
      </c>
      <c r="T28" s="124">
        <v>5</v>
      </c>
      <c r="U28" s="109">
        <v>5</v>
      </c>
      <c r="V28" s="123">
        <v>5</v>
      </c>
      <c r="W28" s="123">
        <v>4</v>
      </c>
      <c r="X28" s="124">
        <v>4</v>
      </c>
      <c r="Y28" s="125" t="s">
        <v>109</v>
      </c>
      <c r="Z28" s="123">
        <v>3</v>
      </c>
      <c r="AA28" s="123">
        <v>4</v>
      </c>
      <c r="AB28" s="124">
        <v>4</v>
      </c>
      <c r="AC28" s="305">
        <v>4</v>
      </c>
      <c r="AD28" s="109">
        <v>4</v>
      </c>
      <c r="AE28" s="123">
        <v>4</v>
      </c>
      <c r="AF28" s="110">
        <v>4</v>
      </c>
      <c r="AG28" s="296">
        <v>3</v>
      </c>
      <c r="AH28" s="305">
        <v>5</v>
      </c>
      <c r="AI28" s="109">
        <v>5</v>
      </c>
      <c r="AJ28" s="110">
        <v>3</v>
      </c>
      <c r="AK28" s="128"/>
      <c r="AL28" s="129">
        <f t="shared" si="29"/>
        <v>17</v>
      </c>
      <c r="AM28" s="112">
        <f t="shared" si="0"/>
        <v>0</v>
      </c>
      <c r="AN28" s="113">
        <f t="shared" si="1"/>
        <v>5</v>
      </c>
      <c r="AO28" s="114">
        <f t="shared" si="2"/>
        <v>5</v>
      </c>
      <c r="AP28" s="112">
        <f t="shared" si="3"/>
        <v>0</v>
      </c>
      <c r="AQ28" s="113">
        <f t="shared" si="4"/>
        <v>4</v>
      </c>
      <c r="AR28" s="114">
        <f t="shared" si="5"/>
        <v>4</v>
      </c>
      <c r="AS28" s="112">
        <f t="shared" si="6"/>
        <v>0</v>
      </c>
      <c r="AT28" s="113">
        <f t="shared" si="7"/>
        <v>5</v>
      </c>
      <c r="AU28" s="114">
        <f t="shared" si="8"/>
        <v>5</v>
      </c>
      <c r="AV28" s="112">
        <f t="shared" si="9"/>
        <v>0</v>
      </c>
      <c r="AW28" s="113">
        <f t="shared" si="10"/>
        <v>5</v>
      </c>
      <c r="AX28" s="114">
        <f t="shared" si="11"/>
        <v>5</v>
      </c>
      <c r="AY28" s="112">
        <f t="shared" si="12"/>
        <v>0</v>
      </c>
      <c r="AZ28" s="113">
        <f t="shared" si="13"/>
        <v>5</v>
      </c>
      <c r="BA28" s="115">
        <f t="shared" si="14"/>
        <v>5</v>
      </c>
      <c r="BB28" s="112">
        <f t="shared" si="15"/>
        <v>0</v>
      </c>
      <c r="BC28" s="113">
        <f t="shared" si="16"/>
        <v>4.5</v>
      </c>
      <c r="BD28" s="116">
        <f t="shared" si="17"/>
        <v>5</v>
      </c>
      <c r="BE28" s="112">
        <f t="shared" si="18"/>
        <v>1</v>
      </c>
      <c r="BF28" s="112">
        <f t="shared" si="19"/>
        <v>0</v>
      </c>
      <c r="BG28" s="113">
        <f t="shared" si="20"/>
        <v>3.6666666666666665</v>
      </c>
      <c r="BH28" s="113">
        <f t="shared" si="21"/>
        <v>4</v>
      </c>
      <c r="BI28" s="117">
        <f t="shared" si="22"/>
        <v>4</v>
      </c>
      <c r="BJ28" s="112">
        <f t="shared" si="23"/>
        <v>0</v>
      </c>
      <c r="BK28" s="113">
        <f t="shared" si="24"/>
        <v>4</v>
      </c>
      <c r="BL28" s="113">
        <f t="shared" si="25"/>
        <v>4</v>
      </c>
      <c r="BM28" s="118">
        <f t="shared" si="26"/>
        <v>3</v>
      </c>
      <c r="BN28" s="119">
        <f t="shared" si="26"/>
        <v>5</v>
      </c>
      <c r="BO28" s="120">
        <f t="shared" si="27"/>
        <v>4</v>
      </c>
      <c r="BP28" s="68"/>
    </row>
    <row r="29" spans="1:68" ht="13.5" thickBot="1">
      <c r="A29" s="121"/>
      <c r="B29" s="130">
        <f t="shared" si="28"/>
        <v>18</v>
      </c>
      <c r="C29" s="109"/>
      <c r="D29" s="123"/>
      <c r="E29" s="123"/>
      <c r="F29" s="124"/>
      <c r="G29" s="109"/>
      <c r="H29" s="123"/>
      <c r="I29" s="123"/>
      <c r="J29" s="124"/>
      <c r="K29" s="109"/>
      <c r="L29" s="123"/>
      <c r="M29" s="124"/>
      <c r="N29" s="109"/>
      <c r="O29" s="123"/>
      <c r="P29" s="124"/>
      <c r="Q29" s="109"/>
      <c r="R29" s="123"/>
      <c r="S29" s="123"/>
      <c r="T29" s="124"/>
      <c r="U29" s="109"/>
      <c r="V29" s="123"/>
      <c r="W29" s="123"/>
      <c r="X29" s="124"/>
      <c r="Y29" s="125"/>
      <c r="Z29" s="123"/>
      <c r="AA29" s="123"/>
      <c r="AB29" s="124"/>
      <c r="AC29" s="126"/>
      <c r="AD29" s="109"/>
      <c r="AE29" s="123"/>
      <c r="AF29" s="110"/>
      <c r="AG29" s="127"/>
      <c r="AH29" s="126"/>
      <c r="AI29" s="109"/>
      <c r="AJ29" s="110"/>
      <c r="AK29" s="128"/>
      <c r="AL29" s="129">
        <f t="shared" si="29"/>
        <v>18</v>
      </c>
      <c r="AM29" s="112">
        <f t="shared" si="0"/>
        <v>0</v>
      </c>
      <c r="AN29" s="113">
        <f t="shared" si="1"/>
        <v>0</v>
      </c>
      <c r="AO29" s="114" t="str">
        <f t="shared" si="2"/>
        <v>NO</v>
      </c>
      <c r="AP29" s="112">
        <f t="shared" si="3"/>
        <v>0</v>
      </c>
      <c r="AQ29" s="113">
        <f t="shared" si="4"/>
        <v>0</v>
      </c>
      <c r="AR29" s="114" t="str">
        <f t="shared" si="5"/>
        <v>NO</v>
      </c>
      <c r="AS29" s="112">
        <f t="shared" si="6"/>
        <v>0</v>
      </c>
      <c r="AT29" s="113">
        <f t="shared" si="7"/>
        <v>0</v>
      </c>
      <c r="AU29" s="114" t="str">
        <f t="shared" si="8"/>
        <v>NO</v>
      </c>
      <c r="AV29" s="112">
        <f t="shared" si="9"/>
        <v>0</v>
      </c>
      <c r="AW29" s="113">
        <f t="shared" si="10"/>
        <v>0</v>
      </c>
      <c r="AX29" s="114" t="str">
        <f t="shared" si="11"/>
        <v>NO</v>
      </c>
      <c r="AY29" s="112">
        <f t="shared" si="12"/>
        <v>0</v>
      </c>
      <c r="AZ29" s="113">
        <f t="shared" si="13"/>
        <v>0</v>
      </c>
      <c r="BA29" s="115" t="str">
        <f t="shared" si="14"/>
        <v>NO</v>
      </c>
      <c r="BB29" s="112">
        <f t="shared" si="15"/>
        <v>0</v>
      </c>
      <c r="BC29" s="113">
        <f t="shared" si="16"/>
        <v>0</v>
      </c>
      <c r="BD29" s="116" t="str">
        <f t="shared" si="17"/>
        <v>NO</v>
      </c>
      <c r="BE29" s="112">
        <f t="shared" si="18"/>
        <v>0</v>
      </c>
      <c r="BF29" s="112">
        <f t="shared" si="19"/>
        <v>0</v>
      </c>
      <c r="BG29" s="113">
        <f t="shared" si="20"/>
        <v>0</v>
      </c>
      <c r="BH29" s="113" t="str">
        <f t="shared" si="21"/>
        <v>NO</v>
      </c>
      <c r="BI29" s="117" t="str">
        <f t="shared" si="22"/>
        <v>NO</v>
      </c>
      <c r="BJ29" s="112">
        <f t="shared" si="23"/>
        <v>0</v>
      </c>
      <c r="BK29" s="113">
        <f t="shared" si="24"/>
        <v>0</v>
      </c>
      <c r="BL29" s="113" t="str">
        <f t="shared" si="25"/>
        <v>NO</v>
      </c>
      <c r="BM29" s="118" t="str">
        <f t="shared" si="26"/>
        <v>NO</v>
      </c>
      <c r="BN29" s="119" t="str">
        <f t="shared" si="26"/>
        <v>NO</v>
      </c>
      <c r="BO29" s="120" t="str">
        <f t="shared" si="27"/>
        <v>NO</v>
      </c>
      <c r="BP29" s="68"/>
    </row>
    <row r="30" spans="1:68" ht="13.5" thickBot="1">
      <c r="A30" s="121"/>
      <c r="B30" s="130">
        <f t="shared" si="28"/>
        <v>19</v>
      </c>
      <c r="C30" s="109"/>
      <c r="D30" s="123"/>
      <c r="E30" s="123"/>
      <c r="F30" s="124"/>
      <c r="G30" s="109"/>
      <c r="H30" s="123"/>
      <c r="I30" s="123"/>
      <c r="J30" s="124"/>
      <c r="K30" s="109"/>
      <c r="L30" s="123"/>
      <c r="M30" s="124"/>
      <c r="N30" s="109"/>
      <c r="O30" s="123"/>
      <c r="P30" s="124"/>
      <c r="Q30" s="109"/>
      <c r="R30" s="123"/>
      <c r="S30" s="123"/>
      <c r="T30" s="124"/>
      <c r="U30" s="109"/>
      <c r="V30" s="123"/>
      <c r="W30" s="123"/>
      <c r="X30" s="124"/>
      <c r="Y30" s="125"/>
      <c r="Z30" s="123"/>
      <c r="AA30" s="123"/>
      <c r="AB30" s="124"/>
      <c r="AC30" s="126"/>
      <c r="AD30" s="109"/>
      <c r="AE30" s="123"/>
      <c r="AF30" s="110"/>
      <c r="AG30" s="127"/>
      <c r="AH30" s="126"/>
      <c r="AI30" s="109"/>
      <c r="AJ30" s="110"/>
      <c r="AK30" s="128"/>
      <c r="AL30" s="129">
        <f t="shared" si="29"/>
        <v>19</v>
      </c>
      <c r="AM30" s="112">
        <f t="shared" si="0"/>
        <v>0</v>
      </c>
      <c r="AN30" s="113">
        <f t="shared" si="1"/>
        <v>0</v>
      </c>
      <c r="AO30" s="114" t="str">
        <f t="shared" si="2"/>
        <v>NO</v>
      </c>
      <c r="AP30" s="112">
        <f t="shared" si="3"/>
        <v>0</v>
      </c>
      <c r="AQ30" s="113">
        <f t="shared" si="4"/>
        <v>0</v>
      </c>
      <c r="AR30" s="114" t="str">
        <f t="shared" si="5"/>
        <v>NO</v>
      </c>
      <c r="AS30" s="112">
        <f t="shared" si="6"/>
        <v>0</v>
      </c>
      <c r="AT30" s="113">
        <f t="shared" si="7"/>
        <v>0</v>
      </c>
      <c r="AU30" s="114" t="str">
        <f t="shared" si="8"/>
        <v>NO</v>
      </c>
      <c r="AV30" s="112">
        <f t="shared" si="9"/>
        <v>0</v>
      </c>
      <c r="AW30" s="113">
        <f t="shared" si="10"/>
        <v>0</v>
      </c>
      <c r="AX30" s="114" t="str">
        <f t="shared" si="11"/>
        <v>NO</v>
      </c>
      <c r="AY30" s="112">
        <f t="shared" si="12"/>
        <v>0</v>
      </c>
      <c r="AZ30" s="113">
        <f t="shared" si="13"/>
        <v>0</v>
      </c>
      <c r="BA30" s="115" t="str">
        <f t="shared" si="14"/>
        <v>NO</v>
      </c>
      <c r="BB30" s="112">
        <f t="shared" si="15"/>
        <v>0</v>
      </c>
      <c r="BC30" s="113">
        <f t="shared" si="16"/>
        <v>0</v>
      </c>
      <c r="BD30" s="116" t="str">
        <f t="shared" si="17"/>
        <v>NO</v>
      </c>
      <c r="BE30" s="112">
        <f t="shared" si="18"/>
        <v>0</v>
      </c>
      <c r="BF30" s="112">
        <f t="shared" si="19"/>
        <v>0</v>
      </c>
      <c r="BG30" s="113">
        <f t="shared" si="20"/>
        <v>0</v>
      </c>
      <c r="BH30" s="113" t="str">
        <f t="shared" si="21"/>
        <v>NO</v>
      </c>
      <c r="BI30" s="117" t="str">
        <f t="shared" si="22"/>
        <v>NO</v>
      </c>
      <c r="BJ30" s="112">
        <f t="shared" si="23"/>
        <v>0</v>
      </c>
      <c r="BK30" s="113">
        <f t="shared" si="24"/>
        <v>0</v>
      </c>
      <c r="BL30" s="113" t="str">
        <f t="shared" si="25"/>
        <v>NO</v>
      </c>
      <c r="BM30" s="118" t="str">
        <f t="shared" si="26"/>
        <v>NO</v>
      </c>
      <c r="BN30" s="119" t="str">
        <f t="shared" si="26"/>
        <v>NO</v>
      </c>
      <c r="BO30" s="120" t="str">
        <f t="shared" si="27"/>
        <v>NO</v>
      </c>
      <c r="BP30" s="68"/>
    </row>
    <row r="31" spans="1:68" ht="13.5" thickBot="1">
      <c r="A31" s="121"/>
      <c r="B31" s="130">
        <f t="shared" si="28"/>
        <v>20</v>
      </c>
      <c r="C31" s="109"/>
      <c r="D31" s="123"/>
      <c r="E31" s="123"/>
      <c r="F31" s="124"/>
      <c r="G31" s="109"/>
      <c r="H31" s="123"/>
      <c r="I31" s="123"/>
      <c r="J31" s="124"/>
      <c r="K31" s="109"/>
      <c r="L31" s="123"/>
      <c r="M31" s="124"/>
      <c r="N31" s="109"/>
      <c r="O31" s="123"/>
      <c r="P31" s="124"/>
      <c r="Q31" s="109"/>
      <c r="R31" s="123"/>
      <c r="S31" s="123"/>
      <c r="T31" s="124"/>
      <c r="U31" s="109"/>
      <c r="V31" s="123"/>
      <c r="W31" s="123"/>
      <c r="X31" s="124"/>
      <c r="Y31" s="133"/>
      <c r="Z31" s="123"/>
      <c r="AA31" s="123"/>
      <c r="AB31" s="124"/>
      <c r="AC31" s="126"/>
      <c r="AD31" s="109"/>
      <c r="AE31" s="123"/>
      <c r="AF31" s="110"/>
      <c r="AG31" s="127"/>
      <c r="AH31" s="126"/>
      <c r="AI31" s="109"/>
      <c r="AJ31" s="110"/>
      <c r="AK31" s="128"/>
      <c r="AL31" s="129">
        <f t="shared" si="29"/>
        <v>20</v>
      </c>
      <c r="AM31" s="112">
        <f t="shared" si="0"/>
        <v>0</v>
      </c>
      <c r="AN31" s="113">
        <f t="shared" si="1"/>
        <v>0</v>
      </c>
      <c r="AO31" s="114" t="str">
        <f t="shared" si="2"/>
        <v>NO</v>
      </c>
      <c r="AP31" s="112">
        <f t="shared" si="3"/>
        <v>0</v>
      </c>
      <c r="AQ31" s="113">
        <f t="shared" si="4"/>
        <v>0</v>
      </c>
      <c r="AR31" s="114" t="str">
        <f t="shared" si="5"/>
        <v>NO</v>
      </c>
      <c r="AS31" s="112">
        <f t="shared" si="6"/>
        <v>0</v>
      </c>
      <c r="AT31" s="113">
        <f t="shared" si="7"/>
        <v>0</v>
      </c>
      <c r="AU31" s="114" t="str">
        <f t="shared" si="8"/>
        <v>NO</v>
      </c>
      <c r="AV31" s="112">
        <f t="shared" si="9"/>
        <v>0</v>
      </c>
      <c r="AW31" s="113">
        <f t="shared" si="10"/>
        <v>0</v>
      </c>
      <c r="AX31" s="114" t="str">
        <f t="shared" si="11"/>
        <v>NO</v>
      </c>
      <c r="AY31" s="112">
        <f t="shared" si="12"/>
        <v>0</v>
      </c>
      <c r="AZ31" s="113">
        <f t="shared" si="13"/>
        <v>0</v>
      </c>
      <c r="BA31" s="115" t="str">
        <f t="shared" si="14"/>
        <v>NO</v>
      </c>
      <c r="BB31" s="112">
        <f t="shared" si="15"/>
        <v>0</v>
      </c>
      <c r="BC31" s="113">
        <f t="shared" si="16"/>
        <v>0</v>
      </c>
      <c r="BD31" s="116" t="str">
        <f t="shared" si="17"/>
        <v>NO</v>
      </c>
      <c r="BE31" s="112">
        <f t="shared" si="18"/>
        <v>0</v>
      </c>
      <c r="BF31" s="112">
        <f t="shared" si="19"/>
        <v>0</v>
      </c>
      <c r="BG31" s="113">
        <f t="shared" si="20"/>
        <v>0</v>
      </c>
      <c r="BH31" s="113" t="str">
        <f t="shared" si="21"/>
        <v>NO</v>
      </c>
      <c r="BI31" s="117" t="str">
        <f t="shared" si="22"/>
        <v>NO</v>
      </c>
      <c r="BJ31" s="112">
        <f t="shared" si="23"/>
        <v>0</v>
      </c>
      <c r="BK31" s="113">
        <f t="shared" si="24"/>
        <v>0</v>
      </c>
      <c r="BL31" s="113" t="str">
        <f t="shared" si="25"/>
        <v>NO</v>
      </c>
      <c r="BM31" s="118" t="str">
        <f t="shared" si="26"/>
        <v>NO</v>
      </c>
      <c r="BN31" s="119" t="str">
        <f t="shared" si="26"/>
        <v>NO</v>
      </c>
      <c r="BO31" s="120" t="str">
        <f t="shared" si="27"/>
        <v>NO</v>
      </c>
      <c r="BP31" s="68"/>
    </row>
    <row r="32" spans="1:68" ht="13.5" thickBot="1">
      <c r="A32" s="121"/>
      <c r="B32" s="130">
        <f t="shared" si="28"/>
        <v>21</v>
      </c>
      <c r="C32" s="109"/>
      <c r="D32" s="123"/>
      <c r="E32" s="123"/>
      <c r="F32" s="124"/>
      <c r="G32" s="109"/>
      <c r="H32" s="123"/>
      <c r="I32" s="123"/>
      <c r="J32" s="124"/>
      <c r="K32" s="109"/>
      <c r="L32" s="123"/>
      <c r="M32" s="124"/>
      <c r="N32" s="109"/>
      <c r="O32" s="123"/>
      <c r="P32" s="124"/>
      <c r="Q32" s="109"/>
      <c r="R32" s="123"/>
      <c r="S32" s="123"/>
      <c r="T32" s="124"/>
      <c r="U32" s="109"/>
      <c r="V32" s="123"/>
      <c r="W32" s="123"/>
      <c r="X32" s="124"/>
      <c r="Y32" s="134"/>
      <c r="Z32" s="123"/>
      <c r="AA32" s="123"/>
      <c r="AB32" s="124"/>
      <c r="AC32" s="132"/>
      <c r="AD32" s="109"/>
      <c r="AE32" s="123"/>
      <c r="AF32" s="110"/>
      <c r="AG32" s="107"/>
      <c r="AH32" s="132"/>
      <c r="AI32" s="109"/>
      <c r="AJ32" s="110"/>
      <c r="AK32" s="128"/>
      <c r="AL32" s="129">
        <f t="shared" si="29"/>
        <v>21</v>
      </c>
      <c r="AM32" s="112">
        <f t="shared" si="0"/>
        <v>0</v>
      </c>
      <c r="AN32" s="113">
        <f t="shared" si="1"/>
        <v>0</v>
      </c>
      <c r="AO32" s="114" t="str">
        <f t="shared" si="2"/>
        <v>NO</v>
      </c>
      <c r="AP32" s="112">
        <f t="shared" si="3"/>
        <v>0</v>
      </c>
      <c r="AQ32" s="113">
        <f t="shared" si="4"/>
        <v>0</v>
      </c>
      <c r="AR32" s="114" t="str">
        <f t="shared" si="5"/>
        <v>NO</v>
      </c>
      <c r="AS32" s="112">
        <f t="shared" si="6"/>
        <v>0</v>
      </c>
      <c r="AT32" s="113">
        <f t="shared" si="7"/>
        <v>0</v>
      </c>
      <c r="AU32" s="114" t="str">
        <f t="shared" si="8"/>
        <v>NO</v>
      </c>
      <c r="AV32" s="112">
        <f t="shared" si="9"/>
        <v>0</v>
      </c>
      <c r="AW32" s="113">
        <f t="shared" si="10"/>
        <v>0</v>
      </c>
      <c r="AX32" s="114" t="str">
        <f t="shared" si="11"/>
        <v>NO</v>
      </c>
      <c r="AY32" s="112">
        <f t="shared" si="12"/>
        <v>0</v>
      </c>
      <c r="AZ32" s="113">
        <f t="shared" si="13"/>
        <v>0</v>
      </c>
      <c r="BA32" s="115" t="str">
        <f t="shared" si="14"/>
        <v>NO</v>
      </c>
      <c r="BB32" s="112">
        <f t="shared" si="15"/>
        <v>0</v>
      </c>
      <c r="BC32" s="113">
        <f t="shared" si="16"/>
        <v>0</v>
      </c>
      <c r="BD32" s="116" t="str">
        <f t="shared" si="17"/>
        <v>NO</v>
      </c>
      <c r="BE32" s="112">
        <f t="shared" si="18"/>
        <v>0</v>
      </c>
      <c r="BF32" s="112">
        <f t="shared" si="19"/>
        <v>0</v>
      </c>
      <c r="BG32" s="113">
        <f t="shared" si="20"/>
        <v>0</v>
      </c>
      <c r="BH32" s="113" t="str">
        <f t="shared" si="21"/>
        <v>NO</v>
      </c>
      <c r="BI32" s="117" t="str">
        <f t="shared" si="22"/>
        <v>NO</v>
      </c>
      <c r="BJ32" s="112">
        <f t="shared" si="23"/>
        <v>0</v>
      </c>
      <c r="BK32" s="113">
        <f t="shared" si="24"/>
        <v>0</v>
      </c>
      <c r="BL32" s="113" t="str">
        <f t="shared" si="25"/>
        <v>NO</v>
      </c>
      <c r="BM32" s="118" t="str">
        <f t="shared" si="26"/>
        <v>NO</v>
      </c>
      <c r="BN32" s="119" t="str">
        <f t="shared" si="26"/>
        <v>NO</v>
      </c>
      <c r="BO32" s="120" t="str">
        <f t="shared" si="27"/>
        <v>NO</v>
      </c>
      <c r="BP32" s="68"/>
    </row>
    <row r="33" spans="1:68" ht="13.5" thickBot="1">
      <c r="A33" s="121"/>
      <c r="B33" s="130">
        <f t="shared" si="28"/>
        <v>22</v>
      </c>
      <c r="C33" s="109"/>
      <c r="D33" s="123"/>
      <c r="E33" s="123"/>
      <c r="F33" s="124"/>
      <c r="G33" s="109"/>
      <c r="H33" s="123"/>
      <c r="I33" s="123"/>
      <c r="J33" s="124"/>
      <c r="K33" s="109"/>
      <c r="L33" s="123"/>
      <c r="M33" s="124"/>
      <c r="N33" s="109"/>
      <c r="O33" s="123"/>
      <c r="P33" s="124"/>
      <c r="Q33" s="109"/>
      <c r="R33" s="123"/>
      <c r="S33" s="123"/>
      <c r="T33" s="124"/>
      <c r="U33" s="109"/>
      <c r="V33" s="123"/>
      <c r="W33" s="123"/>
      <c r="X33" s="124"/>
      <c r="Y33" s="134"/>
      <c r="Z33" s="123"/>
      <c r="AA33" s="123"/>
      <c r="AB33" s="124"/>
      <c r="AC33" s="126"/>
      <c r="AD33" s="109"/>
      <c r="AE33" s="123"/>
      <c r="AF33" s="110"/>
      <c r="AG33" s="127"/>
      <c r="AH33" s="126"/>
      <c r="AI33" s="109"/>
      <c r="AJ33" s="110"/>
      <c r="AK33" s="128"/>
      <c r="AL33" s="129">
        <f t="shared" si="29"/>
        <v>22</v>
      </c>
      <c r="AM33" s="112">
        <f t="shared" si="0"/>
        <v>0</v>
      </c>
      <c r="AN33" s="113">
        <f t="shared" si="1"/>
        <v>0</v>
      </c>
      <c r="AO33" s="114" t="str">
        <f t="shared" si="2"/>
        <v>NO</v>
      </c>
      <c r="AP33" s="112">
        <f t="shared" si="3"/>
        <v>0</v>
      </c>
      <c r="AQ33" s="113">
        <f t="shared" si="4"/>
        <v>0</v>
      </c>
      <c r="AR33" s="114" t="str">
        <f t="shared" si="5"/>
        <v>NO</v>
      </c>
      <c r="AS33" s="112">
        <f t="shared" si="6"/>
        <v>0</v>
      </c>
      <c r="AT33" s="113">
        <f t="shared" si="7"/>
        <v>0</v>
      </c>
      <c r="AU33" s="114" t="str">
        <f t="shared" si="8"/>
        <v>NO</v>
      </c>
      <c r="AV33" s="112">
        <f t="shared" si="9"/>
        <v>0</v>
      </c>
      <c r="AW33" s="113">
        <f t="shared" si="10"/>
        <v>0</v>
      </c>
      <c r="AX33" s="114" t="str">
        <f t="shared" si="11"/>
        <v>NO</v>
      </c>
      <c r="AY33" s="112">
        <f t="shared" si="12"/>
        <v>0</v>
      </c>
      <c r="AZ33" s="113">
        <f t="shared" si="13"/>
        <v>0</v>
      </c>
      <c r="BA33" s="115" t="str">
        <f t="shared" si="14"/>
        <v>NO</v>
      </c>
      <c r="BB33" s="112">
        <f t="shared" si="15"/>
        <v>0</v>
      </c>
      <c r="BC33" s="113">
        <f t="shared" si="16"/>
        <v>0</v>
      </c>
      <c r="BD33" s="116" t="str">
        <f t="shared" si="17"/>
        <v>NO</v>
      </c>
      <c r="BE33" s="112">
        <f t="shared" si="18"/>
        <v>0</v>
      </c>
      <c r="BF33" s="112">
        <f t="shared" si="19"/>
        <v>0</v>
      </c>
      <c r="BG33" s="113">
        <f t="shared" si="20"/>
        <v>0</v>
      </c>
      <c r="BH33" s="113" t="str">
        <f t="shared" si="21"/>
        <v>NO</v>
      </c>
      <c r="BI33" s="117" t="str">
        <f t="shared" si="22"/>
        <v>NO</v>
      </c>
      <c r="BJ33" s="112">
        <f t="shared" si="23"/>
        <v>0</v>
      </c>
      <c r="BK33" s="113">
        <f t="shared" si="24"/>
        <v>0</v>
      </c>
      <c r="BL33" s="113" t="str">
        <f t="shared" si="25"/>
        <v>NO</v>
      </c>
      <c r="BM33" s="118" t="str">
        <f t="shared" si="26"/>
        <v>NO</v>
      </c>
      <c r="BN33" s="119" t="str">
        <f t="shared" si="26"/>
        <v>NO</v>
      </c>
      <c r="BO33" s="120" t="str">
        <f t="shared" si="27"/>
        <v>NO</v>
      </c>
      <c r="BP33" s="68"/>
    </row>
    <row r="34" spans="1:68" ht="13.5" thickBot="1">
      <c r="A34" s="121"/>
      <c r="B34" s="130">
        <f t="shared" si="28"/>
        <v>23</v>
      </c>
      <c r="C34" s="109"/>
      <c r="D34" s="123"/>
      <c r="E34" s="123"/>
      <c r="F34" s="124"/>
      <c r="G34" s="109"/>
      <c r="H34" s="123"/>
      <c r="I34" s="123"/>
      <c r="J34" s="124"/>
      <c r="K34" s="109"/>
      <c r="L34" s="123"/>
      <c r="M34" s="124"/>
      <c r="N34" s="109"/>
      <c r="O34" s="123"/>
      <c r="P34" s="124"/>
      <c r="Q34" s="109"/>
      <c r="R34" s="123"/>
      <c r="S34" s="123"/>
      <c r="T34" s="124"/>
      <c r="U34" s="109"/>
      <c r="V34" s="123"/>
      <c r="W34" s="123"/>
      <c r="X34" s="124"/>
      <c r="Y34" s="125"/>
      <c r="Z34" s="123"/>
      <c r="AA34" s="123"/>
      <c r="AB34" s="124"/>
      <c r="AC34" s="126"/>
      <c r="AD34" s="109"/>
      <c r="AE34" s="123"/>
      <c r="AF34" s="110"/>
      <c r="AG34" s="127"/>
      <c r="AH34" s="126"/>
      <c r="AI34" s="109"/>
      <c r="AJ34" s="110"/>
      <c r="AK34" s="128"/>
      <c r="AL34" s="129">
        <f t="shared" si="29"/>
        <v>23</v>
      </c>
      <c r="AM34" s="112">
        <f t="shared" si="0"/>
        <v>0</v>
      </c>
      <c r="AN34" s="113">
        <f t="shared" si="1"/>
        <v>0</v>
      </c>
      <c r="AO34" s="114" t="str">
        <f t="shared" si="2"/>
        <v>NO</v>
      </c>
      <c r="AP34" s="112">
        <f t="shared" si="3"/>
        <v>0</v>
      </c>
      <c r="AQ34" s="113">
        <f t="shared" si="4"/>
        <v>0</v>
      </c>
      <c r="AR34" s="114" t="str">
        <f t="shared" si="5"/>
        <v>NO</v>
      </c>
      <c r="AS34" s="112">
        <f t="shared" si="6"/>
        <v>0</v>
      </c>
      <c r="AT34" s="113">
        <f t="shared" si="7"/>
        <v>0</v>
      </c>
      <c r="AU34" s="114" t="str">
        <f t="shared" si="8"/>
        <v>NO</v>
      </c>
      <c r="AV34" s="112">
        <f t="shared" si="9"/>
        <v>0</v>
      </c>
      <c r="AW34" s="113">
        <f t="shared" si="10"/>
        <v>0</v>
      </c>
      <c r="AX34" s="114" t="str">
        <f t="shared" si="11"/>
        <v>NO</v>
      </c>
      <c r="AY34" s="112">
        <f t="shared" si="12"/>
        <v>0</v>
      </c>
      <c r="AZ34" s="113">
        <f t="shared" si="13"/>
        <v>0</v>
      </c>
      <c r="BA34" s="115" t="str">
        <f t="shared" si="14"/>
        <v>NO</v>
      </c>
      <c r="BB34" s="112">
        <f t="shared" si="15"/>
        <v>0</v>
      </c>
      <c r="BC34" s="113">
        <f t="shared" si="16"/>
        <v>0</v>
      </c>
      <c r="BD34" s="116" t="str">
        <f t="shared" si="17"/>
        <v>NO</v>
      </c>
      <c r="BE34" s="112">
        <f t="shared" si="18"/>
        <v>0</v>
      </c>
      <c r="BF34" s="112">
        <f t="shared" si="19"/>
        <v>0</v>
      </c>
      <c r="BG34" s="113">
        <f t="shared" si="20"/>
        <v>0</v>
      </c>
      <c r="BH34" s="113" t="str">
        <f t="shared" si="21"/>
        <v>NO</v>
      </c>
      <c r="BI34" s="117" t="str">
        <f t="shared" si="22"/>
        <v>NO</v>
      </c>
      <c r="BJ34" s="112">
        <f t="shared" si="23"/>
        <v>0</v>
      </c>
      <c r="BK34" s="113">
        <f t="shared" si="24"/>
        <v>0</v>
      </c>
      <c r="BL34" s="113" t="str">
        <f t="shared" si="25"/>
        <v>NO</v>
      </c>
      <c r="BM34" s="118" t="str">
        <f t="shared" si="26"/>
        <v>NO</v>
      </c>
      <c r="BN34" s="119" t="str">
        <f t="shared" si="26"/>
        <v>NO</v>
      </c>
      <c r="BO34" s="120" t="str">
        <f t="shared" si="27"/>
        <v>NO</v>
      </c>
      <c r="BP34" s="68"/>
    </row>
    <row r="35" spans="1:68" ht="13.5" thickBot="1">
      <c r="A35" s="121"/>
      <c r="B35" s="130">
        <f t="shared" si="28"/>
        <v>24</v>
      </c>
      <c r="C35" s="109"/>
      <c r="D35" s="123"/>
      <c r="E35" s="123"/>
      <c r="F35" s="124"/>
      <c r="G35" s="109"/>
      <c r="H35" s="123"/>
      <c r="I35" s="123"/>
      <c r="J35" s="124"/>
      <c r="K35" s="109"/>
      <c r="L35" s="123"/>
      <c r="M35" s="124"/>
      <c r="N35" s="109"/>
      <c r="O35" s="123"/>
      <c r="P35" s="124"/>
      <c r="Q35" s="109"/>
      <c r="R35" s="123"/>
      <c r="S35" s="123"/>
      <c r="T35" s="124"/>
      <c r="U35" s="109"/>
      <c r="V35" s="123"/>
      <c r="W35" s="123"/>
      <c r="X35" s="124"/>
      <c r="Y35" s="133"/>
      <c r="Z35" s="123"/>
      <c r="AA35" s="123"/>
      <c r="AB35" s="124"/>
      <c r="AC35" s="126"/>
      <c r="AD35" s="109"/>
      <c r="AE35" s="123"/>
      <c r="AF35" s="110"/>
      <c r="AG35" s="127"/>
      <c r="AH35" s="126"/>
      <c r="AI35" s="109"/>
      <c r="AJ35" s="110"/>
      <c r="AK35" s="128"/>
      <c r="AL35" s="129">
        <f t="shared" si="29"/>
        <v>24</v>
      </c>
      <c r="AM35" s="112">
        <f t="shared" si="0"/>
        <v>0</v>
      </c>
      <c r="AN35" s="113">
        <f t="shared" si="1"/>
        <v>0</v>
      </c>
      <c r="AO35" s="114" t="str">
        <f t="shared" si="2"/>
        <v>NO</v>
      </c>
      <c r="AP35" s="112">
        <f t="shared" si="3"/>
        <v>0</v>
      </c>
      <c r="AQ35" s="113">
        <f t="shared" si="4"/>
        <v>0</v>
      </c>
      <c r="AR35" s="114" t="str">
        <f t="shared" si="5"/>
        <v>NO</v>
      </c>
      <c r="AS35" s="112">
        <f t="shared" si="6"/>
        <v>0</v>
      </c>
      <c r="AT35" s="113">
        <f t="shared" si="7"/>
        <v>0</v>
      </c>
      <c r="AU35" s="114" t="str">
        <f t="shared" si="8"/>
        <v>NO</v>
      </c>
      <c r="AV35" s="112">
        <f t="shared" si="9"/>
        <v>0</v>
      </c>
      <c r="AW35" s="113">
        <f t="shared" si="10"/>
        <v>0</v>
      </c>
      <c r="AX35" s="114" t="str">
        <f t="shared" si="11"/>
        <v>NO</v>
      </c>
      <c r="AY35" s="112">
        <f t="shared" si="12"/>
        <v>0</v>
      </c>
      <c r="AZ35" s="113">
        <f t="shared" si="13"/>
        <v>0</v>
      </c>
      <c r="BA35" s="115" t="str">
        <f t="shared" si="14"/>
        <v>NO</v>
      </c>
      <c r="BB35" s="112">
        <f t="shared" si="15"/>
        <v>0</v>
      </c>
      <c r="BC35" s="113">
        <f t="shared" si="16"/>
        <v>0</v>
      </c>
      <c r="BD35" s="116" t="str">
        <f t="shared" si="17"/>
        <v>NO</v>
      </c>
      <c r="BE35" s="112">
        <f t="shared" si="18"/>
        <v>0</v>
      </c>
      <c r="BF35" s="112">
        <f t="shared" si="19"/>
        <v>0</v>
      </c>
      <c r="BG35" s="113">
        <f t="shared" si="20"/>
        <v>0</v>
      </c>
      <c r="BH35" s="113" t="str">
        <f t="shared" si="21"/>
        <v>NO</v>
      </c>
      <c r="BI35" s="117" t="str">
        <f t="shared" si="22"/>
        <v>NO</v>
      </c>
      <c r="BJ35" s="112">
        <f t="shared" si="23"/>
        <v>0</v>
      </c>
      <c r="BK35" s="113">
        <f t="shared" si="24"/>
        <v>0</v>
      </c>
      <c r="BL35" s="113" t="str">
        <f t="shared" si="25"/>
        <v>NO</v>
      </c>
      <c r="BM35" s="118" t="str">
        <f t="shared" si="26"/>
        <v>NO</v>
      </c>
      <c r="BN35" s="119" t="str">
        <f t="shared" si="26"/>
        <v>NO</v>
      </c>
      <c r="BO35" s="120" t="str">
        <f t="shared" si="27"/>
        <v>NO</v>
      </c>
      <c r="BP35" s="68"/>
    </row>
    <row r="36" spans="1:68" ht="13.5" thickBot="1">
      <c r="A36" s="121"/>
      <c r="B36" s="130">
        <f t="shared" si="28"/>
        <v>25</v>
      </c>
      <c r="C36" s="109"/>
      <c r="D36" s="123"/>
      <c r="E36" s="123"/>
      <c r="F36" s="124"/>
      <c r="G36" s="109"/>
      <c r="H36" s="123"/>
      <c r="I36" s="123"/>
      <c r="J36" s="124"/>
      <c r="K36" s="109"/>
      <c r="L36" s="123"/>
      <c r="M36" s="124"/>
      <c r="N36" s="109"/>
      <c r="O36" s="123"/>
      <c r="P36" s="124"/>
      <c r="Q36" s="109"/>
      <c r="R36" s="123"/>
      <c r="S36" s="123"/>
      <c r="T36" s="124"/>
      <c r="U36" s="109"/>
      <c r="V36" s="123"/>
      <c r="W36" s="123"/>
      <c r="X36" s="124"/>
      <c r="Y36" s="134"/>
      <c r="Z36" s="123"/>
      <c r="AA36" s="123"/>
      <c r="AB36" s="124"/>
      <c r="AC36" s="132"/>
      <c r="AD36" s="109"/>
      <c r="AE36" s="123"/>
      <c r="AF36" s="110"/>
      <c r="AG36" s="107"/>
      <c r="AH36" s="132"/>
      <c r="AI36" s="109"/>
      <c r="AJ36" s="110"/>
      <c r="AK36" s="128"/>
      <c r="AL36" s="129">
        <f t="shared" si="29"/>
        <v>25</v>
      </c>
      <c r="AM36" s="112">
        <f t="shared" si="0"/>
        <v>0</v>
      </c>
      <c r="AN36" s="113">
        <f t="shared" si="1"/>
        <v>0</v>
      </c>
      <c r="AO36" s="114" t="str">
        <f t="shared" si="2"/>
        <v>NO</v>
      </c>
      <c r="AP36" s="112">
        <f t="shared" si="3"/>
        <v>0</v>
      </c>
      <c r="AQ36" s="113">
        <f t="shared" si="4"/>
        <v>0</v>
      </c>
      <c r="AR36" s="114" t="str">
        <f t="shared" si="5"/>
        <v>NO</v>
      </c>
      <c r="AS36" s="112">
        <f t="shared" si="6"/>
        <v>0</v>
      </c>
      <c r="AT36" s="113">
        <f t="shared" si="7"/>
        <v>0</v>
      </c>
      <c r="AU36" s="114" t="str">
        <f t="shared" si="8"/>
        <v>NO</v>
      </c>
      <c r="AV36" s="112">
        <f t="shared" si="9"/>
        <v>0</v>
      </c>
      <c r="AW36" s="113">
        <f t="shared" si="10"/>
        <v>0</v>
      </c>
      <c r="AX36" s="114" t="str">
        <f t="shared" si="11"/>
        <v>NO</v>
      </c>
      <c r="AY36" s="112">
        <f t="shared" si="12"/>
        <v>0</v>
      </c>
      <c r="AZ36" s="113">
        <f t="shared" si="13"/>
        <v>0</v>
      </c>
      <c r="BA36" s="115" t="str">
        <f t="shared" si="14"/>
        <v>NO</v>
      </c>
      <c r="BB36" s="112">
        <f t="shared" si="15"/>
        <v>0</v>
      </c>
      <c r="BC36" s="113">
        <f t="shared" si="16"/>
        <v>0</v>
      </c>
      <c r="BD36" s="116" t="str">
        <f t="shared" si="17"/>
        <v>NO</v>
      </c>
      <c r="BE36" s="112">
        <f t="shared" si="18"/>
        <v>0</v>
      </c>
      <c r="BF36" s="112">
        <f t="shared" si="19"/>
        <v>0</v>
      </c>
      <c r="BG36" s="113">
        <f t="shared" si="20"/>
        <v>0</v>
      </c>
      <c r="BH36" s="113" t="str">
        <f t="shared" si="21"/>
        <v>NO</v>
      </c>
      <c r="BI36" s="117" t="str">
        <f t="shared" si="22"/>
        <v>NO</v>
      </c>
      <c r="BJ36" s="112">
        <f t="shared" si="23"/>
        <v>0</v>
      </c>
      <c r="BK36" s="113">
        <f t="shared" si="24"/>
        <v>0</v>
      </c>
      <c r="BL36" s="113" t="str">
        <f t="shared" si="25"/>
        <v>NO</v>
      </c>
      <c r="BM36" s="118" t="str">
        <f t="shared" si="26"/>
        <v>NO</v>
      </c>
      <c r="BN36" s="119" t="str">
        <f t="shared" si="26"/>
        <v>NO</v>
      </c>
      <c r="BO36" s="120" t="str">
        <f t="shared" si="27"/>
        <v>NO</v>
      </c>
      <c r="BP36" s="68"/>
    </row>
    <row r="37" spans="1:68" ht="13.5" thickBot="1">
      <c r="A37" s="121"/>
      <c r="B37" s="130">
        <f t="shared" si="28"/>
        <v>26</v>
      </c>
      <c r="C37" s="109"/>
      <c r="D37" s="123"/>
      <c r="E37" s="123"/>
      <c r="F37" s="124"/>
      <c r="G37" s="109"/>
      <c r="H37" s="123"/>
      <c r="I37" s="123"/>
      <c r="J37" s="124"/>
      <c r="K37" s="109"/>
      <c r="L37" s="123"/>
      <c r="M37" s="124"/>
      <c r="N37" s="109"/>
      <c r="O37" s="123"/>
      <c r="P37" s="124"/>
      <c r="Q37" s="109"/>
      <c r="R37" s="123"/>
      <c r="S37" s="123"/>
      <c r="T37" s="124"/>
      <c r="U37" s="109"/>
      <c r="V37" s="123"/>
      <c r="W37" s="123"/>
      <c r="X37" s="124"/>
      <c r="Y37" s="125"/>
      <c r="Z37" s="123"/>
      <c r="AA37" s="123"/>
      <c r="AB37" s="124"/>
      <c r="AC37" s="126"/>
      <c r="AD37" s="109"/>
      <c r="AE37" s="123"/>
      <c r="AF37" s="110"/>
      <c r="AG37" s="127"/>
      <c r="AH37" s="126"/>
      <c r="AI37" s="109"/>
      <c r="AJ37" s="110"/>
      <c r="AK37" s="128"/>
      <c r="AL37" s="129">
        <f t="shared" si="29"/>
        <v>26</v>
      </c>
      <c r="AM37" s="112">
        <f t="shared" si="0"/>
        <v>0</v>
      </c>
      <c r="AN37" s="113">
        <f t="shared" si="1"/>
        <v>0</v>
      </c>
      <c r="AO37" s="114" t="str">
        <f t="shared" si="2"/>
        <v>NO</v>
      </c>
      <c r="AP37" s="112">
        <f t="shared" si="3"/>
        <v>0</v>
      </c>
      <c r="AQ37" s="113">
        <f t="shared" si="4"/>
        <v>0</v>
      </c>
      <c r="AR37" s="114" t="str">
        <f t="shared" si="5"/>
        <v>NO</v>
      </c>
      <c r="AS37" s="112">
        <f t="shared" si="6"/>
        <v>0</v>
      </c>
      <c r="AT37" s="113">
        <f t="shared" si="7"/>
        <v>0</v>
      </c>
      <c r="AU37" s="114" t="str">
        <f t="shared" si="8"/>
        <v>NO</v>
      </c>
      <c r="AV37" s="112">
        <f t="shared" si="9"/>
        <v>0</v>
      </c>
      <c r="AW37" s="113">
        <f t="shared" si="10"/>
        <v>0</v>
      </c>
      <c r="AX37" s="114" t="str">
        <f t="shared" si="11"/>
        <v>NO</v>
      </c>
      <c r="AY37" s="112">
        <f t="shared" si="12"/>
        <v>0</v>
      </c>
      <c r="AZ37" s="113">
        <f t="shared" si="13"/>
        <v>0</v>
      </c>
      <c r="BA37" s="115" t="str">
        <f t="shared" si="14"/>
        <v>NO</v>
      </c>
      <c r="BB37" s="112">
        <f t="shared" si="15"/>
        <v>0</v>
      </c>
      <c r="BC37" s="113">
        <f t="shared" si="16"/>
        <v>0</v>
      </c>
      <c r="BD37" s="116" t="str">
        <f t="shared" si="17"/>
        <v>NO</v>
      </c>
      <c r="BE37" s="112">
        <f t="shared" si="18"/>
        <v>0</v>
      </c>
      <c r="BF37" s="112">
        <f t="shared" si="19"/>
        <v>0</v>
      </c>
      <c r="BG37" s="113">
        <f t="shared" si="20"/>
        <v>0</v>
      </c>
      <c r="BH37" s="113" t="str">
        <f t="shared" si="21"/>
        <v>NO</v>
      </c>
      <c r="BI37" s="117" t="str">
        <f t="shared" si="22"/>
        <v>NO</v>
      </c>
      <c r="BJ37" s="112">
        <f t="shared" si="23"/>
        <v>0</v>
      </c>
      <c r="BK37" s="113">
        <f t="shared" si="24"/>
        <v>0</v>
      </c>
      <c r="BL37" s="113" t="str">
        <f t="shared" si="25"/>
        <v>NO</v>
      </c>
      <c r="BM37" s="118" t="str">
        <f t="shared" si="26"/>
        <v>NO</v>
      </c>
      <c r="BN37" s="119" t="str">
        <f t="shared" si="26"/>
        <v>NO</v>
      </c>
      <c r="BO37" s="120" t="str">
        <f t="shared" si="27"/>
        <v>NO</v>
      </c>
      <c r="BP37" s="68"/>
    </row>
    <row r="38" spans="1:68" ht="13.5" thickBot="1">
      <c r="A38" s="121"/>
      <c r="B38" s="130">
        <f t="shared" si="28"/>
        <v>27</v>
      </c>
      <c r="C38" s="109"/>
      <c r="D38" s="123"/>
      <c r="E38" s="123"/>
      <c r="F38" s="124"/>
      <c r="G38" s="109"/>
      <c r="H38" s="123"/>
      <c r="I38" s="123"/>
      <c r="J38" s="124"/>
      <c r="K38" s="109"/>
      <c r="L38" s="123"/>
      <c r="M38" s="124"/>
      <c r="N38" s="109"/>
      <c r="O38" s="123"/>
      <c r="P38" s="124"/>
      <c r="Q38" s="109"/>
      <c r="R38" s="123"/>
      <c r="S38" s="123"/>
      <c r="T38" s="124"/>
      <c r="U38" s="109"/>
      <c r="V38" s="123"/>
      <c r="W38" s="123"/>
      <c r="X38" s="124"/>
      <c r="Y38" s="133"/>
      <c r="Z38" s="123"/>
      <c r="AA38" s="123"/>
      <c r="AB38" s="124"/>
      <c r="AC38" s="126"/>
      <c r="AD38" s="109"/>
      <c r="AE38" s="123"/>
      <c r="AF38" s="110"/>
      <c r="AG38" s="127"/>
      <c r="AH38" s="126"/>
      <c r="AI38" s="109"/>
      <c r="AJ38" s="110"/>
      <c r="AK38" s="128"/>
      <c r="AL38" s="129">
        <f t="shared" si="29"/>
        <v>27</v>
      </c>
      <c r="AM38" s="112">
        <f t="shared" si="0"/>
        <v>0</v>
      </c>
      <c r="AN38" s="113">
        <f t="shared" si="1"/>
        <v>0</v>
      </c>
      <c r="AO38" s="114" t="str">
        <f t="shared" si="2"/>
        <v>NO</v>
      </c>
      <c r="AP38" s="112">
        <f t="shared" si="3"/>
        <v>0</v>
      </c>
      <c r="AQ38" s="113">
        <f t="shared" si="4"/>
        <v>0</v>
      </c>
      <c r="AR38" s="114" t="str">
        <f t="shared" si="5"/>
        <v>NO</v>
      </c>
      <c r="AS38" s="112">
        <f t="shared" si="6"/>
        <v>0</v>
      </c>
      <c r="AT38" s="113">
        <f t="shared" si="7"/>
        <v>0</v>
      </c>
      <c r="AU38" s="114" t="str">
        <f t="shared" si="8"/>
        <v>NO</v>
      </c>
      <c r="AV38" s="112">
        <f t="shared" si="9"/>
        <v>0</v>
      </c>
      <c r="AW38" s="113">
        <f t="shared" si="10"/>
        <v>0</v>
      </c>
      <c r="AX38" s="114" t="str">
        <f t="shared" si="11"/>
        <v>NO</v>
      </c>
      <c r="AY38" s="112">
        <f t="shared" si="12"/>
        <v>0</v>
      </c>
      <c r="AZ38" s="113">
        <f t="shared" si="13"/>
        <v>0</v>
      </c>
      <c r="BA38" s="115" t="str">
        <f t="shared" si="14"/>
        <v>NO</v>
      </c>
      <c r="BB38" s="112">
        <f t="shared" si="15"/>
        <v>0</v>
      </c>
      <c r="BC38" s="113">
        <f t="shared" si="16"/>
        <v>0</v>
      </c>
      <c r="BD38" s="116" t="str">
        <f t="shared" si="17"/>
        <v>NO</v>
      </c>
      <c r="BE38" s="112">
        <f t="shared" si="18"/>
        <v>0</v>
      </c>
      <c r="BF38" s="112">
        <f t="shared" si="19"/>
        <v>0</v>
      </c>
      <c r="BG38" s="113">
        <f t="shared" si="20"/>
        <v>0</v>
      </c>
      <c r="BH38" s="113" t="str">
        <f t="shared" si="21"/>
        <v>NO</v>
      </c>
      <c r="BI38" s="117" t="str">
        <f t="shared" si="22"/>
        <v>NO</v>
      </c>
      <c r="BJ38" s="112">
        <f t="shared" si="23"/>
        <v>0</v>
      </c>
      <c r="BK38" s="113">
        <f t="shared" si="24"/>
        <v>0</v>
      </c>
      <c r="BL38" s="113" t="str">
        <f t="shared" si="25"/>
        <v>NO</v>
      </c>
      <c r="BM38" s="118" t="str">
        <f t="shared" si="26"/>
        <v>NO</v>
      </c>
      <c r="BN38" s="119" t="str">
        <f t="shared" si="26"/>
        <v>NO</v>
      </c>
      <c r="BO38" s="120" t="str">
        <f t="shared" si="27"/>
        <v>NO</v>
      </c>
      <c r="BP38" s="68"/>
    </row>
    <row r="39" spans="1:68" ht="13.5" thickBot="1">
      <c r="A39" s="121"/>
      <c r="B39" s="130">
        <f t="shared" si="28"/>
        <v>28</v>
      </c>
      <c r="C39" s="109"/>
      <c r="D39" s="123"/>
      <c r="E39" s="123"/>
      <c r="F39" s="124"/>
      <c r="G39" s="109"/>
      <c r="H39" s="123"/>
      <c r="I39" s="123"/>
      <c r="J39" s="124"/>
      <c r="K39" s="109"/>
      <c r="L39" s="123"/>
      <c r="M39" s="124"/>
      <c r="N39" s="109"/>
      <c r="O39" s="123"/>
      <c r="P39" s="124"/>
      <c r="Q39" s="109"/>
      <c r="R39" s="123"/>
      <c r="S39" s="123"/>
      <c r="T39" s="124"/>
      <c r="U39" s="109"/>
      <c r="V39" s="123"/>
      <c r="W39" s="123"/>
      <c r="X39" s="124"/>
      <c r="Y39" s="125"/>
      <c r="Z39" s="123"/>
      <c r="AA39" s="123"/>
      <c r="AB39" s="124"/>
      <c r="AC39" s="126"/>
      <c r="AD39" s="109"/>
      <c r="AE39" s="123"/>
      <c r="AF39" s="110"/>
      <c r="AG39" s="127"/>
      <c r="AH39" s="126"/>
      <c r="AI39" s="109"/>
      <c r="AJ39" s="110"/>
      <c r="AK39" s="128"/>
      <c r="AL39" s="129">
        <f t="shared" si="29"/>
        <v>28</v>
      </c>
      <c r="AM39" s="112">
        <f t="shared" si="0"/>
        <v>0</v>
      </c>
      <c r="AN39" s="113">
        <f t="shared" si="1"/>
        <v>0</v>
      </c>
      <c r="AO39" s="114" t="str">
        <f t="shared" si="2"/>
        <v>NO</v>
      </c>
      <c r="AP39" s="112">
        <f t="shared" si="3"/>
        <v>0</v>
      </c>
      <c r="AQ39" s="113">
        <f t="shared" si="4"/>
        <v>0</v>
      </c>
      <c r="AR39" s="114" t="str">
        <f t="shared" si="5"/>
        <v>NO</v>
      </c>
      <c r="AS39" s="112">
        <f t="shared" si="6"/>
        <v>0</v>
      </c>
      <c r="AT39" s="113">
        <f t="shared" si="7"/>
        <v>0</v>
      </c>
      <c r="AU39" s="114" t="str">
        <f t="shared" si="8"/>
        <v>NO</v>
      </c>
      <c r="AV39" s="112">
        <f t="shared" si="9"/>
        <v>0</v>
      </c>
      <c r="AW39" s="113">
        <f t="shared" si="10"/>
        <v>0</v>
      </c>
      <c r="AX39" s="114" t="str">
        <f t="shared" si="11"/>
        <v>NO</v>
      </c>
      <c r="AY39" s="112">
        <f t="shared" si="12"/>
        <v>0</v>
      </c>
      <c r="AZ39" s="113">
        <f t="shared" si="13"/>
        <v>0</v>
      </c>
      <c r="BA39" s="115" t="str">
        <f t="shared" si="14"/>
        <v>NO</v>
      </c>
      <c r="BB39" s="112">
        <f t="shared" si="15"/>
        <v>0</v>
      </c>
      <c r="BC39" s="113">
        <f t="shared" si="16"/>
        <v>0</v>
      </c>
      <c r="BD39" s="116" t="str">
        <f t="shared" si="17"/>
        <v>NO</v>
      </c>
      <c r="BE39" s="112">
        <f t="shared" si="18"/>
        <v>0</v>
      </c>
      <c r="BF39" s="112">
        <f t="shared" si="19"/>
        <v>0</v>
      </c>
      <c r="BG39" s="113">
        <f t="shared" si="20"/>
        <v>0</v>
      </c>
      <c r="BH39" s="113" t="str">
        <f t="shared" si="21"/>
        <v>NO</v>
      </c>
      <c r="BI39" s="117" t="str">
        <f t="shared" si="22"/>
        <v>NO</v>
      </c>
      <c r="BJ39" s="112">
        <f t="shared" si="23"/>
        <v>0</v>
      </c>
      <c r="BK39" s="113">
        <f t="shared" si="24"/>
        <v>0</v>
      </c>
      <c r="BL39" s="113" t="str">
        <f t="shared" si="25"/>
        <v>NO</v>
      </c>
      <c r="BM39" s="118" t="str">
        <f t="shared" si="26"/>
        <v>NO</v>
      </c>
      <c r="BN39" s="119" t="str">
        <f t="shared" si="26"/>
        <v>NO</v>
      </c>
      <c r="BO39" s="120" t="str">
        <f t="shared" si="27"/>
        <v>NO</v>
      </c>
      <c r="BP39" s="68"/>
    </row>
    <row r="40" spans="1:68" ht="13.5" thickBot="1">
      <c r="A40" s="121"/>
      <c r="B40" s="130">
        <f t="shared" si="28"/>
        <v>29</v>
      </c>
      <c r="C40" s="109"/>
      <c r="D40" s="123"/>
      <c r="E40" s="123"/>
      <c r="F40" s="124"/>
      <c r="G40" s="109"/>
      <c r="H40" s="123"/>
      <c r="I40" s="123"/>
      <c r="J40" s="124"/>
      <c r="K40" s="109"/>
      <c r="L40" s="123"/>
      <c r="M40" s="124"/>
      <c r="N40" s="109"/>
      <c r="O40" s="123"/>
      <c r="P40" s="124"/>
      <c r="Q40" s="109"/>
      <c r="R40" s="123"/>
      <c r="S40" s="123"/>
      <c r="T40" s="124"/>
      <c r="U40" s="109"/>
      <c r="V40" s="123"/>
      <c r="W40" s="123"/>
      <c r="X40" s="124"/>
      <c r="Y40" s="133"/>
      <c r="Z40" s="123"/>
      <c r="AA40" s="123"/>
      <c r="AB40" s="124"/>
      <c r="AC40" s="132"/>
      <c r="AD40" s="109"/>
      <c r="AE40" s="123"/>
      <c r="AF40" s="110"/>
      <c r="AG40" s="107"/>
      <c r="AH40" s="132"/>
      <c r="AI40" s="109"/>
      <c r="AJ40" s="110"/>
      <c r="AK40" s="128"/>
      <c r="AL40" s="129">
        <f t="shared" si="29"/>
        <v>29</v>
      </c>
      <c r="AM40" s="112">
        <f t="shared" si="0"/>
        <v>0</v>
      </c>
      <c r="AN40" s="113">
        <f t="shared" si="1"/>
        <v>0</v>
      </c>
      <c r="AO40" s="114" t="str">
        <f t="shared" si="2"/>
        <v>NO</v>
      </c>
      <c r="AP40" s="112">
        <f t="shared" si="3"/>
        <v>0</v>
      </c>
      <c r="AQ40" s="113">
        <f t="shared" si="4"/>
        <v>0</v>
      </c>
      <c r="AR40" s="114" t="str">
        <f t="shared" si="5"/>
        <v>NO</v>
      </c>
      <c r="AS40" s="112">
        <f t="shared" si="6"/>
        <v>0</v>
      </c>
      <c r="AT40" s="113">
        <f t="shared" si="7"/>
        <v>0</v>
      </c>
      <c r="AU40" s="114" t="str">
        <f t="shared" si="8"/>
        <v>NO</v>
      </c>
      <c r="AV40" s="112">
        <f t="shared" si="9"/>
        <v>0</v>
      </c>
      <c r="AW40" s="113">
        <f t="shared" si="10"/>
        <v>0</v>
      </c>
      <c r="AX40" s="114" t="str">
        <f t="shared" si="11"/>
        <v>NO</v>
      </c>
      <c r="AY40" s="112">
        <f t="shared" si="12"/>
        <v>0</v>
      </c>
      <c r="AZ40" s="113">
        <f t="shared" si="13"/>
        <v>0</v>
      </c>
      <c r="BA40" s="115" t="str">
        <f t="shared" si="14"/>
        <v>NO</v>
      </c>
      <c r="BB40" s="112">
        <f t="shared" si="15"/>
        <v>0</v>
      </c>
      <c r="BC40" s="113">
        <f t="shared" si="16"/>
        <v>0</v>
      </c>
      <c r="BD40" s="116" t="str">
        <f t="shared" si="17"/>
        <v>NO</v>
      </c>
      <c r="BE40" s="112">
        <f t="shared" si="18"/>
        <v>0</v>
      </c>
      <c r="BF40" s="112">
        <f t="shared" si="19"/>
        <v>0</v>
      </c>
      <c r="BG40" s="113">
        <f t="shared" si="20"/>
        <v>0</v>
      </c>
      <c r="BH40" s="113" t="str">
        <f t="shared" si="21"/>
        <v>NO</v>
      </c>
      <c r="BI40" s="117" t="str">
        <f t="shared" si="22"/>
        <v>NO</v>
      </c>
      <c r="BJ40" s="112">
        <f t="shared" si="23"/>
        <v>0</v>
      </c>
      <c r="BK40" s="113">
        <f t="shared" si="24"/>
        <v>0</v>
      </c>
      <c r="BL40" s="113" t="str">
        <f t="shared" si="25"/>
        <v>NO</v>
      </c>
      <c r="BM40" s="118" t="str">
        <f t="shared" si="26"/>
        <v>NO</v>
      </c>
      <c r="BN40" s="119" t="str">
        <f t="shared" si="26"/>
        <v>NO</v>
      </c>
      <c r="BO40" s="120" t="str">
        <f t="shared" si="27"/>
        <v>NO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4</v>
      </c>
      <c r="D104" s="205">
        <f>AR12</f>
        <v>4</v>
      </c>
      <c r="E104" s="205">
        <f>AR12</f>
        <v>4</v>
      </c>
      <c r="F104" s="205">
        <f>AU12</f>
        <v>5</v>
      </c>
      <c r="G104" s="204">
        <f>BA12</f>
        <v>5</v>
      </c>
      <c r="H104" s="206">
        <f>BD12</f>
        <v>5</v>
      </c>
      <c r="I104" s="207" t="str">
        <f>IF(ISTEXT(C104),"NO",IF(AL104&gt;2,"D","A"))</f>
        <v>A</v>
      </c>
      <c r="J104" s="204">
        <f>BH12</f>
        <v>4</v>
      </c>
      <c r="K104" s="205">
        <f t="shared" ref="K104:K163" si="32">BI12</f>
        <v>4</v>
      </c>
      <c r="L104" s="206">
        <f>BL12</f>
        <v>4</v>
      </c>
      <c r="M104" s="207" t="str">
        <f>IF(ISTEXT(J104),"NO",IF(I104="D","D",IF(AM104&gt;2,"D","A")))</f>
        <v>A</v>
      </c>
      <c r="N104" s="208">
        <f>BM12</f>
        <v>4</v>
      </c>
      <c r="O104" s="209">
        <f t="shared" ref="O104:P119" si="33">BN12</f>
        <v>4</v>
      </c>
      <c r="P104" s="210">
        <f t="shared" si="33"/>
        <v>4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0</v>
      </c>
      <c r="AN104" s="55">
        <f>COUNTIF(N104:P104,"=2")</f>
        <v>0</v>
      </c>
    </row>
    <row r="105" spans="2:40" ht="15">
      <c r="B105" s="211">
        <f>B104+1</f>
        <v>2</v>
      </c>
      <c r="C105" s="212">
        <f t="shared" ref="C105:C163" si="34">AO13</f>
        <v>5</v>
      </c>
      <c r="D105" s="213">
        <f t="shared" ref="D105:D163" si="35">AR13</f>
        <v>5</v>
      </c>
      <c r="E105" s="213">
        <f t="shared" ref="E105:E163" si="36">AR13</f>
        <v>5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5</v>
      </c>
      <c r="I105" s="207" t="str">
        <f t="shared" ref="I105:I163" si="40">IF(ISTEXT(C105),"NO",IF(AL105&gt;2,"D","A"))</f>
        <v>A</v>
      </c>
      <c r="J105" s="212">
        <f t="shared" ref="J105:J163" si="41">BH13</f>
        <v>5</v>
      </c>
      <c r="K105" s="213">
        <f t="shared" si="32"/>
        <v>5</v>
      </c>
      <c r="L105" s="214">
        <f t="shared" ref="L105:L163" si="42">BL13</f>
        <v>5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4</v>
      </c>
      <c r="O105" s="216">
        <f t="shared" si="33"/>
        <v>5</v>
      </c>
      <c r="P105" s="217">
        <f t="shared" si="33"/>
        <v>5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0</v>
      </c>
      <c r="AN105" s="55">
        <f t="shared" ref="AN105:AN163" si="48">COUNTIF(N105:P105,"=2")</f>
        <v>0</v>
      </c>
    </row>
    <row r="106" spans="2:40" ht="15">
      <c r="B106" s="218">
        <f t="shared" ref="B106:B163" si="49">B105+1</f>
        <v>3</v>
      </c>
      <c r="C106" s="212">
        <f t="shared" si="34"/>
        <v>5</v>
      </c>
      <c r="D106" s="213">
        <f t="shared" si="35"/>
        <v>3</v>
      </c>
      <c r="E106" s="213">
        <f t="shared" si="36"/>
        <v>3</v>
      </c>
      <c r="F106" s="213">
        <f t="shared" si="37"/>
        <v>4</v>
      </c>
      <c r="G106" s="213">
        <f t="shared" si="38"/>
        <v>5</v>
      </c>
      <c r="H106" s="214">
        <f t="shared" si="39"/>
        <v>5</v>
      </c>
      <c r="I106" s="207" t="str">
        <f t="shared" si="40"/>
        <v>A</v>
      </c>
      <c r="J106" s="212">
        <f t="shared" si="41"/>
        <v>4</v>
      </c>
      <c r="K106" s="213">
        <f t="shared" si="32"/>
        <v>4</v>
      </c>
      <c r="L106" s="214">
        <f t="shared" si="42"/>
        <v>3</v>
      </c>
      <c r="M106" s="207" t="str">
        <f t="shared" si="43"/>
        <v>A</v>
      </c>
      <c r="N106" s="215">
        <f t="shared" si="44"/>
        <v>3</v>
      </c>
      <c r="O106" s="216">
        <f t="shared" si="33"/>
        <v>4</v>
      </c>
      <c r="P106" s="217">
        <f t="shared" si="33"/>
        <v>5</v>
      </c>
      <c r="Q106" s="207" t="str">
        <f t="shared" si="45"/>
        <v>A</v>
      </c>
      <c r="AL106" s="55">
        <f t="shared" si="46"/>
        <v>0</v>
      </c>
      <c r="AM106" s="55">
        <f t="shared" si="47"/>
        <v>0</v>
      </c>
      <c r="AN106" s="55">
        <f t="shared" si="48"/>
        <v>0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5</v>
      </c>
      <c r="E107" s="213">
        <f t="shared" si="36"/>
        <v>5</v>
      </c>
      <c r="F107" s="213">
        <f t="shared" si="37"/>
        <v>5</v>
      </c>
      <c r="G107" s="213">
        <f t="shared" si="38"/>
        <v>5</v>
      </c>
      <c r="H107" s="214">
        <f t="shared" si="39"/>
        <v>4</v>
      </c>
      <c r="I107" s="207" t="str">
        <f t="shared" si="40"/>
        <v>A</v>
      </c>
      <c r="J107" s="212">
        <f t="shared" si="41"/>
        <v>4</v>
      </c>
      <c r="K107" s="213">
        <f t="shared" si="32"/>
        <v>4</v>
      </c>
      <c r="L107" s="214">
        <f t="shared" si="42"/>
        <v>4</v>
      </c>
      <c r="M107" s="207" t="str">
        <f t="shared" si="43"/>
        <v>A</v>
      </c>
      <c r="N107" s="215">
        <f t="shared" si="44"/>
        <v>4</v>
      </c>
      <c r="O107" s="216">
        <f t="shared" si="33"/>
        <v>4</v>
      </c>
      <c r="P107" s="217">
        <f t="shared" si="33"/>
        <v>5</v>
      </c>
      <c r="Q107" s="207" t="str">
        <f t="shared" si="45"/>
        <v>A</v>
      </c>
      <c r="AL107" s="55">
        <f t="shared" si="46"/>
        <v>0</v>
      </c>
      <c r="AM107" s="55">
        <f t="shared" si="47"/>
        <v>0</v>
      </c>
      <c r="AN107" s="55">
        <f t="shared" si="48"/>
        <v>0</v>
      </c>
    </row>
    <row r="108" spans="2:40" ht="15">
      <c r="B108" s="218">
        <f t="shared" si="49"/>
        <v>5</v>
      </c>
      <c r="C108" s="212">
        <f t="shared" si="34"/>
        <v>4</v>
      </c>
      <c r="D108" s="213">
        <f t="shared" si="35"/>
        <v>4</v>
      </c>
      <c r="E108" s="213">
        <f t="shared" si="36"/>
        <v>4</v>
      </c>
      <c r="F108" s="213">
        <f t="shared" si="37"/>
        <v>4</v>
      </c>
      <c r="G108" s="213">
        <f t="shared" si="38"/>
        <v>4</v>
      </c>
      <c r="H108" s="214">
        <f t="shared" si="39"/>
        <v>4</v>
      </c>
      <c r="I108" s="207" t="str">
        <f t="shared" si="40"/>
        <v>A</v>
      </c>
      <c r="J108" s="212">
        <f t="shared" si="41"/>
        <v>3</v>
      </c>
      <c r="K108" s="213">
        <f t="shared" si="32"/>
        <v>4</v>
      </c>
      <c r="L108" s="214">
        <f t="shared" si="42"/>
        <v>4</v>
      </c>
      <c r="M108" s="207" t="str">
        <f t="shared" si="43"/>
        <v>A</v>
      </c>
      <c r="N108" s="215">
        <f t="shared" si="44"/>
        <v>3</v>
      </c>
      <c r="O108" s="216">
        <f t="shared" si="33"/>
        <v>4</v>
      </c>
      <c r="P108" s="217">
        <f t="shared" si="33"/>
        <v>4</v>
      </c>
      <c r="Q108" s="207" t="str">
        <f t="shared" si="45"/>
        <v>A</v>
      </c>
      <c r="AL108" s="55">
        <f t="shared" si="46"/>
        <v>0</v>
      </c>
      <c r="AM108" s="55">
        <f t="shared" si="47"/>
        <v>0</v>
      </c>
      <c r="AN108" s="55">
        <f t="shared" si="48"/>
        <v>0</v>
      </c>
    </row>
    <row r="109" spans="2:40" ht="15">
      <c r="B109" s="218">
        <f t="shared" si="49"/>
        <v>6</v>
      </c>
      <c r="C109" s="212">
        <f t="shared" si="34"/>
        <v>4</v>
      </c>
      <c r="D109" s="213">
        <f t="shared" si="35"/>
        <v>3</v>
      </c>
      <c r="E109" s="213">
        <f t="shared" si="36"/>
        <v>3</v>
      </c>
      <c r="F109" s="213">
        <f t="shared" si="37"/>
        <v>5</v>
      </c>
      <c r="G109" s="213">
        <f t="shared" si="38"/>
        <v>5</v>
      </c>
      <c r="H109" s="214">
        <f t="shared" si="39"/>
        <v>4</v>
      </c>
      <c r="I109" s="207" t="str">
        <f t="shared" si="40"/>
        <v>A</v>
      </c>
      <c r="J109" s="212">
        <f t="shared" si="41"/>
        <v>4</v>
      </c>
      <c r="K109" s="213">
        <f t="shared" si="32"/>
        <v>5</v>
      </c>
      <c r="L109" s="214">
        <f t="shared" si="42"/>
        <v>2</v>
      </c>
      <c r="M109" s="207" t="str">
        <f t="shared" si="43"/>
        <v>A</v>
      </c>
      <c r="N109" s="215">
        <f t="shared" si="44"/>
        <v>4</v>
      </c>
      <c r="O109" s="216">
        <f t="shared" si="33"/>
        <v>5</v>
      </c>
      <c r="P109" s="217">
        <f t="shared" si="33"/>
        <v>4</v>
      </c>
      <c r="Q109" s="207" t="str">
        <f t="shared" si="45"/>
        <v>A</v>
      </c>
      <c r="AL109" s="55">
        <f t="shared" si="46"/>
        <v>0</v>
      </c>
      <c r="AM109" s="55">
        <f t="shared" si="47"/>
        <v>1</v>
      </c>
      <c r="AN109" s="55">
        <f t="shared" si="48"/>
        <v>0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3</v>
      </c>
      <c r="E110" s="213">
        <f t="shared" si="36"/>
        <v>3</v>
      </c>
      <c r="F110" s="213">
        <f t="shared" si="37"/>
        <v>4</v>
      </c>
      <c r="G110" s="213">
        <f t="shared" si="38"/>
        <v>5</v>
      </c>
      <c r="H110" s="214">
        <f t="shared" si="39"/>
        <v>4</v>
      </c>
      <c r="I110" s="207" t="str">
        <f t="shared" si="40"/>
        <v>A</v>
      </c>
      <c r="J110" s="212">
        <f t="shared" si="41"/>
        <v>4</v>
      </c>
      <c r="K110" s="213">
        <f t="shared" si="32"/>
        <v>2</v>
      </c>
      <c r="L110" s="214">
        <f t="shared" si="42"/>
        <v>2</v>
      </c>
      <c r="M110" s="207" t="str">
        <f t="shared" si="43"/>
        <v>A</v>
      </c>
      <c r="N110" s="215">
        <f t="shared" si="44"/>
        <v>2</v>
      </c>
      <c r="O110" s="216">
        <f t="shared" si="33"/>
        <v>2</v>
      </c>
      <c r="P110" s="217">
        <f t="shared" si="33"/>
        <v>3</v>
      </c>
      <c r="Q110" s="207" t="str">
        <f t="shared" si="45"/>
        <v>A</v>
      </c>
      <c r="AL110" s="55">
        <f t="shared" si="46"/>
        <v>0</v>
      </c>
      <c r="AM110" s="55">
        <f t="shared" si="47"/>
        <v>2</v>
      </c>
      <c r="AN110" s="55">
        <f t="shared" si="48"/>
        <v>2</v>
      </c>
    </row>
    <row r="111" spans="2:40" ht="15">
      <c r="B111" s="211">
        <f t="shared" si="49"/>
        <v>8</v>
      </c>
      <c r="C111" s="212">
        <f t="shared" si="34"/>
        <v>4</v>
      </c>
      <c r="D111" s="213">
        <f t="shared" si="35"/>
        <v>4</v>
      </c>
      <c r="E111" s="213">
        <f t="shared" si="36"/>
        <v>4</v>
      </c>
      <c r="F111" s="213">
        <f t="shared" si="37"/>
        <v>5</v>
      </c>
      <c r="G111" s="213">
        <f t="shared" si="38"/>
        <v>5</v>
      </c>
      <c r="H111" s="214">
        <f t="shared" si="39"/>
        <v>5</v>
      </c>
      <c r="I111" s="207" t="str">
        <f t="shared" si="40"/>
        <v>A</v>
      </c>
      <c r="J111" s="212">
        <f t="shared" si="41"/>
        <v>5</v>
      </c>
      <c r="K111" s="213">
        <f t="shared" si="32"/>
        <v>5</v>
      </c>
      <c r="L111" s="214">
        <f t="shared" si="42"/>
        <v>5</v>
      </c>
      <c r="M111" s="207" t="str">
        <f t="shared" si="43"/>
        <v>A</v>
      </c>
      <c r="N111" s="215">
        <f t="shared" si="44"/>
        <v>5</v>
      </c>
      <c r="O111" s="216">
        <f t="shared" si="33"/>
        <v>5</v>
      </c>
      <c r="P111" s="217">
        <f t="shared" si="33"/>
        <v>5</v>
      </c>
      <c r="Q111" s="207" t="str">
        <f t="shared" si="45"/>
        <v>A</v>
      </c>
      <c r="AL111" s="55">
        <f t="shared" si="46"/>
        <v>0</v>
      </c>
      <c r="AM111" s="55">
        <f t="shared" si="47"/>
        <v>0</v>
      </c>
      <c r="AN111" s="55">
        <f t="shared" si="48"/>
        <v>0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4</v>
      </c>
      <c r="E112" s="213">
        <f t="shared" si="36"/>
        <v>4</v>
      </c>
      <c r="F112" s="213">
        <f t="shared" si="37"/>
        <v>5</v>
      </c>
      <c r="G112" s="213">
        <f t="shared" si="38"/>
        <v>5</v>
      </c>
      <c r="H112" s="214">
        <f t="shared" si="39"/>
        <v>5</v>
      </c>
      <c r="I112" s="207" t="str">
        <f t="shared" si="40"/>
        <v>A</v>
      </c>
      <c r="J112" s="212">
        <f t="shared" si="41"/>
        <v>5</v>
      </c>
      <c r="K112" s="213">
        <f t="shared" si="32"/>
        <v>5</v>
      </c>
      <c r="L112" s="214">
        <f t="shared" si="42"/>
        <v>3</v>
      </c>
      <c r="M112" s="207" t="str">
        <f t="shared" si="43"/>
        <v>A</v>
      </c>
      <c r="N112" s="215">
        <f t="shared" si="44"/>
        <v>4</v>
      </c>
      <c r="O112" s="216">
        <f t="shared" si="33"/>
        <v>4</v>
      </c>
      <c r="P112" s="217">
        <f t="shared" si="33"/>
        <v>5</v>
      </c>
      <c r="Q112" s="207" t="str">
        <f t="shared" si="45"/>
        <v>A</v>
      </c>
      <c r="AL112" s="55">
        <f t="shared" si="46"/>
        <v>0</v>
      </c>
      <c r="AM112" s="55">
        <f t="shared" si="47"/>
        <v>0</v>
      </c>
      <c r="AN112" s="55">
        <f t="shared" si="48"/>
        <v>0</v>
      </c>
    </row>
    <row r="113" spans="2:40" ht="15">
      <c r="B113" s="218">
        <f t="shared" si="49"/>
        <v>10</v>
      </c>
      <c r="C113" s="212">
        <f t="shared" si="34"/>
        <v>4</v>
      </c>
      <c r="D113" s="213">
        <f t="shared" si="35"/>
        <v>2</v>
      </c>
      <c r="E113" s="213">
        <f t="shared" si="36"/>
        <v>2</v>
      </c>
      <c r="F113" s="213">
        <f t="shared" si="37"/>
        <v>3</v>
      </c>
      <c r="G113" s="213">
        <f t="shared" si="38"/>
        <v>5</v>
      </c>
      <c r="H113" s="214">
        <f t="shared" si="39"/>
        <v>5</v>
      </c>
      <c r="I113" s="207" t="str">
        <f t="shared" si="40"/>
        <v>A</v>
      </c>
      <c r="J113" s="212">
        <f t="shared" si="41"/>
        <v>5</v>
      </c>
      <c r="K113" s="213">
        <f t="shared" si="32"/>
        <v>5</v>
      </c>
      <c r="L113" s="214">
        <f t="shared" si="42"/>
        <v>3</v>
      </c>
      <c r="M113" s="207" t="str">
        <f t="shared" si="43"/>
        <v>A</v>
      </c>
      <c r="N113" s="215">
        <f t="shared" si="44"/>
        <v>3</v>
      </c>
      <c r="O113" s="216">
        <f t="shared" si="33"/>
        <v>3</v>
      </c>
      <c r="P113" s="217">
        <f t="shared" si="33"/>
        <v>4</v>
      </c>
      <c r="Q113" s="207" t="str">
        <f t="shared" si="45"/>
        <v>A</v>
      </c>
      <c r="AL113" s="55">
        <f t="shared" si="46"/>
        <v>2</v>
      </c>
      <c r="AM113" s="55">
        <f t="shared" si="47"/>
        <v>0</v>
      </c>
      <c r="AN113" s="55">
        <f t="shared" si="48"/>
        <v>0</v>
      </c>
    </row>
    <row r="114" spans="2:40" ht="15">
      <c r="B114" s="218">
        <f t="shared" si="49"/>
        <v>11</v>
      </c>
      <c r="C114" s="212">
        <f t="shared" si="34"/>
        <v>5</v>
      </c>
      <c r="D114" s="213">
        <f t="shared" si="35"/>
        <v>5</v>
      </c>
      <c r="E114" s="213">
        <f t="shared" si="36"/>
        <v>5</v>
      </c>
      <c r="F114" s="213">
        <f t="shared" si="37"/>
        <v>5</v>
      </c>
      <c r="G114" s="213">
        <f t="shared" si="38"/>
        <v>5</v>
      </c>
      <c r="H114" s="214">
        <f t="shared" si="39"/>
        <v>4</v>
      </c>
      <c r="I114" s="207" t="str">
        <f t="shared" si="40"/>
        <v>A</v>
      </c>
      <c r="J114" s="212">
        <f t="shared" si="41"/>
        <v>4</v>
      </c>
      <c r="K114" s="213">
        <f t="shared" si="32"/>
        <v>4</v>
      </c>
      <c r="L114" s="214">
        <f t="shared" si="42"/>
        <v>3</v>
      </c>
      <c r="M114" s="207" t="str">
        <f t="shared" si="43"/>
        <v>A</v>
      </c>
      <c r="N114" s="215">
        <f t="shared" si="44"/>
        <v>3</v>
      </c>
      <c r="O114" s="216">
        <f t="shared" si="33"/>
        <v>3</v>
      </c>
      <c r="P114" s="217">
        <f t="shared" si="33"/>
        <v>4</v>
      </c>
      <c r="Q114" s="207" t="str">
        <f t="shared" si="45"/>
        <v>A</v>
      </c>
      <c r="AL114" s="55">
        <f t="shared" si="46"/>
        <v>0</v>
      </c>
      <c r="AM114" s="55">
        <f t="shared" si="47"/>
        <v>0</v>
      </c>
      <c r="AN114" s="55">
        <f t="shared" si="48"/>
        <v>0</v>
      </c>
    </row>
    <row r="115" spans="2:40" ht="15">
      <c r="B115" s="218">
        <f t="shared" si="49"/>
        <v>12</v>
      </c>
      <c r="C115" s="212">
        <f t="shared" si="34"/>
        <v>5</v>
      </c>
      <c r="D115" s="213">
        <f t="shared" si="35"/>
        <v>5</v>
      </c>
      <c r="E115" s="213">
        <f t="shared" si="36"/>
        <v>5</v>
      </c>
      <c r="F115" s="213">
        <f t="shared" si="37"/>
        <v>5</v>
      </c>
      <c r="G115" s="213">
        <f t="shared" si="38"/>
        <v>5</v>
      </c>
      <c r="H115" s="214">
        <f t="shared" si="39"/>
        <v>5</v>
      </c>
      <c r="I115" s="207" t="str">
        <f t="shared" si="40"/>
        <v>A</v>
      </c>
      <c r="J115" s="212">
        <f t="shared" si="41"/>
        <v>5</v>
      </c>
      <c r="K115" s="213">
        <f t="shared" si="32"/>
        <v>5</v>
      </c>
      <c r="L115" s="214">
        <f t="shared" si="42"/>
        <v>3</v>
      </c>
      <c r="M115" s="207" t="str">
        <f t="shared" si="43"/>
        <v>A</v>
      </c>
      <c r="N115" s="215">
        <f t="shared" si="44"/>
        <v>4</v>
      </c>
      <c r="O115" s="216">
        <f t="shared" si="33"/>
        <v>4</v>
      </c>
      <c r="P115" s="217">
        <f t="shared" si="33"/>
        <v>5</v>
      </c>
      <c r="Q115" s="207" t="str">
        <f t="shared" si="45"/>
        <v>A</v>
      </c>
      <c r="AL115" s="55">
        <f t="shared" si="46"/>
        <v>0</v>
      </c>
      <c r="AM115" s="55">
        <f t="shared" si="47"/>
        <v>0</v>
      </c>
      <c r="AN115" s="55">
        <f t="shared" si="48"/>
        <v>0</v>
      </c>
    </row>
    <row r="116" spans="2:40" ht="15">
      <c r="B116" s="218">
        <f t="shared" si="49"/>
        <v>13</v>
      </c>
      <c r="C116" s="212">
        <f t="shared" si="34"/>
        <v>4</v>
      </c>
      <c r="D116" s="213">
        <f t="shared" si="35"/>
        <v>3</v>
      </c>
      <c r="E116" s="213">
        <f t="shared" si="36"/>
        <v>3</v>
      </c>
      <c r="F116" s="213">
        <f t="shared" si="37"/>
        <v>5</v>
      </c>
      <c r="G116" s="213">
        <f t="shared" si="38"/>
        <v>5</v>
      </c>
      <c r="H116" s="214">
        <f t="shared" si="39"/>
        <v>4</v>
      </c>
      <c r="I116" s="207" t="str">
        <f t="shared" si="40"/>
        <v>A</v>
      </c>
      <c r="J116" s="212">
        <f t="shared" si="41"/>
        <v>2</v>
      </c>
      <c r="K116" s="213">
        <f t="shared" si="32"/>
        <v>3</v>
      </c>
      <c r="L116" s="214">
        <f t="shared" si="42"/>
        <v>3</v>
      </c>
      <c r="M116" s="207" t="str">
        <f t="shared" si="43"/>
        <v>A</v>
      </c>
      <c r="N116" s="215">
        <f t="shared" si="44"/>
        <v>2</v>
      </c>
      <c r="O116" s="216">
        <f t="shared" si="33"/>
        <v>4</v>
      </c>
      <c r="P116" s="217">
        <f t="shared" si="33"/>
        <v>3</v>
      </c>
      <c r="Q116" s="207" t="str">
        <f t="shared" si="45"/>
        <v>A</v>
      </c>
      <c r="AL116" s="55">
        <f t="shared" si="46"/>
        <v>0</v>
      </c>
      <c r="AM116" s="55">
        <f t="shared" si="47"/>
        <v>1</v>
      </c>
      <c r="AN116" s="55">
        <f t="shared" si="48"/>
        <v>1</v>
      </c>
    </row>
    <row r="117" spans="2:40" ht="15">
      <c r="B117" s="218">
        <f t="shared" si="49"/>
        <v>14</v>
      </c>
      <c r="C117" s="212">
        <f t="shared" si="34"/>
        <v>4</v>
      </c>
      <c r="D117" s="213">
        <f t="shared" si="35"/>
        <v>3</v>
      </c>
      <c r="E117" s="213">
        <f t="shared" si="36"/>
        <v>3</v>
      </c>
      <c r="F117" s="213">
        <f t="shared" si="37"/>
        <v>5</v>
      </c>
      <c r="G117" s="213">
        <f t="shared" si="38"/>
        <v>5</v>
      </c>
      <c r="H117" s="214">
        <f t="shared" si="39"/>
        <v>5</v>
      </c>
      <c r="I117" s="207" t="str">
        <f t="shared" si="40"/>
        <v>A</v>
      </c>
      <c r="J117" s="212">
        <f t="shared" si="41"/>
        <v>2</v>
      </c>
      <c r="K117" s="213">
        <f t="shared" si="32"/>
        <v>4</v>
      </c>
      <c r="L117" s="214">
        <f t="shared" si="42"/>
        <v>2</v>
      </c>
      <c r="M117" s="207" t="str">
        <f t="shared" si="43"/>
        <v>A</v>
      </c>
      <c r="N117" s="215">
        <f t="shared" si="44"/>
        <v>2</v>
      </c>
      <c r="O117" s="216">
        <f t="shared" si="33"/>
        <v>3</v>
      </c>
      <c r="P117" s="217">
        <f t="shared" si="33"/>
        <v>3</v>
      </c>
      <c r="Q117" s="207" t="str">
        <f t="shared" si="45"/>
        <v>A</v>
      </c>
      <c r="AL117" s="55">
        <f t="shared" si="46"/>
        <v>0</v>
      </c>
      <c r="AM117" s="55">
        <f t="shared" si="47"/>
        <v>2</v>
      </c>
      <c r="AN117" s="55">
        <f t="shared" si="48"/>
        <v>1</v>
      </c>
    </row>
    <row r="118" spans="2:40" ht="15">
      <c r="B118" s="218">
        <f t="shared" si="49"/>
        <v>15</v>
      </c>
      <c r="C118" s="212">
        <f t="shared" si="34"/>
        <v>5</v>
      </c>
      <c r="D118" s="213">
        <f t="shared" si="35"/>
        <v>4</v>
      </c>
      <c r="E118" s="213">
        <f t="shared" si="36"/>
        <v>4</v>
      </c>
      <c r="F118" s="213">
        <f t="shared" si="37"/>
        <v>5</v>
      </c>
      <c r="G118" s="213">
        <f t="shared" si="38"/>
        <v>5</v>
      </c>
      <c r="H118" s="214">
        <f t="shared" si="39"/>
        <v>5</v>
      </c>
      <c r="I118" s="207" t="str">
        <f t="shared" si="40"/>
        <v>A</v>
      </c>
      <c r="J118" s="212">
        <f t="shared" si="41"/>
        <v>5</v>
      </c>
      <c r="K118" s="213">
        <f t="shared" si="32"/>
        <v>5</v>
      </c>
      <c r="L118" s="214">
        <f t="shared" si="42"/>
        <v>4</v>
      </c>
      <c r="M118" s="207" t="str">
        <f t="shared" si="43"/>
        <v>A</v>
      </c>
      <c r="N118" s="215">
        <f t="shared" si="44"/>
        <v>4</v>
      </c>
      <c r="O118" s="216">
        <f t="shared" si="33"/>
        <v>4</v>
      </c>
      <c r="P118" s="217">
        <f t="shared" si="33"/>
        <v>4</v>
      </c>
      <c r="Q118" s="207" t="str">
        <f t="shared" si="45"/>
        <v>A</v>
      </c>
      <c r="AL118" s="55">
        <f t="shared" si="46"/>
        <v>0</v>
      </c>
      <c r="AM118" s="55">
        <f t="shared" si="47"/>
        <v>0</v>
      </c>
      <c r="AN118" s="55">
        <f t="shared" si="48"/>
        <v>0</v>
      </c>
    </row>
    <row r="119" spans="2:40" ht="15">
      <c r="B119" s="218">
        <f t="shared" si="49"/>
        <v>16</v>
      </c>
      <c r="C119" s="212">
        <f t="shared" si="34"/>
        <v>5</v>
      </c>
      <c r="D119" s="213">
        <f t="shared" si="35"/>
        <v>4</v>
      </c>
      <c r="E119" s="213">
        <f t="shared" si="36"/>
        <v>4</v>
      </c>
      <c r="F119" s="213">
        <f t="shared" si="37"/>
        <v>5</v>
      </c>
      <c r="G119" s="213">
        <f t="shared" si="38"/>
        <v>5</v>
      </c>
      <c r="H119" s="214">
        <f t="shared" si="39"/>
        <v>5</v>
      </c>
      <c r="I119" s="207" t="str">
        <f t="shared" si="40"/>
        <v>A</v>
      </c>
      <c r="J119" s="212">
        <f t="shared" si="41"/>
        <v>5</v>
      </c>
      <c r="K119" s="213">
        <f t="shared" si="32"/>
        <v>4</v>
      </c>
      <c r="L119" s="214">
        <f t="shared" si="42"/>
        <v>4</v>
      </c>
      <c r="M119" s="207" t="str">
        <f t="shared" si="43"/>
        <v>A</v>
      </c>
      <c r="N119" s="215">
        <f t="shared" si="44"/>
        <v>3</v>
      </c>
      <c r="O119" s="216">
        <f t="shared" si="33"/>
        <v>5</v>
      </c>
      <c r="P119" s="217">
        <f t="shared" si="33"/>
        <v>5</v>
      </c>
      <c r="Q119" s="207" t="str">
        <f t="shared" si="45"/>
        <v>A</v>
      </c>
      <c r="AL119" s="55">
        <f t="shared" si="46"/>
        <v>0</v>
      </c>
      <c r="AM119" s="55">
        <f t="shared" si="47"/>
        <v>0</v>
      </c>
      <c r="AN119" s="55">
        <f t="shared" si="48"/>
        <v>0</v>
      </c>
    </row>
    <row r="120" spans="2:40" ht="15">
      <c r="B120" s="218">
        <f t="shared" si="49"/>
        <v>17</v>
      </c>
      <c r="C120" s="212">
        <f t="shared" si="34"/>
        <v>5</v>
      </c>
      <c r="D120" s="213">
        <f t="shared" si="35"/>
        <v>4</v>
      </c>
      <c r="E120" s="213">
        <f t="shared" si="36"/>
        <v>4</v>
      </c>
      <c r="F120" s="213">
        <f t="shared" si="37"/>
        <v>5</v>
      </c>
      <c r="G120" s="213">
        <f t="shared" si="38"/>
        <v>5</v>
      </c>
      <c r="H120" s="214">
        <f t="shared" si="39"/>
        <v>5</v>
      </c>
      <c r="I120" s="207" t="str">
        <f t="shared" si="40"/>
        <v>A</v>
      </c>
      <c r="J120" s="212">
        <f t="shared" si="41"/>
        <v>4</v>
      </c>
      <c r="K120" s="213">
        <f t="shared" si="32"/>
        <v>4</v>
      </c>
      <c r="L120" s="214">
        <f t="shared" si="42"/>
        <v>4</v>
      </c>
      <c r="M120" s="207" t="str">
        <f t="shared" si="43"/>
        <v>A</v>
      </c>
      <c r="N120" s="215">
        <f t="shared" si="44"/>
        <v>3</v>
      </c>
      <c r="O120" s="216">
        <f t="shared" si="44"/>
        <v>5</v>
      </c>
      <c r="P120" s="217">
        <f t="shared" si="44"/>
        <v>4</v>
      </c>
      <c r="Q120" s="207" t="str">
        <f t="shared" si="45"/>
        <v>A</v>
      </c>
      <c r="AL120" s="55">
        <f t="shared" si="46"/>
        <v>0</v>
      </c>
      <c r="AM120" s="55">
        <f t="shared" si="47"/>
        <v>0</v>
      </c>
      <c r="AN120" s="55">
        <f t="shared" si="48"/>
        <v>0</v>
      </c>
    </row>
    <row r="121" spans="2:40" ht="15">
      <c r="B121" s="218">
        <f t="shared" si="49"/>
        <v>18</v>
      </c>
      <c r="C121" s="212" t="str">
        <f t="shared" si="34"/>
        <v>NO</v>
      </c>
      <c r="D121" s="213" t="str">
        <f t="shared" si="35"/>
        <v>NO</v>
      </c>
      <c r="E121" s="213" t="str">
        <f t="shared" si="36"/>
        <v>NO</v>
      </c>
      <c r="F121" s="213" t="str">
        <f t="shared" si="37"/>
        <v>NO</v>
      </c>
      <c r="G121" s="213" t="str">
        <f t="shared" si="38"/>
        <v>NO</v>
      </c>
      <c r="H121" s="214" t="str">
        <f t="shared" si="39"/>
        <v>NO</v>
      </c>
      <c r="I121" s="207" t="str">
        <f t="shared" si="40"/>
        <v>NO</v>
      </c>
      <c r="J121" s="212" t="str">
        <f t="shared" si="41"/>
        <v>NO</v>
      </c>
      <c r="K121" s="213" t="str">
        <f t="shared" si="32"/>
        <v>NO</v>
      </c>
      <c r="L121" s="214" t="str">
        <f t="shared" si="42"/>
        <v>NO</v>
      </c>
      <c r="M121" s="207" t="str">
        <f t="shared" si="43"/>
        <v>NO</v>
      </c>
      <c r="N121" s="215" t="str">
        <f t="shared" si="44"/>
        <v>NO</v>
      </c>
      <c r="O121" s="216" t="str">
        <f t="shared" si="44"/>
        <v>NO</v>
      </c>
      <c r="P121" s="217" t="str">
        <f t="shared" si="44"/>
        <v>NO</v>
      </c>
      <c r="Q121" s="207" t="str">
        <f t="shared" si="45"/>
        <v>NO</v>
      </c>
      <c r="AL121" s="55">
        <f t="shared" si="46"/>
        <v>0</v>
      </c>
      <c r="AM121" s="55">
        <f t="shared" si="47"/>
        <v>0</v>
      </c>
      <c r="AN121" s="55">
        <f t="shared" si="48"/>
        <v>0</v>
      </c>
    </row>
    <row r="122" spans="2:40" ht="15">
      <c r="B122" s="218">
        <f t="shared" si="49"/>
        <v>19</v>
      </c>
      <c r="C122" s="212" t="str">
        <f t="shared" si="34"/>
        <v>NO</v>
      </c>
      <c r="D122" s="213" t="str">
        <f t="shared" si="35"/>
        <v>NO</v>
      </c>
      <c r="E122" s="213" t="str">
        <f t="shared" si="36"/>
        <v>NO</v>
      </c>
      <c r="F122" s="213" t="str">
        <f t="shared" si="37"/>
        <v>NO</v>
      </c>
      <c r="G122" s="213" t="str">
        <f t="shared" si="38"/>
        <v>NO</v>
      </c>
      <c r="H122" s="214" t="str">
        <f t="shared" si="39"/>
        <v>NO</v>
      </c>
      <c r="I122" s="207" t="str">
        <f t="shared" si="40"/>
        <v>NO</v>
      </c>
      <c r="J122" s="212" t="str">
        <f t="shared" si="41"/>
        <v>NO</v>
      </c>
      <c r="K122" s="213" t="str">
        <f t="shared" si="32"/>
        <v>NO</v>
      </c>
      <c r="L122" s="214" t="str">
        <f t="shared" si="42"/>
        <v>NO</v>
      </c>
      <c r="M122" s="207" t="str">
        <f t="shared" si="43"/>
        <v>NO</v>
      </c>
      <c r="N122" s="215" t="str">
        <f t="shared" si="44"/>
        <v>NO</v>
      </c>
      <c r="O122" s="216" t="str">
        <f t="shared" si="44"/>
        <v>NO</v>
      </c>
      <c r="P122" s="217" t="str">
        <f t="shared" si="44"/>
        <v>NO</v>
      </c>
      <c r="Q122" s="207" t="str">
        <f t="shared" si="45"/>
        <v>NO</v>
      </c>
      <c r="AL122" s="55">
        <f t="shared" si="46"/>
        <v>0</v>
      </c>
      <c r="AM122" s="55">
        <f t="shared" si="47"/>
        <v>0</v>
      </c>
      <c r="AN122" s="55">
        <f t="shared" si="48"/>
        <v>0</v>
      </c>
    </row>
    <row r="123" spans="2:40" ht="15">
      <c r="B123" s="218">
        <f t="shared" si="49"/>
        <v>20</v>
      </c>
      <c r="C123" s="212" t="str">
        <f t="shared" si="34"/>
        <v>NO</v>
      </c>
      <c r="D123" s="213" t="str">
        <f t="shared" si="35"/>
        <v>NO</v>
      </c>
      <c r="E123" s="213" t="str">
        <f t="shared" si="36"/>
        <v>NO</v>
      </c>
      <c r="F123" s="213" t="str">
        <f t="shared" si="37"/>
        <v>NO</v>
      </c>
      <c r="G123" s="213" t="str">
        <f t="shared" si="38"/>
        <v>NO</v>
      </c>
      <c r="H123" s="214" t="str">
        <f t="shared" si="39"/>
        <v>NO</v>
      </c>
      <c r="I123" s="207" t="str">
        <f t="shared" si="40"/>
        <v>NO</v>
      </c>
      <c r="J123" s="212" t="str">
        <f t="shared" si="41"/>
        <v>NO</v>
      </c>
      <c r="K123" s="213" t="str">
        <f t="shared" si="32"/>
        <v>NO</v>
      </c>
      <c r="L123" s="214" t="str">
        <f t="shared" si="42"/>
        <v>NO</v>
      </c>
      <c r="M123" s="207" t="str">
        <f t="shared" si="43"/>
        <v>NO</v>
      </c>
      <c r="N123" s="215" t="str">
        <f t="shared" si="44"/>
        <v>NO</v>
      </c>
      <c r="O123" s="216" t="str">
        <f t="shared" si="44"/>
        <v>NO</v>
      </c>
      <c r="P123" s="217" t="str">
        <f t="shared" si="44"/>
        <v>NO</v>
      </c>
      <c r="Q123" s="207" t="str">
        <f t="shared" si="45"/>
        <v>NO</v>
      </c>
      <c r="AL123" s="55">
        <f t="shared" si="46"/>
        <v>0</v>
      </c>
      <c r="AM123" s="55">
        <f t="shared" si="47"/>
        <v>0</v>
      </c>
      <c r="AN123" s="55">
        <f t="shared" si="48"/>
        <v>0</v>
      </c>
    </row>
    <row r="124" spans="2:40" ht="15">
      <c r="B124" s="218">
        <f t="shared" si="49"/>
        <v>21</v>
      </c>
      <c r="C124" s="212" t="str">
        <f t="shared" si="34"/>
        <v>NO</v>
      </c>
      <c r="D124" s="213" t="str">
        <f t="shared" si="35"/>
        <v>NO</v>
      </c>
      <c r="E124" s="213" t="str">
        <f t="shared" si="36"/>
        <v>NO</v>
      </c>
      <c r="F124" s="213" t="str">
        <f t="shared" si="37"/>
        <v>NO</v>
      </c>
      <c r="G124" s="213" t="str">
        <f t="shared" si="38"/>
        <v>NO</v>
      </c>
      <c r="H124" s="214" t="str">
        <f t="shared" si="39"/>
        <v>NO</v>
      </c>
      <c r="I124" s="207" t="str">
        <f t="shared" si="40"/>
        <v>NO</v>
      </c>
      <c r="J124" s="212" t="str">
        <f t="shared" si="41"/>
        <v>NO</v>
      </c>
      <c r="K124" s="213" t="str">
        <f t="shared" si="32"/>
        <v>NO</v>
      </c>
      <c r="L124" s="214" t="str">
        <f t="shared" si="42"/>
        <v>NO</v>
      </c>
      <c r="M124" s="207" t="str">
        <f t="shared" si="43"/>
        <v>NO</v>
      </c>
      <c r="N124" s="215" t="str">
        <f t="shared" si="44"/>
        <v>NO</v>
      </c>
      <c r="O124" s="216" t="str">
        <f t="shared" si="44"/>
        <v>NO</v>
      </c>
      <c r="P124" s="217" t="str">
        <f t="shared" si="44"/>
        <v>NO</v>
      </c>
      <c r="Q124" s="207" t="str">
        <f t="shared" si="45"/>
        <v>NO</v>
      </c>
      <c r="AL124" s="55">
        <f t="shared" si="46"/>
        <v>0</v>
      </c>
      <c r="AM124" s="55">
        <f t="shared" si="47"/>
        <v>0</v>
      </c>
      <c r="AN124" s="55">
        <f t="shared" si="48"/>
        <v>0</v>
      </c>
    </row>
    <row r="125" spans="2:40" ht="15">
      <c r="B125" s="218">
        <f t="shared" si="49"/>
        <v>22</v>
      </c>
      <c r="C125" s="212" t="str">
        <f t="shared" si="34"/>
        <v>NO</v>
      </c>
      <c r="D125" s="213" t="str">
        <f t="shared" si="35"/>
        <v>NO</v>
      </c>
      <c r="E125" s="213" t="str">
        <f t="shared" si="36"/>
        <v>NO</v>
      </c>
      <c r="F125" s="213" t="str">
        <f t="shared" si="37"/>
        <v>NO</v>
      </c>
      <c r="G125" s="213" t="str">
        <f t="shared" si="38"/>
        <v>NO</v>
      </c>
      <c r="H125" s="214" t="str">
        <f t="shared" si="39"/>
        <v>NO</v>
      </c>
      <c r="I125" s="207" t="str">
        <f t="shared" si="40"/>
        <v>NO</v>
      </c>
      <c r="J125" s="212" t="str">
        <f t="shared" si="41"/>
        <v>NO</v>
      </c>
      <c r="K125" s="213" t="str">
        <f t="shared" si="32"/>
        <v>NO</v>
      </c>
      <c r="L125" s="214" t="str">
        <f t="shared" si="42"/>
        <v>NO</v>
      </c>
      <c r="M125" s="207" t="str">
        <f t="shared" si="43"/>
        <v>NO</v>
      </c>
      <c r="N125" s="215" t="str">
        <f t="shared" si="44"/>
        <v>NO</v>
      </c>
      <c r="O125" s="216" t="str">
        <f t="shared" si="44"/>
        <v>NO</v>
      </c>
      <c r="P125" s="217" t="str">
        <f t="shared" si="44"/>
        <v>NO</v>
      </c>
      <c r="Q125" s="207" t="str">
        <f t="shared" si="45"/>
        <v>NO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 t="str">
        <f t="shared" si="34"/>
        <v>NO</v>
      </c>
      <c r="D126" s="213" t="str">
        <f t="shared" si="35"/>
        <v>NO</v>
      </c>
      <c r="E126" s="213" t="str">
        <f t="shared" si="36"/>
        <v>NO</v>
      </c>
      <c r="F126" s="213" t="str">
        <f t="shared" si="37"/>
        <v>NO</v>
      </c>
      <c r="G126" s="213" t="str">
        <f t="shared" si="38"/>
        <v>NO</v>
      </c>
      <c r="H126" s="214" t="str">
        <f t="shared" si="39"/>
        <v>NO</v>
      </c>
      <c r="I126" s="207" t="str">
        <f t="shared" si="40"/>
        <v>NO</v>
      </c>
      <c r="J126" s="212" t="str">
        <f t="shared" si="41"/>
        <v>NO</v>
      </c>
      <c r="K126" s="213" t="str">
        <f t="shared" si="32"/>
        <v>NO</v>
      </c>
      <c r="L126" s="214" t="str">
        <f t="shared" si="42"/>
        <v>NO</v>
      </c>
      <c r="M126" s="207" t="str">
        <f t="shared" si="43"/>
        <v>NO</v>
      </c>
      <c r="N126" s="215" t="str">
        <f t="shared" si="44"/>
        <v>NO</v>
      </c>
      <c r="O126" s="216" t="str">
        <f t="shared" si="44"/>
        <v>NO</v>
      </c>
      <c r="P126" s="217" t="str">
        <f t="shared" si="44"/>
        <v>NO</v>
      </c>
      <c r="Q126" s="207" t="str">
        <f t="shared" si="45"/>
        <v>NO</v>
      </c>
      <c r="AL126" s="55">
        <f t="shared" si="46"/>
        <v>0</v>
      </c>
      <c r="AM126" s="55">
        <f t="shared" si="47"/>
        <v>0</v>
      </c>
      <c r="AN126" s="55">
        <f t="shared" si="48"/>
        <v>0</v>
      </c>
    </row>
    <row r="127" spans="2:40" ht="15">
      <c r="B127" s="218">
        <f t="shared" si="49"/>
        <v>24</v>
      </c>
      <c r="C127" s="212" t="str">
        <f t="shared" si="34"/>
        <v>NO</v>
      </c>
      <c r="D127" s="213" t="str">
        <f t="shared" si="35"/>
        <v>NO</v>
      </c>
      <c r="E127" s="213" t="str">
        <f t="shared" si="36"/>
        <v>NO</v>
      </c>
      <c r="F127" s="213" t="str">
        <f t="shared" si="37"/>
        <v>NO</v>
      </c>
      <c r="G127" s="213" t="str">
        <f t="shared" si="38"/>
        <v>NO</v>
      </c>
      <c r="H127" s="214" t="str">
        <f t="shared" si="39"/>
        <v>NO</v>
      </c>
      <c r="I127" s="207" t="str">
        <f t="shared" si="40"/>
        <v>NO</v>
      </c>
      <c r="J127" s="212" t="str">
        <f t="shared" si="41"/>
        <v>NO</v>
      </c>
      <c r="K127" s="213" t="str">
        <f t="shared" si="32"/>
        <v>NO</v>
      </c>
      <c r="L127" s="214" t="str">
        <f t="shared" si="42"/>
        <v>NO</v>
      </c>
      <c r="M127" s="207" t="str">
        <f t="shared" si="43"/>
        <v>NO</v>
      </c>
      <c r="N127" s="215" t="str">
        <f t="shared" si="44"/>
        <v>NO</v>
      </c>
      <c r="O127" s="216" t="str">
        <f t="shared" si="44"/>
        <v>NO</v>
      </c>
      <c r="P127" s="217" t="str">
        <f t="shared" si="44"/>
        <v>NO</v>
      </c>
      <c r="Q127" s="207" t="str">
        <f t="shared" si="45"/>
        <v>NO</v>
      </c>
      <c r="AL127" s="55">
        <f t="shared" si="46"/>
        <v>0</v>
      </c>
      <c r="AM127" s="55">
        <f t="shared" si="47"/>
        <v>0</v>
      </c>
      <c r="AN127" s="55">
        <f t="shared" si="48"/>
        <v>0</v>
      </c>
    </row>
    <row r="128" spans="2:40" ht="15">
      <c r="B128" s="218">
        <f t="shared" si="49"/>
        <v>25</v>
      </c>
      <c r="C128" s="212" t="str">
        <f t="shared" si="34"/>
        <v>NO</v>
      </c>
      <c r="D128" s="213" t="str">
        <f t="shared" si="35"/>
        <v>NO</v>
      </c>
      <c r="E128" s="213" t="str">
        <f t="shared" si="36"/>
        <v>NO</v>
      </c>
      <c r="F128" s="213" t="str">
        <f t="shared" si="37"/>
        <v>NO</v>
      </c>
      <c r="G128" s="213" t="str">
        <f t="shared" si="38"/>
        <v>NO</v>
      </c>
      <c r="H128" s="214" t="str">
        <f t="shared" si="39"/>
        <v>NO</v>
      </c>
      <c r="I128" s="207" t="str">
        <f t="shared" si="40"/>
        <v>NO</v>
      </c>
      <c r="J128" s="212" t="str">
        <f t="shared" si="41"/>
        <v>NO</v>
      </c>
      <c r="K128" s="213" t="str">
        <f t="shared" si="32"/>
        <v>NO</v>
      </c>
      <c r="L128" s="214" t="str">
        <f t="shared" si="42"/>
        <v>NO</v>
      </c>
      <c r="M128" s="207" t="str">
        <f t="shared" si="43"/>
        <v>NO</v>
      </c>
      <c r="N128" s="215" t="str">
        <f t="shared" si="44"/>
        <v>NO</v>
      </c>
      <c r="O128" s="216" t="str">
        <f t="shared" si="44"/>
        <v>NO</v>
      </c>
      <c r="P128" s="217" t="str">
        <f t="shared" si="44"/>
        <v>NO</v>
      </c>
      <c r="Q128" s="207" t="str">
        <f t="shared" si="45"/>
        <v>NO</v>
      </c>
      <c r="AL128" s="55">
        <f t="shared" si="46"/>
        <v>0</v>
      </c>
      <c r="AM128" s="55">
        <f t="shared" si="47"/>
        <v>0</v>
      </c>
      <c r="AN128" s="55">
        <f t="shared" si="48"/>
        <v>0</v>
      </c>
    </row>
    <row r="129" spans="1:40" ht="15">
      <c r="B129" s="211">
        <f t="shared" si="49"/>
        <v>26</v>
      </c>
      <c r="C129" s="212" t="str">
        <f t="shared" si="34"/>
        <v>NO</v>
      </c>
      <c r="D129" s="213" t="str">
        <f t="shared" si="35"/>
        <v>NO</v>
      </c>
      <c r="E129" s="213" t="str">
        <f t="shared" si="36"/>
        <v>NO</v>
      </c>
      <c r="F129" s="213" t="str">
        <f t="shared" si="37"/>
        <v>NO</v>
      </c>
      <c r="G129" s="213" t="str">
        <f t="shared" si="38"/>
        <v>NO</v>
      </c>
      <c r="H129" s="214" t="str">
        <f t="shared" si="39"/>
        <v>NO</v>
      </c>
      <c r="I129" s="207" t="str">
        <f t="shared" si="40"/>
        <v>NO</v>
      </c>
      <c r="J129" s="212" t="str">
        <f t="shared" si="41"/>
        <v>NO</v>
      </c>
      <c r="K129" s="213" t="str">
        <f t="shared" si="32"/>
        <v>NO</v>
      </c>
      <c r="L129" s="214" t="str">
        <f t="shared" si="42"/>
        <v>NO</v>
      </c>
      <c r="M129" s="207" t="str">
        <f t="shared" si="43"/>
        <v>NO</v>
      </c>
      <c r="N129" s="215" t="str">
        <f t="shared" si="44"/>
        <v>NO</v>
      </c>
      <c r="O129" s="216" t="str">
        <f t="shared" si="44"/>
        <v>NO</v>
      </c>
      <c r="P129" s="217" t="str">
        <f t="shared" si="44"/>
        <v>NO</v>
      </c>
      <c r="Q129" s="207" t="str">
        <f t="shared" si="45"/>
        <v>NO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 t="str">
        <f t="shared" si="34"/>
        <v>NO</v>
      </c>
      <c r="D130" s="213" t="str">
        <f t="shared" si="35"/>
        <v>NO</v>
      </c>
      <c r="E130" s="213" t="str">
        <f t="shared" si="36"/>
        <v>NO</v>
      </c>
      <c r="F130" s="213" t="str">
        <f t="shared" si="37"/>
        <v>NO</v>
      </c>
      <c r="G130" s="213" t="str">
        <f t="shared" si="38"/>
        <v>NO</v>
      </c>
      <c r="H130" s="214" t="str">
        <f t="shared" si="39"/>
        <v>NO</v>
      </c>
      <c r="I130" s="207" t="str">
        <f t="shared" si="40"/>
        <v>NO</v>
      </c>
      <c r="J130" s="212" t="str">
        <f t="shared" si="41"/>
        <v>NO</v>
      </c>
      <c r="K130" s="213" t="str">
        <f t="shared" si="32"/>
        <v>NO</v>
      </c>
      <c r="L130" s="214" t="str">
        <f t="shared" si="42"/>
        <v>NO</v>
      </c>
      <c r="M130" s="207" t="str">
        <f t="shared" si="43"/>
        <v>NO</v>
      </c>
      <c r="N130" s="215" t="str">
        <f t="shared" si="44"/>
        <v>NO</v>
      </c>
      <c r="O130" s="216" t="str">
        <f t="shared" si="44"/>
        <v>NO</v>
      </c>
      <c r="P130" s="217" t="str">
        <f t="shared" si="44"/>
        <v>NO</v>
      </c>
      <c r="Q130" s="207" t="str">
        <f t="shared" si="45"/>
        <v>NO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 t="str">
        <f t="shared" si="34"/>
        <v>NO</v>
      </c>
      <c r="D131" s="213" t="str">
        <f t="shared" si="35"/>
        <v>NO</v>
      </c>
      <c r="E131" s="213" t="str">
        <f t="shared" si="36"/>
        <v>NO</v>
      </c>
      <c r="F131" s="213" t="str">
        <f t="shared" si="37"/>
        <v>NO</v>
      </c>
      <c r="G131" s="213" t="str">
        <f t="shared" si="38"/>
        <v>NO</v>
      </c>
      <c r="H131" s="214" t="str">
        <f t="shared" si="39"/>
        <v>NO</v>
      </c>
      <c r="I131" s="207" t="str">
        <f t="shared" si="40"/>
        <v>NO</v>
      </c>
      <c r="J131" s="212" t="str">
        <f t="shared" si="41"/>
        <v>NO</v>
      </c>
      <c r="K131" s="213" t="str">
        <f t="shared" si="32"/>
        <v>NO</v>
      </c>
      <c r="L131" s="214" t="str">
        <f t="shared" si="42"/>
        <v>NO</v>
      </c>
      <c r="M131" s="207" t="str">
        <f t="shared" si="43"/>
        <v>NO</v>
      </c>
      <c r="N131" s="215" t="str">
        <f t="shared" si="44"/>
        <v>NO</v>
      </c>
      <c r="O131" s="216" t="str">
        <f t="shared" si="44"/>
        <v>NO</v>
      </c>
      <c r="P131" s="217" t="str">
        <f t="shared" si="44"/>
        <v>NO</v>
      </c>
      <c r="Q131" s="207" t="str">
        <f t="shared" si="45"/>
        <v>NO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 t="str">
        <f t="shared" si="34"/>
        <v>NO</v>
      </c>
      <c r="D132" s="213" t="str">
        <f t="shared" si="35"/>
        <v>NO</v>
      </c>
      <c r="E132" s="213" t="str">
        <f t="shared" si="36"/>
        <v>NO</v>
      </c>
      <c r="F132" s="213" t="str">
        <f t="shared" si="37"/>
        <v>NO</v>
      </c>
      <c r="G132" s="213" t="str">
        <f t="shared" si="38"/>
        <v>NO</v>
      </c>
      <c r="H132" s="214" t="str">
        <f t="shared" si="39"/>
        <v>NO</v>
      </c>
      <c r="I132" s="207" t="str">
        <f t="shared" si="40"/>
        <v>NO</v>
      </c>
      <c r="J132" s="212" t="str">
        <f t="shared" si="41"/>
        <v>NO</v>
      </c>
      <c r="K132" s="213" t="str">
        <f t="shared" si="32"/>
        <v>NO</v>
      </c>
      <c r="L132" s="214" t="str">
        <f t="shared" si="42"/>
        <v>NO</v>
      </c>
      <c r="M132" s="207" t="str">
        <f t="shared" si="43"/>
        <v>NO</v>
      </c>
      <c r="N132" s="215" t="str">
        <f t="shared" si="44"/>
        <v>NO</v>
      </c>
      <c r="O132" s="216" t="str">
        <f t="shared" si="44"/>
        <v>NO</v>
      </c>
      <c r="P132" s="217" t="str">
        <f t="shared" si="44"/>
        <v>NO</v>
      </c>
      <c r="Q132" s="207" t="str">
        <f t="shared" si="45"/>
        <v>NO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17</v>
      </c>
      <c r="D164" s="232">
        <f t="shared" ref="D164:P164" si="50">COUNTIF(D104:D163,"&gt;2")</f>
        <v>16</v>
      </c>
      <c r="E164" s="232">
        <f t="shared" si="50"/>
        <v>16</v>
      </c>
      <c r="F164" s="232">
        <f t="shared" si="50"/>
        <v>17</v>
      </c>
      <c r="G164" s="232">
        <f t="shared" si="50"/>
        <v>17</v>
      </c>
      <c r="H164" s="233">
        <f t="shared" si="50"/>
        <v>17</v>
      </c>
      <c r="I164" s="234">
        <f>COUNTIF(I104:I163,"=A")</f>
        <v>17</v>
      </c>
      <c r="J164" s="231">
        <f t="shared" si="50"/>
        <v>15</v>
      </c>
      <c r="K164" s="232">
        <f t="shared" si="50"/>
        <v>16</v>
      </c>
      <c r="L164" s="233">
        <f t="shared" si="50"/>
        <v>14</v>
      </c>
      <c r="M164" s="234">
        <f>COUNTIF(M104:M163,"=A")</f>
        <v>17</v>
      </c>
      <c r="N164" s="231">
        <f t="shared" si="50"/>
        <v>14</v>
      </c>
      <c r="O164" s="232">
        <f t="shared" si="50"/>
        <v>16</v>
      </c>
      <c r="P164" s="233">
        <f t="shared" si="50"/>
        <v>17</v>
      </c>
      <c r="Q164" s="235">
        <f>COUNTIF(Q104:Q163,"=A")</f>
        <v>17</v>
      </c>
    </row>
    <row r="165" spans="2:40" ht="15.75" thickBot="1">
      <c r="B165" s="236" t="s">
        <v>87</v>
      </c>
      <c r="C165" s="237">
        <f>AVERAGEIF(C104:C163,"&gt;0",C104:C163)</f>
        <v>4.5882352941176467</v>
      </c>
      <c r="D165" s="238">
        <f t="shared" ref="D165:P165" si="51">AVERAGEIF(D104:D163,"&gt;0",D104:D163)</f>
        <v>3.8235294117647061</v>
      </c>
      <c r="E165" s="238">
        <f t="shared" si="51"/>
        <v>3.8235294117647061</v>
      </c>
      <c r="F165" s="238">
        <f t="shared" si="51"/>
        <v>4.7058823529411766</v>
      </c>
      <c r="G165" s="238">
        <f t="shared" si="51"/>
        <v>4.9411764705882355</v>
      </c>
      <c r="H165" s="239">
        <f t="shared" si="51"/>
        <v>4.6470588235294121</v>
      </c>
      <c r="I165" s="240"/>
      <c r="J165" s="237">
        <f t="shared" si="51"/>
        <v>4.117647058823529</v>
      </c>
      <c r="K165" s="238">
        <f t="shared" si="51"/>
        <v>4.2352941176470589</v>
      </c>
      <c r="L165" s="239">
        <f t="shared" si="51"/>
        <v>3.4117647058823528</v>
      </c>
      <c r="M165" s="240"/>
      <c r="N165" s="237">
        <f t="shared" si="51"/>
        <v>3.3529411764705883</v>
      </c>
      <c r="O165" s="238">
        <f t="shared" si="51"/>
        <v>4</v>
      </c>
      <c r="P165" s="239">
        <f t="shared" si="51"/>
        <v>4.2352941176470589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4</v>
      </c>
      <c r="E166" s="242">
        <f t="shared" si="52"/>
        <v>4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4</v>
      </c>
      <c r="K166" s="244">
        <f t="shared" si="52"/>
        <v>4</v>
      </c>
      <c r="L166" s="245">
        <f t="shared" si="52"/>
        <v>3</v>
      </c>
      <c r="M166" s="246" t="e">
        <f t="shared" si="52"/>
        <v>#NUM!</v>
      </c>
      <c r="N166" s="237">
        <f t="shared" si="52"/>
        <v>3</v>
      </c>
      <c r="O166" s="242">
        <f t="shared" si="52"/>
        <v>4</v>
      </c>
      <c r="P166" s="239">
        <f t="shared" si="52"/>
        <v>4</v>
      </c>
      <c r="Q166" s="243"/>
    </row>
    <row r="167" spans="2:40" ht="15.75" thickBot="1">
      <c r="B167" s="247" t="s">
        <v>89</v>
      </c>
      <c r="C167" s="248">
        <f>QUARTILE(C104:C163,1)</f>
        <v>4</v>
      </c>
      <c r="D167" s="249">
        <f t="shared" ref="D167:P167" si="53">QUARTILE(D104:D163,1)</f>
        <v>3</v>
      </c>
      <c r="E167" s="250">
        <f t="shared" si="53"/>
        <v>3</v>
      </c>
      <c r="F167" s="248">
        <f t="shared" si="53"/>
        <v>5</v>
      </c>
      <c r="G167" s="248">
        <f t="shared" si="53"/>
        <v>5</v>
      </c>
      <c r="H167" s="249">
        <f t="shared" si="53"/>
        <v>4</v>
      </c>
      <c r="I167" s="251"/>
      <c r="J167" s="252">
        <f t="shared" si="53"/>
        <v>4</v>
      </c>
      <c r="K167" s="250">
        <f t="shared" si="53"/>
        <v>4</v>
      </c>
      <c r="L167" s="253">
        <f t="shared" si="53"/>
        <v>3</v>
      </c>
      <c r="M167" s="248" t="e">
        <f t="shared" si="53"/>
        <v>#NUM!</v>
      </c>
      <c r="N167" s="254">
        <f t="shared" si="53"/>
        <v>3</v>
      </c>
      <c r="O167" s="248">
        <f t="shared" si="53"/>
        <v>4</v>
      </c>
      <c r="P167" s="255">
        <f t="shared" si="53"/>
        <v>4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10</v>
      </c>
      <c r="D170" s="258">
        <f t="shared" ref="D170:Q170" si="54">COUNTIF(D104:D163,"=5")</f>
        <v>4</v>
      </c>
      <c r="E170" s="258">
        <f t="shared" si="54"/>
        <v>4</v>
      </c>
      <c r="F170" s="258">
        <f t="shared" si="54"/>
        <v>13</v>
      </c>
      <c r="G170" s="258">
        <f t="shared" si="54"/>
        <v>16</v>
      </c>
      <c r="H170" s="259">
        <f t="shared" si="54"/>
        <v>11</v>
      </c>
      <c r="I170" s="260"/>
      <c r="J170" s="257">
        <f t="shared" si="54"/>
        <v>7</v>
      </c>
      <c r="K170" s="258">
        <f t="shared" si="54"/>
        <v>7</v>
      </c>
      <c r="L170" s="259">
        <f t="shared" si="54"/>
        <v>2</v>
      </c>
      <c r="M170" s="260"/>
      <c r="N170" s="257">
        <f t="shared" si="54"/>
        <v>1</v>
      </c>
      <c r="O170" s="258">
        <f t="shared" si="54"/>
        <v>5</v>
      </c>
      <c r="P170" s="258">
        <f t="shared" si="54"/>
        <v>7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7</v>
      </c>
      <c r="D171" s="263">
        <f t="shared" ref="D171:Q171" si="55">COUNTIF(D104:D163,"=4")</f>
        <v>7</v>
      </c>
      <c r="E171" s="263">
        <f t="shared" si="55"/>
        <v>7</v>
      </c>
      <c r="F171" s="263">
        <f t="shared" si="55"/>
        <v>3</v>
      </c>
      <c r="G171" s="263">
        <f t="shared" si="55"/>
        <v>1</v>
      </c>
      <c r="H171" s="264">
        <f t="shared" si="55"/>
        <v>6</v>
      </c>
      <c r="I171" s="260"/>
      <c r="J171" s="262">
        <f t="shared" si="55"/>
        <v>7</v>
      </c>
      <c r="K171" s="263">
        <f t="shared" si="55"/>
        <v>8</v>
      </c>
      <c r="L171" s="264">
        <f t="shared" si="55"/>
        <v>6</v>
      </c>
      <c r="M171" s="260"/>
      <c r="N171" s="262">
        <f t="shared" si="55"/>
        <v>7</v>
      </c>
      <c r="O171" s="263">
        <f t="shared" si="55"/>
        <v>8</v>
      </c>
      <c r="P171" s="263">
        <f t="shared" si="55"/>
        <v>7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0</v>
      </c>
      <c r="D172" s="263">
        <f t="shared" ref="D172:Q172" si="56">COUNTIF(D104:D163,"=3")</f>
        <v>5</v>
      </c>
      <c r="E172" s="263">
        <f t="shared" si="56"/>
        <v>5</v>
      </c>
      <c r="F172" s="263">
        <f t="shared" si="56"/>
        <v>1</v>
      </c>
      <c r="G172" s="263">
        <f t="shared" si="56"/>
        <v>0</v>
      </c>
      <c r="H172" s="264">
        <f t="shared" si="56"/>
        <v>0</v>
      </c>
      <c r="I172" s="260"/>
      <c r="J172" s="262">
        <f t="shared" si="56"/>
        <v>1</v>
      </c>
      <c r="K172" s="263">
        <f t="shared" si="56"/>
        <v>1</v>
      </c>
      <c r="L172" s="264">
        <f t="shared" si="56"/>
        <v>6</v>
      </c>
      <c r="M172" s="260"/>
      <c r="N172" s="262">
        <f t="shared" si="56"/>
        <v>6</v>
      </c>
      <c r="O172" s="263">
        <f t="shared" si="56"/>
        <v>3</v>
      </c>
      <c r="P172" s="263">
        <f t="shared" si="56"/>
        <v>3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1</v>
      </c>
      <c r="E173" s="267">
        <f t="shared" si="57"/>
        <v>1</v>
      </c>
      <c r="F173" s="267">
        <f t="shared" si="57"/>
        <v>0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2</v>
      </c>
      <c r="K173" s="267">
        <f t="shared" si="57"/>
        <v>1</v>
      </c>
      <c r="L173" s="268">
        <f t="shared" si="57"/>
        <v>3</v>
      </c>
      <c r="M173" s="260"/>
      <c r="N173" s="266">
        <f t="shared" si="57"/>
        <v>3</v>
      </c>
      <c r="O173" s="267">
        <f t="shared" si="57"/>
        <v>1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17</v>
      </c>
    </row>
    <row r="177" spans="13:13" ht="13.5" thickTop="1">
      <c r="M177" s="68"/>
    </row>
  </sheetData>
  <protectedRanges>
    <protectedRange sqref="C29:AJ71" name="Rango2"/>
    <protectedRange sqref="C3:X3 Z3" name="Rango4"/>
    <protectedRange sqref="C12:AJ28" name="Rango2_1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P177"/>
  <sheetViews>
    <sheetView topLeftCell="A88" zoomScale="60" zoomScaleNormal="60" workbookViewId="0">
      <selection activeCell="C104" sqref="C104:Q122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5</v>
      </c>
      <c r="D12" s="99">
        <v>5</v>
      </c>
      <c r="E12" s="99">
        <v>4</v>
      </c>
      <c r="F12" s="100">
        <v>5</v>
      </c>
      <c r="G12" s="98">
        <v>4</v>
      </c>
      <c r="H12" s="99">
        <v>3</v>
      </c>
      <c r="I12" s="99">
        <v>3</v>
      </c>
      <c r="J12" s="100">
        <v>3</v>
      </c>
      <c r="K12" s="101">
        <v>5</v>
      </c>
      <c r="L12" s="99">
        <v>5</v>
      </c>
      <c r="M12" s="102">
        <v>5</v>
      </c>
      <c r="N12" s="101">
        <v>5</v>
      </c>
      <c r="O12" s="99">
        <v>5</v>
      </c>
      <c r="P12" s="102">
        <v>5</v>
      </c>
      <c r="Q12" s="103">
        <v>5</v>
      </c>
      <c r="R12" s="99">
        <v>5</v>
      </c>
      <c r="S12" s="99">
        <v>5</v>
      </c>
      <c r="T12" s="100">
        <v>5</v>
      </c>
      <c r="U12" s="98">
        <v>5</v>
      </c>
      <c r="V12" s="99">
        <v>5</v>
      </c>
      <c r="W12" s="99">
        <v>5</v>
      </c>
      <c r="X12" s="100">
        <v>5</v>
      </c>
      <c r="Y12" s="104"/>
      <c r="Z12" s="99">
        <v>3</v>
      </c>
      <c r="AA12" s="99">
        <v>3</v>
      </c>
      <c r="AB12" s="102">
        <v>3</v>
      </c>
      <c r="AC12" s="295">
        <v>4</v>
      </c>
      <c r="AD12" s="101">
        <v>2</v>
      </c>
      <c r="AE12" s="99">
        <v>4</v>
      </c>
      <c r="AF12" s="106">
        <v>3</v>
      </c>
      <c r="AG12" s="296">
        <v>2</v>
      </c>
      <c r="AH12" s="297">
        <v>5</v>
      </c>
      <c r="AI12" s="109">
        <v>5</v>
      </c>
      <c r="AJ12" s="110">
        <v>5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4.75</v>
      </c>
      <c r="AO12" s="114">
        <f>IF(AN12&gt;0,IF(AM12&gt;2,2,IF(AN12&gt;4,5,IF(AN12&gt;3,4,3))),"NO")</f>
        <v>5</v>
      </c>
      <c r="AP12" s="112">
        <f>COUNTIF(G12:J12,"2")</f>
        <v>0</v>
      </c>
      <c r="AQ12" s="113">
        <f>IF(G12&gt;0,AVERAGE(G12:J12),0)</f>
        <v>3.25</v>
      </c>
      <c r="AR12" s="114">
        <f>IF(AQ12&gt;0,IF(AP12&gt;2,2,IF(AQ12&gt;4,5,IF(AQ12&gt;3,4,3))),"NO")</f>
        <v>4</v>
      </c>
      <c r="AS12" s="112">
        <f>COUNTIF(K12:M12,"2")</f>
        <v>0</v>
      </c>
      <c r="AT12" s="113">
        <f>IF(K12&gt;0,AVERAGE(K12:M12),0)</f>
        <v>5</v>
      </c>
      <c r="AU12" s="114">
        <f>IF(AT12&gt;0,IF(AS12&gt;2,2,IF(AT12&gt;4,5,IF(AT12&gt;3,4,3))),"NO")</f>
        <v>5</v>
      </c>
      <c r="AV12" s="112">
        <f>COUNTIF(N12:P12,"2")</f>
        <v>0</v>
      </c>
      <c r="AW12" s="113">
        <f>IF(N12&gt;0,AVERAGE(N12:P12),0)</f>
        <v>5</v>
      </c>
      <c r="AX12" s="114">
        <f>IF(AW12&gt;0,IF(AV12&gt;2,2,IF(AW12&gt;4,5,IF(AW12&gt;3,4,3))),"NO")</f>
        <v>5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5</v>
      </c>
      <c r="BD12" s="116">
        <f>IF(BC12&gt;0,IF(BB12&gt;2,2,IF(BC12&gt;4,5,IF(BC12&gt;3,4,3))),"NO")</f>
        <v>5</v>
      </c>
      <c r="BE12" s="112">
        <f>IF(Y12=0,0,1)</f>
        <v>0</v>
      </c>
      <c r="BF12" s="112">
        <f>COUNTIF(Z12:AB12,"2")</f>
        <v>0</v>
      </c>
      <c r="BG12" s="113">
        <f>IF(Z12&gt;0,AVERAGE(Z12:AB12),0)</f>
        <v>3</v>
      </c>
      <c r="BH12" s="113">
        <f>IF(ISTEXT(BD12),"NO",IF(BE12=0,2,IF(BF12&gt;2,2,IF(BG12&gt;4,5,IF(BG12&gt;3,4,3)))))</f>
        <v>2</v>
      </c>
      <c r="BI12" s="117">
        <f>IF(AC12&gt;0,AC12,"NO")</f>
        <v>4</v>
      </c>
      <c r="BJ12" s="112">
        <f>COUNTIF(AD12:AF12,"2")</f>
        <v>1</v>
      </c>
      <c r="BK12" s="113">
        <f>IF(AD12&gt;0,AVERAGE(AD12:AF12),0)</f>
        <v>3</v>
      </c>
      <c r="BL12" s="113">
        <f>IF(BK12&gt;0,IF(BJ12&gt;2,2,IF(BK12&gt;4,5,IF(BK12&gt;3,4,3))),"NO")</f>
        <v>3</v>
      </c>
      <c r="BM12" s="118">
        <f>IF(AG12&gt;0,AG12,"NO")</f>
        <v>2</v>
      </c>
      <c r="BN12" s="119">
        <f>IF(AH12&gt;0,AH12,"NO")</f>
        <v>5</v>
      </c>
      <c r="BO12" s="120">
        <f>IF(AI12=0,"NO",IF(AI12+AJ12&lt;4,2,IF(AI12+AJ12&lt;7,3,IF(AI12+AJ12&lt;9,4,5))))</f>
        <v>5</v>
      </c>
      <c r="BP12" s="68"/>
    </row>
    <row r="13" spans="1:68" ht="13.5" thickBot="1">
      <c r="A13" s="121"/>
      <c r="B13" s="122">
        <f>B12+1</f>
        <v>2</v>
      </c>
      <c r="C13" s="109">
        <v>4</v>
      </c>
      <c r="D13" s="123">
        <v>5</v>
      </c>
      <c r="E13" s="123">
        <v>2</v>
      </c>
      <c r="F13" s="124">
        <v>5</v>
      </c>
      <c r="G13" s="109">
        <v>3</v>
      </c>
      <c r="H13" s="123">
        <v>2</v>
      </c>
      <c r="I13" s="123">
        <v>3</v>
      </c>
      <c r="J13" s="124">
        <v>4</v>
      </c>
      <c r="K13" s="109">
        <v>5</v>
      </c>
      <c r="L13" s="123">
        <v>5</v>
      </c>
      <c r="M13" s="124">
        <v>5</v>
      </c>
      <c r="N13" s="109">
        <v>5</v>
      </c>
      <c r="O13" s="123">
        <v>5</v>
      </c>
      <c r="P13" s="124">
        <v>5</v>
      </c>
      <c r="Q13" s="109">
        <v>5</v>
      </c>
      <c r="R13" s="123">
        <v>5</v>
      </c>
      <c r="S13" s="123">
        <v>5</v>
      </c>
      <c r="T13" s="124">
        <v>5</v>
      </c>
      <c r="U13" s="109">
        <v>5</v>
      </c>
      <c r="V13" s="123">
        <v>5</v>
      </c>
      <c r="W13" s="123">
        <v>4</v>
      </c>
      <c r="X13" s="124">
        <v>3</v>
      </c>
      <c r="Y13" s="125" t="s">
        <v>107</v>
      </c>
      <c r="Z13" s="123">
        <v>3</v>
      </c>
      <c r="AA13" s="123">
        <v>3</v>
      </c>
      <c r="AB13" s="124">
        <v>3</v>
      </c>
      <c r="AC13" s="298">
        <v>5</v>
      </c>
      <c r="AD13" s="109">
        <v>2</v>
      </c>
      <c r="AE13" s="123">
        <v>2</v>
      </c>
      <c r="AF13" s="110">
        <v>2</v>
      </c>
      <c r="AG13" s="299">
        <v>3</v>
      </c>
      <c r="AH13" s="298">
        <v>3</v>
      </c>
      <c r="AI13" s="109">
        <v>2</v>
      </c>
      <c r="AJ13" s="110">
        <v>2</v>
      </c>
      <c r="AK13" s="128"/>
      <c r="AL13" s="129">
        <f>AL12+1</f>
        <v>2</v>
      </c>
      <c r="AM13" s="112">
        <f t="shared" si="0"/>
        <v>1</v>
      </c>
      <c r="AN13" s="113">
        <f t="shared" ref="AN13:AN71" si="1">IF(C13&gt;0,AVERAGE(C13:F13),0)</f>
        <v>4</v>
      </c>
      <c r="AO13" s="114">
        <f t="shared" ref="AO13:AO71" si="2">IF(AN13&gt;0,IF(AM13&gt;2,2,IF(AN13&gt;4,5,IF(AN13&gt;3,4,3))),"NO")</f>
        <v>4</v>
      </c>
      <c r="AP13" s="112">
        <f t="shared" ref="AP13:AP71" si="3">COUNTIF(G13:J13,"2")</f>
        <v>1</v>
      </c>
      <c r="AQ13" s="113">
        <f t="shared" ref="AQ13:AQ71" si="4">IF(G13&gt;0,AVERAGE(G13:J13),0)</f>
        <v>3</v>
      </c>
      <c r="AR13" s="114">
        <f t="shared" ref="AR13:AR71" si="5">IF(AQ13&gt;0,IF(AP13&gt;2,2,IF(AQ13&gt;4,5,IF(AQ13&gt;3,4,3))),"NO")</f>
        <v>3</v>
      </c>
      <c r="AS13" s="112">
        <f t="shared" ref="AS13:AS71" si="6">COUNTIF(K13:M13,"2")</f>
        <v>0</v>
      </c>
      <c r="AT13" s="113">
        <f t="shared" ref="AT13:AT71" si="7">IF(K13&gt;0,AVERAGE(K13:M13),0)</f>
        <v>5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0</v>
      </c>
      <c r="AW13" s="113">
        <f t="shared" ref="AW13:AW71" si="10">IF(N13&gt;0,AVERAGE(N13:P13),0)</f>
        <v>5</v>
      </c>
      <c r="AX13" s="114">
        <f t="shared" ref="AX13:AX71" si="11">IF(AW13&gt;0,IF(AV13&gt;2,2,IF(AW13&gt;4,5,IF(AW13&gt;3,4,3))),"NO")</f>
        <v>5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0</v>
      </c>
      <c r="BC13" s="113">
        <f t="shared" ref="BC13:BC71" si="16">IF(U13&gt;0,AVERAGE(U13:X13),0)</f>
        <v>4.25</v>
      </c>
      <c r="BD13" s="116">
        <f t="shared" ref="BD13:BD71" si="17">IF(BC13&gt;0,IF(BB13&gt;2,2,IF(BC13&gt;4,5,IF(BC13&gt;3,4,3))),"NO")</f>
        <v>5</v>
      </c>
      <c r="BE13" s="112">
        <f t="shared" ref="BE13:BE45" si="18">IF(Y13=0,0,1)</f>
        <v>1</v>
      </c>
      <c r="BF13" s="112">
        <f t="shared" ref="BF13:BF71" si="19">COUNTIF(Z13:AB13,"2")</f>
        <v>0</v>
      </c>
      <c r="BG13" s="113">
        <f t="shared" ref="BG13:BG71" si="20">IF(Z13&gt;0,AVERAGE(Z13:AB13),0)</f>
        <v>3</v>
      </c>
      <c r="BH13" s="113">
        <f t="shared" ref="BH13:BH71" si="21">IF(ISTEXT(BD13),"NO",IF(BE13=0,2,IF(BF13&gt;2,2,IF(BG13&gt;4,5,IF(BG13&gt;3,4,3)))))</f>
        <v>3</v>
      </c>
      <c r="BI13" s="117">
        <f t="shared" ref="BI13:BI71" si="22">IF(AC13&gt;0,AC13,"NO")</f>
        <v>5</v>
      </c>
      <c r="BJ13" s="112">
        <f t="shared" ref="BJ13:BJ71" si="23">COUNTIF(AD13:AF13,"2")</f>
        <v>3</v>
      </c>
      <c r="BK13" s="113">
        <f t="shared" ref="BK13:BK71" si="24">IF(AD13&gt;0,AVERAGE(AD13:AF13),0)</f>
        <v>2</v>
      </c>
      <c r="BL13" s="113">
        <f t="shared" ref="BL13:BL71" si="25">IF(BK13&gt;0,IF(BJ13&gt;2,2,IF(BK13&gt;4,5,IF(BK13&gt;3,4,3))),"NO")</f>
        <v>2</v>
      </c>
      <c r="BM13" s="118">
        <f t="shared" ref="BM13:BN70" si="26">IF(AG13&gt;0,AG13,"NO")</f>
        <v>3</v>
      </c>
      <c r="BN13" s="119">
        <f t="shared" si="26"/>
        <v>3</v>
      </c>
      <c r="BO13" s="120">
        <f t="shared" ref="BO13:BO71" si="27">IF(AI13=0,"NO",IF(AI13+AJ13&lt;4,2,IF(AI13+AJ13&lt;7,3,IF(AI13+AJ13&lt;9,4,5))))</f>
        <v>3</v>
      </c>
      <c r="BP13" s="68"/>
    </row>
    <row r="14" spans="1:68" ht="13.5" thickBot="1">
      <c r="A14" s="121"/>
      <c r="B14" s="130">
        <f t="shared" ref="B14:B71" si="28">B13+1</f>
        <v>3</v>
      </c>
      <c r="C14" s="109">
        <v>5</v>
      </c>
      <c r="D14" s="123">
        <v>5</v>
      </c>
      <c r="E14" s="123">
        <v>5</v>
      </c>
      <c r="F14" s="124">
        <v>5</v>
      </c>
      <c r="G14" s="109">
        <v>3</v>
      </c>
      <c r="H14" s="123">
        <v>3</v>
      </c>
      <c r="I14" s="123">
        <v>3</v>
      </c>
      <c r="J14" s="124">
        <v>3</v>
      </c>
      <c r="K14" s="109">
        <v>5</v>
      </c>
      <c r="L14" s="123">
        <v>5</v>
      </c>
      <c r="M14" s="124">
        <v>5</v>
      </c>
      <c r="N14" s="109">
        <v>5</v>
      </c>
      <c r="O14" s="123">
        <v>5</v>
      </c>
      <c r="P14" s="124">
        <v>5</v>
      </c>
      <c r="Q14" s="109">
        <v>5</v>
      </c>
      <c r="R14" s="123">
        <v>5</v>
      </c>
      <c r="S14" s="123">
        <v>5</v>
      </c>
      <c r="T14" s="124">
        <v>5</v>
      </c>
      <c r="U14" s="109">
        <v>5</v>
      </c>
      <c r="V14" s="123">
        <v>5</v>
      </c>
      <c r="W14" s="123">
        <v>5</v>
      </c>
      <c r="X14" s="124">
        <v>5</v>
      </c>
      <c r="Y14" s="125"/>
      <c r="Z14" s="123">
        <v>4</v>
      </c>
      <c r="AA14" s="123">
        <v>5</v>
      </c>
      <c r="AB14" s="124">
        <v>5</v>
      </c>
      <c r="AC14" s="298">
        <v>3</v>
      </c>
      <c r="AD14" s="109">
        <v>3</v>
      </c>
      <c r="AE14" s="123">
        <v>3</v>
      </c>
      <c r="AF14" s="110">
        <v>3</v>
      </c>
      <c r="AG14" s="299">
        <v>3</v>
      </c>
      <c r="AH14" s="298">
        <v>3</v>
      </c>
      <c r="AI14" s="109">
        <v>3</v>
      </c>
      <c r="AJ14" s="110">
        <v>3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5</v>
      </c>
      <c r="AO14" s="114">
        <f t="shared" si="2"/>
        <v>5</v>
      </c>
      <c r="AP14" s="112">
        <f t="shared" si="3"/>
        <v>0</v>
      </c>
      <c r="AQ14" s="113">
        <f t="shared" si="4"/>
        <v>3</v>
      </c>
      <c r="AR14" s="114">
        <f t="shared" si="5"/>
        <v>3</v>
      </c>
      <c r="AS14" s="112">
        <f t="shared" si="6"/>
        <v>0</v>
      </c>
      <c r="AT14" s="113">
        <f t="shared" si="7"/>
        <v>5</v>
      </c>
      <c r="AU14" s="114">
        <f t="shared" si="8"/>
        <v>5</v>
      </c>
      <c r="AV14" s="112">
        <f t="shared" si="9"/>
        <v>0</v>
      </c>
      <c r="AW14" s="113">
        <f t="shared" si="10"/>
        <v>5</v>
      </c>
      <c r="AX14" s="114">
        <f t="shared" si="11"/>
        <v>5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5</v>
      </c>
      <c r="BD14" s="116">
        <f t="shared" si="17"/>
        <v>5</v>
      </c>
      <c r="BE14" s="112">
        <f t="shared" si="18"/>
        <v>0</v>
      </c>
      <c r="BF14" s="112">
        <f t="shared" si="19"/>
        <v>0</v>
      </c>
      <c r="BG14" s="113">
        <f t="shared" si="20"/>
        <v>4.666666666666667</v>
      </c>
      <c r="BH14" s="113">
        <f t="shared" si="21"/>
        <v>2</v>
      </c>
      <c r="BI14" s="117">
        <f t="shared" si="22"/>
        <v>3</v>
      </c>
      <c r="BJ14" s="112">
        <f t="shared" si="23"/>
        <v>0</v>
      </c>
      <c r="BK14" s="113">
        <f t="shared" si="24"/>
        <v>3</v>
      </c>
      <c r="BL14" s="113">
        <f t="shared" si="25"/>
        <v>3</v>
      </c>
      <c r="BM14" s="118">
        <f t="shared" si="26"/>
        <v>3</v>
      </c>
      <c r="BN14" s="119">
        <f t="shared" si="26"/>
        <v>3</v>
      </c>
      <c r="BO14" s="120">
        <f t="shared" si="27"/>
        <v>3</v>
      </c>
      <c r="BP14" s="68"/>
    </row>
    <row r="15" spans="1:68" ht="13.5" thickBot="1">
      <c r="A15" s="121"/>
      <c r="B15" s="122">
        <f t="shared" si="28"/>
        <v>4</v>
      </c>
      <c r="C15" s="109">
        <v>5</v>
      </c>
      <c r="D15" s="123">
        <v>5</v>
      </c>
      <c r="E15" s="123">
        <v>3</v>
      </c>
      <c r="F15" s="124">
        <v>5</v>
      </c>
      <c r="G15" s="109">
        <v>3</v>
      </c>
      <c r="H15" s="123">
        <v>3</v>
      </c>
      <c r="I15" s="123">
        <v>3</v>
      </c>
      <c r="J15" s="124">
        <v>3</v>
      </c>
      <c r="K15" s="109">
        <v>5</v>
      </c>
      <c r="L15" s="123">
        <v>5</v>
      </c>
      <c r="M15" s="124">
        <v>5</v>
      </c>
      <c r="N15" s="109">
        <v>4</v>
      </c>
      <c r="O15" s="123">
        <v>4</v>
      </c>
      <c r="P15" s="124">
        <v>4</v>
      </c>
      <c r="Q15" s="109">
        <v>5</v>
      </c>
      <c r="R15" s="123">
        <v>5</v>
      </c>
      <c r="S15" s="123">
        <v>5</v>
      </c>
      <c r="T15" s="124">
        <v>5</v>
      </c>
      <c r="U15" s="109">
        <v>4</v>
      </c>
      <c r="V15" s="123">
        <v>4</v>
      </c>
      <c r="W15" s="123">
        <v>4</v>
      </c>
      <c r="X15" s="124">
        <v>4</v>
      </c>
      <c r="Y15" s="125"/>
      <c r="Z15" s="123">
        <v>2</v>
      </c>
      <c r="AA15" s="123">
        <v>2</v>
      </c>
      <c r="AB15" s="124">
        <v>2</v>
      </c>
      <c r="AC15" s="298">
        <v>5</v>
      </c>
      <c r="AD15" s="109">
        <v>3</v>
      </c>
      <c r="AE15" s="123">
        <v>3</v>
      </c>
      <c r="AF15" s="110">
        <v>3</v>
      </c>
      <c r="AG15" s="299">
        <v>2</v>
      </c>
      <c r="AH15" s="298">
        <v>3</v>
      </c>
      <c r="AI15" s="109">
        <v>5</v>
      </c>
      <c r="AJ15" s="110">
        <v>4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4.5</v>
      </c>
      <c r="AO15" s="114">
        <f t="shared" si="2"/>
        <v>5</v>
      </c>
      <c r="AP15" s="112">
        <f t="shared" si="3"/>
        <v>0</v>
      </c>
      <c r="AQ15" s="113">
        <f t="shared" si="4"/>
        <v>3</v>
      </c>
      <c r="AR15" s="114">
        <f t="shared" si="5"/>
        <v>3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4</v>
      </c>
      <c r="AX15" s="114">
        <f t="shared" si="11"/>
        <v>4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4</v>
      </c>
      <c r="BD15" s="116">
        <f t="shared" si="17"/>
        <v>4</v>
      </c>
      <c r="BE15" s="112">
        <f t="shared" si="18"/>
        <v>0</v>
      </c>
      <c r="BF15" s="112">
        <f t="shared" si="19"/>
        <v>3</v>
      </c>
      <c r="BG15" s="113">
        <f t="shared" si="20"/>
        <v>2</v>
      </c>
      <c r="BH15" s="113">
        <f t="shared" si="21"/>
        <v>2</v>
      </c>
      <c r="BI15" s="117">
        <f t="shared" si="22"/>
        <v>5</v>
      </c>
      <c r="BJ15" s="112">
        <f t="shared" si="23"/>
        <v>0</v>
      </c>
      <c r="BK15" s="113">
        <f t="shared" si="24"/>
        <v>3</v>
      </c>
      <c r="BL15" s="113">
        <f t="shared" si="25"/>
        <v>3</v>
      </c>
      <c r="BM15" s="118">
        <f t="shared" si="26"/>
        <v>2</v>
      </c>
      <c r="BN15" s="119">
        <f t="shared" si="26"/>
        <v>3</v>
      </c>
      <c r="BO15" s="120">
        <f t="shared" si="27"/>
        <v>5</v>
      </c>
      <c r="BP15" s="68"/>
    </row>
    <row r="16" spans="1:68" ht="13.5" thickBot="1">
      <c r="A16" s="121"/>
      <c r="B16" s="130">
        <f t="shared" si="28"/>
        <v>5</v>
      </c>
      <c r="C16" s="109">
        <v>4</v>
      </c>
      <c r="D16" s="123">
        <v>4</v>
      </c>
      <c r="E16" s="123">
        <v>3</v>
      </c>
      <c r="F16" s="124">
        <v>4</v>
      </c>
      <c r="G16" s="109">
        <v>4</v>
      </c>
      <c r="H16" s="123">
        <v>5</v>
      </c>
      <c r="I16" s="123">
        <v>4</v>
      </c>
      <c r="J16" s="124">
        <v>5</v>
      </c>
      <c r="K16" s="109">
        <v>5</v>
      </c>
      <c r="L16" s="123">
        <v>5</v>
      </c>
      <c r="M16" s="124">
        <v>5</v>
      </c>
      <c r="N16" s="109">
        <v>3</v>
      </c>
      <c r="O16" s="123">
        <v>3</v>
      </c>
      <c r="P16" s="124">
        <v>3</v>
      </c>
      <c r="Q16" s="109">
        <v>5</v>
      </c>
      <c r="R16" s="123">
        <v>5</v>
      </c>
      <c r="S16" s="123">
        <v>5</v>
      </c>
      <c r="T16" s="124">
        <v>5</v>
      </c>
      <c r="U16" s="109">
        <v>5</v>
      </c>
      <c r="V16" s="123">
        <v>5</v>
      </c>
      <c r="W16" s="123">
        <v>5</v>
      </c>
      <c r="X16" s="124">
        <v>4</v>
      </c>
      <c r="Y16" s="125"/>
      <c r="Z16" s="123">
        <v>3</v>
      </c>
      <c r="AA16" s="123">
        <v>3</v>
      </c>
      <c r="AB16" s="124">
        <v>3</v>
      </c>
      <c r="AC16" s="305">
        <v>4</v>
      </c>
      <c r="AD16" s="109">
        <v>3</v>
      </c>
      <c r="AE16" s="123">
        <v>3</v>
      </c>
      <c r="AF16" s="110">
        <v>3</v>
      </c>
      <c r="AG16" s="296">
        <v>3</v>
      </c>
      <c r="AH16" s="305">
        <v>4</v>
      </c>
      <c r="AI16" s="109">
        <v>4</v>
      </c>
      <c r="AJ16" s="110">
        <v>4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3.75</v>
      </c>
      <c r="AO16" s="114">
        <f t="shared" si="2"/>
        <v>4</v>
      </c>
      <c r="AP16" s="112">
        <f t="shared" si="3"/>
        <v>0</v>
      </c>
      <c r="AQ16" s="113">
        <f t="shared" si="4"/>
        <v>4.5</v>
      </c>
      <c r="AR16" s="114">
        <f t="shared" si="5"/>
        <v>5</v>
      </c>
      <c r="AS16" s="112">
        <f t="shared" si="6"/>
        <v>0</v>
      </c>
      <c r="AT16" s="113">
        <f t="shared" si="7"/>
        <v>5</v>
      </c>
      <c r="AU16" s="114">
        <f t="shared" si="8"/>
        <v>5</v>
      </c>
      <c r="AV16" s="112">
        <f t="shared" si="9"/>
        <v>0</v>
      </c>
      <c r="AW16" s="113">
        <f t="shared" si="10"/>
        <v>3</v>
      </c>
      <c r="AX16" s="114">
        <f t="shared" si="11"/>
        <v>3</v>
      </c>
      <c r="AY16" s="112">
        <f t="shared" si="12"/>
        <v>0</v>
      </c>
      <c r="AZ16" s="113">
        <f t="shared" si="13"/>
        <v>5</v>
      </c>
      <c r="BA16" s="115">
        <f t="shared" si="14"/>
        <v>5</v>
      </c>
      <c r="BB16" s="112">
        <f t="shared" si="15"/>
        <v>0</v>
      </c>
      <c r="BC16" s="113">
        <f t="shared" si="16"/>
        <v>4.75</v>
      </c>
      <c r="BD16" s="116">
        <f t="shared" si="17"/>
        <v>5</v>
      </c>
      <c r="BE16" s="112">
        <f t="shared" si="18"/>
        <v>0</v>
      </c>
      <c r="BF16" s="112">
        <f t="shared" si="19"/>
        <v>0</v>
      </c>
      <c r="BG16" s="113">
        <f t="shared" si="20"/>
        <v>3</v>
      </c>
      <c r="BH16" s="113">
        <f t="shared" si="21"/>
        <v>2</v>
      </c>
      <c r="BI16" s="117">
        <f t="shared" si="22"/>
        <v>4</v>
      </c>
      <c r="BJ16" s="112">
        <f t="shared" si="23"/>
        <v>0</v>
      </c>
      <c r="BK16" s="113">
        <f t="shared" si="24"/>
        <v>3</v>
      </c>
      <c r="BL16" s="113">
        <f t="shared" si="25"/>
        <v>3</v>
      </c>
      <c r="BM16" s="118">
        <f t="shared" si="26"/>
        <v>3</v>
      </c>
      <c r="BN16" s="119">
        <f t="shared" si="26"/>
        <v>4</v>
      </c>
      <c r="BO16" s="120">
        <f t="shared" si="27"/>
        <v>4</v>
      </c>
      <c r="BP16" s="68"/>
    </row>
    <row r="17" spans="1:68" ht="13.5" thickBot="1">
      <c r="A17" s="121"/>
      <c r="B17" s="130">
        <f t="shared" si="28"/>
        <v>6</v>
      </c>
      <c r="C17" s="109">
        <v>5</v>
      </c>
      <c r="D17" s="123">
        <v>5</v>
      </c>
      <c r="E17" s="123">
        <v>3</v>
      </c>
      <c r="F17" s="124">
        <v>5</v>
      </c>
      <c r="G17" s="109">
        <v>4</v>
      </c>
      <c r="H17" s="123">
        <v>3</v>
      </c>
      <c r="I17" s="123">
        <v>4</v>
      </c>
      <c r="J17" s="124">
        <v>4</v>
      </c>
      <c r="K17" s="109">
        <v>5</v>
      </c>
      <c r="L17" s="123">
        <v>5</v>
      </c>
      <c r="M17" s="124">
        <v>5</v>
      </c>
      <c r="N17" s="109">
        <v>3</v>
      </c>
      <c r="O17" s="123">
        <v>3</v>
      </c>
      <c r="P17" s="124">
        <v>5</v>
      </c>
      <c r="Q17" s="109">
        <v>5</v>
      </c>
      <c r="R17" s="123">
        <v>5</v>
      </c>
      <c r="S17" s="123">
        <v>5</v>
      </c>
      <c r="T17" s="124">
        <v>5</v>
      </c>
      <c r="U17" s="109">
        <v>5</v>
      </c>
      <c r="V17" s="123">
        <v>5</v>
      </c>
      <c r="W17" s="123">
        <v>4</v>
      </c>
      <c r="X17" s="124">
        <v>4</v>
      </c>
      <c r="Y17" s="133"/>
      <c r="Z17" s="123">
        <v>2</v>
      </c>
      <c r="AA17" s="123">
        <v>2</v>
      </c>
      <c r="AB17" s="124">
        <v>2</v>
      </c>
      <c r="AC17" s="298">
        <v>5</v>
      </c>
      <c r="AD17" s="109">
        <v>2</v>
      </c>
      <c r="AE17" s="123">
        <v>2</v>
      </c>
      <c r="AF17" s="110">
        <v>2</v>
      </c>
      <c r="AG17" s="299">
        <v>2</v>
      </c>
      <c r="AH17" s="298">
        <v>2</v>
      </c>
      <c r="AI17" s="109">
        <v>5</v>
      </c>
      <c r="AJ17" s="110">
        <v>5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4.5</v>
      </c>
      <c r="AO17" s="114">
        <f t="shared" si="2"/>
        <v>5</v>
      </c>
      <c r="AP17" s="112">
        <f t="shared" si="3"/>
        <v>0</v>
      </c>
      <c r="AQ17" s="113">
        <f t="shared" si="4"/>
        <v>3.75</v>
      </c>
      <c r="AR17" s="114">
        <f t="shared" si="5"/>
        <v>4</v>
      </c>
      <c r="AS17" s="112">
        <f t="shared" si="6"/>
        <v>0</v>
      </c>
      <c r="AT17" s="113">
        <f t="shared" si="7"/>
        <v>5</v>
      </c>
      <c r="AU17" s="114">
        <f t="shared" si="8"/>
        <v>5</v>
      </c>
      <c r="AV17" s="112">
        <f t="shared" si="9"/>
        <v>0</v>
      </c>
      <c r="AW17" s="113">
        <f t="shared" si="10"/>
        <v>3.6666666666666665</v>
      </c>
      <c r="AX17" s="114">
        <f t="shared" si="11"/>
        <v>4</v>
      </c>
      <c r="AY17" s="112">
        <f t="shared" si="12"/>
        <v>0</v>
      </c>
      <c r="AZ17" s="113">
        <f t="shared" si="13"/>
        <v>5</v>
      </c>
      <c r="BA17" s="115">
        <f t="shared" si="14"/>
        <v>5</v>
      </c>
      <c r="BB17" s="112">
        <f t="shared" si="15"/>
        <v>0</v>
      </c>
      <c r="BC17" s="113">
        <f t="shared" si="16"/>
        <v>4.5</v>
      </c>
      <c r="BD17" s="116">
        <f t="shared" si="17"/>
        <v>5</v>
      </c>
      <c r="BE17" s="112">
        <f t="shared" si="18"/>
        <v>0</v>
      </c>
      <c r="BF17" s="112">
        <f t="shared" si="19"/>
        <v>3</v>
      </c>
      <c r="BG17" s="113">
        <f t="shared" si="20"/>
        <v>2</v>
      </c>
      <c r="BH17" s="113">
        <f t="shared" si="21"/>
        <v>2</v>
      </c>
      <c r="BI17" s="117">
        <f t="shared" si="22"/>
        <v>5</v>
      </c>
      <c r="BJ17" s="112">
        <f t="shared" si="23"/>
        <v>3</v>
      </c>
      <c r="BK17" s="113">
        <f t="shared" si="24"/>
        <v>2</v>
      </c>
      <c r="BL17" s="113">
        <f t="shared" si="25"/>
        <v>2</v>
      </c>
      <c r="BM17" s="118">
        <f t="shared" si="26"/>
        <v>2</v>
      </c>
      <c r="BN17" s="119">
        <f t="shared" si="26"/>
        <v>2</v>
      </c>
      <c r="BO17" s="120">
        <f t="shared" si="27"/>
        <v>5</v>
      </c>
      <c r="BP17" s="68"/>
    </row>
    <row r="18" spans="1:68" ht="13.5" thickBot="1">
      <c r="A18" s="121"/>
      <c r="B18" s="130">
        <f t="shared" si="28"/>
        <v>7</v>
      </c>
      <c r="C18" s="109">
        <v>5</v>
      </c>
      <c r="D18" s="123">
        <v>5</v>
      </c>
      <c r="E18" s="123">
        <v>2</v>
      </c>
      <c r="F18" s="124">
        <v>5</v>
      </c>
      <c r="G18" s="109">
        <v>5</v>
      </c>
      <c r="H18" s="123">
        <v>5</v>
      </c>
      <c r="I18" s="123">
        <v>5</v>
      </c>
      <c r="J18" s="124">
        <v>5</v>
      </c>
      <c r="K18" s="109">
        <v>5</v>
      </c>
      <c r="L18" s="123">
        <v>5</v>
      </c>
      <c r="M18" s="124">
        <v>5</v>
      </c>
      <c r="N18" s="109">
        <v>3</v>
      </c>
      <c r="O18" s="123">
        <v>5</v>
      </c>
      <c r="P18" s="124">
        <v>5</v>
      </c>
      <c r="Q18" s="109">
        <v>5</v>
      </c>
      <c r="R18" s="123">
        <v>5</v>
      </c>
      <c r="S18" s="123">
        <v>5</v>
      </c>
      <c r="T18" s="124">
        <v>5</v>
      </c>
      <c r="U18" s="109">
        <v>5</v>
      </c>
      <c r="V18" s="123">
        <v>5</v>
      </c>
      <c r="W18" s="123">
        <v>5</v>
      </c>
      <c r="X18" s="124"/>
      <c r="Y18" s="125"/>
      <c r="Z18" s="123">
        <v>5</v>
      </c>
      <c r="AA18" s="123">
        <v>5</v>
      </c>
      <c r="AB18" s="124">
        <v>5</v>
      </c>
      <c r="AC18" s="298">
        <v>4</v>
      </c>
      <c r="AD18" s="109">
        <v>5</v>
      </c>
      <c r="AE18" s="123">
        <v>3</v>
      </c>
      <c r="AF18" s="110">
        <v>3</v>
      </c>
      <c r="AG18" s="299">
        <v>5</v>
      </c>
      <c r="AH18" s="298">
        <v>5</v>
      </c>
      <c r="AI18" s="109">
        <v>5</v>
      </c>
      <c r="AJ18" s="110">
        <v>2</v>
      </c>
      <c r="AK18" s="128"/>
      <c r="AL18" s="129">
        <f t="shared" si="29"/>
        <v>7</v>
      </c>
      <c r="AM18" s="112">
        <f t="shared" si="0"/>
        <v>1</v>
      </c>
      <c r="AN18" s="113">
        <f t="shared" si="1"/>
        <v>4.25</v>
      </c>
      <c r="AO18" s="114">
        <f t="shared" si="2"/>
        <v>5</v>
      </c>
      <c r="AP18" s="112">
        <f t="shared" si="3"/>
        <v>0</v>
      </c>
      <c r="AQ18" s="113">
        <f t="shared" si="4"/>
        <v>5</v>
      </c>
      <c r="AR18" s="114">
        <f t="shared" si="5"/>
        <v>5</v>
      </c>
      <c r="AS18" s="112">
        <f t="shared" si="6"/>
        <v>0</v>
      </c>
      <c r="AT18" s="113">
        <f t="shared" si="7"/>
        <v>5</v>
      </c>
      <c r="AU18" s="114">
        <f t="shared" si="8"/>
        <v>5</v>
      </c>
      <c r="AV18" s="112">
        <f t="shared" si="9"/>
        <v>0</v>
      </c>
      <c r="AW18" s="113">
        <f t="shared" si="10"/>
        <v>4.333333333333333</v>
      </c>
      <c r="AX18" s="114">
        <f t="shared" si="11"/>
        <v>5</v>
      </c>
      <c r="AY18" s="112">
        <f t="shared" si="12"/>
        <v>0</v>
      </c>
      <c r="AZ18" s="113">
        <f t="shared" si="13"/>
        <v>5</v>
      </c>
      <c r="BA18" s="115">
        <f t="shared" si="14"/>
        <v>5</v>
      </c>
      <c r="BB18" s="112">
        <f t="shared" si="15"/>
        <v>0</v>
      </c>
      <c r="BC18" s="113">
        <f t="shared" si="16"/>
        <v>5</v>
      </c>
      <c r="BD18" s="116">
        <f t="shared" si="17"/>
        <v>5</v>
      </c>
      <c r="BE18" s="112">
        <f t="shared" si="18"/>
        <v>0</v>
      </c>
      <c r="BF18" s="112">
        <f t="shared" si="19"/>
        <v>0</v>
      </c>
      <c r="BG18" s="113">
        <f t="shared" si="20"/>
        <v>5</v>
      </c>
      <c r="BH18" s="113">
        <f t="shared" si="21"/>
        <v>2</v>
      </c>
      <c r="BI18" s="117">
        <f t="shared" si="22"/>
        <v>4</v>
      </c>
      <c r="BJ18" s="112">
        <f t="shared" si="23"/>
        <v>0</v>
      </c>
      <c r="BK18" s="113">
        <f t="shared" si="24"/>
        <v>3.6666666666666665</v>
      </c>
      <c r="BL18" s="113">
        <f t="shared" si="25"/>
        <v>4</v>
      </c>
      <c r="BM18" s="118">
        <f t="shared" si="26"/>
        <v>5</v>
      </c>
      <c r="BN18" s="119">
        <f t="shared" si="26"/>
        <v>5</v>
      </c>
      <c r="BO18" s="120">
        <f t="shared" si="27"/>
        <v>4</v>
      </c>
      <c r="BP18" s="68"/>
    </row>
    <row r="19" spans="1:68" ht="13.5" thickBot="1">
      <c r="A19" s="121"/>
      <c r="B19" s="122">
        <f t="shared" si="28"/>
        <v>8</v>
      </c>
      <c r="C19" s="109">
        <v>5</v>
      </c>
      <c r="D19" s="123">
        <v>5</v>
      </c>
      <c r="E19" s="123">
        <v>3</v>
      </c>
      <c r="F19" s="124">
        <v>3</v>
      </c>
      <c r="G19" s="109">
        <v>4</v>
      </c>
      <c r="H19" s="123">
        <v>4</v>
      </c>
      <c r="I19" s="123">
        <v>5</v>
      </c>
      <c r="J19" s="124">
        <v>3</v>
      </c>
      <c r="K19" s="109">
        <v>5</v>
      </c>
      <c r="L19" s="123">
        <v>5</v>
      </c>
      <c r="M19" s="124">
        <v>5</v>
      </c>
      <c r="N19" s="109">
        <v>5</v>
      </c>
      <c r="O19" s="123">
        <v>5</v>
      </c>
      <c r="P19" s="124">
        <v>5</v>
      </c>
      <c r="Q19" s="109">
        <v>5</v>
      </c>
      <c r="R19" s="123">
        <v>5</v>
      </c>
      <c r="S19" s="123">
        <v>5</v>
      </c>
      <c r="T19" s="124">
        <v>4</v>
      </c>
      <c r="U19" s="109">
        <v>4</v>
      </c>
      <c r="V19" s="123">
        <v>5</v>
      </c>
      <c r="W19" s="123">
        <v>3</v>
      </c>
      <c r="X19" s="124">
        <v>4</v>
      </c>
      <c r="Y19" s="125"/>
      <c r="Z19" s="123">
        <v>3</v>
      </c>
      <c r="AA19" s="123">
        <v>3</v>
      </c>
      <c r="AB19" s="124">
        <v>3</v>
      </c>
      <c r="AC19" s="298">
        <v>3</v>
      </c>
      <c r="AD19" s="109">
        <v>4</v>
      </c>
      <c r="AE19" s="123">
        <v>3</v>
      </c>
      <c r="AF19" s="110">
        <v>3</v>
      </c>
      <c r="AG19" s="299">
        <v>2</v>
      </c>
      <c r="AH19" s="298">
        <v>3</v>
      </c>
      <c r="AI19" s="109">
        <v>3</v>
      </c>
      <c r="AJ19" s="110">
        <v>3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4</v>
      </c>
      <c r="AO19" s="114">
        <f t="shared" si="2"/>
        <v>4</v>
      </c>
      <c r="AP19" s="112">
        <f t="shared" si="3"/>
        <v>0</v>
      </c>
      <c r="AQ19" s="113">
        <f t="shared" si="4"/>
        <v>4</v>
      </c>
      <c r="AR19" s="114">
        <f t="shared" si="5"/>
        <v>4</v>
      </c>
      <c r="AS19" s="112">
        <f t="shared" si="6"/>
        <v>0</v>
      </c>
      <c r="AT19" s="113">
        <f t="shared" si="7"/>
        <v>5</v>
      </c>
      <c r="AU19" s="114">
        <f t="shared" si="8"/>
        <v>5</v>
      </c>
      <c r="AV19" s="112">
        <f t="shared" si="9"/>
        <v>0</v>
      </c>
      <c r="AW19" s="113">
        <f t="shared" si="10"/>
        <v>5</v>
      </c>
      <c r="AX19" s="114">
        <f t="shared" si="11"/>
        <v>5</v>
      </c>
      <c r="AY19" s="112">
        <f t="shared" si="12"/>
        <v>0</v>
      </c>
      <c r="AZ19" s="113">
        <f t="shared" si="13"/>
        <v>4.75</v>
      </c>
      <c r="BA19" s="115">
        <f t="shared" si="14"/>
        <v>5</v>
      </c>
      <c r="BB19" s="112">
        <f t="shared" si="15"/>
        <v>0</v>
      </c>
      <c r="BC19" s="113">
        <f t="shared" si="16"/>
        <v>4</v>
      </c>
      <c r="BD19" s="116">
        <f t="shared" si="17"/>
        <v>4</v>
      </c>
      <c r="BE19" s="112">
        <f t="shared" si="18"/>
        <v>0</v>
      </c>
      <c r="BF19" s="112">
        <f t="shared" si="19"/>
        <v>0</v>
      </c>
      <c r="BG19" s="113">
        <f t="shared" si="20"/>
        <v>3</v>
      </c>
      <c r="BH19" s="113">
        <f t="shared" si="21"/>
        <v>2</v>
      </c>
      <c r="BI19" s="117">
        <f t="shared" si="22"/>
        <v>3</v>
      </c>
      <c r="BJ19" s="112">
        <f t="shared" si="23"/>
        <v>0</v>
      </c>
      <c r="BK19" s="113">
        <f t="shared" si="24"/>
        <v>3.3333333333333335</v>
      </c>
      <c r="BL19" s="113">
        <f t="shared" si="25"/>
        <v>4</v>
      </c>
      <c r="BM19" s="118">
        <f t="shared" si="26"/>
        <v>2</v>
      </c>
      <c r="BN19" s="119">
        <f t="shared" si="26"/>
        <v>3</v>
      </c>
      <c r="BO19" s="120">
        <f t="shared" si="27"/>
        <v>3</v>
      </c>
      <c r="BP19" s="68"/>
    </row>
    <row r="20" spans="1:68" ht="13.5" thickBot="1">
      <c r="A20" s="121"/>
      <c r="B20" s="130">
        <f t="shared" si="28"/>
        <v>9</v>
      </c>
      <c r="C20" s="109">
        <v>5</v>
      </c>
      <c r="D20" s="123">
        <v>4</v>
      </c>
      <c r="E20" s="123">
        <v>4</v>
      </c>
      <c r="F20" s="124">
        <v>4</v>
      </c>
      <c r="G20" s="109">
        <v>3</v>
      </c>
      <c r="H20" s="123">
        <v>3</v>
      </c>
      <c r="I20" s="123">
        <v>3</v>
      </c>
      <c r="J20" s="124">
        <v>3</v>
      </c>
      <c r="K20" s="109">
        <v>4</v>
      </c>
      <c r="L20" s="123">
        <v>4</v>
      </c>
      <c r="M20" s="124">
        <v>5</v>
      </c>
      <c r="N20" s="109">
        <v>3</v>
      </c>
      <c r="O20" s="123">
        <v>3</v>
      </c>
      <c r="P20" s="124">
        <v>3</v>
      </c>
      <c r="Q20" s="109">
        <v>5</v>
      </c>
      <c r="R20" s="123">
        <v>5</v>
      </c>
      <c r="S20" s="123">
        <v>5</v>
      </c>
      <c r="T20" s="124">
        <v>5</v>
      </c>
      <c r="U20" s="109">
        <v>4</v>
      </c>
      <c r="V20" s="123">
        <v>5</v>
      </c>
      <c r="W20" s="123">
        <v>3</v>
      </c>
      <c r="X20" s="124">
        <v>3</v>
      </c>
      <c r="Y20" s="125"/>
      <c r="Z20" s="123">
        <v>3</v>
      </c>
      <c r="AA20" s="123">
        <v>2</v>
      </c>
      <c r="AB20" s="124">
        <v>3</v>
      </c>
      <c r="AC20" s="305">
        <v>2</v>
      </c>
      <c r="AD20" s="109">
        <v>3</v>
      </c>
      <c r="AE20" s="123">
        <v>2</v>
      </c>
      <c r="AF20" s="110">
        <v>3</v>
      </c>
      <c r="AG20" s="296">
        <v>2</v>
      </c>
      <c r="AH20" s="305">
        <v>3</v>
      </c>
      <c r="AI20" s="109">
        <v>3</v>
      </c>
      <c r="AJ20" s="110">
        <v>3</v>
      </c>
      <c r="AK20" s="128"/>
      <c r="AL20" s="129">
        <f t="shared" si="29"/>
        <v>9</v>
      </c>
      <c r="AM20" s="112">
        <f t="shared" si="0"/>
        <v>0</v>
      </c>
      <c r="AN20" s="113">
        <f t="shared" si="1"/>
        <v>4.25</v>
      </c>
      <c r="AO20" s="114">
        <f t="shared" si="2"/>
        <v>5</v>
      </c>
      <c r="AP20" s="112">
        <f t="shared" si="3"/>
        <v>0</v>
      </c>
      <c r="AQ20" s="113">
        <f t="shared" si="4"/>
        <v>3</v>
      </c>
      <c r="AR20" s="114">
        <f t="shared" si="5"/>
        <v>3</v>
      </c>
      <c r="AS20" s="112">
        <f t="shared" si="6"/>
        <v>0</v>
      </c>
      <c r="AT20" s="113">
        <f t="shared" si="7"/>
        <v>4.333333333333333</v>
      </c>
      <c r="AU20" s="114">
        <f t="shared" si="8"/>
        <v>5</v>
      </c>
      <c r="AV20" s="112">
        <f t="shared" si="9"/>
        <v>0</v>
      </c>
      <c r="AW20" s="113">
        <f t="shared" si="10"/>
        <v>3</v>
      </c>
      <c r="AX20" s="114">
        <f t="shared" si="11"/>
        <v>3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0</v>
      </c>
      <c r="BC20" s="113">
        <f t="shared" si="16"/>
        <v>3.75</v>
      </c>
      <c r="BD20" s="116">
        <f t="shared" si="17"/>
        <v>4</v>
      </c>
      <c r="BE20" s="112">
        <f t="shared" si="18"/>
        <v>0</v>
      </c>
      <c r="BF20" s="112">
        <f t="shared" si="19"/>
        <v>1</v>
      </c>
      <c r="BG20" s="113">
        <f t="shared" si="20"/>
        <v>2.6666666666666665</v>
      </c>
      <c r="BH20" s="113">
        <f t="shared" si="21"/>
        <v>2</v>
      </c>
      <c r="BI20" s="117">
        <f t="shared" si="22"/>
        <v>2</v>
      </c>
      <c r="BJ20" s="112">
        <f t="shared" si="23"/>
        <v>1</v>
      </c>
      <c r="BK20" s="113">
        <f t="shared" si="24"/>
        <v>2.6666666666666665</v>
      </c>
      <c r="BL20" s="113">
        <f t="shared" si="25"/>
        <v>3</v>
      </c>
      <c r="BM20" s="118">
        <f t="shared" si="26"/>
        <v>2</v>
      </c>
      <c r="BN20" s="119">
        <f t="shared" si="26"/>
        <v>3</v>
      </c>
      <c r="BO20" s="120">
        <f t="shared" si="27"/>
        <v>3</v>
      </c>
      <c r="BP20" s="68"/>
    </row>
    <row r="21" spans="1:68" ht="13.5" thickBot="1">
      <c r="A21" s="121"/>
      <c r="B21" s="130">
        <f t="shared" si="28"/>
        <v>10</v>
      </c>
      <c r="C21" s="109">
        <v>4</v>
      </c>
      <c r="D21" s="123">
        <v>5</v>
      </c>
      <c r="E21" s="123">
        <v>4</v>
      </c>
      <c r="F21" s="124">
        <v>4</v>
      </c>
      <c r="G21" s="109">
        <v>5</v>
      </c>
      <c r="H21" s="123">
        <v>4</v>
      </c>
      <c r="I21" s="123">
        <v>4</v>
      </c>
      <c r="J21" s="124">
        <v>4</v>
      </c>
      <c r="K21" s="109">
        <v>4</v>
      </c>
      <c r="L21" s="123">
        <v>4</v>
      </c>
      <c r="M21" s="124">
        <v>4</v>
      </c>
      <c r="N21" s="109">
        <v>4</v>
      </c>
      <c r="O21" s="123">
        <v>4</v>
      </c>
      <c r="P21" s="124">
        <v>4</v>
      </c>
      <c r="Q21" s="109">
        <v>4</v>
      </c>
      <c r="R21" s="123">
        <v>4</v>
      </c>
      <c r="S21" s="123">
        <v>4</v>
      </c>
      <c r="T21" s="124">
        <v>4</v>
      </c>
      <c r="U21" s="109">
        <v>3</v>
      </c>
      <c r="V21" s="123">
        <v>4</v>
      </c>
      <c r="W21" s="123">
        <v>3</v>
      </c>
      <c r="X21" s="124">
        <v>2</v>
      </c>
      <c r="Y21" s="133"/>
      <c r="Z21" s="123">
        <v>3</v>
      </c>
      <c r="AA21" s="123">
        <v>3</v>
      </c>
      <c r="AB21" s="124">
        <v>3</v>
      </c>
      <c r="AC21" s="298">
        <v>3</v>
      </c>
      <c r="AD21" s="109">
        <v>3</v>
      </c>
      <c r="AE21" s="123">
        <v>3</v>
      </c>
      <c r="AF21" s="110">
        <v>3</v>
      </c>
      <c r="AG21" s="299">
        <v>3</v>
      </c>
      <c r="AH21" s="298">
        <v>3</v>
      </c>
      <c r="AI21" s="109">
        <v>3</v>
      </c>
      <c r="AJ21" s="110">
        <v>3</v>
      </c>
      <c r="AK21" s="128"/>
      <c r="AL21" s="129">
        <f t="shared" si="29"/>
        <v>10</v>
      </c>
      <c r="AM21" s="112">
        <f t="shared" si="0"/>
        <v>0</v>
      </c>
      <c r="AN21" s="113">
        <f t="shared" si="1"/>
        <v>4.25</v>
      </c>
      <c r="AO21" s="114">
        <f t="shared" si="2"/>
        <v>5</v>
      </c>
      <c r="AP21" s="112">
        <f t="shared" si="3"/>
        <v>0</v>
      </c>
      <c r="AQ21" s="113">
        <f t="shared" si="4"/>
        <v>4.25</v>
      </c>
      <c r="AR21" s="114">
        <f t="shared" si="5"/>
        <v>5</v>
      </c>
      <c r="AS21" s="112">
        <f t="shared" si="6"/>
        <v>0</v>
      </c>
      <c r="AT21" s="113">
        <f t="shared" si="7"/>
        <v>4</v>
      </c>
      <c r="AU21" s="114">
        <f t="shared" si="8"/>
        <v>4</v>
      </c>
      <c r="AV21" s="112">
        <f t="shared" si="9"/>
        <v>0</v>
      </c>
      <c r="AW21" s="113">
        <f t="shared" si="10"/>
        <v>4</v>
      </c>
      <c r="AX21" s="114">
        <f t="shared" si="11"/>
        <v>4</v>
      </c>
      <c r="AY21" s="112">
        <f t="shared" si="12"/>
        <v>0</v>
      </c>
      <c r="AZ21" s="113">
        <f t="shared" si="13"/>
        <v>4</v>
      </c>
      <c r="BA21" s="115">
        <f t="shared" si="14"/>
        <v>4</v>
      </c>
      <c r="BB21" s="112">
        <f t="shared" si="15"/>
        <v>1</v>
      </c>
      <c r="BC21" s="113">
        <f t="shared" si="16"/>
        <v>3</v>
      </c>
      <c r="BD21" s="116">
        <f t="shared" si="17"/>
        <v>3</v>
      </c>
      <c r="BE21" s="112">
        <f t="shared" si="18"/>
        <v>0</v>
      </c>
      <c r="BF21" s="112">
        <f t="shared" si="19"/>
        <v>0</v>
      </c>
      <c r="BG21" s="113">
        <f t="shared" si="20"/>
        <v>3</v>
      </c>
      <c r="BH21" s="113">
        <f t="shared" si="21"/>
        <v>2</v>
      </c>
      <c r="BI21" s="117">
        <f t="shared" si="22"/>
        <v>3</v>
      </c>
      <c r="BJ21" s="112">
        <f t="shared" si="23"/>
        <v>0</v>
      </c>
      <c r="BK21" s="113">
        <f t="shared" si="24"/>
        <v>3</v>
      </c>
      <c r="BL21" s="113">
        <f t="shared" si="25"/>
        <v>3</v>
      </c>
      <c r="BM21" s="118">
        <f t="shared" si="26"/>
        <v>3</v>
      </c>
      <c r="BN21" s="119">
        <f t="shared" si="26"/>
        <v>3</v>
      </c>
      <c r="BO21" s="120">
        <f t="shared" si="27"/>
        <v>3</v>
      </c>
      <c r="BP21" s="68"/>
    </row>
    <row r="22" spans="1:68" ht="13.5" thickBot="1">
      <c r="A22" s="121"/>
      <c r="B22" s="130">
        <f t="shared" si="28"/>
        <v>11</v>
      </c>
      <c r="C22" s="109">
        <v>5</v>
      </c>
      <c r="D22" s="123">
        <v>5</v>
      </c>
      <c r="E22" s="123">
        <v>5</v>
      </c>
      <c r="F22" s="124">
        <v>5</v>
      </c>
      <c r="G22" s="109">
        <v>5</v>
      </c>
      <c r="H22" s="123">
        <v>5</v>
      </c>
      <c r="I22" s="123">
        <v>5</v>
      </c>
      <c r="J22" s="124">
        <v>2</v>
      </c>
      <c r="K22" s="109">
        <v>5</v>
      </c>
      <c r="L22" s="123">
        <v>5</v>
      </c>
      <c r="M22" s="124">
        <v>5</v>
      </c>
      <c r="N22" s="109">
        <v>5</v>
      </c>
      <c r="O22" s="123">
        <v>5</v>
      </c>
      <c r="P22" s="124">
        <v>5</v>
      </c>
      <c r="Q22" s="109">
        <v>5</v>
      </c>
      <c r="R22" s="123">
        <v>5</v>
      </c>
      <c r="S22" s="123">
        <v>5</v>
      </c>
      <c r="T22" s="124">
        <v>5</v>
      </c>
      <c r="U22" s="109">
        <v>5</v>
      </c>
      <c r="V22" s="123">
        <v>5</v>
      </c>
      <c r="W22" s="123">
        <v>5</v>
      </c>
      <c r="X22" s="124">
        <v>5</v>
      </c>
      <c r="Y22" s="134"/>
      <c r="Z22" s="123">
        <v>2</v>
      </c>
      <c r="AA22" s="123">
        <v>2</v>
      </c>
      <c r="AB22" s="124">
        <v>2</v>
      </c>
      <c r="AC22" s="298">
        <v>5</v>
      </c>
      <c r="AD22" s="109">
        <v>2</v>
      </c>
      <c r="AE22" s="123">
        <v>2</v>
      </c>
      <c r="AF22" s="110">
        <v>2</v>
      </c>
      <c r="AG22" s="299">
        <v>2</v>
      </c>
      <c r="AH22" s="298">
        <v>2</v>
      </c>
      <c r="AI22" s="109">
        <v>2</v>
      </c>
      <c r="AJ22" s="110">
        <v>2</v>
      </c>
      <c r="AK22" s="128"/>
      <c r="AL22" s="129">
        <f t="shared" si="29"/>
        <v>11</v>
      </c>
      <c r="AM22" s="112">
        <f t="shared" si="0"/>
        <v>0</v>
      </c>
      <c r="AN22" s="113">
        <f t="shared" si="1"/>
        <v>5</v>
      </c>
      <c r="AO22" s="114">
        <f t="shared" si="2"/>
        <v>5</v>
      </c>
      <c r="AP22" s="112">
        <f t="shared" si="3"/>
        <v>1</v>
      </c>
      <c r="AQ22" s="113">
        <f t="shared" si="4"/>
        <v>4.25</v>
      </c>
      <c r="AR22" s="114">
        <f t="shared" si="5"/>
        <v>5</v>
      </c>
      <c r="AS22" s="112">
        <f t="shared" si="6"/>
        <v>0</v>
      </c>
      <c r="AT22" s="113">
        <f t="shared" si="7"/>
        <v>5</v>
      </c>
      <c r="AU22" s="114">
        <f t="shared" si="8"/>
        <v>5</v>
      </c>
      <c r="AV22" s="112">
        <f t="shared" si="9"/>
        <v>0</v>
      </c>
      <c r="AW22" s="113">
        <f t="shared" si="10"/>
        <v>5</v>
      </c>
      <c r="AX22" s="114">
        <f t="shared" si="11"/>
        <v>5</v>
      </c>
      <c r="AY22" s="112">
        <f t="shared" si="12"/>
        <v>0</v>
      </c>
      <c r="AZ22" s="113">
        <f t="shared" si="13"/>
        <v>5</v>
      </c>
      <c r="BA22" s="115">
        <f t="shared" si="14"/>
        <v>5</v>
      </c>
      <c r="BB22" s="112">
        <f t="shared" si="15"/>
        <v>0</v>
      </c>
      <c r="BC22" s="113">
        <f t="shared" si="16"/>
        <v>5</v>
      </c>
      <c r="BD22" s="116">
        <f t="shared" si="17"/>
        <v>5</v>
      </c>
      <c r="BE22" s="112">
        <f t="shared" si="18"/>
        <v>0</v>
      </c>
      <c r="BF22" s="112">
        <f t="shared" si="19"/>
        <v>3</v>
      </c>
      <c r="BG22" s="113">
        <f t="shared" si="20"/>
        <v>2</v>
      </c>
      <c r="BH22" s="113">
        <f t="shared" si="21"/>
        <v>2</v>
      </c>
      <c r="BI22" s="117">
        <f t="shared" si="22"/>
        <v>5</v>
      </c>
      <c r="BJ22" s="112">
        <f t="shared" si="23"/>
        <v>3</v>
      </c>
      <c r="BK22" s="113">
        <f t="shared" si="24"/>
        <v>2</v>
      </c>
      <c r="BL22" s="113">
        <f t="shared" si="25"/>
        <v>2</v>
      </c>
      <c r="BM22" s="118">
        <f t="shared" si="26"/>
        <v>2</v>
      </c>
      <c r="BN22" s="119">
        <f t="shared" si="26"/>
        <v>2</v>
      </c>
      <c r="BO22" s="120">
        <f t="shared" si="27"/>
        <v>3</v>
      </c>
      <c r="BP22" s="68"/>
    </row>
    <row r="23" spans="1:68" ht="13.5" thickBot="1">
      <c r="A23" s="121"/>
      <c r="B23" s="130">
        <f t="shared" si="28"/>
        <v>12</v>
      </c>
      <c r="C23" s="109">
        <v>5</v>
      </c>
      <c r="D23" s="123">
        <v>5</v>
      </c>
      <c r="E23" s="123">
        <v>5</v>
      </c>
      <c r="F23" s="124">
        <v>5</v>
      </c>
      <c r="G23" s="109">
        <v>5</v>
      </c>
      <c r="H23" s="123">
        <v>3</v>
      </c>
      <c r="I23" s="123">
        <v>5</v>
      </c>
      <c r="J23" s="124">
        <v>4</v>
      </c>
      <c r="K23" s="109">
        <v>5</v>
      </c>
      <c r="L23" s="123">
        <v>5</v>
      </c>
      <c r="M23" s="124">
        <v>5</v>
      </c>
      <c r="N23" s="109">
        <v>4</v>
      </c>
      <c r="O23" s="123">
        <v>3</v>
      </c>
      <c r="P23" s="124">
        <v>2</v>
      </c>
      <c r="Q23" s="109">
        <v>5</v>
      </c>
      <c r="R23" s="123">
        <v>5</v>
      </c>
      <c r="S23" s="123">
        <v>5</v>
      </c>
      <c r="T23" s="124">
        <v>5</v>
      </c>
      <c r="U23" s="109">
        <v>5</v>
      </c>
      <c r="V23" s="123">
        <v>5</v>
      </c>
      <c r="W23" s="123">
        <v>5</v>
      </c>
      <c r="X23" s="124">
        <v>4</v>
      </c>
      <c r="Y23" s="134" t="s">
        <v>108</v>
      </c>
      <c r="Z23" s="123">
        <v>4</v>
      </c>
      <c r="AA23" s="123">
        <v>2</v>
      </c>
      <c r="AB23" s="124">
        <v>3</v>
      </c>
      <c r="AC23" s="298">
        <v>2</v>
      </c>
      <c r="AD23" s="109">
        <v>2</v>
      </c>
      <c r="AE23" s="123">
        <v>2</v>
      </c>
      <c r="AF23" s="110">
        <v>3</v>
      </c>
      <c r="AG23" s="299">
        <v>3</v>
      </c>
      <c r="AH23" s="298">
        <v>5</v>
      </c>
      <c r="AI23" s="109">
        <v>3</v>
      </c>
      <c r="AJ23" s="110">
        <v>2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5</v>
      </c>
      <c r="AO23" s="114">
        <f t="shared" si="2"/>
        <v>5</v>
      </c>
      <c r="AP23" s="112">
        <f t="shared" si="3"/>
        <v>0</v>
      </c>
      <c r="AQ23" s="113">
        <f t="shared" si="4"/>
        <v>4.25</v>
      </c>
      <c r="AR23" s="114">
        <f t="shared" si="5"/>
        <v>5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1</v>
      </c>
      <c r="AW23" s="113">
        <f t="shared" si="10"/>
        <v>3</v>
      </c>
      <c r="AX23" s="114">
        <f t="shared" si="11"/>
        <v>3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0</v>
      </c>
      <c r="BC23" s="113">
        <f t="shared" si="16"/>
        <v>4.75</v>
      </c>
      <c r="BD23" s="116">
        <f t="shared" si="17"/>
        <v>5</v>
      </c>
      <c r="BE23" s="112">
        <f t="shared" si="18"/>
        <v>1</v>
      </c>
      <c r="BF23" s="112">
        <f t="shared" si="19"/>
        <v>1</v>
      </c>
      <c r="BG23" s="113">
        <f t="shared" si="20"/>
        <v>3</v>
      </c>
      <c r="BH23" s="113">
        <f t="shared" si="21"/>
        <v>3</v>
      </c>
      <c r="BI23" s="117">
        <f t="shared" si="22"/>
        <v>2</v>
      </c>
      <c r="BJ23" s="112">
        <f t="shared" si="23"/>
        <v>2</v>
      </c>
      <c r="BK23" s="113">
        <f t="shared" si="24"/>
        <v>2.3333333333333335</v>
      </c>
      <c r="BL23" s="113">
        <f t="shared" si="25"/>
        <v>3</v>
      </c>
      <c r="BM23" s="118">
        <f t="shared" si="26"/>
        <v>3</v>
      </c>
      <c r="BN23" s="119">
        <f t="shared" si="26"/>
        <v>5</v>
      </c>
      <c r="BO23" s="120">
        <f t="shared" si="27"/>
        <v>3</v>
      </c>
      <c r="BP23" s="68"/>
    </row>
    <row r="24" spans="1:68" ht="13.5" thickBot="1">
      <c r="A24" s="121"/>
      <c r="B24" s="130">
        <f t="shared" si="28"/>
        <v>13</v>
      </c>
      <c r="C24" s="109">
        <v>4</v>
      </c>
      <c r="D24" s="123">
        <v>4</v>
      </c>
      <c r="E24" s="123">
        <v>2</v>
      </c>
      <c r="F24" s="124">
        <v>5</v>
      </c>
      <c r="G24" s="109">
        <v>2</v>
      </c>
      <c r="H24" s="123">
        <v>2</v>
      </c>
      <c r="I24" s="123">
        <v>2</v>
      </c>
      <c r="J24" s="124">
        <v>2</v>
      </c>
      <c r="K24" s="109">
        <v>5</v>
      </c>
      <c r="L24" s="123">
        <v>5</v>
      </c>
      <c r="M24" s="124">
        <v>5</v>
      </c>
      <c r="N24" s="109">
        <v>2</v>
      </c>
      <c r="O24" s="123">
        <v>2</v>
      </c>
      <c r="P24" s="124">
        <v>3</v>
      </c>
      <c r="Q24" s="109">
        <v>5</v>
      </c>
      <c r="R24" s="123">
        <v>5</v>
      </c>
      <c r="S24" s="123">
        <v>5</v>
      </c>
      <c r="T24" s="124">
        <v>5</v>
      </c>
      <c r="U24" s="109">
        <v>4</v>
      </c>
      <c r="V24" s="123">
        <v>4</v>
      </c>
      <c r="W24" s="123">
        <v>3</v>
      </c>
      <c r="X24" s="124">
        <v>2</v>
      </c>
      <c r="Y24" s="125"/>
      <c r="Z24" s="123">
        <v>2</v>
      </c>
      <c r="AA24" s="123">
        <v>2</v>
      </c>
      <c r="AB24" s="124">
        <v>2</v>
      </c>
      <c r="AC24" s="305">
        <v>3</v>
      </c>
      <c r="AD24" s="109">
        <v>2</v>
      </c>
      <c r="AE24" s="123">
        <v>2</v>
      </c>
      <c r="AF24" s="110">
        <v>2</v>
      </c>
      <c r="AG24" s="296">
        <v>2</v>
      </c>
      <c r="AH24" s="298">
        <v>3</v>
      </c>
      <c r="AI24" s="109">
        <v>3</v>
      </c>
      <c r="AJ24" s="110">
        <v>3</v>
      </c>
      <c r="AK24" s="128"/>
      <c r="AL24" s="129">
        <f t="shared" si="29"/>
        <v>13</v>
      </c>
      <c r="AM24" s="112">
        <f t="shared" si="0"/>
        <v>1</v>
      </c>
      <c r="AN24" s="113">
        <f t="shared" si="1"/>
        <v>3.75</v>
      </c>
      <c r="AO24" s="114">
        <f t="shared" si="2"/>
        <v>4</v>
      </c>
      <c r="AP24" s="112">
        <f t="shared" si="3"/>
        <v>4</v>
      </c>
      <c r="AQ24" s="113">
        <f t="shared" si="4"/>
        <v>2</v>
      </c>
      <c r="AR24" s="114">
        <f t="shared" si="5"/>
        <v>2</v>
      </c>
      <c r="AS24" s="112">
        <f t="shared" si="6"/>
        <v>0</v>
      </c>
      <c r="AT24" s="113">
        <f t="shared" si="7"/>
        <v>5</v>
      </c>
      <c r="AU24" s="114">
        <f t="shared" si="8"/>
        <v>5</v>
      </c>
      <c r="AV24" s="112">
        <f t="shared" si="9"/>
        <v>2</v>
      </c>
      <c r="AW24" s="113">
        <f t="shared" si="10"/>
        <v>2.3333333333333335</v>
      </c>
      <c r="AX24" s="114">
        <f t="shared" si="11"/>
        <v>3</v>
      </c>
      <c r="AY24" s="112">
        <f t="shared" si="12"/>
        <v>0</v>
      </c>
      <c r="AZ24" s="113">
        <f t="shared" si="13"/>
        <v>5</v>
      </c>
      <c r="BA24" s="115">
        <f t="shared" si="14"/>
        <v>5</v>
      </c>
      <c r="BB24" s="112">
        <f t="shared" si="15"/>
        <v>1</v>
      </c>
      <c r="BC24" s="113">
        <f t="shared" si="16"/>
        <v>3.25</v>
      </c>
      <c r="BD24" s="116">
        <f t="shared" si="17"/>
        <v>4</v>
      </c>
      <c r="BE24" s="112">
        <f t="shared" si="18"/>
        <v>0</v>
      </c>
      <c r="BF24" s="112">
        <f t="shared" si="19"/>
        <v>3</v>
      </c>
      <c r="BG24" s="113">
        <f t="shared" si="20"/>
        <v>2</v>
      </c>
      <c r="BH24" s="113">
        <f t="shared" si="21"/>
        <v>2</v>
      </c>
      <c r="BI24" s="117">
        <f t="shared" si="22"/>
        <v>3</v>
      </c>
      <c r="BJ24" s="112">
        <f t="shared" si="23"/>
        <v>3</v>
      </c>
      <c r="BK24" s="113">
        <f t="shared" si="24"/>
        <v>2</v>
      </c>
      <c r="BL24" s="113">
        <f t="shared" si="25"/>
        <v>2</v>
      </c>
      <c r="BM24" s="118">
        <f t="shared" si="26"/>
        <v>2</v>
      </c>
      <c r="BN24" s="119">
        <f t="shared" si="26"/>
        <v>3</v>
      </c>
      <c r="BO24" s="120">
        <f t="shared" si="27"/>
        <v>3</v>
      </c>
      <c r="BP24" s="68"/>
    </row>
    <row r="25" spans="1:68" ht="13.5" thickBot="1">
      <c r="A25" s="121"/>
      <c r="B25" s="130">
        <f t="shared" si="28"/>
        <v>14</v>
      </c>
      <c r="C25" s="109">
        <v>5</v>
      </c>
      <c r="D25" s="123">
        <v>5</v>
      </c>
      <c r="E25" s="123">
        <v>4</v>
      </c>
      <c r="F25" s="124">
        <v>4</v>
      </c>
      <c r="G25" s="109">
        <v>4</v>
      </c>
      <c r="H25" s="123">
        <v>4</v>
      </c>
      <c r="I25" s="123">
        <v>3</v>
      </c>
      <c r="J25" s="124">
        <v>3</v>
      </c>
      <c r="K25" s="109">
        <v>5</v>
      </c>
      <c r="L25" s="123">
        <v>5</v>
      </c>
      <c r="M25" s="124">
        <v>5</v>
      </c>
      <c r="N25" s="109">
        <v>3</v>
      </c>
      <c r="O25" s="123">
        <v>3</v>
      </c>
      <c r="P25" s="124">
        <v>4</v>
      </c>
      <c r="Q25" s="109">
        <v>5</v>
      </c>
      <c r="R25" s="123">
        <v>5</v>
      </c>
      <c r="S25" s="123">
        <v>5</v>
      </c>
      <c r="T25" s="124">
        <v>5</v>
      </c>
      <c r="U25" s="109">
        <v>5</v>
      </c>
      <c r="V25" s="123">
        <v>5</v>
      </c>
      <c r="W25" s="123">
        <v>5</v>
      </c>
      <c r="X25" s="124">
        <v>5</v>
      </c>
      <c r="Y25" s="125" t="s">
        <v>107</v>
      </c>
      <c r="Z25" s="123">
        <v>4</v>
      </c>
      <c r="AA25" s="123">
        <v>5</v>
      </c>
      <c r="AB25" s="124">
        <v>4</v>
      </c>
      <c r="AC25" s="298">
        <v>5</v>
      </c>
      <c r="AD25" s="109">
        <v>3</v>
      </c>
      <c r="AE25" s="123">
        <v>3</v>
      </c>
      <c r="AF25" s="110">
        <v>3</v>
      </c>
      <c r="AG25" s="299">
        <v>4</v>
      </c>
      <c r="AH25" s="298">
        <v>5</v>
      </c>
      <c r="AI25" s="109">
        <v>4</v>
      </c>
      <c r="AJ25" s="110">
        <v>4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4.5</v>
      </c>
      <c r="AO25" s="114">
        <f t="shared" si="2"/>
        <v>5</v>
      </c>
      <c r="AP25" s="112">
        <f t="shared" si="3"/>
        <v>0</v>
      </c>
      <c r="AQ25" s="113">
        <f t="shared" si="4"/>
        <v>3.5</v>
      </c>
      <c r="AR25" s="114">
        <f t="shared" si="5"/>
        <v>4</v>
      </c>
      <c r="AS25" s="112">
        <f t="shared" si="6"/>
        <v>0</v>
      </c>
      <c r="AT25" s="113">
        <f t="shared" si="7"/>
        <v>5</v>
      </c>
      <c r="AU25" s="114">
        <f t="shared" si="8"/>
        <v>5</v>
      </c>
      <c r="AV25" s="112">
        <f t="shared" si="9"/>
        <v>0</v>
      </c>
      <c r="AW25" s="113">
        <f t="shared" si="10"/>
        <v>3.3333333333333335</v>
      </c>
      <c r="AX25" s="114">
        <f t="shared" si="11"/>
        <v>4</v>
      </c>
      <c r="AY25" s="112">
        <f t="shared" si="12"/>
        <v>0</v>
      </c>
      <c r="AZ25" s="113">
        <f t="shared" si="13"/>
        <v>5</v>
      </c>
      <c r="BA25" s="115">
        <f t="shared" si="14"/>
        <v>5</v>
      </c>
      <c r="BB25" s="112">
        <f t="shared" si="15"/>
        <v>0</v>
      </c>
      <c r="BC25" s="113">
        <f t="shared" si="16"/>
        <v>5</v>
      </c>
      <c r="BD25" s="116">
        <f t="shared" si="17"/>
        <v>5</v>
      </c>
      <c r="BE25" s="112">
        <f t="shared" si="18"/>
        <v>1</v>
      </c>
      <c r="BF25" s="112">
        <f t="shared" si="19"/>
        <v>0</v>
      </c>
      <c r="BG25" s="113">
        <f t="shared" si="20"/>
        <v>4.333333333333333</v>
      </c>
      <c r="BH25" s="113">
        <f t="shared" si="21"/>
        <v>5</v>
      </c>
      <c r="BI25" s="117">
        <f t="shared" si="22"/>
        <v>5</v>
      </c>
      <c r="BJ25" s="112">
        <f t="shared" si="23"/>
        <v>0</v>
      </c>
      <c r="BK25" s="113">
        <f t="shared" si="24"/>
        <v>3</v>
      </c>
      <c r="BL25" s="113">
        <f t="shared" si="25"/>
        <v>3</v>
      </c>
      <c r="BM25" s="118">
        <f t="shared" si="26"/>
        <v>4</v>
      </c>
      <c r="BN25" s="119">
        <f t="shared" si="26"/>
        <v>5</v>
      </c>
      <c r="BO25" s="120">
        <f t="shared" si="27"/>
        <v>4</v>
      </c>
      <c r="BP25" s="68"/>
    </row>
    <row r="26" spans="1:68" ht="13.5" thickBot="1">
      <c r="A26" s="121"/>
      <c r="B26" s="130">
        <f t="shared" si="28"/>
        <v>15</v>
      </c>
      <c r="C26" s="109">
        <v>5</v>
      </c>
      <c r="D26" s="123">
        <v>5</v>
      </c>
      <c r="E26" s="123">
        <v>5</v>
      </c>
      <c r="F26" s="124">
        <v>5</v>
      </c>
      <c r="G26" s="109">
        <v>4</v>
      </c>
      <c r="H26" s="123">
        <v>4</v>
      </c>
      <c r="I26" s="123">
        <v>3</v>
      </c>
      <c r="J26" s="124">
        <v>3</v>
      </c>
      <c r="K26" s="109">
        <v>5</v>
      </c>
      <c r="L26" s="123">
        <v>5</v>
      </c>
      <c r="M26" s="124">
        <v>5</v>
      </c>
      <c r="N26" s="109">
        <v>5</v>
      </c>
      <c r="O26" s="123">
        <v>5</v>
      </c>
      <c r="P26" s="124">
        <v>5</v>
      </c>
      <c r="Q26" s="109">
        <v>5</v>
      </c>
      <c r="R26" s="123">
        <v>5</v>
      </c>
      <c r="S26" s="123">
        <v>5</v>
      </c>
      <c r="T26" s="124">
        <v>5</v>
      </c>
      <c r="U26" s="109">
        <v>5</v>
      </c>
      <c r="V26" s="123">
        <v>5</v>
      </c>
      <c r="W26" s="123">
        <v>5</v>
      </c>
      <c r="X26" s="124">
        <v>5</v>
      </c>
      <c r="Y26" s="125"/>
      <c r="Z26" s="123">
        <v>2</v>
      </c>
      <c r="AA26" s="123">
        <v>2</v>
      </c>
      <c r="AB26" s="124">
        <v>2</v>
      </c>
      <c r="AC26" s="298">
        <v>5</v>
      </c>
      <c r="AD26" s="109">
        <v>5</v>
      </c>
      <c r="AE26" s="123">
        <v>2</v>
      </c>
      <c r="AF26" s="110">
        <v>2</v>
      </c>
      <c r="AG26" s="299">
        <v>2</v>
      </c>
      <c r="AH26" s="298">
        <v>4</v>
      </c>
      <c r="AI26" s="109">
        <v>5</v>
      </c>
      <c r="AJ26" s="110">
        <v>5</v>
      </c>
      <c r="AK26" s="128"/>
      <c r="AL26" s="129">
        <f t="shared" si="29"/>
        <v>15</v>
      </c>
      <c r="AM26" s="112">
        <f t="shared" si="0"/>
        <v>0</v>
      </c>
      <c r="AN26" s="113">
        <f t="shared" si="1"/>
        <v>5</v>
      </c>
      <c r="AO26" s="114">
        <f t="shared" si="2"/>
        <v>5</v>
      </c>
      <c r="AP26" s="112">
        <f t="shared" si="3"/>
        <v>0</v>
      </c>
      <c r="AQ26" s="113">
        <f t="shared" si="4"/>
        <v>3.5</v>
      </c>
      <c r="AR26" s="114">
        <f t="shared" si="5"/>
        <v>4</v>
      </c>
      <c r="AS26" s="112">
        <f t="shared" si="6"/>
        <v>0</v>
      </c>
      <c r="AT26" s="113">
        <f t="shared" si="7"/>
        <v>5</v>
      </c>
      <c r="AU26" s="114">
        <f t="shared" si="8"/>
        <v>5</v>
      </c>
      <c r="AV26" s="112">
        <f t="shared" si="9"/>
        <v>0</v>
      </c>
      <c r="AW26" s="113">
        <f t="shared" si="10"/>
        <v>5</v>
      </c>
      <c r="AX26" s="114">
        <f t="shared" si="11"/>
        <v>5</v>
      </c>
      <c r="AY26" s="112">
        <f t="shared" si="12"/>
        <v>0</v>
      </c>
      <c r="AZ26" s="113">
        <f t="shared" si="13"/>
        <v>5</v>
      </c>
      <c r="BA26" s="115">
        <f t="shared" si="14"/>
        <v>5</v>
      </c>
      <c r="BB26" s="112">
        <f t="shared" si="15"/>
        <v>0</v>
      </c>
      <c r="BC26" s="113">
        <f t="shared" si="16"/>
        <v>5</v>
      </c>
      <c r="BD26" s="116">
        <f t="shared" si="17"/>
        <v>5</v>
      </c>
      <c r="BE26" s="112">
        <f t="shared" si="18"/>
        <v>0</v>
      </c>
      <c r="BF26" s="112">
        <f t="shared" si="19"/>
        <v>3</v>
      </c>
      <c r="BG26" s="113">
        <f t="shared" si="20"/>
        <v>2</v>
      </c>
      <c r="BH26" s="113">
        <f t="shared" si="21"/>
        <v>2</v>
      </c>
      <c r="BI26" s="117">
        <f t="shared" si="22"/>
        <v>5</v>
      </c>
      <c r="BJ26" s="112">
        <f t="shared" si="23"/>
        <v>2</v>
      </c>
      <c r="BK26" s="113">
        <f t="shared" si="24"/>
        <v>3</v>
      </c>
      <c r="BL26" s="113">
        <f t="shared" si="25"/>
        <v>3</v>
      </c>
      <c r="BM26" s="118">
        <f t="shared" si="26"/>
        <v>2</v>
      </c>
      <c r="BN26" s="119">
        <f t="shared" si="26"/>
        <v>4</v>
      </c>
      <c r="BO26" s="120">
        <f t="shared" si="27"/>
        <v>5</v>
      </c>
      <c r="BP26" s="68"/>
    </row>
    <row r="27" spans="1:68" ht="13.5" thickBot="1">
      <c r="A27" s="121"/>
      <c r="B27" s="130">
        <f t="shared" si="28"/>
        <v>16</v>
      </c>
      <c r="C27" s="109">
        <v>3</v>
      </c>
      <c r="D27" s="123">
        <v>2</v>
      </c>
      <c r="E27" s="123">
        <v>2</v>
      </c>
      <c r="F27" s="124">
        <v>2</v>
      </c>
      <c r="G27" s="109">
        <v>3</v>
      </c>
      <c r="H27" s="123">
        <v>3</v>
      </c>
      <c r="I27" s="123">
        <v>3</v>
      </c>
      <c r="J27" s="124">
        <v>3</v>
      </c>
      <c r="K27" s="109">
        <v>2</v>
      </c>
      <c r="L27" s="123">
        <v>2</v>
      </c>
      <c r="M27" s="124">
        <v>2</v>
      </c>
      <c r="N27" s="109">
        <v>2</v>
      </c>
      <c r="O27" s="123">
        <v>3</v>
      </c>
      <c r="P27" s="124">
        <v>2</v>
      </c>
      <c r="Q27" s="109">
        <v>5</v>
      </c>
      <c r="R27" s="123">
        <v>5</v>
      </c>
      <c r="S27" s="123">
        <v>5</v>
      </c>
      <c r="T27" s="124">
        <v>3</v>
      </c>
      <c r="U27" s="109">
        <v>4</v>
      </c>
      <c r="V27" s="123">
        <v>4</v>
      </c>
      <c r="W27" s="123">
        <v>3</v>
      </c>
      <c r="X27" s="124">
        <v>3</v>
      </c>
      <c r="Y27" s="125"/>
      <c r="Z27" s="123">
        <v>3</v>
      </c>
      <c r="AA27" s="123">
        <v>3</v>
      </c>
      <c r="AB27" s="124">
        <v>3</v>
      </c>
      <c r="AC27" s="298">
        <v>2</v>
      </c>
      <c r="AD27" s="109">
        <v>2</v>
      </c>
      <c r="AE27" s="123">
        <v>2</v>
      </c>
      <c r="AF27" s="110">
        <v>3</v>
      </c>
      <c r="AG27" s="299">
        <v>2</v>
      </c>
      <c r="AH27" s="298">
        <v>2</v>
      </c>
      <c r="AI27" s="109">
        <v>2</v>
      </c>
      <c r="AJ27" s="110">
        <v>2</v>
      </c>
      <c r="AK27" s="128"/>
      <c r="AL27" s="129">
        <f t="shared" si="29"/>
        <v>16</v>
      </c>
      <c r="AM27" s="112">
        <f t="shared" si="0"/>
        <v>3</v>
      </c>
      <c r="AN27" s="113">
        <f t="shared" si="1"/>
        <v>2.25</v>
      </c>
      <c r="AO27" s="114">
        <f t="shared" si="2"/>
        <v>2</v>
      </c>
      <c r="AP27" s="112">
        <f t="shared" si="3"/>
        <v>0</v>
      </c>
      <c r="AQ27" s="113">
        <f t="shared" si="4"/>
        <v>3</v>
      </c>
      <c r="AR27" s="114">
        <f t="shared" si="5"/>
        <v>3</v>
      </c>
      <c r="AS27" s="112">
        <f t="shared" si="6"/>
        <v>3</v>
      </c>
      <c r="AT27" s="113">
        <f t="shared" si="7"/>
        <v>2</v>
      </c>
      <c r="AU27" s="114">
        <f t="shared" si="8"/>
        <v>2</v>
      </c>
      <c r="AV27" s="112">
        <f t="shared" si="9"/>
        <v>2</v>
      </c>
      <c r="AW27" s="113">
        <f t="shared" si="10"/>
        <v>2.3333333333333335</v>
      </c>
      <c r="AX27" s="114">
        <f t="shared" si="11"/>
        <v>3</v>
      </c>
      <c r="AY27" s="112">
        <f t="shared" si="12"/>
        <v>0</v>
      </c>
      <c r="AZ27" s="113">
        <f t="shared" si="13"/>
        <v>4.5</v>
      </c>
      <c r="BA27" s="115">
        <f t="shared" si="14"/>
        <v>5</v>
      </c>
      <c r="BB27" s="112">
        <f t="shared" si="15"/>
        <v>0</v>
      </c>
      <c r="BC27" s="113">
        <f t="shared" si="16"/>
        <v>3.5</v>
      </c>
      <c r="BD27" s="116">
        <f t="shared" si="17"/>
        <v>4</v>
      </c>
      <c r="BE27" s="112">
        <f t="shared" si="18"/>
        <v>0</v>
      </c>
      <c r="BF27" s="112">
        <f t="shared" si="19"/>
        <v>0</v>
      </c>
      <c r="BG27" s="113">
        <f t="shared" si="20"/>
        <v>3</v>
      </c>
      <c r="BH27" s="113">
        <f t="shared" si="21"/>
        <v>2</v>
      </c>
      <c r="BI27" s="117">
        <f t="shared" si="22"/>
        <v>2</v>
      </c>
      <c r="BJ27" s="112">
        <f t="shared" si="23"/>
        <v>2</v>
      </c>
      <c r="BK27" s="113">
        <f t="shared" si="24"/>
        <v>2.3333333333333335</v>
      </c>
      <c r="BL27" s="113">
        <f t="shared" si="25"/>
        <v>3</v>
      </c>
      <c r="BM27" s="118">
        <f t="shared" si="26"/>
        <v>2</v>
      </c>
      <c r="BN27" s="119">
        <f t="shared" si="26"/>
        <v>2</v>
      </c>
      <c r="BO27" s="120">
        <f t="shared" si="27"/>
        <v>3</v>
      </c>
      <c r="BP27" s="68"/>
    </row>
    <row r="28" spans="1:68" ht="13.5" thickBot="1">
      <c r="A28" s="121"/>
      <c r="B28" s="130">
        <f t="shared" si="28"/>
        <v>17</v>
      </c>
      <c r="C28" s="109">
        <v>5</v>
      </c>
      <c r="D28" s="123">
        <v>4</v>
      </c>
      <c r="E28" s="123">
        <v>2</v>
      </c>
      <c r="F28" s="124">
        <v>2</v>
      </c>
      <c r="G28" s="109">
        <v>2</v>
      </c>
      <c r="H28" s="123">
        <v>2</v>
      </c>
      <c r="I28" s="123">
        <v>2</v>
      </c>
      <c r="J28" s="124">
        <v>2</v>
      </c>
      <c r="K28" s="109">
        <v>4</v>
      </c>
      <c r="L28" s="123">
        <v>3</v>
      </c>
      <c r="M28" s="124">
        <v>2</v>
      </c>
      <c r="N28" s="109">
        <v>2</v>
      </c>
      <c r="O28" s="123">
        <v>2</v>
      </c>
      <c r="P28" s="124">
        <v>2</v>
      </c>
      <c r="Q28" s="109">
        <v>5</v>
      </c>
      <c r="R28" s="123">
        <v>5</v>
      </c>
      <c r="S28" s="123">
        <v>4</v>
      </c>
      <c r="T28" s="124">
        <v>4</v>
      </c>
      <c r="U28" s="109">
        <v>3</v>
      </c>
      <c r="V28" s="123">
        <v>3</v>
      </c>
      <c r="W28" s="123">
        <v>2</v>
      </c>
      <c r="X28" s="124">
        <v>3</v>
      </c>
      <c r="Y28" s="125"/>
      <c r="Z28" s="123">
        <v>3</v>
      </c>
      <c r="AA28" s="123">
        <v>3</v>
      </c>
      <c r="AB28" s="124">
        <v>3</v>
      </c>
      <c r="AC28" s="305">
        <v>3</v>
      </c>
      <c r="AD28" s="109">
        <v>2</v>
      </c>
      <c r="AE28" s="123">
        <v>2</v>
      </c>
      <c r="AF28" s="110">
        <v>2</v>
      </c>
      <c r="AG28" s="296">
        <v>2</v>
      </c>
      <c r="AH28" s="305">
        <v>3</v>
      </c>
      <c r="AI28" s="109">
        <v>2</v>
      </c>
      <c r="AJ28" s="110">
        <v>2</v>
      </c>
      <c r="AK28" s="128"/>
      <c r="AL28" s="129">
        <f t="shared" si="29"/>
        <v>17</v>
      </c>
      <c r="AM28" s="112">
        <f t="shared" si="0"/>
        <v>2</v>
      </c>
      <c r="AN28" s="113">
        <f t="shared" si="1"/>
        <v>3.25</v>
      </c>
      <c r="AO28" s="114">
        <f t="shared" si="2"/>
        <v>4</v>
      </c>
      <c r="AP28" s="112">
        <f t="shared" si="3"/>
        <v>4</v>
      </c>
      <c r="AQ28" s="113">
        <f t="shared" si="4"/>
        <v>2</v>
      </c>
      <c r="AR28" s="114">
        <f t="shared" si="5"/>
        <v>2</v>
      </c>
      <c r="AS28" s="112">
        <f t="shared" si="6"/>
        <v>1</v>
      </c>
      <c r="AT28" s="113">
        <f t="shared" si="7"/>
        <v>3</v>
      </c>
      <c r="AU28" s="114">
        <f t="shared" si="8"/>
        <v>3</v>
      </c>
      <c r="AV28" s="112">
        <f t="shared" si="9"/>
        <v>3</v>
      </c>
      <c r="AW28" s="113">
        <f t="shared" si="10"/>
        <v>2</v>
      </c>
      <c r="AX28" s="114">
        <f t="shared" si="11"/>
        <v>2</v>
      </c>
      <c r="AY28" s="112">
        <f t="shared" si="12"/>
        <v>0</v>
      </c>
      <c r="AZ28" s="113">
        <f t="shared" si="13"/>
        <v>4.5</v>
      </c>
      <c r="BA28" s="115">
        <f t="shared" si="14"/>
        <v>5</v>
      </c>
      <c r="BB28" s="112">
        <f t="shared" si="15"/>
        <v>1</v>
      </c>
      <c r="BC28" s="113">
        <f t="shared" si="16"/>
        <v>2.75</v>
      </c>
      <c r="BD28" s="116">
        <f t="shared" si="17"/>
        <v>3</v>
      </c>
      <c r="BE28" s="112">
        <f t="shared" si="18"/>
        <v>0</v>
      </c>
      <c r="BF28" s="112">
        <f t="shared" si="19"/>
        <v>0</v>
      </c>
      <c r="BG28" s="113">
        <f t="shared" si="20"/>
        <v>3</v>
      </c>
      <c r="BH28" s="113">
        <f t="shared" si="21"/>
        <v>2</v>
      </c>
      <c r="BI28" s="117">
        <f t="shared" si="22"/>
        <v>3</v>
      </c>
      <c r="BJ28" s="112">
        <f t="shared" si="23"/>
        <v>3</v>
      </c>
      <c r="BK28" s="113">
        <f t="shared" si="24"/>
        <v>2</v>
      </c>
      <c r="BL28" s="113">
        <f t="shared" si="25"/>
        <v>2</v>
      </c>
      <c r="BM28" s="118">
        <f t="shared" si="26"/>
        <v>2</v>
      </c>
      <c r="BN28" s="119">
        <f t="shared" si="26"/>
        <v>3</v>
      </c>
      <c r="BO28" s="120">
        <f t="shared" si="27"/>
        <v>3</v>
      </c>
      <c r="BP28" s="68"/>
    </row>
    <row r="29" spans="1:68" ht="13.5" thickBot="1">
      <c r="A29" s="121"/>
      <c r="B29" s="130">
        <f t="shared" si="28"/>
        <v>18</v>
      </c>
      <c r="C29" s="109">
        <v>5</v>
      </c>
      <c r="D29" s="123">
        <v>5</v>
      </c>
      <c r="E29" s="123">
        <v>3</v>
      </c>
      <c r="F29" s="124">
        <v>5</v>
      </c>
      <c r="G29" s="109">
        <v>4</v>
      </c>
      <c r="H29" s="123">
        <v>4</v>
      </c>
      <c r="I29" s="123">
        <v>4</v>
      </c>
      <c r="J29" s="124">
        <v>4</v>
      </c>
      <c r="K29" s="109">
        <v>5</v>
      </c>
      <c r="L29" s="123">
        <v>5</v>
      </c>
      <c r="M29" s="124">
        <v>5</v>
      </c>
      <c r="N29" s="109">
        <v>3</v>
      </c>
      <c r="O29" s="123">
        <v>3</v>
      </c>
      <c r="P29" s="124">
        <v>4</v>
      </c>
      <c r="Q29" s="109">
        <v>5</v>
      </c>
      <c r="R29" s="123">
        <v>5</v>
      </c>
      <c r="S29" s="123">
        <v>5</v>
      </c>
      <c r="T29" s="124">
        <v>5</v>
      </c>
      <c r="U29" s="109">
        <v>4</v>
      </c>
      <c r="V29" s="123">
        <v>4</v>
      </c>
      <c r="W29" s="123">
        <v>4</v>
      </c>
      <c r="X29" s="124">
        <v>4</v>
      </c>
      <c r="Y29" s="125"/>
      <c r="Z29" s="123">
        <v>4</v>
      </c>
      <c r="AA29" s="123">
        <v>4</v>
      </c>
      <c r="AB29" s="124">
        <v>4</v>
      </c>
      <c r="AC29" s="298">
        <v>4</v>
      </c>
      <c r="AD29" s="109">
        <v>3</v>
      </c>
      <c r="AE29" s="123">
        <v>2</v>
      </c>
      <c r="AF29" s="110">
        <v>3</v>
      </c>
      <c r="AG29" s="299">
        <v>4</v>
      </c>
      <c r="AH29" s="298">
        <v>5</v>
      </c>
      <c r="AI29" s="109">
        <v>5</v>
      </c>
      <c r="AJ29" s="110">
        <v>5</v>
      </c>
      <c r="AK29" s="128"/>
      <c r="AL29" s="129">
        <f t="shared" si="29"/>
        <v>18</v>
      </c>
      <c r="AM29" s="112">
        <f t="shared" si="0"/>
        <v>0</v>
      </c>
      <c r="AN29" s="113">
        <f t="shared" si="1"/>
        <v>4.5</v>
      </c>
      <c r="AO29" s="114">
        <f t="shared" si="2"/>
        <v>5</v>
      </c>
      <c r="AP29" s="112">
        <f t="shared" si="3"/>
        <v>0</v>
      </c>
      <c r="AQ29" s="113">
        <f t="shared" si="4"/>
        <v>4</v>
      </c>
      <c r="AR29" s="114">
        <f t="shared" si="5"/>
        <v>4</v>
      </c>
      <c r="AS29" s="112">
        <f t="shared" si="6"/>
        <v>0</v>
      </c>
      <c r="AT29" s="113">
        <f t="shared" si="7"/>
        <v>5</v>
      </c>
      <c r="AU29" s="114">
        <f t="shared" si="8"/>
        <v>5</v>
      </c>
      <c r="AV29" s="112">
        <f t="shared" si="9"/>
        <v>0</v>
      </c>
      <c r="AW29" s="113">
        <f t="shared" si="10"/>
        <v>3.3333333333333335</v>
      </c>
      <c r="AX29" s="114">
        <f t="shared" si="11"/>
        <v>4</v>
      </c>
      <c r="AY29" s="112">
        <f t="shared" si="12"/>
        <v>0</v>
      </c>
      <c r="AZ29" s="113">
        <f t="shared" si="13"/>
        <v>5</v>
      </c>
      <c r="BA29" s="115">
        <f t="shared" si="14"/>
        <v>5</v>
      </c>
      <c r="BB29" s="112">
        <f t="shared" si="15"/>
        <v>0</v>
      </c>
      <c r="BC29" s="113">
        <f t="shared" si="16"/>
        <v>4</v>
      </c>
      <c r="BD29" s="116">
        <f t="shared" si="17"/>
        <v>4</v>
      </c>
      <c r="BE29" s="112">
        <f t="shared" si="18"/>
        <v>0</v>
      </c>
      <c r="BF29" s="112">
        <f t="shared" si="19"/>
        <v>0</v>
      </c>
      <c r="BG29" s="113">
        <f t="shared" si="20"/>
        <v>4</v>
      </c>
      <c r="BH29" s="113">
        <f t="shared" si="21"/>
        <v>2</v>
      </c>
      <c r="BI29" s="117">
        <f t="shared" si="22"/>
        <v>4</v>
      </c>
      <c r="BJ29" s="112">
        <f t="shared" si="23"/>
        <v>1</v>
      </c>
      <c r="BK29" s="113">
        <f t="shared" si="24"/>
        <v>2.6666666666666665</v>
      </c>
      <c r="BL29" s="113">
        <f t="shared" si="25"/>
        <v>3</v>
      </c>
      <c r="BM29" s="118">
        <f t="shared" si="26"/>
        <v>4</v>
      </c>
      <c r="BN29" s="119">
        <f t="shared" si="26"/>
        <v>5</v>
      </c>
      <c r="BO29" s="120">
        <f t="shared" si="27"/>
        <v>5</v>
      </c>
      <c r="BP29" s="68"/>
    </row>
    <row r="30" spans="1:68" ht="13.5" thickBot="1">
      <c r="A30" s="121"/>
      <c r="B30" s="130">
        <f t="shared" si="28"/>
        <v>19</v>
      </c>
      <c r="C30" s="109">
        <v>3</v>
      </c>
      <c r="D30" s="123">
        <v>3</v>
      </c>
      <c r="E30" s="123">
        <v>3</v>
      </c>
      <c r="F30" s="124">
        <v>4</v>
      </c>
      <c r="G30" s="109">
        <v>2</v>
      </c>
      <c r="H30" s="123">
        <v>2</v>
      </c>
      <c r="I30" s="123">
        <v>2</v>
      </c>
      <c r="J30" s="124">
        <v>2</v>
      </c>
      <c r="K30" s="109">
        <v>2</v>
      </c>
      <c r="L30" s="123">
        <v>2</v>
      </c>
      <c r="M30" s="124">
        <v>2</v>
      </c>
      <c r="N30" s="109">
        <v>5</v>
      </c>
      <c r="O30" s="123">
        <v>5</v>
      </c>
      <c r="P30" s="124">
        <v>3</v>
      </c>
      <c r="Q30" s="109">
        <v>5</v>
      </c>
      <c r="R30" s="123">
        <v>5</v>
      </c>
      <c r="S30" s="123">
        <v>5</v>
      </c>
      <c r="T30" s="124">
        <v>5</v>
      </c>
      <c r="U30" s="109">
        <v>5</v>
      </c>
      <c r="V30" s="123">
        <v>5</v>
      </c>
      <c r="W30" s="123">
        <v>5</v>
      </c>
      <c r="X30" s="124">
        <v>5</v>
      </c>
      <c r="Y30" s="125"/>
      <c r="Z30" s="123">
        <v>3</v>
      </c>
      <c r="AA30" s="123">
        <v>3</v>
      </c>
      <c r="AB30" s="124">
        <v>3</v>
      </c>
      <c r="AC30" s="298">
        <v>2</v>
      </c>
      <c r="AD30" s="109">
        <v>2</v>
      </c>
      <c r="AE30" s="123">
        <v>2</v>
      </c>
      <c r="AF30" s="110">
        <v>2</v>
      </c>
      <c r="AG30" s="299">
        <v>2</v>
      </c>
      <c r="AH30" s="298">
        <v>2</v>
      </c>
      <c r="AI30" s="109">
        <v>4</v>
      </c>
      <c r="AJ30" s="110">
        <v>2</v>
      </c>
      <c r="AK30" s="128"/>
      <c r="AL30" s="129">
        <f t="shared" si="29"/>
        <v>19</v>
      </c>
      <c r="AM30" s="112">
        <f t="shared" si="0"/>
        <v>0</v>
      </c>
      <c r="AN30" s="113">
        <f t="shared" si="1"/>
        <v>3.25</v>
      </c>
      <c r="AO30" s="114">
        <f t="shared" si="2"/>
        <v>4</v>
      </c>
      <c r="AP30" s="112">
        <f t="shared" si="3"/>
        <v>4</v>
      </c>
      <c r="AQ30" s="113">
        <f t="shared" si="4"/>
        <v>2</v>
      </c>
      <c r="AR30" s="114">
        <f t="shared" si="5"/>
        <v>2</v>
      </c>
      <c r="AS30" s="112">
        <f t="shared" si="6"/>
        <v>3</v>
      </c>
      <c r="AT30" s="113">
        <f t="shared" si="7"/>
        <v>2</v>
      </c>
      <c r="AU30" s="114">
        <f t="shared" si="8"/>
        <v>2</v>
      </c>
      <c r="AV30" s="112">
        <f t="shared" si="9"/>
        <v>0</v>
      </c>
      <c r="AW30" s="113">
        <f t="shared" si="10"/>
        <v>4.333333333333333</v>
      </c>
      <c r="AX30" s="114">
        <f t="shared" si="11"/>
        <v>5</v>
      </c>
      <c r="AY30" s="112">
        <f t="shared" si="12"/>
        <v>0</v>
      </c>
      <c r="AZ30" s="113">
        <f t="shared" si="13"/>
        <v>5</v>
      </c>
      <c r="BA30" s="115">
        <f t="shared" si="14"/>
        <v>5</v>
      </c>
      <c r="BB30" s="112">
        <f t="shared" si="15"/>
        <v>0</v>
      </c>
      <c r="BC30" s="113">
        <f t="shared" si="16"/>
        <v>5</v>
      </c>
      <c r="BD30" s="116">
        <f t="shared" si="17"/>
        <v>5</v>
      </c>
      <c r="BE30" s="112">
        <f t="shared" si="18"/>
        <v>0</v>
      </c>
      <c r="BF30" s="112">
        <f t="shared" si="19"/>
        <v>0</v>
      </c>
      <c r="BG30" s="113">
        <f t="shared" si="20"/>
        <v>3</v>
      </c>
      <c r="BH30" s="113">
        <f t="shared" si="21"/>
        <v>2</v>
      </c>
      <c r="BI30" s="117">
        <f t="shared" si="22"/>
        <v>2</v>
      </c>
      <c r="BJ30" s="112">
        <f t="shared" si="23"/>
        <v>3</v>
      </c>
      <c r="BK30" s="113">
        <f t="shared" si="24"/>
        <v>2</v>
      </c>
      <c r="BL30" s="113">
        <f t="shared" si="25"/>
        <v>2</v>
      </c>
      <c r="BM30" s="118">
        <f t="shared" si="26"/>
        <v>2</v>
      </c>
      <c r="BN30" s="119">
        <f t="shared" si="26"/>
        <v>2</v>
      </c>
      <c r="BO30" s="120">
        <f t="shared" si="27"/>
        <v>3</v>
      </c>
      <c r="BP30" s="68"/>
    </row>
    <row r="31" spans="1:68" ht="13.5" thickBot="1">
      <c r="A31" s="121"/>
      <c r="B31" s="130">
        <f t="shared" si="28"/>
        <v>20</v>
      </c>
      <c r="C31" s="109"/>
      <c r="D31" s="123"/>
      <c r="E31" s="123"/>
      <c r="F31" s="124"/>
      <c r="G31" s="109"/>
      <c r="H31" s="123"/>
      <c r="I31" s="123"/>
      <c r="J31" s="124"/>
      <c r="K31" s="109"/>
      <c r="L31" s="123"/>
      <c r="M31" s="124"/>
      <c r="N31" s="109"/>
      <c r="O31" s="123"/>
      <c r="P31" s="124"/>
      <c r="Q31" s="109"/>
      <c r="R31" s="123"/>
      <c r="S31" s="123"/>
      <c r="T31" s="124"/>
      <c r="U31" s="109"/>
      <c r="V31" s="123"/>
      <c r="W31" s="123"/>
      <c r="X31" s="124"/>
      <c r="Y31" s="133"/>
      <c r="Z31" s="123"/>
      <c r="AA31" s="123"/>
      <c r="AB31" s="124"/>
      <c r="AC31" s="126"/>
      <c r="AD31" s="109"/>
      <c r="AE31" s="123"/>
      <c r="AF31" s="110"/>
      <c r="AG31" s="127"/>
      <c r="AH31" s="126"/>
      <c r="AI31" s="109"/>
      <c r="AJ31" s="110"/>
      <c r="AK31" s="128"/>
      <c r="AL31" s="129">
        <f t="shared" si="29"/>
        <v>20</v>
      </c>
      <c r="AM31" s="112">
        <f t="shared" si="0"/>
        <v>0</v>
      </c>
      <c r="AN31" s="113">
        <f t="shared" si="1"/>
        <v>0</v>
      </c>
      <c r="AO31" s="114" t="str">
        <f t="shared" si="2"/>
        <v>NO</v>
      </c>
      <c r="AP31" s="112">
        <f t="shared" si="3"/>
        <v>0</v>
      </c>
      <c r="AQ31" s="113">
        <f t="shared" si="4"/>
        <v>0</v>
      </c>
      <c r="AR31" s="114" t="str">
        <f t="shared" si="5"/>
        <v>NO</v>
      </c>
      <c r="AS31" s="112">
        <f t="shared" si="6"/>
        <v>0</v>
      </c>
      <c r="AT31" s="113">
        <f t="shared" si="7"/>
        <v>0</v>
      </c>
      <c r="AU31" s="114" t="str">
        <f t="shared" si="8"/>
        <v>NO</v>
      </c>
      <c r="AV31" s="112">
        <f t="shared" si="9"/>
        <v>0</v>
      </c>
      <c r="AW31" s="113">
        <f t="shared" si="10"/>
        <v>0</v>
      </c>
      <c r="AX31" s="114" t="str">
        <f t="shared" si="11"/>
        <v>NO</v>
      </c>
      <c r="AY31" s="112">
        <f t="shared" si="12"/>
        <v>0</v>
      </c>
      <c r="AZ31" s="113">
        <f t="shared" si="13"/>
        <v>0</v>
      </c>
      <c r="BA31" s="115" t="str">
        <f t="shared" si="14"/>
        <v>NO</v>
      </c>
      <c r="BB31" s="112">
        <f t="shared" si="15"/>
        <v>0</v>
      </c>
      <c r="BC31" s="113">
        <f t="shared" si="16"/>
        <v>0</v>
      </c>
      <c r="BD31" s="116" t="str">
        <f t="shared" si="17"/>
        <v>NO</v>
      </c>
      <c r="BE31" s="112">
        <f t="shared" si="18"/>
        <v>0</v>
      </c>
      <c r="BF31" s="112">
        <f t="shared" si="19"/>
        <v>0</v>
      </c>
      <c r="BG31" s="113">
        <f t="shared" si="20"/>
        <v>0</v>
      </c>
      <c r="BH31" s="113" t="str">
        <f t="shared" si="21"/>
        <v>NO</v>
      </c>
      <c r="BI31" s="117" t="str">
        <f t="shared" si="22"/>
        <v>NO</v>
      </c>
      <c r="BJ31" s="112">
        <f t="shared" si="23"/>
        <v>0</v>
      </c>
      <c r="BK31" s="113">
        <f t="shared" si="24"/>
        <v>0</v>
      </c>
      <c r="BL31" s="113" t="str">
        <f t="shared" si="25"/>
        <v>NO</v>
      </c>
      <c r="BM31" s="118" t="str">
        <f t="shared" si="26"/>
        <v>NO</v>
      </c>
      <c r="BN31" s="119" t="str">
        <f t="shared" si="26"/>
        <v>NO</v>
      </c>
      <c r="BO31" s="120" t="str">
        <f t="shared" si="27"/>
        <v>NO</v>
      </c>
      <c r="BP31" s="68"/>
    </row>
    <row r="32" spans="1:68" ht="13.5" thickBot="1">
      <c r="A32" s="121"/>
      <c r="B32" s="130">
        <f t="shared" si="28"/>
        <v>21</v>
      </c>
      <c r="C32" s="109"/>
      <c r="D32" s="123"/>
      <c r="E32" s="123"/>
      <c r="F32" s="124"/>
      <c r="G32" s="109"/>
      <c r="H32" s="123"/>
      <c r="I32" s="123"/>
      <c r="J32" s="124"/>
      <c r="K32" s="109"/>
      <c r="L32" s="123"/>
      <c r="M32" s="124"/>
      <c r="N32" s="109"/>
      <c r="O32" s="123"/>
      <c r="P32" s="124"/>
      <c r="Q32" s="109"/>
      <c r="R32" s="123"/>
      <c r="S32" s="123"/>
      <c r="T32" s="124"/>
      <c r="U32" s="109"/>
      <c r="V32" s="123"/>
      <c r="W32" s="123"/>
      <c r="X32" s="124"/>
      <c r="Y32" s="134"/>
      <c r="Z32" s="123"/>
      <c r="AA32" s="123"/>
      <c r="AB32" s="124"/>
      <c r="AC32" s="132"/>
      <c r="AD32" s="109"/>
      <c r="AE32" s="123"/>
      <c r="AF32" s="110"/>
      <c r="AG32" s="107"/>
      <c r="AH32" s="132"/>
      <c r="AI32" s="109"/>
      <c r="AJ32" s="110"/>
      <c r="AK32" s="128"/>
      <c r="AL32" s="129">
        <f t="shared" si="29"/>
        <v>21</v>
      </c>
      <c r="AM32" s="112">
        <f t="shared" si="0"/>
        <v>0</v>
      </c>
      <c r="AN32" s="113">
        <f t="shared" si="1"/>
        <v>0</v>
      </c>
      <c r="AO32" s="114" t="str">
        <f t="shared" si="2"/>
        <v>NO</v>
      </c>
      <c r="AP32" s="112">
        <f t="shared" si="3"/>
        <v>0</v>
      </c>
      <c r="AQ32" s="113">
        <f t="shared" si="4"/>
        <v>0</v>
      </c>
      <c r="AR32" s="114" t="str">
        <f t="shared" si="5"/>
        <v>NO</v>
      </c>
      <c r="AS32" s="112">
        <f t="shared" si="6"/>
        <v>0</v>
      </c>
      <c r="AT32" s="113">
        <f t="shared" si="7"/>
        <v>0</v>
      </c>
      <c r="AU32" s="114" t="str">
        <f t="shared" si="8"/>
        <v>NO</v>
      </c>
      <c r="AV32" s="112">
        <f t="shared" si="9"/>
        <v>0</v>
      </c>
      <c r="AW32" s="113">
        <f t="shared" si="10"/>
        <v>0</v>
      </c>
      <c r="AX32" s="114" t="str">
        <f t="shared" si="11"/>
        <v>NO</v>
      </c>
      <c r="AY32" s="112">
        <f t="shared" si="12"/>
        <v>0</v>
      </c>
      <c r="AZ32" s="113">
        <f t="shared" si="13"/>
        <v>0</v>
      </c>
      <c r="BA32" s="115" t="str">
        <f t="shared" si="14"/>
        <v>NO</v>
      </c>
      <c r="BB32" s="112">
        <f t="shared" si="15"/>
        <v>0</v>
      </c>
      <c r="BC32" s="113">
        <f t="shared" si="16"/>
        <v>0</v>
      </c>
      <c r="BD32" s="116" t="str">
        <f t="shared" si="17"/>
        <v>NO</v>
      </c>
      <c r="BE32" s="112">
        <f t="shared" si="18"/>
        <v>0</v>
      </c>
      <c r="BF32" s="112">
        <f t="shared" si="19"/>
        <v>0</v>
      </c>
      <c r="BG32" s="113">
        <f t="shared" si="20"/>
        <v>0</v>
      </c>
      <c r="BH32" s="113" t="str">
        <f t="shared" si="21"/>
        <v>NO</v>
      </c>
      <c r="BI32" s="117" t="str">
        <f t="shared" si="22"/>
        <v>NO</v>
      </c>
      <c r="BJ32" s="112">
        <f t="shared" si="23"/>
        <v>0</v>
      </c>
      <c r="BK32" s="113">
        <f t="shared" si="24"/>
        <v>0</v>
      </c>
      <c r="BL32" s="113" t="str">
        <f t="shared" si="25"/>
        <v>NO</v>
      </c>
      <c r="BM32" s="118" t="str">
        <f t="shared" si="26"/>
        <v>NO</v>
      </c>
      <c r="BN32" s="119" t="str">
        <f t="shared" si="26"/>
        <v>NO</v>
      </c>
      <c r="BO32" s="120" t="str">
        <f t="shared" si="27"/>
        <v>NO</v>
      </c>
      <c r="BP32" s="68"/>
    </row>
    <row r="33" spans="1:68" ht="13.5" thickBot="1">
      <c r="A33" s="121"/>
      <c r="B33" s="130">
        <f t="shared" si="28"/>
        <v>22</v>
      </c>
      <c r="C33" s="109"/>
      <c r="D33" s="123"/>
      <c r="E33" s="123"/>
      <c r="F33" s="124"/>
      <c r="G33" s="109"/>
      <c r="H33" s="123"/>
      <c r="I33" s="123"/>
      <c r="J33" s="124"/>
      <c r="K33" s="109"/>
      <c r="L33" s="123"/>
      <c r="M33" s="124"/>
      <c r="N33" s="109"/>
      <c r="O33" s="123"/>
      <c r="P33" s="124"/>
      <c r="Q33" s="109"/>
      <c r="R33" s="123"/>
      <c r="S33" s="123"/>
      <c r="T33" s="124"/>
      <c r="U33" s="109"/>
      <c r="V33" s="123"/>
      <c r="W33" s="123"/>
      <c r="X33" s="124"/>
      <c r="Y33" s="134"/>
      <c r="Z33" s="123"/>
      <c r="AA33" s="123"/>
      <c r="AB33" s="124"/>
      <c r="AC33" s="126"/>
      <c r="AD33" s="109"/>
      <c r="AE33" s="123"/>
      <c r="AF33" s="110"/>
      <c r="AG33" s="127"/>
      <c r="AH33" s="126"/>
      <c r="AI33" s="109"/>
      <c r="AJ33" s="110"/>
      <c r="AK33" s="128"/>
      <c r="AL33" s="129">
        <f t="shared" si="29"/>
        <v>22</v>
      </c>
      <c r="AM33" s="112">
        <f t="shared" si="0"/>
        <v>0</v>
      </c>
      <c r="AN33" s="113">
        <f t="shared" si="1"/>
        <v>0</v>
      </c>
      <c r="AO33" s="114" t="str">
        <f t="shared" si="2"/>
        <v>NO</v>
      </c>
      <c r="AP33" s="112">
        <f t="shared" si="3"/>
        <v>0</v>
      </c>
      <c r="AQ33" s="113">
        <f t="shared" si="4"/>
        <v>0</v>
      </c>
      <c r="AR33" s="114" t="str">
        <f t="shared" si="5"/>
        <v>NO</v>
      </c>
      <c r="AS33" s="112">
        <f t="shared" si="6"/>
        <v>0</v>
      </c>
      <c r="AT33" s="113">
        <f t="shared" si="7"/>
        <v>0</v>
      </c>
      <c r="AU33" s="114" t="str">
        <f t="shared" si="8"/>
        <v>NO</v>
      </c>
      <c r="AV33" s="112">
        <f t="shared" si="9"/>
        <v>0</v>
      </c>
      <c r="AW33" s="113">
        <f t="shared" si="10"/>
        <v>0</v>
      </c>
      <c r="AX33" s="114" t="str">
        <f t="shared" si="11"/>
        <v>NO</v>
      </c>
      <c r="AY33" s="112">
        <f t="shared" si="12"/>
        <v>0</v>
      </c>
      <c r="AZ33" s="113">
        <f t="shared" si="13"/>
        <v>0</v>
      </c>
      <c r="BA33" s="115" t="str">
        <f t="shared" si="14"/>
        <v>NO</v>
      </c>
      <c r="BB33" s="112">
        <f t="shared" si="15"/>
        <v>0</v>
      </c>
      <c r="BC33" s="113">
        <f t="shared" si="16"/>
        <v>0</v>
      </c>
      <c r="BD33" s="116" t="str">
        <f t="shared" si="17"/>
        <v>NO</v>
      </c>
      <c r="BE33" s="112">
        <f t="shared" si="18"/>
        <v>0</v>
      </c>
      <c r="BF33" s="112">
        <f t="shared" si="19"/>
        <v>0</v>
      </c>
      <c r="BG33" s="113">
        <f t="shared" si="20"/>
        <v>0</v>
      </c>
      <c r="BH33" s="113" t="str">
        <f t="shared" si="21"/>
        <v>NO</v>
      </c>
      <c r="BI33" s="117" t="str">
        <f t="shared" si="22"/>
        <v>NO</v>
      </c>
      <c r="BJ33" s="112">
        <f t="shared" si="23"/>
        <v>0</v>
      </c>
      <c r="BK33" s="113">
        <f t="shared" si="24"/>
        <v>0</v>
      </c>
      <c r="BL33" s="113" t="str">
        <f t="shared" si="25"/>
        <v>NO</v>
      </c>
      <c r="BM33" s="118" t="str">
        <f t="shared" si="26"/>
        <v>NO</v>
      </c>
      <c r="BN33" s="119" t="str">
        <f t="shared" si="26"/>
        <v>NO</v>
      </c>
      <c r="BO33" s="120" t="str">
        <f t="shared" si="27"/>
        <v>NO</v>
      </c>
      <c r="BP33" s="68"/>
    </row>
    <row r="34" spans="1:68" ht="13.5" thickBot="1">
      <c r="A34" s="121"/>
      <c r="B34" s="130">
        <f t="shared" si="28"/>
        <v>23</v>
      </c>
      <c r="C34" s="109"/>
      <c r="D34" s="123"/>
      <c r="E34" s="123"/>
      <c r="F34" s="124"/>
      <c r="G34" s="109"/>
      <c r="H34" s="123"/>
      <c r="I34" s="123"/>
      <c r="J34" s="124"/>
      <c r="K34" s="109"/>
      <c r="L34" s="123"/>
      <c r="M34" s="124"/>
      <c r="N34" s="109"/>
      <c r="O34" s="123"/>
      <c r="P34" s="124"/>
      <c r="Q34" s="109"/>
      <c r="R34" s="123"/>
      <c r="S34" s="123"/>
      <c r="T34" s="124"/>
      <c r="U34" s="109"/>
      <c r="V34" s="123"/>
      <c r="W34" s="123"/>
      <c r="X34" s="124"/>
      <c r="Y34" s="125"/>
      <c r="Z34" s="123"/>
      <c r="AA34" s="123"/>
      <c r="AB34" s="124"/>
      <c r="AC34" s="126"/>
      <c r="AD34" s="109"/>
      <c r="AE34" s="123"/>
      <c r="AF34" s="110"/>
      <c r="AG34" s="127"/>
      <c r="AH34" s="126"/>
      <c r="AI34" s="109"/>
      <c r="AJ34" s="110"/>
      <c r="AK34" s="128"/>
      <c r="AL34" s="129">
        <f t="shared" si="29"/>
        <v>23</v>
      </c>
      <c r="AM34" s="112">
        <f t="shared" si="0"/>
        <v>0</v>
      </c>
      <c r="AN34" s="113">
        <f t="shared" si="1"/>
        <v>0</v>
      </c>
      <c r="AO34" s="114" t="str">
        <f t="shared" si="2"/>
        <v>NO</v>
      </c>
      <c r="AP34" s="112">
        <f t="shared" si="3"/>
        <v>0</v>
      </c>
      <c r="AQ34" s="113">
        <f t="shared" si="4"/>
        <v>0</v>
      </c>
      <c r="AR34" s="114" t="str">
        <f t="shared" si="5"/>
        <v>NO</v>
      </c>
      <c r="AS34" s="112">
        <f t="shared" si="6"/>
        <v>0</v>
      </c>
      <c r="AT34" s="113">
        <f t="shared" si="7"/>
        <v>0</v>
      </c>
      <c r="AU34" s="114" t="str">
        <f t="shared" si="8"/>
        <v>NO</v>
      </c>
      <c r="AV34" s="112">
        <f t="shared" si="9"/>
        <v>0</v>
      </c>
      <c r="AW34" s="113">
        <f t="shared" si="10"/>
        <v>0</v>
      </c>
      <c r="AX34" s="114" t="str">
        <f t="shared" si="11"/>
        <v>NO</v>
      </c>
      <c r="AY34" s="112">
        <f t="shared" si="12"/>
        <v>0</v>
      </c>
      <c r="AZ34" s="113">
        <f t="shared" si="13"/>
        <v>0</v>
      </c>
      <c r="BA34" s="115" t="str">
        <f t="shared" si="14"/>
        <v>NO</v>
      </c>
      <c r="BB34" s="112">
        <f t="shared" si="15"/>
        <v>0</v>
      </c>
      <c r="BC34" s="113">
        <f t="shared" si="16"/>
        <v>0</v>
      </c>
      <c r="BD34" s="116" t="str">
        <f t="shared" si="17"/>
        <v>NO</v>
      </c>
      <c r="BE34" s="112">
        <f t="shared" si="18"/>
        <v>0</v>
      </c>
      <c r="BF34" s="112">
        <f t="shared" si="19"/>
        <v>0</v>
      </c>
      <c r="BG34" s="113">
        <f t="shared" si="20"/>
        <v>0</v>
      </c>
      <c r="BH34" s="113" t="str">
        <f t="shared" si="21"/>
        <v>NO</v>
      </c>
      <c r="BI34" s="117" t="str">
        <f t="shared" si="22"/>
        <v>NO</v>
      </c>
      <c r="BJ34" s="112">
        <f t="shared" si="23"/>
        <v>0</v>
      </c>
      <c r="BK34" s="113">
        <f t="shared" si="24"/>
        <v>0</v>
      </c>
      <c r="BL34" s="113" t="str">
        <f t="shared" si="25"/>
        <v>NO</v>
      </c>
      <c r="BM34" s="118" t="str">
        <f t="shared" si="26"/>
        <v>NO</v>
      </c>
      <c r="BN34" s="119" t="str">
        <f t="shared" si="26"/>
        <v>NO</v>
      </c>
      <c r="BO34" s="120" t="str">
        <f t="shared" si="27"/>
        <v>NO</v>
      </c>
      <c r="BP34" s="68"/>
    </row>
    <row r="35" spans="1:68" ht="13.5" thickBot="1">
      <c r="A35" s="121"/>
      <c r="B35" s="130">
        <f t="shared" si="28"/>
        <v>24</v>
      </c>
      <c r="C35" s="109"/>
      <c r="D35" s="123"/>
      <c r="E35" s="123"/>
      <c r="F35" s="124"/>
      <c r="G35" s="109"/>
      <c r="H35" s="123"/>
      <c r="I35" s="123"/>
      <c r="J35" s="124"/>
      <c r="K35" s="109"/>
      <c r="L35" s="123"/>
      <c r="M35" s="124"/>
      <c r="N35" s="109"/>
      <c r="O35" s="123"/>
      <c r="P35" s="124"/>
      <c r="Q35" s="109"/>
      <c r="R35" s="123"/>
      <c r="S35" s="123"/>
      <c r="T35" s="124"/>
      <c r="U35" s="109"/>
      <c r="V35" s="123"/>
      <c r="W35" s="123"/>
      <c r="X35" s="124"/>
      <c r="Y35" s="133"/>
      <c r="Z35" s="123"/>
      <c r="AA35" s="123"/>
      <c r="AB35" s="124"/>
      <c r="AC35" s="126"/>
      <c r="AD35" s="109"/>
      <c r="AE35" s="123"/>
      <c r="AF35" s="110"/>
      <c r="AG35" s="127"/>
      <c r="AH35" s="126"/>
      <c r="AI35" s="109"/>
      <c r="AJ35" s="110"/>
      <c r="AK35" s="128"/>
      <c r="AL35" s="129">
        <f t="shared" si="29"/>
        <v>24</v>
      </c>
      <c r="AM35" s="112">
        <f t="shared" si="0"/>
        <v>0</v>
      </c>
      <c r="AN35" s="113">
        <f t="shared" si="1"/>
        <v>0</v>
      </c>
      <c r="AO35" s="114" t="str">
        <f t="shared" si="2"/>
        <v>NO</v>
      </c>
      <c r="AP35" s="112">
        <f t="shared" si="3"/>
        <v>0</v>
      </c>
      <c r="AQ35" s="113">
        <f t="shared" si="4"/>
        <v>0</v>
      </c>
      <c r="AR35" s="114" t="str">
        <f t="shared" si="5"/>
        <v>NO</v>
      </c>
      <c r="AS35" s="112">
        <f t="shared" si="6"/>
        <v>0</v>
      </c>
      <c r="AT35" s="113">
        <f t="shared" si="7"/>
        <v>0</v>
      </c>
      <c r="AU35" s="114" t="str">
        <f t="shared" si="8"/>
        <v>NO</v>
      </c>
      <c r="AV35" s="112">
        <f t="shared" si="9"/>
        <v>0</v>
      </c>
      <c r="AW35" s="113">
        <f t="shared" si="10"/>
        <v>0</v>
      </c>
      <c r="AX35" s="114" t="str">
        <f t="shared" si="11"/>
        <v>NO</v>
      </c>
      <c r="AY35" s="112">
        <f t="shared" si="12"/>
        <v>0</v>
      </c>
      <c r="AZ35" s="113">
        <f t="shared" si="13"/>
        <v>0</v>
      </c>
      <c r="BA35" s="115" t="str">
        <f t="shared" si="14"/>
        <v>NO</v>
      </c>
      <c r="BB35" s="112">
        <f t="shared" si="15"/>
        <v>0</v>
      </c>
      <c r="BC35" s="113">
        <f t="shared" si="16"/>
        <v>0</v>
      </c>
      <c r="BD35" s="116" t="str">
        <f t="shared" si="17"/>
        <v>NO</v>
      </c>
      <c r="BE35" s="112">
        <f t="shared" si="18"/>
        <v>0</v>
      </c>
      <c r="BF35" s="112">
        <f t="shared" si="19"/>
        <v>0</v>
      </c>
      <c r="BG35" s="113">
        <f t="shared" si="20"/>
        <v>0</v>
      </c>
      <c r="BH35" s="113" t="str">
        <f t="shared" si="21"/>
        <v>NO</v>
      </c>
      <c r="BI35" s="117" t="str">
        <f t="shared" si="22"/>
        <v>NO</v>
      </c>
      <c r="BJ35" s="112">
        <f t="shared" si="23"/>
        <v>0</v>
      </c>
      <c r="BK35" s="113">
        <f t="shared" si="24"/>
        <v>0</v>
      </c>
      <c r="BL35" s="113" t="str">
        <f t="shared" si="25"/>
        <v>NO</v>
      </c>
      <c r="BM35" s="118" t="str">
        <f t="shared" si="26"/>
        <v>NO</v>
      </c>
      <c r="BN35" s="119" t="str">
        <f t="shared" si="26"/>
        <v>NO</v>
      </c>
      <c r="BO35" s="120" t="str">
        <f t="shared" si="27"/>
        <v>NO</v>
      </c>
      <c r="BP35" s="68"/>
    </row>
    <row r="36" spans="1:68" ht="13.5" thickBot="1">
      <c r="A36" s="121"/>
      <c r="B36" s="130">
        <f t="shared" si="28"/>
        <v>25</v>
      </c>
      <c r="C36" s="109"/>
      <c r="D36" s="123"/>
      <c r="E36" s="123"/>
      <c r="F36" s="124"/>
      <c r="G36" s="109"/>
      <c r="H36" s="123"/>
      <c r="I36" s="123"/>
      <c r="J36" s="124"/>
      <c r="K36" s="109"/>
      <c r="L36" s="123"/>
      <c r="M36" s="124"/>
      <c r="N36" s="109"/>
      <c r="O36" s="123"/>
      <c r="P36" s="124"/>
      <c r="Q36" s="109"/>
      <c r="R36" s="123"/>
      <c r="S36" s="123"/>
      <c r="T36" s="124"/>
      <c r="U36" s="109"/>
      <c r="V36" s="123"/>
      <c r="W36" s="123"/>
      <c r="X36" s="124"/>
      <c r="Y36" s="134"/>
      <c r="Z36" s="123"/>
      <c r="AA36" s="123"/>
      <c r="AB36" s="124"/>
      <c r="AC36" s="132"/>
      <c r="AD36" s="109"/>
      <c r="AE36" s="123"/>
      <c r="AF36" s="110"/>
      <c r="AG36" s="107"/>
      <c r="AH36" s="132"/>
      <c r="AI36" s="109"/>
      <c r="AJ36" s="110"/>
      <c r="AK36" s="128"/>
      <c r="AL36" s="129">
        <f t="shared" si="29"/>
        <v>25</v>
      </c>
      <c r="AM36" s="112">
        <f t="shared" si="0"/>
        <v>0</v>
      </c>
      <c r="AN36" s="113">
        <f t="shared" si="1"/>
        <v>0</v>
      </c>
      <c r="AO36" s="114" t="str">
        <f t="shared" si="2"/>
        <v>NO</v>
      </c>
      <c r="AP36" s="112">
        <f t="shared" si="3"/>
        <v>0</v>
      </c>
      <c r="AQ36" s="113">
        <f t="shared" si="4"/>
        <v>0</v>
      </c>
      <c r="AR36" s="114" t="str">
        <f t="shared" si="5"/>
        <v>NO</v>
      </c>
      <c r="AS36" s="112">
        <f t="shared" si="6"/>
        <v>0</v>
      </c>
      <c r="AT36" s="113">
        <f t="shared" si="7"/>
        <v>0</v>
      </c>
      <c r="AU36" s="114" t="str">
        <f t="shared" si="8"/>
        <v>NO</v>
      </c>
      <c r="AV36" s="112">
        <f t="shared" si="9"/>
        <v>0</v>
      </c>
      <c r="AW36" s="113">
        <f t="shared" si="10"/>
        <v>0</v>
      </c>
      <c r="AX36" s="114" t="str">
        <f t="shared" si="11"/>
        <v>NO</v>
      </c>
      <c r="AY36" s="112">
        <f t="shared" si="12"/>
        <v>0</v>
      </c>
      <c r="AZ36" s="113">
        <f t="shared" si="13"/>
        <v>0</v>
      </c>
      <c r="BA36" s="115" t="str">
        <f t="shared" si="14"/>
        <v>NO</v>
      </c>
      <c r="BB36" s="112">
        <f t="shared" si="15"/>
        <v>0</v>
      </c>
      <c r="BC36" s="113">
        <f t="shared" si="16"/>
        <v>0</v>
      </c>
      <c r="BD36" s="116" t="str">
        <f t="shared" si="17"/>
        <v>NO</v>
      </c>
      <c r="BE36" s="112">
        <f t="shared" si="18"/>
        <v>0</v>
      </c>
      <c r="BF36" s="112">
        <f t="shared" si="19"/>
        <v>0</v>
      </c>
      <c r="BG36" s="113">
        <f t="shared" si="20"/>
        <v>0</v>
      </c>
      <c r="BH36" s="113" t="str">
        <f t="shared" si="21"/>
        <v>NO</v>
      </c>
      <c r="BI36" s="117" t="str">
        <f t="shared" si="22"/>
        <v>NO</v>
      </c>
      <c r="BJ36" s="112">
        <f t="shared" si="23"/>
        <v>0</v>
      </c>
      <c r="BK36" s="113">
        <f t="shared" si="24"/>
        <v>0</v>
      </c>
      <c r="BL36" s="113" t="str">
        <f t="shared" si="25"/>
        <v>NO</v>
      </c>
      <c r="BM36" s="118" t="str">
        <f t="shared" si="26"/>
        <v>NO</v>
      </c>
      <c r="BN36" s="119" t="str">
        <f t="shared" si="26"/>
        <v>NO</v>
      </c>
      <c r="BO36" s="120" t="str">
        <f t="shared" si="27"/>
        <v>NO</v>
      </c>
      <c r="BP36" s="68"/>
    </row>
    <row r="37" spans="1:68" ht="13.5" thickBot="1">
      <c r="A37" s="121"/>
      <c r="B37" s="130">
        <f t="shared" si="28"/>
        <v>26</v>
      </c>
      <c r="C37" s="109"/>
      <c r="D37" s="123"/>
      <c r="E37" s="123"/>
      <c r="F37" s="124"/>
      <c r="G37" s="109"/>
      <c r="H37" s="123"/>
      <c r="I37" s="123"/>
      <c r="J37" s="124"/>
      <c r="K37" s="109"/>
      <c r="L37" s="123"/>
      <c r="M37" s="124"/>
      <c r="N37" s="109"/>
      <c r="O37" s="123"/>
      <c r="P37" s="124"/>
      <c r="Q37" s="109"/>
      <c r="R37" s="123"/>
      <c r="S37" s="123"/>
      <c r="T37" s="124"/>
      <c r="U37" s="109"/>
      <c r="V37" s="123"/>
      <c r="W37" s="123"/>
      <c r="X37" s="124"/>
      <c r="Y37" s="125"/>
      <c r="Z37" s="123"/>
      <c r="AA37" s="123"/>
      <c r="AB37" s="124"/>
      <c r="AC37" s="126"/>
      <c r="AD37" s="109"/>
      <c r="AE37" s="123"/>
      <c r="AF37" s="110"/>
      <c r="AG37" s="127"/>
      <c r="AH37" s="126"/>
      <c r="AI37" s="109"/>
      <c r="AJ37" s="110"/>
      <c r="AK37" s="128"/>
      <c r="AL37" s="129">
        <f t="shared" si="29"/>
        <v>26</v>
      </c>
      <c r="AM37" s="112">
        <f t="shared" si="0"/>
        <v>0</v>
      </c>
      <c r="AN37" s="113">
        <f t="shared" si="1"/>
        <v>0</v>
      </c>
      <c r="AO37" s="114" t="str">
        <f t="shared" si="2"/>
        <v>NO</v>
      </c>
      <c r="AP37" s="112">
        <f t="shared" si="3"/>
        <v>0</v>
      </c>
      <c r="AQ37" s="113">
        <f t="shared" si="4"/>
        <v>0</v>
      </c>
      <c r="AR37" s="114" t="str">
        <f t="shared" si="5"/>
        <v>NO</v>
      </c>
      <c r="AS37" s="112">
        <f t="shared" si="6"/>
        <v>0</v>
      </c>
      <c r="AT37" s="113">
        <f t="shared" si="7"/>
        <v>0</v>
      </c>
      <c r="AU37" s="114" t="str">
        <f t="shared" si="8"/>
        <v>NO</v>
      </c>
      <c r="AV37" s="112">
        <f t="shared" si="9"/>
        <v>0</v>
      </c>
      <c r="AW37" s="113">
        <f t="shared" si="10"/>
        <v>0</v>
      </c>
      <c r="AX37" s="114" t="str">
        <f t="shared" si="11"/>
        <v>NO</v>
      </c>
      <c r="AY37" s="112">
        <f t="shared" si="12"/>
        <v>0</v>
      </c>
      <c r="AZ37" s="113">
        <f t="shared" si="13"/>
        <v>0</v>
      </c>
      <c r="BA37" s="115" t="str">
        <f t="shared" si="14"/>
        <v>NO</v>
      </c>
      <c r="BB37" s="112">
        <f t="shared" si="15"/>
        <v>0</v>
      </c>
      <c r="BC37" s="113">
        <f t="shared" si="16"/>
        <v>0</v>
      </c>
      <c r="BD37" s="116" t="str">
        <f t="shared" si="17"/>
        <v>NO</v>
      </c>
      <c r="BE37" s="112">
        <f t="shared" si="18"/>
        <v>0</v>
      </c>
      <c r="BF37" s="112">
        <f t="shared" si="19"/>
        <v>0</v>
      </c>
      <c r="BG37" s="113">
        <f t="shared" si="20"/>
        <v>0</v>
      </c>
      <c r="BH37" s="113" t="str">
        <f t="shared" si="21"/>
        <v>NO</v>
      </c>
      <c r="BI37" s="117" t="str">
        <f t="shared" si="22"/>
        <v>NO</v>
      </c>
      <c r="BJ37" s="112">
        <f t="shared" si="23"/>
        <v>0</v>
      </c>
      <c r="BK37" s="113">
        <f t="shared" si="24"/>
        <v>0</v>
      </c>
      <c r="BL37" s="113" t="str">
        <f t="shared" si="25"/>
        <v>NO</v>
      </c>
      <c r="BM37" s="118" t="str">
        <f t="shared" si="26"/>
        <v>NO</v>
      </c>
      <c r="BN37" s="119" t="str">
        <f t="shared" si="26"/>
        <v>NO</v>
      </c>
      <c r="BO37" s="120" t="str">
        <f t="shared" si="27"/>
        <v>NO</v>
      </c>
      <c r="BP37" s="68"/>
    </row>
    <row r="38" spans="1:68" ht="13.5" thickBot="1">
      <c r="A38" s="121"/>
      <c r="B38" s="130">
        <f t="shared" si="28"/>
        <v>27</v>
      </c>
      <c r="C38" s="109"/>
      <c r="D38" s="123"/>
      <c r="E38" s="123"/>
      <c r="F38" s="124"/>
      <c r="G38" s="109"/>
      <c r="H38" s="123"/>
      <c r="I38" s="123"/>
      <c r="J38" s="124"/>
      <c r="K38" s="109"/>
      <c r="L38" s="123"/>
      <c r="M38" s="124"/>
      <c r="N38" s="109"/>
      <c r="O38" s="123"/>
      <c r="P38" s="124"/>
      <c r="Q38" s="109"/>
      <c r="R38" s="123"/>
      <c r="S38" s="123"/>
      <c r="T38" s="124"/>
      <c r="U38" s="109"/>
      <c r="V38" s="123"/>
      <c r="W38" s="123"/>
      <c r="X38" s="124"/>
      <c r="Y38" s="133"/>
      <c r="Z38" s="123"/>
      <c r="AA38" s="123"/>
      <c r="AB38" s="124"/>
      <c r="AC38" s="126"/>
      <c r="AD38" s="109"/>
      <c r="AE38" s="123"/>
      <c r="AF38" s="110"/>
      <c r="AG38" s="127"/>
      <c r="AH38" s="126"/>
      <c r="AI38" s="109"/>
      <c r="AJ38" s="110"/>
      <c r="AK38" s="128"/>
      <c r="AL38" s="129">
        <f t="shared" si="29"/>
        <v>27</v>
      </c>
      <c r="AM38" s="112">
        <f t="shared" si="0"/>
        <v>0</v>
      </c>
      <c r="AN38" s="113">
        <f t="shared" si="1"/>
        <v>0</v>
      </c>
      <c r="AO38" s="114" t="str">
        <f t="shared" si="2"/>
        <v>NO</v>
      </c>
      <c r="AP38" s="112">
        <f t="shared" si="3"/>
        <v>0</v>
      </c>
      <c r="AQ38" s="113">
        <f t="shared" si="4"/>
        <v>0</v>
      </c>
      <c r="AR38" s="114" t="str">
        <f t="shared" si="5"/>
        <v>NO</v>
      </c>
      <c r="AS38" s="112">
        <f t="shared" si="6"/>
        <v>0</v>
      </c>
      <c r="AT38" s="113">
        <f t="shared" si="7"/>
        <v>0</v>
      </c>
      <c r="AU38" s="114" t="str">
        <f t="shared" si="8"/>
        <v>NO</v>
      </c>
      <c r="AV38" s="112">
        <f t="shared" si="9"/>
        <v>0</v>
      </c>
      <c r="AW38" s="113">
        <f t="shared" si="10"/>
        <v>0</v>
      </c>
      <c r="AX38" s="114" t="str">
        <f t="shared" si="11"/>
        <v>NO</v>
      </c>
      <c r="AY38" s="112">
        <f t="shared" si="12"/>
        <v>0</v>
      </c>
      <c r="AZ38" s="113">
        <f t="shared" si="13"/>
        <v>0</v>
      </c>
      <c r="BA38" s="115" t="str">
        <f t="shared" si="14"/>
        <v>NO</v>
      </c>
      <c r="BB38" s="112">
        <f t="shared" si="15"/>
        <v>0</v>
      </c>
      <c r="BC38" s="113">
        <f t="shared" si="16"/>
        <v>0</v>
      </c>
      <c r="BD38" s="116" t="str">
        <f t="shared" si="17"/>
        <v>NO</v>
      </c>
      <c r="BE38" s="112">
        <f t="shared" si="18"/>
        <v>0</v>
      </c>
      <c r="BF38" s="112">
        <f t="shared" si="19"/>
        <v>0</v>
      </c>
      <c r="BG38" s="113">
        <f t="shared" si="20"/>
        <v>0</v>
      </c>
      <c r="BH38" s="113" t="str">
        <f t="shared" si="21"/>
        <v>NO</v>
      </c>
      <c r="BI38" s="117" t="str">
        <f t="shared" si="22"/>
        <v>NO</v>
      </c>
      <c r="BJ38" s="112">
        <f t="shared" si="23"/>
        <v>0</v>
      </c>
      <c r="BK38" s="113">
        <f t="shared" si="24"/>
        <v>0</v>
      </c>
      <c r="BL38" s="113" t="str">
        <f t="shared" si="25"/>
        <v>NO</v>
      </c>
      <c r="BM38" s="118" t="str">
        <f t="shared" si="26"/>
        <v>NO</v>
      </c>
      <c r="BN38" s="119" t="str">
        <f t="shared" si="26"/>
        <v>NO</v>
      </c>
      <c r="BO38" s="120" t="str">
        <f t="shared" si="27"/>
        <v>NO</v>
      </c>
      <c r="BP38" s="68"/>
    </row>
    <row r="39" spans="1:68" ht="13.5" thickBot="1">
      <c r="A39" s="121"/>
      <c r="B39" s="130">
        <f t="shared" si="28"/>
        <v>28</v>
      </c>
      <c r="C39" s="109"/>
      <c r="D39" s="123"/>
      <c r="E39" s="123"/>
      <c r="F39" s="124"/>
      <c r="G39" s="109"/>
      <c r="H39" s="123"/>
      <c r="I39" s="123"/>
      <c r="J39" s="124"/>
      <c r="K39" s="109"/>
      <c r="L39" s="123"/>
      <c r="M39" s="124"/>
      <c r="N39" s="109"/>
      <c r="O39" s="123"/>
      <c r="P39" s="124"/>
      <c r="Q39" s="109"/>
      <c r="R39" s="123"/>
      <c r="S39" s="123"/>
      <c r="T39" s="124"/>
      <c r="U39" s="109"/>
      <c r="V39" s="123"/>
      <c r="W39" s="123"/>
      <c r="X39" s="124"/>
      <c r="Y39" s="125"/>
      <c r="Z39" s="123"/>
      <c r="AA39" s="123"/>
      <c r="AB39" s="124"/>
      <c r="AC39" s="126"/>
      <c r="AD39" s="109"/>
      <c r="AE39" s="123"/>
      <c r="AF39" s="110"/>
      <c r="AG39" s="127"/>
      <c r="AH39" s="126"/>
      <c r="AI39" s="109"/>
      <c r="AJ39" s="110"/>
      <c r="AK39" s="128"/>
      <c r="AL39" s="129">
        <f t="shared" si="29"/>
        <v>28</v>
      </c>
      <c r="AM39" s="112">
        <f t="shared" si="0"/>
        <v>0</v>
      </c>
      <c r="AN39" s="113">
        <f t="shared" si="1"/>
        <v>0</v>
      </c>
      <c r="AO39" s="114" t="str">
        <f t="shared" si="2"/>
        <v>NO</v>
      </c>
      <c r="AP39" s="112">
        <f t="shared" si="3"/>
        <v>0</v>
      </c>
      <c r="AQ39" s="113">
        <f t="shared" si="4"/>
        <v>0</v>
      </c>
      <c r="AR39" s="114" t="str">
        <f t="shared" si="5"/>
        <v>NO</v>
      </c>
      <c r="AS39" s="112">
        <f t="shared" si="6"/>
        <v>0</v>
      </c>
      <c r="AT39" s="113">
        <f t="shared" si="7"/>
        <v>0</v>
      </c>
      <c r="AU39" s="114" t="str">
        <f t="shared" si="8"/>
        <v>NO</v>
      </c>
      <c r="AV39" s="112">
        <f t="shared" si="9"/>
        <v>0</v>
      </c>
      <c r="AW39" s="113">
        <f t="shared" si="10"/>
        <v>0</v>
      </c>
      <c r="AX39" s="114" t="str">
        <f t="shared" si="11"/>
        <v>NO</v>
      </c>
      <c r="AY39" s="112">
        <f t="shared" si="12"/>
        <v>0</v>
      </c>
      <c r="AZ39" s="113">
        <f t="shared" si="13"/>
        <v>0</v>
      </c>
      <c r="BA39" s="115" t="str">
        <f t="shared" si="14"/>
        <v>NO</v>
      </c>
      <c r="BB39" s="112">
        <f t="shared" si="15"/>
        <v>0</v>
      </c>
      <c r="BC39" s="113">
        <f t="shared" si="16"/>
        <v>0</v>
      </c>
      <c r="BD39" s="116" t="str">
        <f t="shared" si="17"/>
        <v>NO</v>
      </c>
      <c r="BE39" s="112">
        <f t="shared" si="18"/>
        <v>0</v>
      </c>
      <c r="BF39" s="112">
        <f t="shared" si="19"/>
        <v>0</v>
      </c>
      <c r="BG39" s="113">
        <f t="shared" si="20"/>
        <v>0</v>
      </c>
      <c r="BH39" s="113" t="str">
        <f t="shared" si="21"/>
        <v>NO</v>
      </c>
      <c r="BI39" s="117" t="str">
        <f t="shared" si="22"/>
        <v>NO</v>
      </c>
      <c r="BJ39" s="112">
        <f t="shared" si="23"/>
        <v>0</v>
      </c>
      <c r="BK39" s="113">
        <f t="shared" si="24"/>
        <v>0</v>
      </c>
      <c r="BL39" s="113" t="str">
        <f t="shared" si="25"/>
        <v>NO</v>
      </c>
      <c r="BM39" s="118" t="str">
        <f t="shared" si="26"/>
        <v>NO</v>
      </c>
      <c r="BN39" s="119" t="str">
        <f t="shared" si="26"/>
        <v>NO</v>
      </c>
      <c r="BO39" s="120" t="str">
        <f t="shared" si="27"/>
        <v>NO</v>
      </c>
      <c r="BP39" s="68"/>
    </row>
    <row r="40" spans="1:68" ht="13.5" thickBot="1">
      <c r="A40" s="121"/>
      <c r="B40" s="130">
        <f t="shared" si="28"/>
        <v>29</v>
      </c>
      <c r="C40" s="109"/>
      <c r="D40" s="123"/>
      <c r="E40" s="123"/>
      <c r="F40" s="124"/>
      <c r="G40" s="109"/>
      <c r="H40" s="123"/>
      <c r="I40" s="123"/>
      <c r="J40" s="124"/>
      <c r="K40" s="109"/>
      <c r="L40" s="123"/>
      <c r="M40" s="124"/>
      <c r="N40" s="109"/>
      <c r="O40" s="123"/>
      <c r="P40" s="124"/>
      <c r="Q40" s="109"/>
      <c r="R40" s="123"/>
      <c r="S40" s="123"/>
      <c r="T40" s="124"/>
      <c r="U40" s="109"/>
      <c r="V40" s="123"/>
      <c r="W40" s="123"/>
      <c r="X40" s="124"/>
      <c r="Y40" s="133"/>
      <c r="Z40" s="123"/>
      <c r="AA40" s="123"/>
      <c r="AB40" s="124"/>
      <c r="AC40" s="132"/>
      <c r="AD40" s="109"/>
      <c r="AE40" s="123"/>
      <c r="AF40" s="110"/>
      <c r="AG40" s="107"/>
      <c r="AH40" s="132"/>
      <c r="AI40" s="109"/>
      <c r="AJ40" s="110"/>
      <c r="AK40" s="128"/>
      <c r="AL40" s="129">
        <f t="shared" si="29"/>
        <v>29</v>
      </c>
      <c r="AM40" s="112">
        <f t="shared" si="0"/>
        <v>0</v>
      </c>
      <c r="AN40" s="113">
        <f t="shared" si="1"/>
        <v>0</v>
      </c>
      <c r="AO40" s="114" t="str">
        <f t="shared" si="2"/>
        <v>NO</v>
      </c>
      <c r="AP40" s="112">
        <f t="shared" si="3"/>
        <v>0</v>
      </c>
      <c r="AQ40" s="113">
        <f t="shared" si="4"/>
        <v>0</v>
      </c>
      <c r="AR40" s="114" t="str">
        <f t="shared" si="5"/>
        <v>NO</v>
      </c>
      <c r="AS40" s="112">
        <f t="shared" si="6"/>
        <v>0</v>
      </c>
      <c r="AT40" s="113">
        <f t="shared" si="7"/>
        <v>0</v>
      </c>
      <c r="AU40" s="114" t="str">
        <f t="shared" si="8"/>
        <v>NO</v>
      </c>
      <c r="AV40" s="112">
        <f t="shared" si="9"/>
        <v>0</v>
      </c>
      <c r="AW40" s="113">
        <f t="shared" si="10"/>
        <v>0</v>
      </c>
      <c r="AX40" s="114" t="str">
        <f t="shared" si="11"/>
        <v>NO</v>
      </c>
      <c r="AY40" s="112">
        <f t="shared" si="12"/>
        <v>0</v>
      </c>
      <c r="AZ40" s="113">
        <f t="shared" si="13"/>
        <v>0</v>
      </c>
      <c r="BA40" s="115" t="str">
        <f t="shared" si="14"/>
        <v>NO</v>
      </c>
      <c r="BB40" s="112">
        <f t="shared" si="15"/>
        <v>0</v>
      </c>
      <c r="BC40" s="113">
        <f t="shared" si="16"/>
        <v>0</v>
      </c>
      <c r="BD40" s="116" t="str">
        <f t="shared" si="17"/>
        <v>NO</v>
      </c>
      <c r="BE40" s="112">
        <f t="shared" si="18"/>
        <v>0</v>
      </c>
      <c r="BF40" s="112">
        <f t="shared" si="19"/>
        <v>0</v>
      </c>
      <c r="BG40" s="113">
        <f t="shared" si="20"/>
        <v>0</v>
      </c>
      <c r="BH40" s="113" t="str">
        <f t="shared" si="21"/>
        <v>NO</v>
      </c>
      <c r="BI40" s="117" t="str">
        <f t="shared" si="22"/>
        <v>NO</v>
      </c>
      <c r="BJ40" s="112">
        <f t="shared" si="23"/>
        <v>0</v>
      </c>
      <c r="BK40" s="113">
        <f t="shared" si="24"/>
        <v>0</v>
      </c>
      <c r="BL40" s="113" t="str">
        <f t="shared" si="25"/>
        <v>NO</v>
      </c>
      <c r="BM40" s="118" t="str">
        <f t="shared" si="26"/>
        <v>NO</v>
      </c>
      <c r="BN40" s="119" t="str">
        <f t="shared" si="26"/>
        <v>NO</v>
      </c>
      <c r="BO40" s="120" t="str">
        <f t="shared" si="27"/>
        <v>NO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5</v>
      </c>
      <c r="D104" s="205">
        <f>AR12</f>
        <v>4</v>
      </c>
      <c r="E104" s="205">
        <f>AR12</f>
        <v>4</v>
      </c>
      <c r="F104" s="205">
        <f>AU12</f>
        <v>5</v>
      </c>
      <c r="G104" s="204">
        <f>BA12</f>
        <v>5</v>
      </c>
      <c r="H104" s="206">
        <f>BD12</f>
        <v>5</v>
      </c>
      <c r="I104" s="207" t="str">
        <f>IF(ISTEXT(C104),"NO",IF(AL104&gt;2,"D","A"))</f>
        <v>A</v>
      </c>
      <c r="J104" s="204">
        <f>BH12</f>
        <v>2</v>
      </c>
      <c r="K104" s="205">
        <f t="shared" ref="K104:K163" si="32">BI12</f>
        <v>4</v>
      </c>
      <c r="L104" s="206">
        <f>BL12</f>
        <v>3</v>
      </c>
      <c r="M104" s="207" t="str">
        <f>IF(ISTEXT(J104),"NO",IF(I104="D","D",IF(AM104&gt;2,"D","A")))</f>
        <v>A</v>
      </c>
      <c r="N104" s="208">
        <f>BM12</f>
        <v>2</v>
      </c>
      <c r="O104" s="209">
        <f t="shared" ref="O104:P119" si="33">BN12</f>
        <v>5</v>
      </c>
      <c r="P104" s="210">
        <f t="shared" si="33"/>
        <v>5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1</v>
      </c>
      <c r="AN104" s="55">
        <f>COUNTIF(N104:P104,"=2")</f>
        <v>1</v>
      </c>
    </row>
    <row r="105" spans="2:40" ht="15">
      <c r="B105" s="211">
        <f>B104+1</f>
        <v>2</v>
      </c>
      <c r="C105" s="212">
        <f t="shared" ref="C105:C163" si="34">AO13</f>
        <v>4</v>
      </c>
      <c r="D105" s="213">
        <f t="shared" ref="D105:D163" si="35">AR13</f>
        <v>3</v>
      </c>
      <c r="E105" s="213">
        <f t="shared" ref="E105:E163" si="36">AR13</f>
        <v>3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5</v>
      </c>
      <c r="I105" s="207" t="str">
        <f t="shared" ref="I105:I163" si="40">IF(ISTEXT(C105),"NO",IF(AL105&gt;2,"D","A"))</f>
        <v>A</v>
      </c>
      <c r="J105" s="212">
        <f t="shared" ref="J105:J163" si="41">BH13</f>
        <v>3</v>
      </c>
      <c r="K105" s="213">
        <f t="shared" si="32"/>
        <v>5</v>
      </c>
      <c r="L105" s="214">
        <f t="shared" ref="L105:L163" si="42">BL13</f>
        <v>2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3</v>
      </c>
      <c r="O105" s="216">
        <f t="shared" si="33"/>
        <v>3</v>
      </c>
      <c r="P105" s="217">
        <f t="shared" si="33"/>
        <v>3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1</v>
      </c>
      <c r="AN105" s="55">
        <f t="shared" ref="AN105:AN163" si="48">COUNTIF(N105:P105,"=2")</f>
        <v>0</v>
      </c>
    </row>
    <row r="106" spans="2:40" ht="15">
      <c r="B106" s="218">
        <f t="shared" ref="B106:B163" si="49">B105+1</f>
        <v>3</v>
      </c>
      <c r="C106" s="212">
        <f t="shared" si="34"/>
        <v>5</v>
      </c>
      <c r="D106" s="213">
        <f t="shared" si="35"/>
        <v>3</v>
      </c>
      <c r="E106" s="213">
        <f t="shared" si="36"/>
        <v>3</v>
      </c>
      <c r="F106" s="213">
        <f t="shared" si="37"/>
        <v>5</v>
      </c>
      <c r="G106" s="213">
        <f t="shared" si="38"/>
        <v>5</v>
      </c>
      <c r="H106" s="214">
        <f t="shared" si="39"/>
        <v>5</v>
      </c>
      <c r="I106" s="207" t="str">
        <f t="shared" si="40"/>
        <v>A</v>
      </c>
      <c r="J106" s="212">
        <f t="shared" si="41"/>
        <v>2</v>
      </c>
      <c r="K106" s="213">
        <f t="shared" si="32"/>
        <v>3</v>
      </c>
      <c r="L106" s="214">
        <f t="shared" si="42"/>
        <v>3</v>
      </c>
      <c r="M106" s="207" t="str">
        <f t="shared" si="43"/>
        <v>A</v>
      </c>
      <c r="N106" s="215">
        <f t="shared" si="44"/>
        <v>3</v>
      </c>
      <c r="O106" s="216">
        <f t="shared" si="33"/>
        <v>3</v>
      </c>
      <c r="P106" s="217">
        <f t="shared" si="33"/>
        <v>3</v>
      </c>
      <c r="Q106" s="207" t="str">
        <f t="shared" si="45"/>
        <v>A</v>
      </c>
      <c r="AL106" s="55">
        <f t="shared" si="46"/>
        <v>0</v>
      </c>
      <c r="AM106" s="55">
        <f t="shared" si="47"/>
        <v>1</v>
      </c>
      <c r="AN106" s="55">
        <f t="shared" si="48"/>
        <v>0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3</v>
      </c>
      <c r="E107" s="213">
        <f t="shared" si="36"/>
        <v>3</v>
      </c>
      <c r="F107" s="213">
        <f t="shared" si="37"/>
        <v>5</v>
      </c>
      <c r="G107" s="213">
        <f t="shared" si="38"/>
        <v>5</v>
      </c>
      <c r="H107" s="214">
        <f t="shared" si="39"/>
        <v>4</v>
      </c>
      <c r="I107" s="207" t="str">
        <f t="shared" si="40"/>
        <v>A</v>
      </c>
      <c r="J107" s="212">
        <f t="shared" si="41"/>
        <v>2</v>
      </c>
      <c r="K107" s="213">
        <f t="shared" si="32"/>
        <v>5</v>
      </c>
      <c r="L107" s="214">
        <f t="shared" si="42"/>
        <v>3</v>
      </c>
      <c r="M107" s="207" t="str">
        <f t="shared" si="43"/>
        <v>A</v>
      </c>
      <c r="N107" s="215">
        <f t="shared" si="44"/>
        <v>2</v>
      </c>
      <c r="O107" s="216">
        <f t="shared" si="33"/>
        <v>3</v>
      </c>
      <c r="P107" s="217">
        <f t="shared" si="33"/>
        <v>5</v>
      </c>
      <c r="Q107" s="207" t="str">
        <f t="shared" si="45"/>
        <v>A</v>
      </c>
      <c r="AL107" s="55">
        <f t="shared" si="46"/>
        <v>0</v>
      </c>
      <c r="AM107" s="55">
        <f t="shared" si="47"/>
        <v>1</v>
      </c>
      <c r="AN107" s="55">
        <f t="shared" si="48"/>
        <v>1</v>
      </c>
    </row>
    <row r="108" spans="2:40" ht="15">
      <c r="B108" s="218">
        <f t="shared" si="49"/>
        <v>5</v>
      </c>
      <c r="C108" s="212">
        <f t="shared" si="34"/>
        <v>4</v>
      </c>
      <c r="D108" s="213">
        <f t="shared" si="35"/>
        <v>5</v>
      </c>
      <c r="E108" s="213">
        <f t="shared" si="36"/>
        <v>5</v>
      </c>
      <c r="F108" s="213">
        <f t="shared" si="37"/>
        <v>5</v>
      </c>
      <c r="G108" s="213">
        <f t="shared" si="38"/>
        <v>5</v>
      </c>
      <c r="H108" s="214">
        <f t="shared" si="39"/>
        <v>5</v>
      </c>
      <c r="I108" s="207" t="str">
        <f t="shared" si="40"/>
        <v>A</v>
      </c>
      <c r="J108" s="212">
        <f t="shared" si="41"/>
        <v>2</v>
      </c>
      <c r="K108" s="213">
        <f t="shared" si="32"/>
        <v>4</v>
      </c>
      <c r="L108" s="214">
        <f t="shared" si="42"/>
        <v>3</v>
      </c>
      <c r="M108" s="207" t="str">
        <f t="shared" si="43"/>
        <v>A</v>
      </c>
      <c r="N108" s="215">
        <f t="shared" si="44"/>
        <v>3</v>
      </c>
      <c r="O108" s="216">
        <f t="shared" si="33"/>
        <v>4</v>
      </c>
      <c r="P108" s="217">
        <f t="shared" si="33"/>
        <v>4</v>
      </c>
      <c r="Q108" s="207" t="str">
        <f t="shared" si="45"/>
        <v>A</v>
      </c>
      <c r="AL108" s="55">
        <f t="shared" si="46"/>
        <v>0</v>
      </c>
      <c r="AM108" s="55">
        <f t="shared" si="47"/>
        <v>1</v>
      </c>
      <c r="AN108" s="55">
        <f t="shared" si="48"/>
        <v>0</v>
      </c>
    </row>
    <row r="109" spans="2:40" ht="15">
      <c r="B109" s="218">
        <f t="shared" si="49"/>
        <v>6</v>
      </c>
      <c r="C109" s="212">
        <f t="shared" si="34"/>
        <v>5</v>
      </c>
      <c r="D109" s="213">
        <f t="shared" si="35"/>
        <v>4</v>
      </c>
      <c r="E109" s="213">
        <f t="shared" si="36"/>
        <v>4</v>
      </c>
      <c r="F109" s="213">
        <f t="shared" si="37"/>
        <v>5</v>
      </c>
      <c r="G109" s="213">
        <f t="shared" si="38"/>
        <v>5</v>
      </c>
      <c r="H109" s="214">
        <f t="shared" si="39"/>
        <v>5</v>
      </c>
      <c r="I109" s="207" t="str">
        <f t="shared" si="40"/>
        <v>A</v>
      </c>
      <c r="J109" s="212">
        <f t="shared" si="41"/>
        <v>2</v>
      </c>
      <c r="K109" s="213">
        <f t="shared" si="32"/>
        <v>5</v>
      </c>
      <c r="L109" s="214">
        <f t="shared" si="42"/>
        <v>2</v>
      </c>
      <c r="M109" s="207" t="str">
        <f t="shared" si="43"/>
        <v>A</v>
      </c>
      <c r="N109" s="215">
        <f t="shared" si="44"/>
        <v>2</v>
      </c>
      <c r="O109" s="216">
        <f t="shared" si="33"/>
        <v>2</v>
      </c>
      <c r="P109" s="217">
        <f t="shared" si="33"/>
        <v>5</v>
      </c>
      <c r="Q109" s="207" t="str">
        <f t="shared" si="45"/>
        <v>A</v>
      </c>
      <c r="AL109" s="55">
        <f t="shared" si="46"/>
        <v>0</v>
      </c>
      <c r="AM109" s="55">
        <f t="shared" si="47"/>
        <v>2</v>
      </c>
      <c r="AN109" s="55">
        <f t="shared" si="48"/>
        <v>2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5</v>
      </c>
      <c r="E110" s="213">
        <f t="shared" si="36"/>
        <v>5</v>
      </c>
      <c r="F110" s="213">
        <f t="shared" si="37"/>
        <v>5</v>
      </c>
      <c r="G110" s="213">
        <f t="shared" si="38"/>
        <v>5</v>
      </c>
      <c r="H110" s="214">
        <f t="shared" si="39"/>
        <v>5</v>
      </c>
      <c r="I110" s="207" t="str">
        <f t="shared" si="40"/>
        <v>A</v>
      </c>
      <c r="J110" s="212">
        <f t="shared" si="41"/>
        <v>2</v>
      </c>
      <c r="K110" s="213">
        <f t="shared" si="32"/>
        <v>4</v>
      </c>
      <c r="L110" s="214">
        <f t="shared" si="42"/>
        <v>4</v>
      </c>
      <c r="M110" s="207" t="str">
        <f t="shared" si="43"/>
        <v>A</v>
      </c>
      <c r="N110" s="215">
        <f t="shared" si="44"/>
        <v>5</v>
      </c>
      <c r="O110" s="216">
        <f t="shared" si="33"/>
        <v>5</v>
      </c>
      <c r="P110" s="217">
        <f t="shared" si="33"/>
        <v>4</v>
      </c>
      <c r="Q110" s="207" t="str">
        <f t="shared" si="45"/>
        <v>A</v>
      </c>
      <c r="AL110" s="55">
        <f t="shared" si="46"/>
        <v>0</v>
      </c>
      <c r="AM110" s="55">
        <f t="shared" si="47"/>
        <v>1</v>
      </c>
      <c r="AN110" s="55">
        <f t="shared" si="48"/>
        <v>0</v>
      </c>
    </row>
    <row r="111" spans="2:40" ht="15">
      <c r="B111" s="211">
        <f t="shared" si="49"/>
        <v>8</v>
      </c>
      <c r="C111" s="212">
        <f t="shared" si="34"/>
        <v>4</v>
      </c>
      <c r="D111" s="213">
        <f t="shared" si="35"/>
        <v>4</v>
      </c>
      <c r="E111" s="213">
        <f t="shared" si="36"/>
        <v>4</v>
      </c>
      <c r="F111" s="213">
        <f t="shared" si="37"/>
        <v>5</v>
      </c>
      <c r="G111" s="213">
        <f t="shared" si="38"/>
        <v>5</v>
      </c>
      <c r="H111" s="214">
        <f t="shared" si="39"/>
        <v>4</v>
      </c>
      <c r="I111" s="207" t="str">
        <f t="shared" si="40"/>
        <v>A</v>
      </c>
      <c r="J111" s="212">
        <f t="shared" si="41"/>
        <v>2</v>
      </c>
      <c r="K111" s="213">
        <f t="shared" si="32"/>
        <v>3</v>
      </c>
      <c r="L111" s="214">
        <f t="shared" si="42"/>
        <v>4</v>
      </c>
      <c r="M111" s="207" t="str">
        <f t="shared" si="43"/>
        <v>A</v>
      </c>
      <c r="N111" s="215">
        <f t="shared" si="44"/>
        <v>2</v>
      </c>
      <c r="O111" s="216">
        <f t="shared" si="33"/>
        <v>3</v>
      </c>
      <c r="P111" s="217">
        <f t="shared" si="33"/>
        <v>3</v>
      </c>
      <c r="Q111" s="207" t="str">
        <f t="shared" si="45"/>
        <v>A</v>
      </c>
      <c r="AL111" s="55">
        <f t="shared" si="46"/>
        <v>0</v>
      </c>
      <c r="AM111" s="55">
        <f t="shared" si="47"/>
        <v>1</v>
      </c>
      <c r="AN111" s="55">
        <f t="shared" si="48"/>
        <v>1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3</v>
      </c>
      <c r="E112" s="213">
        <f t="shared" si="36"/>
        <v>3</v>
      </c>
      <c r="F112" s="213">
        <f t="shared" si="37"/>
        <v>5</v>
      </c>
      <c r="G112" s="213">
        <f t="shared" si="38"/>
        <v>5</v>
      </c>
      <c r="H112" s="214">
        <f t="shared" si="39"/>
        <v>4</v>
      </c>
      <c r="I112" s="207" t="str">
        <f t="shared" si="40"/>
        <v>A</v>
      </c>
      <c r="J112" s="212">
        <f t="shared" si="41"/>
        <v>2</v>
      </c>
      <c r="K112" s="213">
        <f t="shared" si="32"/>
        <v>2</v>
      </c>
      <c r="L112" s="214">
        <f t="shared" si="42"/>
        <v>3</v>
      </c>
      <c r="M112" s="207" t="str">
        <f t="shared" si="43"/>
        <v>A</v>
      </c>
      <c r="N112" s="215">
        <f t="shared" si="44"/>
        <v>2</v>
      </c>
      <c r="O112" s="216">
        <f t="shared" si="33"/>
        <v>3</v>
      </c>
      <c r="P112" s="217">
        <f t="shared" si="33"/>
        <v>3</v>
      </c>
      <c r="Q112" s="207" t="str">
        <f t="shared" si="45"/>
        <v>A</v>
      </c>
      <c r="AL112" s="55">
        <f t="shared" si="46"/>
        <v>0</v>
      </c>
      <c r="AM112" s="55">
        <f t="shared" si="47"/>
        <v>2</v>
      </c>
      <c r="AN112" s="55">
        <f t="shared" si="48"/>
        <v>1</v>
      </c>
    </row>
    <row r="113" spans="2:40" ht="15">
      <c r="B113" s="218">
        <f t="shared" si="49"/>
        <v>10</v>
      </c>
      <c r="C113" s="212">
        <f t="shared" si="34"/>
        <v>5</v>
      </c>
      <c r="D113" s="213">
        <f t="shared" si="35"/>
        <v>5</v>
      </c>
      <c r="E113" s="213">
        <f t="shared" si="36"/>
        <v>5</v>
      </c>
      <c r="F113" s="213">
        <f t="shared" si="37"/>
        <v>4</v>
      </c>
      <c r="G113" s="213">
        <f t="shared" si="38"/>
        <v>4</v>
      </c>
      <c r="H113" s="214">
        <f t="shared" si="39"/>
        <v>3</v>
      </c>
      <c r="I113" s="207" t="str">
        <f t="shared" si="40"/>
        <v>A</v>
      </c>
      <c r="J113" s="212">
        <f t="shared" si="41"/>
        <v>2</v>
      </c>
      <c r="K113" s="213">
        <f t="shared" si="32"/>
        <v>3</v>
      </c>
      <c r="L113" s="214">
        <f t="shared" si="42"/>
        <v>3</v>
      </c>
      <c r="M113" s="207" t="str">
        <f t="shared" si="43"/>
        <v>A</v>
      </c>
      <c r="N113" s="215">
        <f t="shared" si="44"/>
        <v>3</v>
      </c>
      <c r="O113" s="216">
        <f t="shared" si="33"/>
        <v>3</v>
      </c>
      <c r="P113" s="217">
        <f t="shared" si="33"/>
        <v>3</v>
      </c>
      <c r="Q113" s="207" t="str">
        <f t="shared" si="45"/>
        <v>A</v>
      </c>
      <c r="AL113" s="55">
        <f t="shared" si="46"/>
        <v>0</v>
      </c>
      <c r="AM113" s="55">
        <f t="shared" si="47"/>
        <v>1</v>
      </c>
      <c r="AN113" s="55">
        <f t="shared" si="48"/>
        <v>0</v>
      </c>
    </row>
    <row r="114" spans="2:40" ht="15">
      <c r="B114" s="218">
        <f t="shared" si="49"/>
        <v>11</v>
      </c>
      <c r="C114" s="212">
        <f t="shared" si="34"/>
        <v>5</v>
      </c>
      <c r="D114" s="213">
        <f t="shared" si="35"/>
        <v>5</v>
      </c>
      <c r="E114" s="213">
        <f t="shared" si="36"/>
        <v>5</v>
      </c>
      <c r="F114" s="213">
        <f t="shared" si="37"/>
        <v>5</v>
      </c>
      <c r="G114" s="213">
        <f t="shared" si="38"/>
        <v>5</v>
      </c>
      <c r="H114" s="214">
        <f t="shared" si="39"/>
        <v>5</v>
      </c>
      <c r="I114" s="207" t="str">
        <f t="shared" si="40"/>
        <v>A</v>
      </c>
      <c r="J114" s="212">
        <f t="shared" si="41"/>
        <v>2</v>
      </c>
      <c r="K114" s="213">
        <f t="shared" si="32"/>
        <v>5</v>
      </c>
      <c r="L114" s="214">
        <f t="shared" si="42"/>
        <v>2</v>
      </c>
      <c r="M114" s="207" t="str">
        <f t="shared" si="43"/>
        <v>A</v>
      </c>
      <c r="N114" s="215">
        <f t="shared" si="44"/>
        <v>2</v>
      </c>
      <c r="O114" s="216">
        <f t="shared" si="33"/>
        <v>2</v>
      </c>
      <c r="P114" s="217">
        <f t="shared" si="33"/>
        <v>3</v>
      </c>
      <c r="Q114" s="207" t="str">
        <f t="shared" si="45"/>
        <v>A</v>
      </c>
      <c r="AL114" s="55">
        <f t="shared" si="46"/>
        <v>0</v>
      </c>
      <c r="AM114" s="55">
        <f t="shared" si="47"/>
        <v>2</v>
      </c>
      <c r="AN114" s="55">
        <f t="shared" si="48"/>
        <v>2</v>
      </c>
    </row>
    <row r="115" spans="2:40" ht="15">
      <c r="B115" s="218">
        <f t="shared" si="49"/>
        <v>12</v>
      </c>
      <c r="C115" s="212">
        <f t="shared" si="34"/>
        <v>5</v>
      </c>
      <c r="D115" s="213">
        <f t="shared" si="35"/>
        <v>5</v>
      </c>
      <c r="E115" s="213">
        <f t="shared" si="36"/>
        <v>5</v>
      </c>
      <c r="F115" s="213">
        <f t="shared" si="37"/>
        <v>5</v>
      </c>
      <c r="G115" s="213">
        <f t="shared" si="38"/>
        <v>5</v>
      </c>
      <c r="H115" s="214">
        <f t="shared" si="39"/>
        <v>5</v>
      </c>
      <c r="I115" s="207" t="str">
        <f t="shared" si="40"/>
        <v>A</v>
      </c>
      <c r="J115" s="212">
        <f t="shared" si="41"/>
        <v>3</v>
      </c>
      <c r="K115" s="213">
        <f t="shared" si="32"/>
        <v>2</v>
      </c>
      <c r="L115" s="214">
        <f t="shared" si="42"/>
        <v>3</v>
      </c>
      <c r="M115" s="207" t="str">
        <f t="shared" si="43"/>
        <v>A</v>
      </c>
      <c r="N115" s="215">
        <f t="shared" si="44"/>
        <v>3</v>
      </c>
      <c r="O115" s="216">
        <f t="shared" si="33"/>
        <v>5</v>
      </c>
      <c r="P115" s="217">
        <f t="shared" si="33"/>
        <v>3</v>
      </c>
      <c r="Q115" s="207" t="str">
        <f t="shared" si="45"/>
        <v>A</v>
      </c>
      <c r="AL115" s="55">
        <f t="shared" si="46"/>
        <v>0</v>
      </c>
      <c r="AM115" s="55">
        <f t="shared" si="47"/>
        <v>1</v>
      </c>
      <c r="AN115" s="55">
        <f t="shared" si="48"/>
        <v>0</v>
      </c>
    </row>
    <row r="116" spans="2:40" ht="15">
      <c r="B116" s="218">
        <f t="shared" si="49"/>
        <v>13</v>
      </c>
      <c r="C116" s="212">
        <f t="shared" si="34"/>
        <v>4</v>
      </c>
      <c r="D116" s="213">
        <f t="shared" si="35"/>
        <v>2</v>
      </c>
      <c r="E116" s="213">
        <f t="shared" si="36"/>
        <v>2</v>
      </c>
      <c r="F116" s="213">
        <f t="shared" si="37"/>
        <v>5</v>
      </c>
      <c r="G116" s="213">
        <f t="shared" si="38"/>
        <v>5</v>
      </c>
      <c r="H116" s="214">
        <f t="shared" si="39"/>
        <v>4</v>
      </c>
      <c r="I116" s="207" t="str">
        <f t="shared" si="40"/>
        <v>A</v>
      </c>
      <c r="J116" s="212">
        <f t="shared" si="41"/>
        <v>2</v>
      </c>
      <c r="K116" s="213">
        <f t="shared" si="32"/>
        <v>3</v>
      </c>
      <c r="L116" s="214">
        <f t="shared" si="42"/>
        <v>2</v>
      </c>
      <c r="M116" s="207" t="str">
        <f t="shared" si="43"/>
        <v>A</v>
      </c>
      <c r="N116" s="215">
        <f t="shared" si="44"/>
        <v>2</v>
      </c>
      <c r="O116" s="216">
        <f t="shared" si="33"/>
        <v>3</v>
      </c>
      <c r="P116" s="217">
        <f t="shared" si="33"/>
        <v>3</v>
      </c>
      <c r="Q116" s="207" t="str">
        <f t="shared" si="45"/>
        <v>A</v>
      </c>
      <c r="AL116" s="55">
        <f t="shared" si="46"/>
        <v>2</v>
      </c>
      <c r="AM116" s="55">
        <f t="shared" si="47"/>
        <v>2</v>
      </c>
      <c r="AN116" s="55">
        <f t="shared" si="48"/>
        <v>1</v>
      </c>
    </row>
    <row r="117" spans="2:40" ht="15">
      <c r="B117" s="218">
        <f t="shared" si="49"/>
        <v>14</v>
      </c>
      <c r="C117" s="212">
        <f t="shared" si="34"/>
        <v>5</v>
      </c>
      <c r="D117" s="213">
        <f t="shared" si="35"/>
        <v>4</v>
      </c>
      <c r="E117" s="213">
        <f t="shared" si="36"/>
        <v>4</v>
      </c>
      <c r="F117" s="213">
        <f t="shared" si="37"/>
        <v>5</v>
      </c>
      <c r="G117" s="213">
        <f t="shared" si="38"/>
        <v>5</v>
      </c>
      <c r="H117" s="214">
        <f t="shared" si="39"/>
        <v>5</v>
      </c>
      <c r="I117" s="207" t="str">
        <f t="shared" si="40"/>
        <v>A</v>
      </c>
      <c r="J117" s="212">
        <f t="shared" si="41"/>
        <v>5</v>
      </c>
      <c r="K117" s="213">
        <f t="shared" si="32"/>
        <v>5</v>
      </c>
      <c r="L117" s="214">
        <f t="shared" si="42"/>
        <v>3</v>
      </c>
      <c r="M117" s="207" t="str">
        <f t="shared" si="43"/>
        <v>A</v>
      </c>
      <c r="N117" s="215">
        <f t="shared" si="44"/>
        <v>4</v>
      </c>
      <c r="O117" s="216">
        <f t="shared" si="33"/>
        <v>5</v>
      </c>
      <c r="P117" s="217">
        <f t="shared" si="33"/>
        <v>4</v>
      </c>
      <c r="Q117" s="207" t="str">
        <f t="shared" si="45"/>
        <v>A</v>
      </c>
      <c r="AL117" s="55">
        <f t="shared" si="46"/>
        <v>0</v>
      </c>
      <c r="AM117" s="55">
        <f t="shared" si="47"/>
        <v>0</v>
      </c>
      <c r="AN117" s="55">
        <f t="shared" si="48"/>
        <v>0</v>
      </c>
    </row>
    <row r="118" spans="2:40" ht="15">
      <c r="B118" s="218">
        <f t="shared" si="49"/>
        <v>15</v>
      </c>
      <c r="C118" s="212">
        <f t="shared" si="34"/>
        <v>5</v>
      </c>
      <c r="D118" s="213">
        <f t="shared" si="35"/>
        <v>4</v>
      </c>
      <c r="E118" s="213">
        <f t="shared" si="36"/>
        <v>4</v>
      </c>
      <c r="F118" s="213">
        <f t="shared" si="37"/>
        <v>5</v>
      </c>
      <c r="G118" s="213">
        <f t="shared" si="38"/>
        <v>5</v>
      </c>
      <c r="H118" s="214">
        <f t="shared" si="39"/>
        <v>5</v>
      </c>
      <c r="I118" s="207" t="str">
        <f t="shared" si="40"/>
        <v>A</v>
      </c>
      <c r="J118" s="212">
        <f t="shared" si="41"/>
        <v>2</v>
      </c>
      <c r="K118" s="213">
        <f t="shared" si="32"/>
        <v>5</v>
      </c>
      <c r="L118" s="214">
        <f t="shared" si="42"/>
        <v>3</v>
      </c>
      <c r="M118" s="207" t="str">
        <f t="shared" si="43"/>
        <v>A</v>
      </c>
      <c r="N118" s="215">
        <f t="shared" si="44"/>
        <v>2</v>
      </c>
      <c r="O118" s="216">
        <f t="shared" si="33"/>
        <v>4</v>
      </c>
      <c r="P118" s="217">
        <f t="shared" si="33"/>
        <v>5</v>
      </c>
      <c r="Q118" s="207" t="str">
        <f t="shared" si="45"/>
        <v>A</v>
      </c>
      <c r="AL118" s="55">
        <f t="shared" si="46"/>
        <v>0</v>
      </c>
      <c r="AM118" s="55">
        <f t="shared" si="47"/>
        <v>1</v>
      </c>
      <c r="AN118" s="55">
        <f t="shared" si="48"/>
        <v>1</v>
      </c>
    </row>
    <row r="119" spans="2:40" ht="15">
      <c r="B119" s="218">
        <f t="shared" si="49"/>
        <v>16</v>
      </c>
      <c r="C119" s="212">
        <f t="shared" si="34"/>
        <v>2</v>
      </c>
      <c r="D119" s="213">
        <f t="shared" si="35"/>
        <v>3</v>
      </c>
      <c r="E119" s="213">
        <f t="shared" si="36"/>
        <v>3</v>
      </c>
      <c r="F119" s="213">
        <f t="shared" si="37"/>
        <v>2</v>
      </c>
      <c r="G119" s="213">
        <f t="shared" si="38"/>
        <v>5</v>
      </c>
      <c r="H119" s="214">
        <f t="shared" si="39"/>
        <v>4</v>
      </c>
      <c r="I119" s="207" t="str">
        <f t="shared" si="40"/>
        <v>A</v>
      </c>
      <c r="J119" s="212">
        <f t="shared" si="41"/>
        <v>2</v>
      </c>
      <c r="K119" s="213">
        <f t="shared" si="32"/>
        <v>2</v>
      </c>
      <c r="L119" s="214">
        <f t="shared" si="42"/>
        <v>3</v>
      </c>
      <c r="M119" s="207" t="str">
        <f t="shared" si="43"/>
        <v>A</v>
      </c>
      <c r="N119" s="215">
        <f t="shared" si="44"/>
        <v>2</v>
      </c>
      <c r="O119" s="216">
        <f t="shared" si="33"/>
        <v>2</v>
      </c>
      <c r="P119" s="217">
        <f t="shared" si="33"/>
        <v>3</v>
      </c>
      <c r="Q119" s="207" t="str">
        <f t="shared" si="45"/>
        <v>A</v>
      </c>
      <c r="AL119" s="55">
        <f t="shared" si="46"/>
        <v>2</v>
      </c>
      <c r="AM119" s="55">
        <f t="shared" si="47"/>
        <v>2</v>
      </c>
      <c r="AN119" s="55">
        <f t="shared" si="48"/>
        <v>2</v>
      </c>
    </row>
    <row r="120" spans="2:40" ht="15">
      <c r="B120" s="218">
        <f t="shared" si="49"/>
        <v>17</v>
      </c>
      <c r="C120" s="212">
        <f t="shared" si="34"/>
        <v>4</v>
      </c>
      <c r="D120" s="213">
        <f t="shared" si="35"/>
        <v>2</v>
      </c>
      <c r="E120" s="213">
        <f t="shared" si="36"/>
        <v>2</v>
      </c>
      <c r="F120" s="213">
        <f t="shared" si="37"/>
        <v>3</v>
      </c>
      <c r="G120" s="213">
        <f t="shared" si="38"/>
        <v>5</v>
      </c>
      <c r="H120" s="214">
        <f t="shared" si="39"/>
        <v>3</v>
      </c>
      <c r="I120" s="207" t="str">
        <f t="shared" si="40"/>
        <v>A</v>
      </c>
      <c r="J120" s="212">
        <f t="shared" si="41"/>
        <v>2</v>
      </c>
      <c r="K120" s="213">
        <f t="shared" si="32"/>
        <v>3</v>
      </c>
      <c r="L120" s="214">
        <f t="shared" si="42"/>
        <v>2</v>
      </c>
      <c r="M120" s="207" t="str">
        <f t="shared" si="43"/>
        <v>A</v>
      </c>
      <c r="N120" s="215">
        <f t="shared" si="44"/>
        <v>2</v>
      </c>
      <c r="O120" s="216">
        <f t="shared" si="44"/>
        <v>3</v>
      </c>
      <c r="P120" s="217">
        <f t="shared" si="44"/>
        <v>3</v>
      </c>
      <c r="Q120" s="207" t="str">
        <f t="shared" si="45"/>
        <v>A</v>
      </c>
      <c r="AL120" s="55">
        <f t="shared" si="46"/>
        <v>2</v>
      </c>
      <c r="AM120" s="55">
        <f t="shared" si="47"/>
        <v>2</v>
      </c>
      <c r="AN120" s="55">
        <f t="shared" si="48"/>
        <v>1</v>
      </c>
    </row>
    <row r="121" spans="2:40" ht="15">
      <c r="B121" s="218">
        <f t="shared" si="49"/>
        <v>18</v>
      </c>
      <c r="C121" s="212">
        <f t="shared" si="34"/>
        <v>5</v>
      </c>
      <c r="D121" s="213">
        <f t="shared" si="35"/>
        <v>4</v>
      </c>
      <c r="E121" s="213">
        <f t="shared" si="36"/>
        <v>4</v>
      </c>
      <c r="F121" s="213">
        <f t="shared" si="37"/>
        <v>5</v>
      </c>
      <c r="G121" s="213">
        <f t="shared" si="38"/>
        <v>5</v>
      </c>
      <c r="H121" s="214">
        <f t="shared" si="39"/>
        <v>4</v>
      </c>
      <c r="I121" s="207" t="str">
        <f t="shared" si="40"/>
        <v>A</v>
      </c>
      <c r="J121" s="212">
        <f t="shared" si="41"/>
        <v>2</v>
      </c>
      <c r="K121" s="213">
        <f t="shared" si="32"/>
        <v>4</v>
      </c>
      <c r="L121" s="214">
        <f t="shared" si="42"/>
        <v>3</v>
      </c>
      <c r="M121" s="207" t="str">
        <f t="shared" si="43"/>
        <v>A</v>
      </c>
      <c r="N121" s="215">
        <f t="shared" si="44"/>
        <v>4</v>
      </c>
      <c r="O121" s="216">
        <f t="shared" si="44"/>
        <v>5</v>
      </c>
      <c r="P121" s="217">
        <f t="shared" si="44"/>
        <v>5</v>
      </c>
      <c r="Q121" s="207" t="str">
        <f t="shared" si="45"/>
        <v>A</v>
      </c>
      <c r="AL121" s="55">
        <f t="shared" si="46"/>
        <v>0</v>
      </c>
      <c r="AM121" s="55">
        <f t="shared" si="47"/>
        <v>1</v>
      </c>
      <c r="AN121" s="55">
        <f t="shared" si="48"/>
        <v>0</v>
      </c>
    </row>
    <row r="122" spans="2:40" ht="15">
      <c r="B122" s="218">
        <f t="shared" si="49"/>
        <v>19</v>
      </c>
      <c r="C122" s="212">
        <f t="shared" si="34"/>
        <v>4</v>
      </c>
      <c r="D122" s="213">
        <f t="shared" si="35"/>
        <v>2</v>
      </c>
      <c r="E122" s="213">
        <f t="shared" si="36"/>
        <v>2</v>
      </c>
      <c r="F122" s="213">
        <f t="shared" si="37"/>
        <v>2</v>
      </c>
      <c r="G122" s="213">
        <f t="shared" si="38"/>
        <v>5</v>
      </c>
      <c r="H122" s="214">
        <f t="shared" si="39"/>
        <v>5</v>
      </c>
      <c r="I122" s="207" t="str">
        <f t="shared" si="40"/>
        <v>D</v>
      </c>
      <c r="J122" s="212">
        <f t="shared" si="41"/>
        <v>2</v>
      </c>
      <c r="K122" s="213">
        <f t="shared" si="32"/>
        <v>2</v>
      </c>
      <c r="L122" s="214">
        <f t="shared" si="42"/>
        <v>2</v>
      </c>
      <c r="M122" s="207" t="str">
        <f t="shared" si="43"/>
        <v>D</v>
      </c>
      <c r="N122" s="215">
        <f t="shared" si="44"/>
        <v>2</v>
      </c>
      <c r="O122" s="216">
        <f t="shared" si="44"/>
        <v>2</v>
      </c>
      <c r="P122" s="217">
        <f t="shared" si="44"/>
        <v>3</v>
      </c>
      <c r="Q122" s="207" t="str">
        <f t="shared" si="45"/>
        <v>D</v>
      </c>
      <c r="AL122" s="55">
        <f t="shared" si="46"/>
        <v>3</v>
      </c>
      <c r="AM122" s="55">
        <f t="shared" si="47"/>
        <v>3</v>
      </c>
      <c r="AN122" s="55">
        <f t="shared" si="48"/>
        <v>2</v>
      </c>
    </row>
    <row r="123" spans="2:40" ht="15">
      <c r="B123" s="218">
        <f t="shared" si="49"/>
        <v>20</v>
      </c>
      <c r="C123" s="212" t="str">
        <f t="shared" si="34"/>
        <v>NO</v>
      </c>
      <c r="D123" s="213" t="str">
        <f t="shared" si="35"/>
        <v>NO</v>
      </c>
      <c r="E123" s="213" t="str">
        <f t="shared" si="36"/>
        <v>NO</v>
      </c>
      <c r="F123" s="213" t="str">
        <f t="shared" si="37"/>
        <v>NO</v>
      </c>
      <c r="G123" s="213" t="str">
        <f t="shared" si="38"/>
        <v>NO</v>
      </c>
      <c r="H123" s="214" t="str">
        <f t="shared" si="39"/>
        <v>NO</v>
      </c>
      <c r="I123" s="207" t="str">
        <f t="shared" si="40"/>
        <v>NO</v>
      </c>
      <c r="J123" s="212" t="str">
        <f t="shared" si="41"/>
        <v>NO</v>
      </c>
      <c r="K123" s="213" t="str">
        <f t="shared" si="32"/>
        <v>NO</v>
      </c>
      <c r="L123" s="214" t="str">
        <f t="shared" si="42"/>
        <v>NO</v>
      </c>
      <c r="M123" s="207" t="str">
        <f t="shared" si="43"/>
        <v>NO</v>
      </c>
      <c r="N123" s="215" t="str">
        <f t="shared" si="44"/>
        <v>NO</v>
      </c>
      <c r="O123" s="216" t="str">
        <f t="shared" si="44"/>
        <v>NO</v>
      </c>
      <c r="P123" s="217" t="str">
        <f t="shared" si="44"/>
        <v>NO</v>
      </c>
      <c r="Q123" s="207" t="str">
        <f t="shared" si="45"/>
        <v>NO</v>
      </c>
      <c r="AL123" s="55">
        <f t="shared" si="46"/>
        <v>0</v>
      </c>
      <c r="AM123" s="55">
        <f t="shared" si="47"/>
        <v>0</v>
      </c>
      <c r="AN123" s="55">
        <f t="shared" si="48"/>
        <v>0</v>
      </c>
    </row>
    <row r="124" spans="2:40" ht="15">
      <c r="B124" s="218">
        <f t="shared" si="49"/>
        <v>21</v>
      </c>
      <c r="C124" s="212" t="str">
        <f t="shared" si="34"/>
        <v>NO</v>
      </c>
      <c r="D124" s="213" t="str">
        <f t="shared" si="35"/>
        <v>NO</v>
      </c>
      <c r="E124" s="213" t="str">
        <f t="shared" si="36"/>
        <v>NO</v>
      </c>
      <c r="F124" s="213" t="str">
        <f t="shared" si="37"/>
        <v>NO</v>
      </c>
      <c r="G124" s="213" t="str">
        <f t="shared" si="38"/>
        <v>NO</v>
      </c>
      <c r="H124" s="214" t="str">
        <f t="shared" si="39"/>
        <v>NO</v>
      </c>
      <c r="I124" s="207" t="str">
        <f t="shared" si="40"/>
        <v>NO</v>
      </c>
      <c r="J124" s="212" t="str">
        <f t="shared" si="41"/>
        <v>NO</v>
      </c>
      <c r="K124" s="213" t="str">
        <f t="shared" si="32"/>
        <v>NO</v>
      </c>
      <c r="L124" s="214" t="str">
        <f t="shared" si="42"/>
        <v>NO</v>
      </c>
      <c r="M124" s="207" t="str">
        <f t="shared" si="43"/>
        <v>NO</v>
      </c>
      <c r="N124" s="215" t="str">
        <f t="shared" si="44"/>
        <v>NO</v>
      </c>
      <c r="O124" s="216" t="str">
        <f t="shared" si="44"/>
        <v>NO</v>
      </c>
      <c r="P124" s="217" t="str">
        <f t="shared" si="44"/>
        <v>NO</v>
      </c>
      <c r="Q124" s="207" t="str">
        <f t="shared" si="45"/>
        <v>NO</v>
      </c>
      <c r="AL124" s="55">
        <f t="shared" si="46"/>
        <v>0</v>
      </c>
      <c r="AM124" s="55">
        <f t="shared" si="47"/>
        <v>0</v>
      </c>
      <c r="AN124" s="55">
        <f t="shared" si="48"/>
        <v>0</v>
      </c>
    </row>
    <row r="125" spans="2:40" ht="15">
      <c r="B125" s="218">
        <f t="shared" si="49"/>
        <v>22</v>
      </c>
      <c r="C125" s="212" t="str">
        <f t="shared" si="34"/>
        <v>NO</v>
      </c>
      <c r="D125" s="213" t="str">
        <f t="shared" si="35"/>
        <v>NO</v>
      </c>
      <c r="E125" s="213" t="str">
        <f t="shared" si="36"/>
        <v>NO</v>
      </c>
      <c r="F125" s="213" t="str">
        <f t="shared" si="37"/>
        <v>NO</v>
      </c>
      <c r="G125" s="213" t="str">
        <f t="shared" si="38"/>
        <v>NO</v>
      </c>
      <c r="H125" s="214" t="str">
        <f t="shared" si="39"/>
        <v>NO</v>
      </c>
      <c r="I125" s="207" t="str">
        <f t="shared" si="40"/>
        <v>NO</v>
      </c>
      <c r="J125" s="212" t="str">
        <f t="shared" si="41"/>
        <v>NO</v>
      </c>
      <c r="K125" s="213" t="str">
        <f t="shared" si="32"/>
        <v>NO</v>
      </c>
      <c r="L125" s="214" t="str">
        <f t="shared" si="42"/>
        <v>NO</v>
      </c>
      <c r="M125" s="207" t="str">
        <f t="shared" si="43"/>
        <v>NO</v>
      </c>
      <c r="N125" s="215" t="str">
        <f t="shared" si="44"/>
        <v>NO</v>
      </c>
      <c r="O125" s="216" t="str">
        <f t="shared" si="44"/>
        <v>NO</v>
      </c>
      <c r="P125" s="217" t="str">
        <f t="shared" si="44"/>
        <v>NO</v>
      </c>
      <c r="Q125" s="207" t="str">
        <f t="shared" si="45"/>
        <v>NO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 t="str">
        <f t="shared" si="34"/>
        <v>NO</v>
      </c>
      <c r="D126" s="213" t="str">
        <f t="shared" si="35"/>
        <v>NO</v>
      </c>
      <c r="E126" s="213" t="str">
        <f t="shared" si="36"/>
        <v>NO</v>
      </c>
      <c r="F126" s="213" t="str">
        <f t="shared" si="37"/>
        <v>NO</v>
      </c>
      <c r="G126" s="213" t="str">
        <f t="shared" si="38"/>
        <v>NO</v>
      </c>
      <c r="H126" s="214" t="str">
        <f t="shared" si="39"/>
        <v>NO</v>
      </c>
      <c r="I126" s="207" t="str">
        <f t="shared" si="40"/>
        <v>NO</v>
      </c>
      <c r="J126" s="212" t="str">
        <f t="shared" si="41"/>
        <v>NO</v>
      </c>
      <c r="K126" s="213" t="str">
        <f t="shared" si="32"/>
        <v>NO</v>
      </c>
      <c r="L126" s="214" t="str">
        <f t="shared" si="42"/>
        <v>NO</v>
      </c>
      <c r="M126" s="207" t="str">
        <f t="shared" si="43"/>
        <v>NO</v>
      </c>
      <c r="N126" s="215" t="str">
        <f t="shared" si="44"/>
        <v>NO</v>
      </c>
      <c r="O126" s="216" t="str">
        <f t="shared" si="44"/>
        <v>NO</v>
      </c>
      <c r="P126" s="217" t="str">
        <f t="shared" si="44"/>
        <v>NO</v>
      </c>
      <c r="Q126" s="207" t="str">
        <f t="shared" si="45"/>
        <v>NO</v>
      </c>
      <c r="AL126" s="55">
        <f t="shared" si="46"/>
        <v>0</v>
      </c>
      <c r="AM126" s="55">
        <f t="shared" si="47"/>
        <v>0</v>
      </c>
      <c r="AN126" s="55">
        <f t="shared" si="48"/>
        <v>0</v>
      </c>
    </row>
    <row r="127" spans="2:40" ht="15">
      <c r="B127" s="218">
        <f t="shared" si="49"/>
        <v>24</v>
      </c>
      <c r="C127" s="212" t="str">
        <f t="shared" si="34"/>
        <v>NO</v>
      </c>
      <c r="D127" s="213" t="str">
        <f t="shared" si="35"/>
        <v>NO</v>
      </c>
      <c r="E127" s="213" t="str">
        <f t="shared" si="36"/>
        <v>NO</v>
      </c>
      <c r="F127" s="213" t="str">
        <f t="shared" si="37"/>
        <v>NO</v>
      </c>
      <c r="G127" s="213" t="str">
        <f t="shared" si="38"/>
        <v>NO</v>
      </c>
      <c r="H127" s="214" t="str">
        <f t="shared" si="39"/>
        <v>NO</v>
      </c>
      <c r="I127" s="207" t="str">
        <f t="shared" si="40"/>
        <v>NO</v>
      </c>
      <c r="J127" s="212" t="str">
        <f t="shared" si="41"/>
        <v>NO</v>
      </c>
      <c r="K127" s="213" t="str">
        <f t="shared" si="32"/>
        <v>NO</v>
      </c>
      <c r="L127" s="214" t="str">
        <f t="shared" si="42"/>
        <v>NO</v>
      </c>
      <c r="M127" s="207" t="str">
        <f t="shared" si="43"/>
        <v>NO</v>
      </c>
      <c r="N127" s="215" t="str">
        <f t="shared" si="44"/>
        <v>NO</v>
      </c>
      <c r="O127" s="216" t="str">
        <f t="shared" si="44"/>
        <v>NO</v>
      </c>
      <c r="P127" s="217" t="str">
        <f t="shared" si="44"/>
        <v>NO</v>
      </c>
      <c r="Q127" s="207" t="str">
        <f t="shared" si="45"/>
        <v>NO</v>
      </c>
      <c r="AL127" s="55">
        <f t="shared" si="46"/>
        <v>0</v>
      </c>
      <c r="AM127" s="55">
        <f t="shared" si="47"/>
        <v>0</v>
      </c>
      <c r="AN127" s="55">
        <f t="shared" si="48"/>
        <v>0</v>
      </c>
    </row>
    <row r="128" spans="2:40" ht="15">
      <c r="B128" s="218">
        <f t="shared" si="49"/>
        <v>25</v>
      </c>
      <c r="C128" s="212" t="str">
        <f t="shared" si="34"/>
        <v>NO</v>
      </c>
      <c r="D128" s="213" t="str">
        <f t="shared" si="35"/>
        <v>NO</v>
      </c>
      <c r="E128" s="213" t="str">
        <f t="shared" si="36"/>
        <v>NO</v>
      </c>
      <c r="F128" s="213" t="str">
        <f t="shared" si="37"/>
        <v>NO</v>
      </c>
      <c r="G128" s="213" t="str">
        <f t="shared" si="38"/>
        <v>NO</v>
      </c>
      <c r="H128" s="214" t="str">
        <f t="shared" si="39"/>
        <v>NO</v>
      </c>
      <c r="I128" s="207" t="str">
        <f t="shared" si="40"/>
        <v>NO</v>
      </c>
      <c r="J128" s="212" t="str">
        <f t="shared" si="41"/>
        <v>NO</v>
      </c>
      <c r="K128" s="213" t="str">
        <f t="shared" si="32"/>
        <v>NO</v>
      </c>
      <c r="L128" s="214" t="str">
        <f t="shared" si="42"/>
        <v>NO</v>
      </c>
      <c r="M128" s="207" t="str">
        <f t="shared" si="43"/>
        <v>NO</v>
      </c>
      <c r="N128" s="215" t="str">
        <f t="shared" si="44"/>
        <v>NO</v>
      </c>
      <c r="O128" s="216" t="str">
        <f t="shared" si="44"/>
        <v>NO</v>
      </c>
      <c r="P128" s="217" t="str">
        <f t="shared" si="44"/>
        <v>NO</v>
      </c>
      <c r="Q128" s="207" t="str">
        <f t="shared" si="45"/>
        <v>NO</v>
      </c>
      <c r="AL128" s="55">
        <f t="shared" si="46"/>
        <v>0</v>
      </c>
      <c r="AM128" s="55">
        <f t="shared" si="47"/>
        <v>0</v>
      </c>
      <c r="AN128" s="55">
        <f t="shared" si="48"/>
        <v>0</v>
      </c>
    </row>
    <row r="129" spans="1:40" ht="15">
      <c r="B129" s="211">
        <f t="shared" si="49"/>
        <v>26</v>
      </c>
      <c r="C129" s="212" t="str">
        <f t="shared" si="34"/>
        <v>NO</v>
      </c>
      <c r="D129" s="213" t="str">
        <f t="shared" si="35"/>
        <v>NO</v>
      </c>
      <c r="E129" s="213" t="str">
        <f t="shared" si="36"/>
        <v>NO</v>
      </c>
      <c r="F129" s="213" t="str">
        <f t="shared" si="37"/>
        <v>NO</v>
      </c>
      <c r="G129" s="213" t="str">
        <f t="shared" si="38"/>
        <v>NO</v>
      </c>
      <c r="H129" s="214" t="str">
        <f t="shared" si="39"/>
        <v>NO</v>
      </c>
      <c r="I129" s="207" t="str">
        <f t="shared" si="40"/>
        <v>NO</v>
      </c>
      <c r="J129" s="212" t="str">
        <f t="shared" si="41"/>
        <v>NO</v>
      </c>
      <c r="K129" s="213" t="str">
        <f t="shared" si="32"/>
        <v>NO</v>
      </c>
      <c r="L129" s="214" t="str">
        <f t="shared" si="42"/>
        <v>NO</v>
      </c>
      <c r="M129" s="207" t="str">
        <f t="shared" si="43"/>
        <v>NO</v>
      </c>
      <c r="N129" s="215" t="str">
        <f t="shared" si="44"/>
        <v>NO</v>
      </c>
      <c r="O129" s="216" t="str">
        <f t="shared" si="44"/>
        <v>NO</v>
      </c>
      <c r="P129" s="217" t="str">
        <f t="shared" si="44"/>
        <v>NO</v>
      </c>
      <c r="Q129" s="207" t="str">
        <f t="shared" si="45"/>
        <v>NO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 t="str">
        <f t="shared" si="34"/>
        <v>NO</v>
      </c>
      <c r="D130" s="213" t="str">
        <f t="shared" si="35"/>
        <v>NO</v>
      </c>
      <c r="E130" s="213" t="str">
        <f t="shared" si="36"/>
        <v>NO</v>
      </c>
      <c r="F130" s="213" t="str">
        <f t="shared" si="37"/>
        <v>NO</v>
      </c>
      <c r="G130" s="213" t="str">
        <f t="shared" si="38"/>
        <v>NO</v>
      </c>
      <c r="H130" s="214" t="str">
        <f t="shared" si="39"/>
        <v>NO</v>
      </c>
      <c r="I130" s="207" t="str">
        <f t="shared" si="40"/>
        <v>NO</v>
      </c>
      <c r="J130" s="212" t="str">
        <f t="shared" si="41"/>
        <v>NO</v>
      </c>
      <c r="K130" s="213" t="str">
        <f t="shared" si="32"/>
        <v>NO</v>
      </c>
      <c r="L130" s="214" t="str">
        <f t="shared" si="42"/>
        <v>NO</v>
      </c>
      <c r="M130" s="207" t="str">
        <f t="shared" si="43"/>
        <v>NO</v>
      </c>
      <c r="N130" s="215" t="str">
        <f t="shared" si="44"/>
        <v>NO</v>
      </c>
      <c r="O130" s="216" t="str">
        <f t="shared" si="44"/>
        <v>NO</v>
      </c>
      <c r="P130" s="217" t="str">
        <f t="shared" si="44"/>
        <v>NO</v>
      </c>
      <c r="Q130" s="207" t="str">
        <f t="shared" si="45"/>
        <v>NO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 t="str">
        <f t="shared" si="34"/>
        <v>NO</v>
      </c>
      <c r="D131" s="213" t="str">
        <f t="shared" si="35"/>
        <v>NO</v>
      </c>
      <c r="E131" s="213" t="str">
        <f t="shared" si="36"/>
        <v>NO</v>
      </c>
      <c r="F131" s="213" t="str">
        <f t="shared" si="37"/>
        <v>NO</v>
      </c>
      <c r="G131" s="213" t="str">
        <f t="shared" si="38"/>
        <v>NO</v>
      </c>
      <c r="H131" s="214" t="str">
        <f t="shared" si="39"/>
        <v>NO</v>
      </c>
      <c r="I131" s="207" t="str">
        <f t="shared" si="40"/>
        <v>NO</v>
      </c>
      <c r="J131" s="212" t="str">
        <f t="shared" si="41"/>
        <v>NO</v>
      </c>
      <c r="K131" s="213" t="str">
        <f t="shared" si="32"/>
        <v>NO</v>
      </c>
      <c r="L131" s="214" t="str">
        <f t="shared" si="42"/>
        <v>NO</v>
      </c>
      <c r="M131" s="207" t="str">
        <f t="shared" si="43"/>
        <v>NO</v>
      </c>
      <c r="N131" s="215" t="str">
        <f t="shared" si="44"/>
        <v>NO</v>
      </c>
      <c r="O131" s="216" t="str">
        <f t="shared" si="44"/>
        <v>NO</v>
      </c>
      <c r="P131" s="217" t="str">
        <f t="shared" si="44"/>
        <v>NO</v>
      </c>
      <c r="Q131" s="207" t="str">
        <f t="shared" si="45"/>
        <v>NO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 t="str">
        <f t="shared" si="34"/>
        <v>NO</v>
      </c>
      <c r="D132" s="213" t="str">
        <f t="shared" si="35"/>
        <v>NO</v>
      </c>
      <c r="E132" s="213" t="str">
        <f t="shared" si="36"/>
        <v>NO</v>
      </c>
      <c r="F132" s="213" t="str">
        <f t="shared" si="37"/>
        <v>NO</v>
      </c>
      <c r="G132" s="213" t="str">
        <f t="shared" si="38"/>
        <v>NO</v>
      </c>
      <c r="H132" s="214" t="str">
        <f t="shared" si="39"/>
        <v>NO</v>
      </c>
      <c r="I132" s="207" t="str">
        <f t="shared" si="40"/>
        <v>NO</v>
      </c>
      <c r="J132" s="212" t="str">
        <f t="shared" si="41"/>
        <v>NO</v>
      </c>
      <c r="K132" s="213" t="str">
        <f t="shared" si="32"/>
        <v>NO</v>
      </c>
      <c r="L132" s="214" t="str">
        <f t="shared" si="42"/>
        <v>NO</v>
      </c>
      <c r="M132" s="207" t="str">
        <f t="shared" si="43"/>
        <v>NO</v>
      </c>
      <c r="N132" s="215" t="str">
        <f t="shared" si="44"/>
        <v>NO</v>
      </c>
      <c r="O132" s="216" t="str">
        <f t="shared" si="44"/>
        <v>NO</v>
      </c>
      <c r="P132" s="217" t="str">
        <f t="shared" si="44"/>
        <v>NO</v>
      </c>
      <c r="Q132" s="207" t="str">
        <f t="shared" si="45"/>
        <v>NO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18</v>
      </c>
      <c r="D164" s="232">
        <f t="shared" ref="D164:P164" si="50">COUNTIF(D104:D163,"&gt;2")</f>
        <v>16</v>
      </c>
      <c r="E164" s="232">
        <f t="shared" si="50"/>
        <v>16</v>
      </c>
      <c r="F164" s="232">
        <f t="shared" si="50"/>
        <v>17</v>
      </c>
      <c r="G164" s="232">
        <f t="shared" si="50"/>
        <v>19</v>
      </c>
      <c r="H164" s="233">
        <f t="shared" si="50"/>
        <v>19</v>
      </c>
      <c r="I164" s="234">
        <f>COUNTIF(I104:I163,"=A")</f>
        <v>18</v>
      </c>
      <c r="J164" s="231">
        <f t="shared" si="50"/>
        <v>3</v>
      </c>
      <c r="K164" s="232">
        <f t="shared" si="50"/>
        <v>15</v>
      </c>
      <c r="L164" s="233">
        <f t="shared" si="50"/>
        <v>13</v>
      </c>
      <c r="M164" s="234">
        <f>COUNTIF(M104:M163,"=A")</f>
        <v>18</v>
      </c>
      <c r="N164" s="231">
        <f t="shared" si="50"/>
        <v>8</v>
      </c>
      <c r="O164" s="232">
        <f t="shared" si="50"/>
        <v>15</v>
      </c>
      <c r="P164" s="233">
        <f t="shared" si="50"/>
        <v>19</v>
      </c>
      <c r="Q164" s="235">
        <f>COUNTIF(Q104:Q163,"=A")</f>
        <v>18</v>
      </c>
    </row>
    <row r="165" spans="2:40" ht="15.75" thickBot="1">
      <c r="B165" s="236" t="s">
        <v>87</v>
      </c>
      <c r="C165" s="237">
        <f>AVERAGEIF(C104:C163,"&gt;0",C104:C163)</f>
        <v>4.5263157894736841</v>
      </c>
      <c r="D165" s="238">
        <f t="shared" ref="D165:P165" si="51">AVERAGEIF(D104:D163,"&gt;0",D104:D163)</f>
        <v>3.6842105263157894</v>
      </c>
      <c r="E165" s="238">
        <f t="shared" si="51"/>
        <v>3.6842105263157894</v>
      </c>
      <c r="F165" s="238">
        <f t="shared" si="51"/>
        <v>4.5263157894736841</v>
      </c>
      <c r="G165" s="238">
        <f t="shared" si="51"/>
        <v>4.9473684210526319</v>
      </c>
      <c r="H165" s="239">
        <f t="shared" si="51"/>
        <v>4.4736842105263159</v>
      </c>
      <c r="I165" s="240"/>
      <c r="J165" s="237">
        <f t="shared" si="51"/>
        <v>2.263157894736842</v>
      </c>
      <c r="K165" s="238">
        <f t="shared" si="51"/>
        <v>3.6315789473684212</v>
      </c>
      <c r="L165" s="239">
        <f t="shared" si="51"/>
        <v>2.7894736842105261</v>
      </c>
      <c r="M165" s="240"/>
      <c r="N165" s="237">
        <f t="shared" si="51"/>
        <v>2.6315789473684212</v>
      </c>
      <c r="O165" s="238">
        <f t="shared" si="51"/>
        <v>3.4210526315789473</v>
      </c>
      <c r="P165" s="239">
        <f t="shared" si="51"/>
        <v>3.6842105263157894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4</v>
      </c>
      <c r="E166" s="242">
        <f t="shared" si="52"/>
        <v>4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2</v>
      </c>
      <c r="K166" s="244">
        <f t="shared" si="52"/>
        <v>4</v>
      </c>
      <c r="L166" s="245">
        <f t="shared" si="52"/>
        <v>3</v>
      </c>
      <c r="M166" s="246" t="e">
        <f t="shared" si="52"/>
        <v>#NUM!</v>
      </c>
      <c r="N166" s="237">
        <f t="shared" si="52"/>
        <v>2</v>
      </c>
      <c r="O166" s="242">
        <f t="shared" si="52"/>
        <v>3</v>
      </c>
      <c r="P166" s="239">
        <f t="shared" si="52"/>
        <v>3</v>
      </c>
      <c r="Q166" s="243"/>
    </row>
    <row r="167" spans="2:40" ht="15.75" thickBot="1">
      <c r="B167" s="247" t="s">
        <v>89</v>
      </c>
      <c r="C167" s="248">
        <f>QUARTILE(C104:C163,1)</f>
        <v>4</v>
      </c>
      <c r="D167" s="249">
        <f t="shared" ref="D167:P167" si="53">QUARTILE(D104:D163,1)</f>
        <v>3</v>
      </c>
      <c r="E167" s="250">
        <f t="shared" si="53"/>
        <v>3</v>
      </c>
      <c r="F167" s="248">
        <f t="shared" si="53"/>
        <v>5</v>
      </c>
      <c r="G167" s="248">
        <f t="shared" si="53"/>
        <v>5</v>
      </c>
      <c r="H167" s="249">
        <f t="shared" si="53"/>
        <v>4</v>
      </c>
      <c r="I167" s="251"/>
      <c r="J167" s="252">
        <f t="shared" si="53"/>
        <v>2</v>
      </c>
      <c r="K167" s="250">
        <f t="shared" si="53"/>
        <v>3</v>
      </c>
      <c r="L167" s="253">
        <f t="shared" si="53"/>
        <v>2</v>
      </c>
      <c r="M167" s="248" t="e">
        <f t="shared" si="53"/>
        <v>#NUM!</v>
      </c>
      <c r="N167" s="254">
        <f t="shared" si="53"/>
        <v>2</v>
      </c>
      <c r="O167" s="248">
        <f t="shared" si="53"/>
        <v>3</v>
      </c>
      <c r="P167" s="255">
        <f t="shared" si="53"/>
        <v>3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12</v>
      </c>
      <c r="D170" s="258">
        <f t="shared" ref="D170:Q170" si="54">COUNTIF(D104:D163,"=5")</f>
        <v>5</v>
      </c>
      <c r="E170" s="258">
        <f t="shared" si="54"/>
        <v>5</v>
      </c>
      <c r="F170" s="258">
        <f t="shared" si="54"/>
        <v>15</v>
      </c>
      <c r="G170" s="258">
        <f t="shared" si="54"/>
        <v>18</v>
      </c>
      <c r="H170" s="259">
        <f t="shared" si="54"/>
        <v>11</v>
      </c>
      <c r="I170" s="260"/>
      <c r="J170" s="257">
        <f t="shared" si="54"/>
        <v>1</v>
      </c>
      <c r="K170" s="258">
        <f t="shared" si="54"/>
        <v>6</v>
      </c>
      <c r="L170" s="259">
        <f t="shared" si="54"/>
        <v>0</v>
      </c>
      <c r="M170" s="260"/>
      <c r="N170" s="257">
        <f t="shared" si="54"/>
        <v>1</v>
      </c>
      <c r="O170" s="258">
        <f t="shared" si="54"/>
        <v>5</v>
      </c>
      <c r="P170" s="258">
        <f t="shared" si="54"/>
        <v>5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6</v>
      </c>
      <c r="D171" s="263">
        <f t="shared" ref="D171:Q171" si="55">COUNTIF(D104:D163,"=4")</f>
        <v>6</v>
      </c>
      <c r="E171" s="263">
        <f t="shared" si="55"/>
        <v>6</v>
      </c>
      <c r="F171" s="263">
        <f t="shared" si="55"/>
        <v>1</v>
      </c>
      <c r="G171" s="263">
        <f t="shared" si="55"/>
        <v>1</v>
      </c>
      <c r="H171" s="264">
        <f t="shared" si="55"/>
        <v>6</v>
      </c>
      <c r="I171" s="260"/>
      <c r="J171" s="262">
        <f t="shared" si="55"/>
        <v>0</v>
      </c>
      <c r="K171" s="263">
        <f t="shared" si="55"/>
        <v>4</v>
      </c>
      <c r="L171" s="264">
        <f t="shared" si="55"/>
        <v>2</v>
      </c>
      <c r="M171" s="260"/>
      <c r="N171" s="262">
        <f t="shared" si="55"/>
        <v>2</v>
      </c>
      <c r="O171" s="263">
        <f t="shared" si="55"/>
        <v>2</v>
      </c>
      <c r="P171" s="263">
        <f t="shared" si="55"/>
        <v>3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0</v>
      </c>
      <c r="D172" s="263">
        <f t="shared" ref="D172:Q172" si="56">COUNTIF(D104:D163,"=3")</f>
        <v>5</v>
      </c>
      <c r="E172" s="263">
        <f t="shared" si="56"/>
        <v>5</v>
      </c>
      <c r="F172" s="263">
        <f t="shared" si="56"/>
        <v>1</v>
      </c>
      <c r="G172" s="263">
        <f t="shared" si="56"/>
        <v>0</v>
      </c>
      <c r="H172" s="264">
        <f t="shared" si="56"/>
        <v>2</v>
      </c>
      <c r="I172" s="260"/>
      <c r="J172" s="262">
        <f t="shared" si="56"/>
        <v>2</v>
      </c>
      <c r="K172" s="263">
        <f t="shared" si="56"/>
        <v>5</v>
      </c>
      <c r="L172" s="264">
        <f t="shared" si="56"/>
        <v>11</v>
      </c>
      <c r="M172" s="260"/>
      <c r="N172" s="262">
        <f t="shared" si="56"/>
        <v>5</v>
      </c>
      <c r="O172" s="263">
        <f t="shared" si="56"/>
        <v>8</v>
      </c>
      <c r="P172" s="263">
        <f t="shared" si="56"/>
        <v>11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1</v>
      </c>
      <c r="D173" s="267">
        <f t="shared" ref="D173:Q173" si="57">COUNTIF(D104:D163,"=2")</f>
        <v>3</v>
      </c>
      <c r="E173" s="267">
        <f t="shared" si="57"/>
        <v>3</v>
      </c>
      <c r="F173" s="267">
        <f t="shared" si="57"/>
        <v>2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16</v>
      </c>
      <c r="K173" s="267">
        <f t="shared" si="57"/>
        <v>4</v>
      </c>
      <c r="L173" s="268">
        <f t="shared" si="57"/>
        <v>6</v>
      </c>
      <c r="M173" s="260"/>
      <c r="N173" s="266">
        <f t="shared" si="57"/>
        <v>11</v>
      </c>
      <c r="O173" s="267">
        <f t="shared" si="57"/>
        <v>4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19</v>
      </c>
    </row>
    <row r="177" spans="13:13" ht="13.5" thickTop="1">
      <c r="M177" s="68"/>
    </row>
  </sheetData>
  <protectedRanges>
    <protectedRange sqref="C31:AJ71" name="Rango2"/>
    <protectedRange sqref="C3:X3 Z3" name="Rango4"/>
    <protectedRange sqref="C12:AJ30" name="Rango2_1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P177"/>
  <sheetViews>
    <sheetView topLeftCell="A77" zoomScale="60" zoomScaleNormal="60" workbookViewId="0">
      <selection activeCell="C104" sqref="C104:Q118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5</v>
      </c>
      <c r="D12" s="99">
        <v>5</v>
      </c>
      <c r="E12" s="99">
        <v>5</v>
      </c>
      <c r="F12" s="100">
        <v>5</v>
      </c>
      <c r="G12" s="98">
        <v>3</v>
      </c>
      <c r="H12" s="99">
        <v>3</v>
      </c>
      <c r="I12" s="99">
        <v>3</v>
      </c>
      <c r="J12" s="100">
        <v>3</v>
      </c>
      <c r="K12" s="101">
        <v>4</v>
      </c>
      <c r="L12" s="99">
        <v>4</v>
      </c>
      <c r="M12" s="102">
        <v>4</v>
      </c>
      <c r="N12" s="101">
        <v>2</v>
      </c>
      <c r="O12" s="99">
        <v>2</v>
      </c>
      <c r="P12" s="102">
        <v>2</v>
      </c>
      <c r="Q12" s="103">
        <v>5</v>
      </c>
      <c r="R12" s="99">
        <v>5</v>
      </c>
      <c r="S12" s="99">
        <v>5</v>
      </c>
      <c r="T12" s="100">
        <v>5</v>
      </c>
      <c r="U12" s="98">
        <v>4</v>
      </c>
      <c r="V12" s="99">
        <v>4</v>
      </c>
      <c r="W12" s="99">
        <v>4</v>
      </c>
      <c r="X12" s="100">
        <v>4</v>
      </c>
      <c r="Y12" s="104" t="s">
        <v>105</v>
      </c>
      <c r="Z12" s="99">
        <v>3</v>
      </c>
      <c r="AA12" s="99">
        <v>3</v>
      </c>
      <c r="AB12" s="102">
        <v>3</v>
      </c>
      <c r="AC12" s="295">
        <v>4</v>
      </c>
      <c r="AD12" s="101">
        <v>5</v>
      </c>
      <c r="AE12" s="99">
        <v>3</v>
      </c>
      <c r="AF12" s="106">
        <v>2</v>
      </c>
      <c r="AG12" s="296">
        <v>2</v>
      </c>
      <c r="AH12" s="297">
        <v>2</v>
      </c>
      <c r="AI12" s="109">
        <v>5</v>
      </c>
      <c r="AJ12" s="110">
        <v>4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5</v>
      </c>
      <c r="AO12" s="114">
        <f>IF(AN12&gt;0,IF(AM12&gt;2,2,IF(AN12&gt;4,5,IF(AN12&gt;3,4,3))),"NO")</f>
        <v>5</v>
      </c>
      <c r="AP12" s="112">
        <f>COUNTIF(G12:J12,"2")</f>
        <v>0</v>
      </c>
      <c r="AQ12" s="113">
        <f>IF(G12&gt;0,AVERAGE(G12:J12),0)</f>
        <v>3</v>
      </c>
      <c r="AR12" s="114">
        <f>IF(AQ12&gt;0,IF(AP12&gt;2,2,IF(AQ12&gt;4,5,IF(AQ12&gt;3,4,3))),"NO")</f>
        <v>3</v>
      </c>
      <c r="AS12" s="112">
        <f>COUNTIF(K12:M12,"2")</f>
        <v>0</v>
      </c>
      <c r="AT12" s="113">
        <f>IF(K12&gt;0,AVERAGE(K12:M12),0)</f>
        <v>4</v>
      </c>
      <c r="AU12" s="114">
        <f>IF(AT12&gt;0,IF(AS12&gt;2,2,IF(AT12&gt;4,5,IF(AT12&gt;3,4,3))),"NO")</f>
        <v>4</v>
      </c>
      <c r="AV12" s="112">
        <f>COUNTIF(N12:P12,"2")</f>
        <v>3</v>
      </c>
      <c r="AW12" s="113">
        <f>IF(N12&gt;0,AVERAGE(N12:P12),0)</f>
        <v>2</v>
      </c>
      <c r="AX12" s="114">
        <f>IF(AW12&gt;0,IF(AV12&gt;2,2,IF(AW12&gt;4,5,IF(AW12&gt;3,4,3))),"NO")</f>
        <v>2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4</v>
      </c>
      <c r="BD12" s="116">
        <f>IF(BC12&gt;0,IF(BB12&gt;2,2,IF(BC12&gt;4,5,IF(BC12&gt;3,4,3))),"NO")</f>
        <v>4</v>
      </c>
      <c r="BE12" s="112">
        <f>IF(Y12=0,0,1)</f>
        <v>1</v>
      </c>
      <c r="BF12" s="112">
        <f>COUNTIF(Z12:AB12,"2")</f>
        <v>0</v>
      </c>
      <c r="BG12" s="113">
        <f>IF(Z12&gt;0,AVERAGE(Z12:AB12),0)</f>
        <v>3</v>
      </c>
      <c r="BH12" s="113">
        <f>IF(ISTEXT(BD12),"NO",IF(BE12=0,2,IF(BF12&gt;2,2,IF(BG12&gt;4,5,IF(BG12&gt;3,4,3)))))</f>
        <v>3</v>
      </c>
      <c r="BI12" s="117">
        <f>IF(AC12&gt;0,AC12,"NO")</f>
        <v>4</v>
      </c>
      <c r="BJ12" s="112">
        <f>COUNTIF(AD12:AF12,"2")</f>
        <v>1</v>
      </c>
      <c r="BK12" s="113">
        <f>IF(AD12&gt;0,AVERAGE(AD12:AF12),0)</f>
        <v>3.3333333333333335</v>
      </c>
      <c r="BL12" s="113">
        <f>IF(BK12&gt;0,IF(BJ12&gt;2,2,IF(BK12&gt;4,5,IF(BK12&gt;3,4,3))),"NO")</f>
        <v>4</v>
      </c>
      <c r="BM12" s="118">
        <f>IF(AG12&gt;0,AG12,"NO")</f>
        <v>2</v>
      </c>
      <c r="BN12" s="119">
        <f>IF(AH12&gt;0,AH12,"NO")</f>
        <v>2</v>
      </c>
      <c r="BO12" s="120">
        <f>IF(AI12=0,"NO",IF(AI12+AJ12&lt;4,2,IF(AI12+AJ12&lt;7,3,IF(AI12+AJ12&lt;9,4,5))))</f>
        <v>5</v>
      </c>
      <c r="BP12" s="68"/>
    </row>
    <row r="13" spans="1:68" ht="13.5" thickBot="1">
      <c r="A13" s="121"/>
      <c r="B13" s="122">
        <f>B12+1</f>
        <v>2</v>
      </c>
      <c r="C13" s="109">
        <v>5</v>
      </c>
      <c r="D13" s="123">
        <v>5</v>
      </c>
      <c r="E13" s="123">
        <v>4</v>
      </c>
      <c r="F13" s="124">
        <v>5</v>
      </c>
      <c r="G13" s="109">
        <v>5</v>
      </c>
      <c r="H13" s="123">
        <v>5</v>
      </c>
      <c r="I13" s="123">
        <v>4</v>
      </c>
      <c r="J13" s="124">
        <v>4</v>
      </c>
      <c r="K13" s="109">
        <v>5</v>
      </c>
      <c r="L13" s="123">
        <v>5</v>
      </c>
      <c r="M13" s="124">
        <v>5</v>
      </c>
      <c r="N13" s="109">
        <v>5</v>
      </c>
      <c r="O13" s="123">
        <v>4</v>
      </c>
      <c r="P13" s="124">
        <v>5</v>
      </c>
      <c r="Q13" s="109">
        <v>5</v>
      </c>
      <c r="R13" s="123">
        <v>5</v>
      </c>
      <c r="S13" s="123">
        <v>5</v>
      </c>
      <c r="T13" s="124">
        <v>5</v>
      </c>
      <c r="U13" s="109">
        <v>5</v>
      </c>
      <c r="V13" s="123">
        <v>5</v>
      </c>
      <c r="W13" s="123">
        <v>5</v>
      </c>
      <c r="X13" s="124">
        <v>4</v>
      </c>
      <c r="Y13" s="125" t="s">
        <v>106</v>
      </c>
      <c r="Z13" s="123">
        <v>5</v>
      </c>
      <c r="AA13" s="123">
        <v>5</v>
      </c>
      <c r="AB13" s="124">
        <v>5</v>
      </c>
      <c r="AC13" s="298">
        <v>5</v>
      </c>
      <c r="AD13" s="109">
        <v>5</v>
      </c>
      <c r="AE13" s="123">
        <v>5</v>
      </c>
      <c r="AF13" s="110">
        <v>5</v>
      </c>
      <c r="AG13" s="299">
        <v>4</v>
      </c>
      <c r="AH13" s="298">
        <v>5</v>
      </c>
      <c r="AI13" s="109">
        <v>5</v>
      </c>
      <c r="AJ13" s="110">
        <v>4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4.75</v>
      </c>
      <c r="AO13" s="114">
        <f t="shared" ref="AO13:AO71" si="2">IF(AN13&gt;0,IF(AM13&gt;2,2,IF(AN13&gt;4,5,IF(AN13&gt;3,4,3))),"NO")</f>
        <v>5</v>
      </c>
      <c r="AP13" s="112">
        <f t="shared" ref="AP13:AP71" si="3">COUNTIF(G13:J13,"2")</f>
        <v>0</v>
      </c>
      <c r="AQ13" s="113">
        <f t="shared" ref="AQ13:AQ71" si="4">IF(G13&gt;0,AVERAGE(G13:J13),0)</f>
        <v>4.5</v>
      </c>
      <c r="AR13" s="114">
        <f t="shared" ref="AR13:AR71" si="5">IF(AQ13&gt;0,IF(AP13&gt;2,2,IF(AQ13&gt;4,5,IF(AQ13&gt;3,4,3))),"NO")</f>
        <v>5</v>
      </c>
      <c r="AS13" s="112">
        <f t="shared" ref="AS13:AS71" si="6">COUNTIF(K13:M13,"2")</f>
        <v>0</v>
      </c>
      <c r="AT13" s="113">
        <f t="shared" ref="AT13:AT71" si="7">IF(K13&gt;0,AVERAGE(K13:M13),0)</f>
        <v>5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0</v>
      </c>
      <c r="AW13" s="113">
        <f t="shared" ref="AW13:AW71" si="10">IF(N13&gt;0,AVERAGE(N13:P13),0)</f>
        <v>4.666666666666667</v>
      </c>
      <c r="AX13" s="114">
        <f t="shared" ref="AX13:AX71" si="11">IF(AW13&gt;0,IF(AV13&gt;2,2,IF(AW13&gt;4,5,IF(AW13&gt;3,4,3))),"NO")</f>
        <v>5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0</v>
      </c>
      <c r="BC13" s="113">
        <f t="shared" ref="BC13:BC71" si="16">IF(U13&gt;0,AVERAGE(U13:X13),0)</f>
        <v>4.75</v>
      </c>
      <c r="BD13" s="116">
        <f t="shared" ref="BD13:BD71" si="17">IF(BC13&gt;0,IF(BB13&gt;2,2,IF(BC13&gt;4,5,IF(BC13&gt;3,4,3))),"NO")</f>
        <v>5</v>
      </c>
      <c r="BE13" s="112">
        <f t="shared" ref="BE13:BE45" si="18">IF(Y13=0,0,1)</f>
        <v>1</v>
      </c>
      <c r="BF13" s="112">
        <f t="shared" ref="BF13:BF71" si="19">COUNTIF(Z13:AB13,"2")</f>
        <v>0</v>
      </c>
      <c r="BG13" s="113">
        <f t="shared" ref="BG13:BG71" si="20">IF(Z13&gt;0,AVERAGE(Z13:AB13),0)</f>
        <v>5</v>
      </c>
      <c r="BH13" s="113">
        <f t="shared" ref="BH13:BH71" si="21">IF(ISTEXT(BD13),"NO",IF(BE13=0,2,IF(BF13&gt;2,2,IF(BG13&gt;4,5,IF(BG13&gt;3,4,3)))))</f>
        <v>5</v>
      </c>
      <c r="BI13" s="117">
        <f t="shared" ref="BI13:BI71" si="22">IF(AC13&gt;0,AC13,"NO")</f>
        <v>5</v>
      </c>
      <c r="BJ13" s="112">
        <f t="shared" ref="BJ13:BJ71" si="23">COUNTIF(AD13:AF13,"2")</f>
        <v>0</v>
      </c>
      <c r="BK13" s="113">
        <f t="shared" ref="BK13:BK71" si="24">IF(AD13&gt;0,AVERAGE(AD13:AF13),0)</f>
        <v>5</v>
      </c>
      <c r="BL13" s="113">
        <f t="shared" ref="BL13:BL71" si="25">IF(BK13&gt;0,IF(BJ13&gt;2,2,IF(BK13&gt;4,5,IF(BK13&gt;3,4,3))),"NO")</f>
        <v>5</v>
      </c>
      <c r="BM13" s="118">
        <f t="shared" ref="BM13:BN70" si="26">IF(AG13&gt;0,AG13,"NO")</f>
        <v>4</v>
      </c>
      <c r="BN13" s="119">
        <f t="shared" si="26"/>
        <v>5</v>
      </c>
      <c r="BO13" s="120">
        <f t="shared" ref="BO13:BO71" si="27">IF(AI13=0,"NO",IF(AI13+AJ13&lt;4,2,IF(AI13+AJ13&lt;7,3,IF(AI13+AJ13&lt;9,4,5))))</f>
        <v>5</v>
      </c>
      <c r="BP13" s="68"/>
    </row>
    <row r="14" spans="1:68" ht="13.5" thickBot="1">
      <c r="A14" s="121"/>
      <c r="B14" s="130">
        <f t="shared" ref="B14:B71" si="28">B13+1</f>
        <v>3</v>
      </c>
      <c r="C14" s="109">
        <v>4</v>
      </c>
      <c r="D14" s="123">
        <v>4</v>
      </c>
      <c r="E14" s="123">
        <v>2</v>
      </c>
      <c r="F14" s="124">
        <v>2</v>
      </c>
      <c r="G14" s="109">
        <v>2</v>
      </c>
      <c r="H14" s="123">
        <v>5</v>
      </c>
      <c r="I14" s="123">
        <v>2</v>
      </c>
      <c r="J14" s="124">
        <v>4</v>
      </c>
      <c r="K14" s="109">
        <v>2</v>
      </c>
      <c r="L14" s="123">
        <v>2</v>
      </c>
      <c r="M14" s="124">
        <v>2</v>
      </c>
      <c r="N14" s="109">
        <v>3</v>
      </c>
      <c r="O14" s="123">
        <v>3</v>
      </c>
      <c r="P14" s="124">
        <v>3</v>
      </c>
      <c r="Q14" s="109">
        <v>5</v>
      </c>
      <c r="R14" s="123">
        <v>5</v>
      </c>
      <c r="S14" s="123">
        <v>5</v>
      </c>
      <c r="T14" s="124">
        <v>5</v>
      </c>
      <c r="U14" s="109">
        <v>5</v>
      </c>
      <c r="V14" s="123">
        <v>5</v>
      </c>
      <c r="W14" s="123">
        <v>5</v>
      </c>
      <c r="X14" s="124">
        <v>4</v>
      </c>
      <c r="Y14" s="125"/>
      <c r="Z14" s="123">
        <v>3</v>
      </c>
      <c r="AA14" s="123">
        <v>3</v>
      </c>
      <c r="AB14" s="124">
        <v>2</v>
      </c>
      <c r="AC14" s="298">
        <v>4</v>
      </c>
      <c r="AD14" s="109">
        <v>2</v>
      </c>
      <c r="AE14" s="123">
        <v>2</v>
      </c>
      <c r="AF14" s="110">
        <v>2</v>
      </c>
      <c r="AG14" s="299">
        <v>5</v>
      </c>
      <c r="AH14" s="298">
        <v>5</v>
      </c>
      <c r="AI14" s="109">
        <v>5</v>
      </c>
      <c r="AJ14" s="110">
        <v>3</v>
      </c>
      <c r="AK14" s="128"/>
      <c r="AL14" s="129">
        <f t="shared" ref="AL14:AL71" si="29">AL13+1</f>
        <v>3</v>
      </c>
      <c r="AM14" s="112">
        <f t="shared" si="0"/>
        <v>2</v>
      </c>
      <c r="AN14" s="113">
        <f t="shared" si="1"/>
        <v>3</v>
      </c>
      <c r="AO14" s="114">
        <f t="shared" si="2"/>
        <v>3</v>
      </c>
      <c r="AP14" s="112">
        <f t="shared" si="3"/>
        <v>2</v>
      </c>
      <c r="AQ14" s="113">
        <f t="shared" si="4"/>
        <v>3.25</v>
      </c>
      <c r="AR14" s="114">
        <f t="shared" si="5"/>
        <v>4</v>
      </c>
      <c r="AS14" s="112">
        <f t="shared" si="6"/>
        <v>3</v>
      </c>
      <c r="AT14" s="113">
        <f t="shared" si="7"/>
        <v>2</v>
      </c>
      <c r="AU14" s="114">
        <f t="shared" si="8"/>
        <v>2</v>
      </c>
      <c r="AV14" s="112">
        <f t="shared" si="9"/>
        <v>0</v>
      </c>
      <c r="AW14" s="113">
        <f t="shared" si="10"/>
        <v>3</v>
      </c>
      <c r="AX14" s="114">
        <f t="shared" si="11"/>
        <v>3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4.75</v>
      </c>
      <c r="BD14" s="116">
        <f t="shared" si="17"/>
        <v>5</v>
      </c>
      <c r="BE14" s="112">
        <f t="shared" si="18"/>
        <v>0</v>
      </c>
      <c r="BF14" s="112">
        <f t="shared" si="19"/>
        <v>1</v>
      </c>
      <c r="BG14" s="113">
        <f t="shared" si="20"/>
        <v>2.6666666666666665</v>
      </c>
      <c r="BH14" s="113">
        <f t="shared" si="21"/>
        <v>2</v>
      </c>
      <c r="BI14" s="117">
        <f t="shared" si="22"/>
        <v>4</v>
      </c>
      <c r="BJ14" s="112">
        <f t="shared" si="23"/>
        <v>3</v>
      </c>
      <c r="BK14" s="113">
        <f t="shared" si="24"/>
        <v>2</v>
      </c>
      <c r="BL14" s="113">
        <f t="shared" si="25"/>
        <v>2</v>
      </c>
      <c r="BM14" s="118">
        <f t="shared" si="26"/>
        <v>5</v>
      </c>
      <c r="BN14" s="119">
        <f t="shared" si="26"/>
        <v>5</v>
      </c>
      <c r="BO14" s="120">
        <f t="shared" si="27"/>
        <v>4</v>
      </c>
      <c r="BP14" s="68"/>
    </row>
    <row r="15" spans="1:68" ht="13.5" thickBot="1">
      <c r="A15" s="121"/>
      <c r="B15" s="122">
        <f t="shared" si="28"/>
        <v>4</v>
      </c>
      <c r="C15" s="109">
        <v>5</v>
      </c>
      <c r="D15" s="123">
        <v>5</v>
      </c>
      <c r="E15" s="123">
        <v>3</v>
      </c>
      <c r="F15" s="124">
        <v>3</v>
      </c>
      <c r="G15" s="109">
        <v>3</v>
      </c>
      <c r="H15" s="123">
        <v>5</v>
      </c>
      <c r="I15" s="123">
        <v>4</v>
      </c>
      <c r="J15" s="124">
        <v>3</v>
      </c>
      <c r="K15" s="109">
        <v>5</v>
      </c>
      <c r="L15" s="123">
        <v>5</v>
      </c>
      <c r="M15" s="124">
        <v>5</v>
      </c>
      <c r="N15" s="109">
        <v>3</v>
      </c>
      <c r="O15" s="123">
        <v>5</v>
      </c>
      <c r="P15" s="124">
        <v>5</v>
      </c>
      <c r="Q15" s="109">
        <v>5</v>
      </c>
      <c r="R15" s="123">
        <v>5</v>
      </c>
      <c r="S15" s="123">
        <v>5</v>
      </c>
      <c r="T15" s="124">
        <v>5</v>
      </c>
      <c r="U15" s="109">
        <v>5</v>
      </c>
      <c r="V15" s="123">
        <v>5</v>
      </c>
      <c r="W15" s="123">
        <v>5</v>
      </c>
      <c r="X15" s="124">
        <v>5</v>
      </c>
      <c r="Y15" s="303" t="s">
        <v>106</v>
      </c>
      <c r="Z15" s="123">
        <v>4</v>
      </c>
      <c r="AA15" s="123">
        <v>4</v>
      </c>
      <c r="AB15" s="124">
        <v>4</v>
      </c>
      <c r="AC15" s="298">
        <v>4</v>
      </c>
      <c r="AD15" s="109">
        <v>4</v>
      </c>
      <c r="AE15" s="123">
        <v>4</v>
      </c>
      <c r="AF15" s="110">
        <v>4</v>
      </c>
      <c r="AG15" s="299">
        <v>4</v>
      </c>
      <c r="AH15" s="298">
        <v>4</v>
      </c>
      <c r="AI15" s="109">
        <v>4</v>
      </c>
      <c r="AJ15" s="110">
        <v>4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4</v>
      </c>
      <c r="AO15" s="114">
        <f t="shared" si="2"/>
        <v>4</v>
      </c>
      <c r="AP15" s="112">
        <f t="shared" si="3"/>
        <v>0</v>
      </c>
      <c r="AQ15" s="113">
        <f t="shared" si="4"/>
        <v>3.75</v>
      </c>
      <c r="AR15" s="114">
        <f t="shared" si="5"/>
        <v>4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4.333333333333333</v>
      </c>
      <c r="AX15" s="114">
        <f t="shared" si="11"/>
        <v>5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5</v>
      </c>
      <c r="BD15" s="116">
        <f t="shared" si="17"/>
        <v>5</v>
      </c>
      <c r="BE15" s="112">
        <f t="shared" si="18"/>
        <v>1</v>
      </c>
      <c r="BF15" s="112">
        <f t="shared" si="19"/>
        <v>0</v>
      </c>
      <c r="BG15" s="113">
        <f t="shared" si="20"/>
        <v>4</v>
      </c>
      <c r="BH15" s="113">
        <f t="shared" si="21"/>
        <v>4</v>
      </c>
      <c r="BI15" s="117">
        <f t="shared" si="22"/>
        <v>4</v>
      </c>
      <c r="BJ15" s="112">
        <f t="shared" si="23"/>
        <v>0</v>
      </c>
      <c r="BK15" s="113">
        <f t="shared" si="24"/>
        <v>4</v>
      </c>
      <c r="BL15" s="113">
        <f t="shared" si="25"/>
        <v>4</v>
      </c>
      <c r="BM15" s="118">
        <f t="shared" si="26"/>
        <v>4</v>
      </c>
      <c r="BN15" s="119">
        <f t="shared" si="26"/>
        <v>4</v>
      </c>
      <c r="BO15" s="120">
        <f t="shared" si="27"/>
        <v>4</v>
      </c>
      <c r="BP15" s="68"/>
    </row>
    <row r="16" spans="1:68" ht="13.5" thickBot="1">
      <c r="A16" s="121"/>
      <c r="B16" s="130">
        <f t="shared" si="28"/>
        <v>5</v>
      </c>
      <c r="C16" s="109">
        <v>5</v>
      </c>
      <c r="D16" s="123">
        <v>5</v>
      </c>
      <c r="E16" s="123">
        <v>5</v>
      </c>
      <c r="F16" s="124">
        <v>5</v>
      </c>
      <c r="G16" s="109">
        <v>3</v>
      </c>
      <c r="H16" s="123">
        <v>4</v>
      </c>
      <c r="I16" s="123">
        <v>2</v>
      </c>
      <c r="J16" s="124">
        <v>2</v>
      </c>
      <c r="K16" s="109">
        <v>5</v>
      </c>
      <c r="L16" s="123">
        <v>5</v>
      </c>
      <c r="M16" s="124">
        <v>2</v>
      </c>
      <c r="N16" s="109">
        <v>3</v>
      </c>
      <c r="O16" s="123">
        <v>3</v>
      </c>
      <c r="P16" s="124">
        <v>3</v>
      </c>
      <c r="Q16" s="109">
        <v>4</v>
      </c>
      <c r="R16" s="123">
        <v>3</v>
      </c>
      <c r="S16" s="123">
        <v>3</v>
      </c>
      <c r="T16" s="124">
        <v>3</v>
      </c>
      <c r="U16" s="109">
        <v>5</v>
      </c>
      <c r="V16" s="123">
        <v>5</v>
      </c>
      <c r="W16" s="123">
        <v>5</v>
      </c>
      <c r="X16" s="124">
        <v>2</v>
      </c>
      <c r="Y16" s="303" t="s">
        <v>106</v>
      </c>
      <c r="Z16" s="123">
        <v>2</v>
      </c>
      <c r="AA16" s="123">
        <v>2</v>
      </c>
      <c r="AB16" s="124">
        <v>2</v>
      </c>
      <c r="AC16" s="305">
        <v>3</v>
      </c>
      <c r="AD16" s="109">
        <v>2</v>
      </c>
      <c r="AE16" s="123">
        <v>2</v>
      </c>
      <c r="AF16" s="110">
        <v>2</v>
      </c>
      <c r="AG16" s="296">
        <v>2</v>
      </c>
      <c r="AH16" s="305">
        <v>2</v>
      </c>
      <c r="AI16" s="109">
        <v>2</v>
      </c>
      <c r="AJ16" s="110">
        <v>2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5</v>
      </c>
      <c r="AO16" s="114">
        <f t="shared" si="2"/>
        <v>5</v>
      </c>
      <c r="AP16" s="112">
        <f t="shared" si="3"/>
        <v>2</v>
      </c>
      <c r="AQ16" s="113">
        <f t="shared" si="4"/>
        <v>2.75</v>
      </c>
      <c r="AR16" s="114">
        <f t="shared" si="5"/>
        <v>3</v>
      </c>
      <c r="AS16" s="112">
        <f t="shared" si="6"/>
        <v>1</v>
      </c>
      <c r="AT16" s="113">
        <f t="shared" si="7"/>
        <v>4</v>
      </c>
      <c r="AU16" s="114">
        <f t="shared" si="8"/>
        <v>4</v>
      </c>
      <c r="AV16" s="112">
        <f t="shared" si="9"/>
        <v>0</v>
      </c>
      <c r="AW16" s="113">
        <f t="shared" si="10"/>
        <v>3</v>
      </c>
      <c r="AX16" s="114">
        <f t="shared" si="11"/>
        <v>3</v>
      </c>
      <c r="AY16" s="112">
        <f t="shared" si="12"/>
        <v>0</v>
      </c>
      <c r="AZ16" s="113">
        <f t="shared" si="13"/>
        <v>3.25</v>
      </c>
      <c r="BA16" s="115">
        <f t="shared" si="14"/>
        <v>4</v>
      </c>
      <c r="BB16" s="112">
        <f t="shared" si="15"/>
        <v>1</v>
      </c>
      <c r="BC16" s="113">
        <f t="shared" si="16"/>
        <v>4.25</v>
      </c>
      <c r="BD16" s="116">
        <f t="shared" si="17"/>
        <v>5</v>
      </c>
      <c r="BE16" s="112">
        <f t="shared" si="18"/>
        <v>1</v>
      </c>
      <c r="BF16" s="112">
        <f t="shared" si="19"/>
        <v>3</v>
      </c>
      <c r="BG16" s="113">
        <f t="shared" si="20"/>
        <v>2</v>
      </c>
      <c r="BH16" s="113">
        <f t="shared" si="21"/>
        <v>2</v>
      </c>
      <c r="BI16" s="117">
        <f t="shared" si="22"/>
        <v>3</v>
      </c>
      <c r="BJ16" s="112">
        <f t="shared" si="23"/>
        <v>3</v>
      </c>
      <c r="BK16" s="113">
        <f t="shared" si="24"/>
        <v>2</v>
      </c>
      <c r="BL16" s="113">
        <f t="shared" si="25"/>
        <v>2</v>
      </c>
      <c r="BM16" s="118">
        <f t="shared" si="26"/>
        <v>2</v>
      </c>
      <c r="BN16" s="119">
        <f t="shared" si="26"/>
        <v>2</v>
      </c>
      <c r="BO16" s="120">
        <f t="shared" si="27"/>
        <v>3</v>
      </c>
      <c r="BP16" s="68"/>
    </row>
    <row r="17" spans="1:68" ht="13.5" thickBot="1">
      <c r="A17" s="121"/>
      <c r="B17" s="130">
        <f t="shared" si="28"/>
        <v>6</v>
      </c>
      <c r="C17" s="109">
        <v>4</v>
      </c>
      <c r="D17" s="123">
        <v>4</v>
      </c>
      <c r="E17" s="123">
        <v>2</v>
      </c>
      <c r="F17" s="124">
        <v>3</v>
      </c>
      <c r="G17" s="109">
        <v>3</v>
      </c>
      <c r="H17" s="123">
        <v>3</v>
      </c>
      <c r="I17" s="123">
        <v>2</v>
      </c>
      <c r="J17" s="124">
        <v>2</v>
      </c>
      <c r="K17" s="109">
        <v>5</v>
      </c>
      <c r="L17" s="123">
        <v>5</v>
      </c>
      <c r="M17" s="124">
        <v>5</v>
      </c>
      <c r="N17" s="109">
        <v>2</v>
      </c>
      <c r="O17" s="123">
        <v>2</v>
      </c>
      <c r="P17" s="124">
        <v>2</v>
      </c>
      <c r="Q17" s="109">
        <v>5</v>
      </c>
      <c r="R17" s="123">
        <v>5</v>
      </c>
      <c r="S17" s="123">
        <v>5</v>
      </c>
      <c r="T17" s="124">
        <v>5</v>
      </c>
      <c r="U17" s="109">
        <v>4</v>
      </c>
      <c r="V17" s="123">
        <v>5</v>
      </c>
      <c r="W17" s="123">
        <v>4</v>
      </c>
      <c r="X17" s="124">
        <v>3</v>
      </c>
      <c r="Y17" s="133"/>
      <c r="Z17" s="123">
        <v>3</v>
      </c>
      <c r="AA17" s="123">
        <v>3</v>
      </c>
      <c r="AB17" s="124">
        <v>3</v>
      </c>
      <c r="AC17" s="298">
        <v>2</v>
      </c>
      <c r="AD17" s="109">
        <v>3</v>
      </c>
      <c r="AE17" s="123">
        <v>2</v>
      </c>
      <c r="AF17" s="110">
        <v>3</v>
      </c>
      <c r="AG17" s="299">
        <v>2</v>
      </c>
      <c r="AH17" s="298">
        <v>2</v>
      </c>
      <c r="AI17" s="109">
        <v>3</v>
      </c>
      <c r="AJ17" s="110">
        <v>3</v>
      </c>
      <c r="AK17" s="128"/>
      <c r="AL17" s="129">
        <f t="shared" si="29"/>
        <v>6</v>
      </c>
      <c r="AM17" s="112">
        <f t="shared" si="0"/>
        <v>1</v>
      </c>
      <c r="AN17" s="113">
        <f t="shared" si="1"/>
        <v>3.25</v>
      </c>
      <c r="AO17" s="114">
        <f t="shared" si="2"/>
        <v>4</v>
      </c>
      <c r="AP17" s="112">
        <f t="shared" si="3"/>
        <v>2</v>
      </c>
      <c r="AQ17" s="113">
        <f t="shared" si="4"/>
        <v>2.5</v>
      </c>
      <c r="AR17" s="114">
        <f t="shared" si="5"/>
        <v>3</v>
      </c>
      <c r="AS17" s="112">
        <f t="shared" si="6"/>
        <v>0</v>
      </c>
      <c r="AT17" s="113">
        <f t="shared" si="7"/>
        <v>5</v>
      </c>
      <c r="AU17" s="114">
        <f t="shared" si="8"/>
        <v>5</v>
      </c>
      <c r="AV17" s="112">
        <f t="shared" si="9"/>
        <v>3</v>
      </c>
      <c r="AW17" s="113">
        <f t="shared" si="10"/>
        <v>2</v>
      </c>
      <c r="AX17" s="114">
        <f t="shared" si="11"/>
        <v>2</v>
      </c>
      <c r="AY17" s="112">
        <f t="shared" si="12"/>
        <v>0</v>
      </c>
      <c r="AZ17" s="113">
        <f t="shared" si="13"/>
        <v>5</v>
      </c>
      <c r="BA17" s="115">
        <f t="shared" si="14"/>
        <v>5</v>
      </c>
      <c r="BB17" s="112">
        <f t="shared" si="15"/>
        <v>0</v>
      </c>
      <c r="BC17" s="113">
        <f t="shared" si="16"/>
        <v>4</v>
      </c>
      <c r="BD17" s="116">
        <f t="shared" si="17"/>
        <v>4</v>
      </c>
      <c r="BE17" s="112">
        <f t="shared" si="18"/>
        <v>0</v>
      </c>
      <c r="BF17" s="112">
        <f t="shared" si="19"/>
        <v>0</v>
      </c>
      <c r="BG17" s="113">
        <f t="shared" si="20"/>
        <v>3</v>
      </c>
      <c r="BH17" s="113">
        <f t="shared" si="21"/>
        <v>2</v>
      </c>
      <c r="BI17" s="117">
        <f t="shared" si="22"/>
        <v>2</v>
      </c>
      <c r="BJ17" s="112">
        <f t="shared" si="23"/>
        <v>1</v>
      </c>
      <c r="BK17" s="113">
        <f t="shared" si="24"/>
        <v>2.6666666666666665</v>
      </c>
      <c r="BL17" s="113">
        <f t="shared" si="25"/>
        <v>3</v>
      </c>
      <c r="BM17" s="118">
        <f t="shared" si="26"/>
        <v>2</v>
      </c>
      <c r="BN17" s="119">
        <f t="shared" si="26"/>
        <v>2</v>
      </c>
      <c r="BO17" s="120">
        <f t="shared" si="27"/>
        <v>3</v>
      </c>
      <c r="BP17" s="68"/>
    </row>
    <row r="18" spans="1:68" ht="13.5" thickBot="1">
      <c r="A18" s="121"/>
      <c r="B18" s="130">
        <f t="shared" si="28"/>
        <v>7</v>
      </c>
      <c r="C18" s="109">
        <v>5</v>
      </c>
      <c r="D18" s="123">
        <v>5</v>
      </c>
      <c r="E18" s="123">
        <v>2</v>
      </c>
      <c r="F18" s="124">
        <v>4</v>
      </c>
      <c r="G18" s="109">
        <v>4</v>
      </c>
      <c r="H18" s="123">
        <v>4</v>
      </c>
      <c r="I18" s="123">
        <v>3</v>
      </c>
      <c r="J18" s="124">
        <v>3</v>
      </c>
      <c r="K18" s="109">
        <v>5</v>
      </c>
      <c r="L18" s="123">
        <v>5</v>
      </c>
      <c r="M18" s="124">
        <v>5</v>
      </c>
      <c r="N18" s="109">
        <v>5</v>
      </c>
      <c r="O18" s="123">
        <v>5</v>
      </c>
      <c r="P18" s="124">
        <v>5</v>
      </c>
      <c r="Q18" s="109">
        <v>5</v>
      </c>
      <c r="R18" s="123">
        <v>5</v>
      </c>
      <c r="S18" s="123">
        <v>5</v>
      </c>
      <c r="T18" s="124">
        <v>5</v>
      </c>
      <c r="U18" s="109">
        <v>5</v>
      </c>
      <c r="V18" s="123">
        <v>5</v>
      </c>
      <c r="W18" s="123">
        <v>5</v>
      </c>
      <c r="X18" s="124">
        <v>5</v>
      </c>
      <c r="Y18" s="125"/>
      <c r="Z18" s="123">
        <v>4</v>
      </c>
      <c r="AA18" s="123">
        <v>3</v>
      </c>
      <c r="AB18" s="124">
        <v>3</v>
      </c>
      <c r="AC18" s="298">
        <v>3</v>
      </c>
      <c r="AD18" s="109">
        <v>3</v>
      </c>
      <c r="AE18" s="123">
        <v>3</v>
      </c>
      <c r="AF18" s="110">
        <v>3</v>
      </c>
      <c r="AG18" s="299">
        <v>3</v>
      </c>
      <c r="AH18" s="298">
        <v>3</v>
      </c>
      <c r="AI18" s="109">
        <v>4</v>
      </c>
      <c r="AJ18" s="110">
        <v>4</v>
      </c>
      <c r="AK18" s="128"/>
      <c r="AL18" s="129">
        <f t="shared" si="29"/>
        <v>7</v>
      </c>
      <c r="AM18" s="112">
        <f t="shared" si="0"/>
        <v>1</v>
      </c>
      <c r="AN18" s="113">
        <f t="shared" si="1"/>
        <v>4</v>
      </c>
      <c r="AO18" s="114">
        <f t="shared" si="2"/>
        <v>4</v>
      </c>
      <c r="AP18" s="112">
        <f t="shared" si="3"/>
        <v>0</v>
      </c>
      <c r="AQ18" s="113">
        <f t="shared" si="4"/>
        <v>3.5</v>
      </c>
      <c r="AR18" s="114">
        <f t="shared" si="5"/>
        <v>4</v>
      </c>
      <c r="AS18" s="112">
        <f t="shared" si="6"/>
        <v>0</v>
      </c>
      <c r="AT18" s="113">
        <f t="shared" si="7"/>
        <v>5</v>
      </c>
      <c r="AU18" s="114">
        <f t="shared" si="8"/>
        <v>5</v>
      </c>
      <c r="AV18" s="112">
        <f t="shared" si="9"/>
        <v>0</v>
      </c>
      <c r="AW18" s="113">
        <f t="shared" si="10"/>
        <v>5</v>
      </c>
      <c r="AX18" s="114">
        <f t="shared" si="11"/>
        <v>5</v>
      </c>
      <c r="AY18" s="112">
        <f t="shared" si="12"/>
        <v>0</v>
      </c>
      <c r="AZ18" s="113">
        <f t="shared" si="13"/>
        <v>5</v>
      </c>
      <c r="BA18" s="115">
        <f t="shared" si="14"/>
        <v>5</v>
      </c>
      <c r="BB18" s="112">
        <f t="shared" si="15"/>
        <v>0</v>
      </c>
      <c r="BC18" s="113">
        <f t="shared" si="16"/>
        <v>5</v>
      </c>
      <c r="BD18" s="116">
        <f t="shared" si="17"/>
        <v>5</v>
      </c>
      <c r="BE18" s="112">
        <f t="shared" si="18"/>
        <v>0</v>
      </c>
      <c r="BF18" s="112">
        <f t="shared" si="19"/>
        <v>0</v>
      </c>
      <c r="BG18" s="113">
        <f t="shared" si="20"/>
        <v>3.3333333333333335</v>
      </c>
      <c r="BH18" s="113">
        <f t="shared" si="21"/>
        <v>2</v>
      </c>
      <c r="BI18" s="117">
        <f t="shared" si="22"/>
        <v>3</v>
      </c>
      <c r="BJ18" s="112">
        <f t="shared" si="23"/>
        <v>0</v>
      </c>
      <c r="BK18" s="113">
        <f t="shared" si="24"/>
        <v>3</v>
      </c>
      <c r="BL18" s="113">
        <f t="shared" si="25"/>
        <v>3</v>
      </c>
      <c r="BM18" s="118">
        <f t="shared" si="26"/>
        <v>3</v>
      </c>
      <c r="BN18" s="119">
        <f t="shared" si="26"/>
        <v>3</v>
      </c>
      <c r="BO18" s="120">
        <f t="shared" si="27"/>
        <v>4</v>
      </c>
      <c r="BP18" s="68"/>
    </row>
    <row r="19" spans="1:68" ht="13.5" thickBot="1">
      <c r="A19" s="121"/>
      <c r="B19" s="122">
        <f t="shared" si="28"/>
        <v>8</v>
      </c>
      <c r="C19" s="109">
        <v>5</v>
      </c>
      <c r="D19" s="123">
        <v>5</v>
      </c>
      <c r="E19" s="123">
        <v>4</v>
      </c>
      <c r="F19" s="124">
        <v>5</v>
      </c>
      <c r="G19" s="109">
        <v>5</v>
      </c>
      <c r="H19" s="123">
        <v>5</v>
      </c>
      <c r="I19" s="123">
        <v>5</v>
      </c>
      <c r="J19" s="124">
        <v>5</v>
      </c>
      <c r="K19" s="109">
        <v>2</v>
      </c>
      <c r="L19" s="123">
        <v>2</v>
      </c>
      <c r="M19" s="124">
        <v>2</v>
      </c>
      <c r="N19" s="109">
        <v>5</v>
      </c>
      <c r="O19" s="123">
        <v>5</v>
      </c>
      <c r="P19" s="124">
        <v>5</v>
      </c>
      <c r="Q19" s="109">
        <v>5</v>
      </c>
      <c r="R19" s="123">
        <v>5</v>
      </c>
      <c r="S19" s="123">
        <v>5</v>
      </c>
      <c r="T19" s="124">
        <v>5</v>
      </c>
      <c r="U19" s="109">
        <v>5</v>
      </c>
      <c r="V19" s="123">
        <v>5</v>
      </c>
      <c r="W19" s="123">
        <v>5</v>
      </c>
      <c r="X19" s="124">
        <v>5</v>
      </c>
      <c r="Y19" s="125"/>
      <c r="Z19" s="123">
        <v>3</v>
      </c>
      <c r="AA19" s="123">
        <v>3</v>
      </c>
      <c r="AB19" s="124">
        <v>3</v>
      </c>
      <c r="AC19" s="298">
        <v>5</v>
      </c>
      <c r="AD19" s="109">
        <v>2</v>
      </c>
      <c r="AE19" s="123">
        <v>2</v>
      </c>
      <c r="AF19" s="110">
        <v>2</v>
      </c>
      <c r="AG19" s="299">
        <v>3</v>
      </c>
      <c r="AH19" s="298">
        <v>5</v>
      </c>
      <c r="AI19" s="109">
        <v>3</v>
      </c>
      <c r="AJ19" s="110">
        <v>3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4.75</v>
      </c>
      <c r="AO19" s="114">
        <f t="shared" si="2"/>
        <v>5</v>
      </c>
      <c r="AP19" s="112">
        <f t="shared" si="3"/>
        <v>0</v>
      </c>
      <c r="AQ19" s="113">
        <f t="shared" si="4"/>
        <v>5</v>
      </c>
      <c r="AR19" s="114">
        <f t="shared" si="5"/>
        <v>5</v>
      </c>
      <c r="AS19" s="112">
        <f t="shared" si="6"/>
        <v>3</v>
      </c>
      <c r="AT19" s="113">
        <f t="shared" si="7"/>
        <v>2</v>
      </c>
      <c r="AU19" s="114">
        <f t="shared" si="8"/>
        <v>2</v>
      </c>
      <c r="AV19" s="112">
        <f t="shared" si="9"/>
        <v>0</v>
      </c>
      <c r="AW19" s="113">
        <f t="shared" si="10"/>
        <v>5</v>
      </c>
      <c r="AX19" s="114">
        <f t="shared" si="11"/>
        <v>5</v>
      </c>
      <c r="AY19" s="112">
        <f t="shared" si="12"/>
        <v>0</v>
      </c>
      <c r="AZ19" s="113">
        <f t="shared" si="13"/>
        <v>5</v>
      </c>
      <c r="BA19" s="115">
        <f t="shared" si="14"/>
        <v>5</v>
      </c>
      <c r="BB19" s="112">
        <f t="shared" si="15"/>
        <v>0</v>
      </c>
      <c r="BC19" s="113">
        <f t="shared" si="16"/>
        <v>5</v>
      </c>
      <c r="BD19" s="116">
        <f t="shared" si="17"/>
        <v>5</v>
      </c>
      <c r="BE19" s="112">
        <f t="shared" si="18"/>
        <v>0</v>
      </c>
      <c r="BF19" s="112">
        <f t="shared" si="19"/>
        <v>0</v>
      </c>
      <c r="BG19" s="113">
        <f t="shared" si="20"/>
        <v>3</v>
      </c>
      <c r="BH19" s="113">
        <f t="shared" si="21"/>
        <v>2</v>
      </c>
      <c r="BI19" s="117">
        <f t="shared" si="22"/>
        <v>5</v>
      </c>
      <c r="BJ19" s="112">
        <f t="shared" si="23"/>
        <v>3</v>
      </c>
      <c r="BK19" s="113">
        <f t="shared" si="24"/>
        <v>2</v>
      </c>
      <c r="BL19" s="113">
        <f t="shared" si="25"/>
        <v>2</v>
      </c>
      <c r="BM19" s="118">
        <f t="shared" si="26"/>
        <v>3</v>
      </c>
      <c r="BN19" s="119">
        <f t="shared" si="26"/>
        <v>5</v>
      </c>
      <c r="BO19" s="120">
        <f t="shared" si="27"/>
        <v>3</v>
      </c>
      <c r="BP19" s="68"/>
    </row>
    <row r="20" spans="1:68" ht="13.5" thickBot="1">
      <c r="A20" s="121"/>
      <c r="B20" s="130">
        <f t="shared" si="28"/>
        <v>9</v>
      </c>
      <c r="C20" s="109">
        <v>5</v>
      </c>
      <c r="D20" s="123">
        <v>5</v>
      </c>
      <c r="E20" s="123">
        <v>3</v>
      </c>
      <c r="F20" s="124">
        <v>4</v>
      </c>
      <c r="G20" s="109">
        <v>3</v>
      </c>
      <c r="H20" s="123">
        <v>3</v>
      </c>
      <c r="I20" s="123">
        <v>3</v>
      </c>
      <c r="J20" s="124">
        <v>3</v>
      </c>
      <c r="K20" s="109">
        <v>5</v>
      </c>
      <c r="L20" s="123">
        <v>5</v>
      </c>
      <c r="M20" s="124">
        <v>5</v>
      </c>
      <c r="N20" s="109">
        <v>5</v>
      </c>
      <c r="O20" s="123">
        <v>5</v>
      </c>
      <c r="P20" s="124">
        <v>5</v>
      </c>
      <c r="Q20" s="109">
        <v>5</v>
      </c>
      <c r="R20" s="123">
        <v>5</v>
      </c>
      <c r="S20" s="123">
        <v>5</v>
      </c>
      <c r="T20" s="124">
        <v>5</v>
      </c>
      <c r="U20" s="109">
        <v>5</v>
      </c>
      <c r="V20" s="123">
        <v>5</v>
      </c>
      <c r="W20" s="123">
        <v>5</v>
      </c>
      <c r="X20" s="124">
        <v>5</v>
      </c>
      <c r="Y20" s="303" t="s">
        <v>106</v>
      </c>
      <c r="Z20" s="123">
        <v>5</v>
      </c>
      <c r="AA20" s="123">
        <v>5</v>
      </c>
      <c r="AB20" s="124">
        <v>5</v>
      </c>
      <c r="AC20" s="305">
        <v>5</v>
      </c>
      <c r="AD20" s="109">
        <v>4</v>
      </c>
      <c r="AE20" s="123">
        <v>3</v>
      </c>
      <c r="AF20" s="110">
        <v>4</v>
      </c>
      <c r="AG20" s="296">
        <v>4</v>
      </c>
      <c r="AH20" s="305">
        <v>4</v>
      </c>
      <c r="AI20" s="109">
        <v>4</v>
      </c>
      <c r="AJ20" s="110">
        <v>4</v>
      </c>
      <c r="AK20" s="128"/>
      <c r="AL20" s="129">
        <f t="shared" si="29"/>
        <v>9</v>
      </c>
      <c r="AM20" s="112">
        <f t="shared" si="0"/>
        <v>0</v>
      </c>
      <c r="AN20" s="113">
        <f t="shared" si="1"/>
        <v>4.25</v>
      </c>
      <c r="AO20" s="114">
        <f t="shared" si="2"/>
        <v>5</v>
      </c>
      <c r="AP20" s="112">
        <f t="shared" si="3"/>
        <v>0</v>
      </c>
      <c r="AQ20" s="113">
        <f t="shared" si="4"/>
        <v>3</v>
      </c>
      <c r="AR20" s="114">
        <f t="shared" si="5"/>
        <v>3</v>
      </c>
      <c r="AS20" s="112">
        <f t="shared" si="6"/>
        <v>0</v>
      </c>
      <c r="AT20" s="113">
        <f t="shared" si="7"/>
        <v>5</v>
      </c>
      <c r="AU20" s="114">
        <f t="shared" si="8"/>
        <v>5</v>
      </c>
      <c r="AV20" s="112">
        <f t="shared" si="9"/>
        <v>0</v>
      </c>
      <c r="AW20" s="113">
        <f t="shared" si="10"/>
        <v>5</v>
      </c>
      <c r="AX20" s="114">
        <f t="shared" si="11"/>
        <v>5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0</v>
      </c>
      <c r="BC20" s="113">
        <f t="shared" si="16"/>
        <v>5</v>
      </c>
      <c r="BD20" s="116">
        <f t="shared" si="17"/>
        <v>5</v>
      </c>
      <c r="BE20" s="112">
        <f t="shared" si="18"/>
        <v>1</v>
      </c>
      <c r="BF20" s="112">
        <f t="shared" si="19"/>
        <v>0</v>
      </c>
      <c r="BG20" s="113">
        <f t="shared" si="20"/>
        <v>5</v>
      </c>
      <c r="BH20" s="113">
        <f t="shared" si="21"/>
        <v>5</v>
      </c>
      <c r="BI20" s="117">
        <f t="shared" si="22"/>
        <v>5</v>
      </c>
      <c r="BJ20" s="112">
        <f t="shared" si="23"/>
        <v>0</v>
      </c>
      <c r="BK20" s="113">
        <f t="shared" si="24"/>
        <v>3.6666666666666665</v>
      </c>
      <c r="BL20" s="113">
        <f t="shared" si="25"/>
        <v>4</v>
      </c>
      <c r="BM20" s="118">
        <f t="shared" si="26"/>
        <v>4</v>
      </c>
      <c r="BN20" s="119">
        <f t="shared" si="26"/>
        <v>4</v>
      </c>
      <c r="BO20" s="120">
        <f t="shared" si="27"/>
        <v>4</v>
      </c>
      <c r="BP20" s="68"/>
    </row>
    <row r="21" spans="1:68" ht="13.5" thickBot="1">
      <c r="A21" s="121"/>
      <c r="B21" s="130">
        <f t="shared" si="28"/>
        <v>10</v>
      </c>
      <c r="C21" s="109">
        <v>5</v>
      </c>
      <c r="D21" s="123">
        <v>5</v>
      </c>
      <c r="E21" s="123">
        <v>4</v>
      </c>
      <c r="F21" s="124">
        <v>2</v>
      </c>
      <c r="G21" s="109">
        <v>4</v>
      </c>
      <c r="H21" s="123">
        <v>5</v>
      </c>
      <c r="I21" s="123">
        <v>3</v>
      </c>
      <c r="J21" s="124">
        <v>4</v>
      </c>
      <c r="K21" s="109">
        <v>5</v>
      </c>
      <c r="L21" s="123">
        <v>5</v>
      </c>
      <c r="M21" s="124">
        <v>5</v>
      </c>
      <c r="N21" s="109">
        <v>5</v>
      </c>
      <c r="O21" s="123">
        <v>5</v>
      </c>
      <c r="P21" s="124">
        <v>4</v>
      </c>
      <c r="Q21" s="109">
        <v>5</v>
      </c>
      <c r="R21" s="123">
        <v>5</v>
      </c>
      <c r="S21" s="123">
        <v>5</v>
      </c>
      <c r="T21" s="124">
        <v>5</v>
      </c>
      <c r="U21" s="109">
        <v>5</v>
      </c>
      <c r="V21" s="123">
        <v>5</v>
      </c>
      <c r="W21" s="123">
        <v>5</v>
      </c>
      <c r="X21" s="124">
        <v>5</v>
      </c>
      <c r="Y21" s="303" t="s">
        <v>106</v>
      </c>
      <c r="Z21" s="123">
        <v>4</v>
      </c>
      <c r="AA21" s="123">
        <v>4</v>
      </c>
      <c r="AB21" s="124">
        <v>3</v>
      </c>
      <c r="AC21" s="298">
        <v>5</v>
      </c>
      <c r="AD21" s="109">
        <v>2</v>
      </c>
      <c r="AE21" s="123">
        <v>2</v>
      </c>
      <c r="AF21" s="110">
        <v>2</v>
      </c>
      <c r="AG21" s="299">
        <v>2</v>
      </c>
      <c r="AH21" s="298">
        <v>2</v>
      </c>
      <c r="AI21" s="109">
        <v>5</v>
      </c>
      <c r="AJ21" s="110">
        <v>5</v>
      </c>
      <c r="AK21" s="128"/>
      <c r="AL21" s="129">
        <f t="shared" si="29"/>
        <v>10</v>
      </c>
      <c r="AM21" s="112">
        <f t="shared" si="0"/>
        <v>1</v>
      </c>
      <c r="AN21" s="113">
        <f t="shared" si="1"/>
        <v>4</v>
      </c>
      <c r="AO21" s="114">
        <f t="shared" si="2"/>
        <v>4</v>
      </c>
      <c r="AP21" s="112">
        <f t="shared" si="3"/>
        <v>0</v>
      </c>
      <c r="AQ21" s="113">
        <f t="shared" si="4"/>
        <v>4</v>
      </c>
      <c r="AR21" s="114">
        <f t="shared" si="5"/>
        <v>4</v>
      </c>
      <c r="AS21" s="112">
        <f t="shared" si="6"/>
        <v>0</v>
      </c>
      <c r="AT21" s="113">
        <f t="shared" si="7"/>
        <v>5</v>
      </c>
      <c r="AU21" s="114">
        <f t="shared" si="8"/>
        <v>5</v>
      </c>
      <c r="AV21" s="112">
        <f t="shared" si="9"/>
        <v>0</v>
      </c>
      <c r="AW21" s="113">
        <f t="shared" si="10"/>
        <v>4.666666666666667</v>
      </c>
      <c r="AX21" s="114">
        <f t="shared" si="11"/>
        <v>5</v>
      </c>
      <c r="AY21" s="112">
        <f t="shared" si="12"/>
        <v>0</v>
      </c>
      <c r="AZ21" s="113">
        <f t="shared" si="13"/>
        <v>5</v>
      </c>
      <c r="BA21" s="115">
        <f t="shared" si="14"/>
        <v>5</v>
      </c>
      <c r="BB21" s="112">
        <f t="shared" si="15"/>
        <v>0</v>
      </c>
      <c r="BC21" s="113">
        <f t="shared" si="16"/>
        <v>5</v>
      </c>
      <c r="BD21" s="116">
        <f t="shared" si="17"/>
        <v>5</v>
      </c>
      <c r="BE21" s="112">
        <f t="shared" si="18"/>
        <v>1</v>
      </c>
      <c r="BF21" s="112">
        <f t="shared" si="19"/>
        <v>0</v>
      </c>
      <c r="BG21" s="113">
        <f t="shared" si="20"/>
        <v>3.6666666666666665</v>
      </c>
      <c r="BH21" s="113">
        <f t="shared" si="21"/>
        <v>4</v>
      </c>
      <c r="BI21" s="117">
        <f t="shared" si="22"/>
        <v>5</v>
      </c>
      <c r="BJ21" s="112">
        <f t="shared" si="23"/>
        <v>3</v>
      </c>
      <c r="BK21" s="113">
        <f t="shared" si="24"/>
        <v>2</v>
      </c>
      <c r="BL21" s="113">
        <f t="shared" si="25"/>
        <v>2</v>
      </c>
      <c r="BM21" s="118">
        <f t="shared" si="26"/>
        <v>2</v>
      </c>
      <c r="BN21" s="119">
        <f t="shared" si="26"/>
        <v>2</v>
      </c>
      <c r="BO21" s="120">
        <f t="shared" si="27"/>
        <v>5</v>
      </c>
      <c r="BP21" s="68"/>
    </row>
    <row r="22" spans="1:68" ht="13.5" thickBot="1">
      <c r="A22" s="121"/>
      <c r="B22" s="130">
        <f t="shared" si="28"/>
        <v>11</v>
      </c>
      <c r="C22" s="109">
        <v>5</v>
      </c>
      <c r="D22" s="123">
        <v>5</v>
      </c>
      <c r="E22" s="123">
        <v>4</v>
      </c>
      <c r="F22" s="124">
        <v>5</v>
      </c>
      <c r="G22" s="109">
        <v>3</v>
      </c>
      <c r="H22" s="123">
        <v>3</v>
      </c>
      <c r="I22" s="123">
        <v>3</v>
      </c>
      <c r="J22" s="124">
        <v>3</v>
      </c>
      <c r="K22" s="109">
        <v>5</v>
      </c>
      <c r="L22" s="123">
        <v>5</v>
      </c>
      <c r="M22" s="124">
        <v>5</v>
      </c>
      <c r="N22" s="109">
        <v>5</v>
      </c>
      <c r="O22" s="123">
        <v>5</v>
      </c>
      <c r="P22" s="124">
        <v>5</v>
      </c>
      <c r="Q22" s="109">
        <v>5</v>
      </c>
      <c r="R22" s="123">
        <v>5</v>
      </c>
      <c r="S22" s="123">
        <v>5</v>
      </c>
      <c r="T22" s="124">
        <v>5</v>
      </c>
      <c r="U22" s="109">
        <v>5</v>
      </c>
      <c r="V22" s="123">
        <v>5</v>
      </c>
      <c r="W22" s="123">
        <v>5</v>
      </c>
      <c r="X22" s="124">
        <v>5</v>
      </c>
      <c r="Y22" s="303" t="s">
        <v>106</v>
      </c>
      <c r="Z22" s="123">
        <v>5</v>
      </c>
      <c r="AA22" s="123">
        <v>5</v>
      </c>
      <c r="AB22" s="124">
        <v>5</v>
      </c>
      <c r="AC22" s="298">
        <v>4</v>
      </c>
      <c r="AD22" s="109">
        <v>5</v>
      </c>
      <c r="AE22" s="123">
        <v>5</v>
      </c>
      <c r="AF22" s="110">
        <v>5</v>
      </c>
      <c r="AG22" s="299">
        <v>4</v>
      </c>
      <c r="AH22" s="298">
        <v>5</v>
      </c>
      <c r="AI22" s="109">
        <v>5</v>
      </c>
      <c r="AJ22" s="110">
        <v>5</v>
      </c>
      <c r="AK22" s="128"/>
      <c r="AL22" s="129">
        <f t="shared" si="29"/>
        <v>11</v>
      </c>
      <c r="AM22" s="112">
        <f t="shared" si="0"/>
        <v>0</v>
      </c>
      <c r="AN22" s="113">
        <f t="shared" si="1"/>
        <v>4.75</v>
      </c>
      <c r="AO22" s="114">
        <f t="shared" si="2"/>
        <v>5</v>
      </c>
      <c r="AP22" s="112">
        <f t="shared" si="3"/>
        <v>0</v>
      </c>
      <c r="AQ22" s="113">
        <f t="shared" si="4"/>
        <v>3</v>
      </c>
      <c r="AR22" s="114">
        <f t="shared" si="5"/>
        <v>3</v>
      </c>
      <c r="AS22" s="112">
        <f t="shared" si="6"/>
        <v>0</v>
      </c>
      <c r="AT22" s="113">
        <f t="shared" si="7"/>
        <v>5</v>
      </c>
      <c r="AU22" s="114">
        <f t="shared" si="8"/>
        <v>5</v>
      </c>
      <c r="AV22" s="112">
        <f t="shared" si="9"/>
        <v>0</v>
      </c>
      <c r="AW22" s="113">
        <f t="shared" si="10"/>
        <v>5</v>
      </c>
      <c r="AX22" s="114">
        <f t="shared" si="11"/>
        <v>5</v>
      </c>
      <c r="AY22" s="112">
        <f t="shared" si="12"/>
        <v>0</v>
      </c>
      <c r="AZ22" s="113">
        <f t="shared" si="13"/>
        <v>5</v>
      </c>
      <c r="BA22" s="115">
        <f t="shared" si="14"/>
        <v>5</v>
      </c>
      <c r="BB22" s="112">
        <f t="shared" si="15"/>
        <v>0</v>
      </c>
      <c r="BC22" s="113">
        <f t="shared" si="16"/>
        <v>5</v>
      </c>
      <c r="BD22" s="116">
        <f t="shared" si="17"/>
        <v>5</v>
      </c>
      <c r="BE22" s="112">
        <f t="shared" si="18"/>
        <v>1</v>
      </c>
      <c r="BF22" s="112">
        <f t="shared" si="19"/>
        <v>0</v>
      </c>
      <c r="BG22" s="113">
        <f t="shared" si="20"/>
        <v>5</v>
      </c>
      <c r="BH22" s="113">
        <f t="shared" si="21"/>
        <v>5</v>
      </c>
      <c r="BI22" s="117">
        <f t="shared" si="22"/>
        <v>4</v>
      </c>
      <c r="BJ22" s="112">
        <f t="shared" si="23"/>
        <v>0</v>
      </c>
      <c r="BK22" s="113">
        <f t="shared" si="24"/>
        <v>5</v>
      </c>
      <c r="BL22" s="113">
        <f t="shared" si="25"/>
        <v>5</v>
      </c>
      <c r="BM22" s="118">
        <f t="shared" si="26"/>
        <v>4</v>
      </c>
      <c r="BN22" s="119">
        <f t="shared" si="26"/>
        <v>5</v>
      </c>
      <c r="BO22" s="120">
        <f t="shared" si="27"/>
        <v>5</v>
      </c>
      <c r="BP22" s="68"/>
    </row>
    <row r="23" spans="1:68" ht="13.5" thickBot="1">
      <c r="A23" s="121"/>
      <c r="B23" s="130">
        <f t="shared" si="28"/>
        <v>12</v>
      </c>
      <c r="C23" s="109">
        <v>4</v>
      </c>
      <c r="D23" s="123">
        <v>4</v>
      </c>
      <c r="E23" s="123">
        <v>4</v>
      </c>
      <c r="F23" s="124">
        <v>4</v>
      </c>
      <c r="G23" s="109">
        <v>3</v>
      </c>
      <c r="H23" s="123">
        <v>3</v>
      </c>
      <c r="I23" s="123">
        <v>3</v>
      </c>
      <c r="J23" s="124">
        <v>3</v>
      </c>
      <c r="K23" s="109">
        <v>5</v>
      </c>
      <c r="L23" s="123">
        <v>5</v>
      </c>
      <c r="M23" s="124">
        <v>5</v>
      </c>
      <c r="N23" s="109">
        <v>2</v>
      </c>
      <c r="O23" s="123">
        <v>2</v>
      </c>
      <c r="P23" s="124">
        <v>2</v>
      </c>
      <c r="Q23" s="109">
        <v>5</v>
      </c>
      <c r="R23" s="123">
        <v>5</v>
      </c>
      <c r="S23" s="123">
        <v>5</v>
      </c>
      <c r="T23" s="124">
        <v>5</v>
      </c>
      <c r="U23" s="109">
        <v>5</v>
      </c>
      <c r="V23" s="123">
        <v>5</v>
      </c>
      <c r="W23" s="123">
        <v>5</v>
      </c>
      <c r="X23" s="124">
        <v>5</v>
      </c>
      <c r="Y23" s="303" t="s">
        <v>106</v>
      </c>
      <c r="Z23" s="123">
        <v>3</v>
      </c>
      <c r="AA23" s="123">
        <v>2</v>
      </c>
      <c r="AB23" s="124">
        <v>2</v>
      </c>
      <c r="AC23" s="298">
        <v>4</v>
      </c>
      <c r="AD23" s="109">
        <v>3</v>
      </c>
      <c r="AE23" s="123">
        <v>3</v>
      </c>
      <c r="AF23" s="110">
        <v>3</v>
      </c>
      <c r="AG23" s="299">
        <v>2</v>
      </c>
      <c r="AH23" s="298">
        <v>4</v>
      </c>
      <c r="AI23" s="109">
        <v>5</v>
      </c>
      <c r="AJ23" s="110">
        <v>3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4</v>
      </c>
      <c r="AO23" s="114">
        <f t="shared" si="2"/>
        <v>4</v>
      </c>
      <c r="AP23" s="112">
        <f t="shared" si="3"/>
        <v>0</v>
      </c>
      <c r="AQ23" s="113">
        <f t="shared" si="4"/>
        <v>3</v>
      </c>
      <c r="AR23" s="114">
        <f t="shared" si="5"/>
        <v>3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3</v>
      </c>
      <c r="AW23" s="113">
        <f t="shared" si="10"/>
        <v>2</v>
      </c>
      <c r="AX23" s="114">
        <f t="shared" si="11"/>
        <v>2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0</v>
      </c>
      <c r="BC23" s="113">
        <f t="shared" si="16"/>
        <v>5</v>
      </c>
      <c r="BD23" s="116">
        <f t="shared" si="17"/>
        <v>5</v>
      </c>
      <c r="BE23" s="112">
        <f t="shared" si="18"/>
        <v>1</v>
      </c>
      <c r="BF23" s="112">
        <f t="shared" si="19"/>
        <v>2</v>
      </c>
      <c r="BG23" s="113">
        <f t="shared" si="20"/>
        <v>2.3333333333333335</v>
      </c>
      <c r="BH23" s="113">
        <f t="shared" si="21"/>
        <v>3</v>
      </c>
      <c r="BI23" s="117">
        <f t="shared" si="22"/>
        <v>4</v>
      </c>
      <c r="BJ23" s="112">
        <f t="shared" si="23"/>
        <v>0</v>
      </c>
      <c r="BK23" s="113">
        <f t="shared" si="24"/>
        <v>3</v>
      </c>
      <c r="BL23" s="113">
        <f t="shared" si="25"/>
        <v>3</v>
      </c>
      <c r="BM23" s="118">
        <f t="shared" si="26"/>
        <v>2</v>
      </c>
      <c r="BN23" s="119">
        <f t="shared" si="26"/>
        <v>4</v>
      </c>
      <c r="BO23" s="120">
        <f t="shared" si="27"/>
        <v>4</v>
      </c>
      <c r="BP23" s="68"/>
    </row>
    <row r="24" spans="1:68" ht="13.5" thickBot="1">
      <c r="A24" s="121"/>
      <c r="B24" s="130">
        <f t="shared" si="28"/>
        <v>13</v>
      </c>
      <c r="C24" s="109">
        <v>5</v>
      </c>
      <c r="D24" s="123">
        <v>5</v>
      </c>
      <c r="E24" s="123">
        <v>3</v>
      </c>
      <c r="F24" s="124">
        <v>5</v>
      </c>
      <c r="G24" s="109">
        <v>3</v>
      </c>
      <c r="H24" s="123">
        <v>2</v>
      </c>
      <c r="I24" s="123">
        <v>3</v>
      </c>
      <c r="J24" s="124">
        <v>3</v>
      </c>
      <c r="K24" s="109">
        <v>5</v>
      </c>
      <c r="L24" s="123">
        <v>5</v>
      </c>
      <c r="M24" s="124">
        <v>5</v>
      </c>
      <c r="N24" s="109">
        <v>4</v>
      </c>
      <c r="O24" s="123">
        <v>4</v>
      </c>
      <c r="P24" s="124">
        <v>4</v>
      </c>
      <c r="Q24" s="109">
        <v>5</v>
      </c>
      <c r="R24" s="123">
        <v>5</v>
      </c>
      <c r="S24" s="123">
        <v>5</v>
      </c>
      <c r="T24" s="124">
        <v>5</v>
      </c>
      <c r="U24" s="109">
        <v>5</v>
      </c>
      <c r="V24" s="123">
        <v>5</v>
      </c>
      <c r="W24" s="123">
        <v>5</v>
      </c>
      <c r="X24" s="124">
        <v>4</v>
      </c>
      <c r="Y24" s="125"/>
      <c r="Z24" s="123">
        <v>4</v>
      </c>
      <c r="AA24" s="123">
        <v>3</v>
      </c>
      <c r="AB24" s="124">
        <v>3</v>
      </c>
      <c r="AC24" s="305">
        <v>5</v>
      </c>
      <c r="AD24" s="109">
        <v>3</v>
      </c>
      <c r="AE24" s="123">
        <v>3</v>
      </c>
      <c r="AF24" s="110">
        <v>3</v>
      </c>
      <c r="AG24" s="296">
        <v>2</v>
      </c>
      <c r="AH24" s="298">
        <v>4</v>
      </c>
      <c r="AI24" s="109">
        <v>3</v>
      </c>
      <c r="AJ24" s="110">
        <v>3</v>
      </c>
      <c r="AK24" s="128"/>
      <c r="AL24" s="129">
        <f t="shared" si="29"/>
        <v>13</v>
      </c>
      <c r="AM24" s="112">
        <f t="shared" si="0"/>
        <v>0</v>
      </c>
      <c r="AN24" s="113">
        <f t="shared" si="1"/>
        <v>4.5</v>
      </c>
      <c r="AO24" s="114">
        <f t="shared" si="2"/>
        <v>5</v>
      </c>
      <c r="AP24" s="112">
        <f t="shared" si="3"/>
        <v>1</v>
      </c>
      <c r="AQ24" s="113">
        <f t="shared" si="4"/>
        <v>2.75</v>
      </c>
      <c r="AR24" s="114">
        <f t="shared" si="5"/>
        <v>3</v>
      </c>
      <c r="AS24" s="112">
        <f t="shared" si="6"/>
        <v>0</v>
      </c>
      <c r="AT24" s="113">
        <f t="shared" si="7"/>
        <v>5</v>
      </c>
      <c r="AU24" s="114">
        <f t="shared" si="8"/>
        <v>5</v>
      </c>
      <c r="AV24" s="112">
        <f t="shared" si="9"/>
        <v>0</v>
      </c>
      <c r="AW24" s="113">
        <f t="shared" si="10"/>
        <v>4</v>
      </c>
      <c r="AX24" s="114">
        <f t="shared" si="11"/>
        <v>4</v>
      </c>
      <c r="AY24" s="112">
        <f t="shared" si="12"/>
        <v>0</v>
      </c>
      <c r="AZ24" s="113">
        <f t="shared" si="13"/>
        <v>5</v>
      </c>
      <c r="BA24" s="115">
        <f t="shared" si="14"/>
        <v>5</v>
      </c>
      <c r="BB24" s="112">
        <f t="shared" si="15"/>
        <v>0</v>
      </c>
      <c r="BC24" s="113">
        <f t="shared" si="16"/>
        <v>4.75</v>
      </c>
      <c r="BD24" s="116">
        <f t="shared" si="17"/>
        <v>5</v>
      </c>
      <c r="BE24" s="112">
        <f t="shared" si="18"/>
        <v>0</v>
      </c>
      <c r="BF24" s="112">
        <f t="shared" si="19"/>
        <v>0</v>
      </c>
      <c r="BG24" s="113">
        <f t="shared" si="20"/>
        <v>3.3333333333333335</v>
      </c>
      <c r="BH24" s="113">
        <f t="shared" si="21"/>
        <v>2</v>
      </c>
      <c r="BI24" s="117">
        <f t="shared" si="22"/>
        <v>5</v>
      </c>
      <c r="BJ24" s="112">
        <f t="shared" si="23"/>
        <v>0</v>
      </c>
      <c r="BK24" s="113">
        <f t="shared" si="24"/>
        <v>3</v>
      </c>
      <c r="BL24" s="113">
        <f t="shared" si="25"/>
        <v>3</v>
      </c>
      <c r="BM24" s="118">
        <f t="shared" si="26"/>
        <v>2</v>
      </c>
      <c r="BN24" s="119">
        <f t="shared" si="26"/>
        <v>4</v>
      </c>
      <c r="BO24" s="120">
        <f t="shared" si="27"/>
        <v>3</v>
      </c>
      <c r="BP24" s="68"/>
    </row>
    <row r="25" spans="1:68" ht="13.5" thickBot="1">
      <c r="A25" s="121"/>
      <c r="B25" s="130">
        <f t="shared" si="28"/>
        <v>14</v>
      </c>
      <c r="C25" s="109">
        <v>5</v>
      </c>
      <c r="D25" s="123">
        <v>5</v>
      </c>
      <c r="E25" s="123">
        <v>2</v>
      </c>
      <c r="F25" s="124">
        <v>5</v>
      </c>
      <c r="G25" s="109">
        <v>5</v>
      </c>
      <c r="H25" s="123">
        <v>3</v>
      </c>
      <c r="I25" s="123">
        <v>3</v>
      </c>
      <c r="J25" s="124">
        <v>3</v>
      </c>
      <c r="K25" s="109">
        <v>3</v>
      </c>
      <c r="L25" s="123">
        <v>3</v>
      </c>
      <c r="M25" s="124">
        <v>3</v>
      </c>
      <c r="N25" s="109">
        <v>2</v>
      </c>
      <c r="O25" s="123">
        <v>2</v>
      </c>
      <c r="P25" s="124">
        <v>2</v>
      </c>
      <c r="Q25" s="109">
        <v>5</v>
      </c>
      <c r="R25" s="123">
        <v>5</v>
      </c>
      <c r="S25" s="123">
        <v>5</v>
      </c>
      <c r="T25" s="124">
        <v>5</v>
      </c>
      <c r="U25" s="109">
        <v>5</v>
      </c>
      <c r="V25" s="123">
        <v>5</v>
      </c>
      <c r="W25" s="123">
        <v>5</v>
      </c>
      <c r="X25" s="124">
        <v>2</v>
      </c>
      <c r="Y25" s="125"/>
      <c r="Z25" s="123">
        <v>5</v>
      </c>
      <c r="AA25" s="123">
        <v>2</v>
      </c>
      <c r="AB25" s="124">
        <v>2</v>
      </c>
      <c r="AC25" s="298">
        <v>5</v>
      </c>
      <c r="AD25" s="109">
        <v>4</v>
      </c>
      <c r="AE25" s="123">
        <v>2</v>
      </c>
      <c r="AF25" s="110">
        <v>5</v>
      </c>
      <c r="AG25" s="299">
        <v>2</v>
      </c>
      <c r="AH25" s="298">
        <v>2</v>
      </c>
      <c r="AI25" s="109">
        <v>4</v>
      </c>
      <c r="AJ25" s="110">
        <v>2</v>
      </c>
      <c r="AK25" s="128"/>
      <c r="AL25" s="129">
        <f t="shared" si="29"/>
        <v>14</v>
      </c>
      <c r="AM25" s="112">
        <f t="shared" si="0"/>
        <v>1</v>
      </c>
      <c r="AN25" s="113">
        <f t="shared" si="1"/>
        <v>4.25</v>
      </c>
      <c r="AO25" s="114">
        <f t="shared" si="2"/>
        <v>5</v>
      </c>
      <c r="AP25" s="112">
        <f t="shared" si="3"/>
        <v>0</v>
      </c>
      <c r="AQ25" s="113">
        <f t="shared" si="4"/>
        <v>3.5</v>
      </c>
      <c r="AR25" s="114">
        <f t="shared" si="5"/>
        <v>4</v>
      </c>
      <c r="AS25" s="112">
        <f t="shared" si="6"/>
        <v>0</v>
      </c>
      <c r="AT25" s="113">
        <f t="shared" si="7"/>
        <v>3</v>
      </c>
      <c r="AU25" s="114">
        <f t="shared" si="8"/>
        <v>3</v>
      </c>
      <c r="AV25" s="112">
        <f t="shared" si="9"/>
        <v>3</v>
      </c>
      <c r="AW25" s="113">
        <f t="shared" si="10"/>
        <v>2</v>
      </c>
      <c r="AX25" s="114">
        <f t="shared" si="11"/>
        <v>2</v>
      </c>
      <c r="AY25" s="112">
        <f t="shared" si="12"/>
        <v>0</v>
      </c>
      <c r="AZ25" s="113">
        <f t="shared" si="13"/>
        <v>5</v>
      </c>
      <c r="BA25" s="115">
        <f t="shared" si="14"/>
        <v>5</v>
      </c>
      <c r="BB25" s="112">
        <f t="shared" si="15"/>
        <v>1</v>
      </c>
      <c r="BC25" s="113">
        <f t="shared" si="16"/>
        <v>4.25</v>
      </c>
      <c r="BD25" s="116">
        <f t="shared" si="17"/>
        <v>5</v>
      </c>
      <c r="BE25" s="112">
        <f t="shared" si="18"/>
        <v>0</v>
      </c>
      <c r="BF25" s="112">
        <f t="shared" si="19"/>
        <v>2</v>
      </c>
      <c r="BG25" s="113">
        <f t="shared" si="20"/>
        <v>3</v>
      </c>
      <c r="BH25" s="113">
        <f t="shared" si="21"/>
        <v>2</v>
      </c>
      <c r="BI25" s="117">
        <f t="shared" si="22"/>
        <v>5</v>
      </c>
      <c r="BJ25" s="112">
        <f t="shared" si="23"/>
        <v>1</v>
      </c>
      <c r="BK25" s="113">
        <f t="shared" si="24"/>
        <v>3.6666666666666665</v>
      </c>
      <c r="BL25" s="113">
        <f t="shared" si="25"/>
        <v>4</v>
      </c>
      <c r="BM25" s="118">
        <f t="shared" si="26"/>
        <v>2</v>
      </c>
      <c r="BN25" s="119">
        <f t="shared" si="26"/>
        <v>2</v>
      </c>
      <c r="BO25" s="120">
        <f t="shared" si="27"/>
        <v>3</v>
      </c>
      <c r="BP25" s="68"/>
    </row>
    <row r="26" spans="1:68" ht="13.5" thickBot="1">
      <c r="A26" s="121"/>
      <c r="B26" s="130">
        <f t="shared" si="28"/>
        <v>15</v>
      </c>
      <c r="C26" s="109">
        <v>5</v>
      </c>
      <c r="D26" s="123">
        <v>5</v>
      </c>
      <c r="E26" s="123">
        <v>5</v>
      </c>
      <c r="F26" s="124">
        <v>5</v>
      </c>
      <c r="G26" s="109">
        <v>2</v>
      </c>
      <c r="H26" s="123">
        <v>2</v>
      </c>
      <c r="I26" s="123">
        <v>2</v>
      </c>
      <c r="J26" s="124">
        <v>2</v>
      </c>
      <c r="K26" s="109">
        <v>5</v>
      </c>
      <c r="L26" s="123">
        <v>5</v>
      </c>
      <c r="M26" s="124">
        <v>5</v>
      </c>
      <c r="N26" s="109">
        <v>5</v>
      </c>
      <c r="O26" s="123">
        <v>5</v>
      </c>
      <c r="P26" s="124">
        <v>5</v>
      </c>
      <c r="Q26" s="109">
        <v>5</v>
      </c>
      <c r="R26" s="123">
        <v>5</v>
      </c>
      <c r="S26" s="123">
        <v>5</v>
      </c>
      <c r="T26" s="124">
        <v>5</v>
      </c>
      <c r="U26" s="109">
        <v>5</v>
      </c>
      <c r="V26" s="123">
        <v>5</v>
      </c>
      <c r="W26" s="123">
        <v>5</v>
      </c>
      <c r="X26" s="124">
        <v>5</v>
      </c>
      <c r="Y26" s="303" t="s">
        <v>106</v>
      </c>
      <c r="Z26" s="123">
        <v>5</v>
      </c>
      <c r="AA26" s="123">
        <v>4</v>
      </c>
      <c r="AB26" s="124">
        <v>4</v>
      </c>
      <c r="AC26" s="298">
        <v>4</v>
      </c>
      <c r="AD26" s="109">
        <v>4</v>
      </c>
      <c r="AE26" s="123">
        <v>2</v>
      </c>
      <c r="AF26" s="110">
        <v>4</v>
      </c>
      <c r="AG26" s="299">
        <v>4</v>
      </c>
      <c r="AH26" s="298">
        <v>4</v>
      </c>
      <c r="AI26" s="109">
        <v>5</v>
      </c>
      <c r="AJ26" s="110">
        <v>5</v>
      </c>
      <c r="AK26" s="128"/>
      <c r="AL26" s="129">
        <f t="shared" si="29"/>
        <v>15</v>
      </c>
      <c r="AM26" s="112">
        <f t="shared" si="0"/>
        <v>0</v>
      </c>
      <c r="AN26" s="113">
        <f t="shared" si="1"/>
        <v>5</v>
      </c>
      <c r="AO26" s="114">
        <f t="shared" si="2"/>
        <v>5</v>
      </c>
      <c r="AP26" s="112">
        <f t="shared" si="3"/>
        <v>4</v>
      </c>
      <c r="AQ26" s="113">
        <f t="shared" si="4"/>
        <v>2</v>
      </c>
      <c r="AR26" s="114">
        <f t="shared" si="5"/>
        <v>2</v>
      </c>
      <c r="AS26" s="112">
        <f t="shared" si="6"/>
        <v>0</v>
      </c>
      <c r="AT26" s="113">
        <f t="shared" si="7"/>
        <v>5</v>
      </c>
      <c r="AU26" s="114">
        <f t="shared" si="8"/>
        <v>5</v>
      </c>
      <c r="AV26" s="112">
        <f t="shared" si="9"/>
        <v>0</v>
      </c>
      <c r="AW26" s="113">
        <f t="shared" si="10"/>
        <v>5</v>
      </c>
      <c r="AX26" s="114">
        <f t="shared" si="11"/>
        <v>5</v>
      </c>
      <c r="AY26" s="112">
        <f t="shared" si="12"/>
        <v>0</v>
      </c>
      <c r="AZ26" s="113">
        <f t="shared" si="13"/>
        <v>5</v>
      </c>
      <c r="BA26" s="115">
        <f t="shared" si="14"/>
        <v>5</v>
      </c>
      <c r="BB26" s="112">
        <f t="shared" si="15"/>
        <v>0</v>
      </c>
      <c r="BC26" s="113">
        <f t="shared" si="16"/>
        <v>5</v>
      </c>
      <c r="BD26" s="116">
        <f t="shared" si="17"/>
        <v>5</v>
      </c>
      <c r="BE26" s="112">
        <f t="shared" si="18"/>
        <v>1</v>
      </c>
      <c r="BF26" s="112">
        <f t="shared" si="19"/>
        <v>0</v>
      </c>
      <c r="BG26" s="113">
        <f t="shared" si="20"/>
        <v>4.333333333333333</v>
      </c>
      <c r="BH26" s="113">
        <f t="shared" si="21"/>
        <v>5</v>
      </c>
      <c r="BI26" s="117">
        <f t="shared" si="22"/>
        <v>4</v>
      </c>
      <c r="BJ26" s="112">
        <f t="shared" si="23"/>
        <v>1</v>
      </c>
      <c r="BK26" s="113">
        <f t="shared" si="24"/>
        <v>3.3333333333333335</v>
      </c>
      <c r="BL26" s="113">
        <f t="shared" si="25"/>
        <v>4</v>
      </c>
      <c r="BM26" s="118">
        <f t="shared" si="26"/>
        <v>4</v>
      </c>
      <c r="BN26" s="119">
        <f t="shared" si="26"/>
        <v>4</v>
      </c>
      <c r="BO26" s="120">
        <f t="shared" si="27"/>
        <v>5</v>
      </c>
      <c r="BP26" s="68"/>
    </row>
    <row r="27" spans="1:68" ht="13.5" thickBot="1">
      <c r="A27" s="121"/>
      <c r="B27" s="130">
        <f t="shared" si="28"/>
        <v>16</v>
      </c>
      <c r="C27" s="109"/>
      <c r="D27" s="123"/>
      <c r="E27" s="123"/>
      <c r="F27" s="124"/>
      <c r="G27" s="109"/>
      <c r="H27" s="123"/>
      <c r="I27" s="123"/>
      <c r="J27" s="124"/>
      <c r="K27" s="109"/>
      <c r="L27" s="123"/>
      <c r="M27" s="124"/>
      <c r="N27" s="109"/>
      <c r="O27" s="123"/>
      <c r="P27" s="124"/>
      <c r="Q27" s="109"/>
      <c r="R27" s="123"/>
      <c r="S27" s="123"/>
      <c r="T27" s="124"/>
      <c r="U27" s="109"/>
      <c r="V27" s="123"/>
      <c r="W27" s="123"/>
      <c r="X27" s="124"/>
      <c r="Y27" s="125"/>
      <c r="Z27" s="123"/>
      <c r="AA27" s="123"/>
      <c r="AB27" s="124"/>
      <c r="AC27" s="126"/>
      <c r="AD27" s="109"/>
      <c r="AE27" s="123"/>
      <c r="AF27" s="110"/>
      <c r="AG27" s="127"/>
      <c r="AH27" s="126"/>
      <c r="AI27" s="109"/>
      <c r="AJ27" s="110"/>
      <c r="AK27" s="128"/>
      <c r="AL27" s="129">
        <f t="shared" si="29"/>
        <v>16</v>
      </c>
      <c r="AM27" s="112">
        <f t="shared" si="0"/>
        <v>0</v>
      </c>
      <c r="AN27" s="113">
        <f t="shared" si="1"/>
        <v>0</v>
      </c>
      <c r="AO27" s="114" t="str">
        <f t="shared" si="2"/>
        <v>NO</v>
      </c>
      <c r="AP27" s="112">
        <f t="shared" si="3"/>
        <v>0</v>
      </c>
      <c r="AQ27" s="113">
        <f t="shared" si="4"/>
        <v>0</v>
      </c>
      <c r="AR27" s="114" t="str">
        <f t="shared" si="5"/>
        <v>NO</v>
      </c>
      <c r="AS27" s="112">
        <f t="shared" si="6"/>
        <v>0</v>
      </c>
      <c r="AT27" s="113">
        <f t="shared" si="7"/>
        <v>0</v>
      </c>
      <c r="AU27" s="114" t="str">
        <f t="shared" si="8"/>
        <v>NO</v>
      </c>
      <c r="AV27" s="112">
        <f t="shared" si="9"/>
        <v>0</v>
      </c>
      <c r="AW27" s="113">
        <f t="shared" si="10"/>
        <v>0</v>
      </c>
      <c r="AX27" s="114" t="str">
        <f t="shared" si="11"/>
        <v>NO</v>
      </c>
      <c r="AY27" s="112">
        <f t="shared" si="12"/>
        <v>0</v>
      </c>
      <c r="AZ27" s="113">
        <f t="shared" si="13"/>
        <v>0</v>
      </c>
      <c r="BA27" s="115" t="str">
        <f t="shared" si="14"/>
        <v>NO</v>
      </c>
      <c r="BB27" s="112">
        <f t="shared" si="15"/>
        <v>0</v>
      </c>
      <c r="BC27" s="113">
        <f t="shared" si="16"/>
        <v>0</v>
      </c>
      <c r="BD27" s="116" t="str">
        <f t="shared" si="17"/>
        <v>NO</v>
      </c>
      <c r="BE27" s="112">
        <f t="shared" si="18"/>
        <v>0</v>
      </c>
      <c r="BF27" s="112">
        <f t="shared" si="19"/>
        <v>0</v>
      </c>
      <c r="BG27" s="113">
        <f t="shared" si="20"/>
        <v>0</v>
      </c>
      <c r="BH27" s="113" t="str">
        <f t="shared" si="21"/>
        <v>NO</v>
      </c>
      <c r="BI27" s="117" t="str">
        <f t="shared" si="22"/>
        <v>NO</v>
      </c>
      <c r="BJ27" s="112">
        <f t="shared" si="23"/>
        <v>0</v>
      </c>
      <c r="BK27" s="113">
        <f t="shared" si="24"/>
        <v>0</v>
      </c>
      <c r="BL27" s="113" t="str">
        <f t="shared" si="25"/>
        <v>NO</v>
      </c>
      <c r="BM27" s="118" t="str">
        <f t="shared" si="26"/>
        <v>NO</v>
      </c>
      <c r="BN27" s="119" t="str">
        <f t="shared" si="26"/>
        <v>NO</v>
      </c>
      <c r="BO27" s="120" t="str">
        <f t="shared" si="27"/>
        <v>NO</v>
      </c>
      <c r="BP27" s="68"/>
    </row>
    <row r="28" spans="1:68" ht="13.5" thickBot="1">
      <c r="A28" s="121"/>
      <c r="B28" s="130">
        <f t="shared" si="28"/>
        <v>17</v>
      </c>
      <c r="C28" s="109"/>
      <c r="D28" s="123"/>
      <c r="E28" s="123"/>
      <c r="F28" s="124"/>
      <c r="G28" s="109"/>
      <c r="H28" s="123"/>
      <c r="I28" s="123"/>
      <c r="J28" s="124"/>
      <c r="K28" s="109"/>
      <c r="L28" s="123"/>
      <c r="M28" s="124"/>
      <c r="N28" s="109"/>
      <c r="O28" s="123"/>
      <c r="P28" s="124"/>
      <c r="Q28" s="109"/>
      <c r="R28" s="123"/>
      <c r="S28" s="123"/>
      <c r="T28" s="124"/>
      <c r="U28" s="109"/>
      <c r="V28" s="123"/>
      <c r="W28" s="123"/>
      <c r="X28" s="124"/>
      <c r="Y28" s="125"/>
      <c r="Z28" s="123"/>
      <c r="AA28" s="123"/>
      <c r="AB28" s="124"/>
      <c r="AC28" s="132"/>
      <c r="AD28" s="109"/>
      <c r="AE28" s="123"/>
      <c r="AF28" s="110"/>
      <c r="AG28" s="107"/>
      <c r="AH28" s="132"/>
      <c r="AI28" s="109"/>
      <c r="AJ28" s="110"/>
      <c r="AK28" s="128"/>
      <c r="AL28" s="129">
        <f t="shared" si="29"/>
        <v>17</v>
      </c>
      <c r="AM28" s="112">
        <f t="shared" si="0"/>
        <v>0</v>
      </c>
      <c r="AN28" s="113">
        <f t="shared" si="1"/>
        <v>0</v>
      </c>
      <c r="AO28" s="114" t="str">
        <f t="shared" si="2"/>
        <v>NO</v>
      </c>
      <c r="AP28" s="112">
        <f t="shared" si="3"/>
        <v>0</v>
      </c>
      <c r="AQ28" s="113">
        <f t="shared" si="4"/>
        <v>0</v>
      </c>
      <c r="AR28" s="114" t="str">
        <f t="shared" si="5"/>
        <v>NO</v>
      </c>
      <c r="AS28" s="112">
        <f t="shared" si="6"/>
        <v>0</v>
      </c>
      <c r="AT28" s="113">
        <f t="shared" si="7"/>
        <v>0</v>
      </c>
      <c r="AU28" s="114" t="str">
        <f t="shared" si="8"/>
        <v>NO</v>
      </c>
      <c r="AV28" s="112">
        <f t="shared" si="9"/>
        <v>0</v>
      </c>
      <c r="AW28" s="113">
        <f t="shared" si="10"/>
        <v>0</v>
      </c>
      <c r="AX28" s="114" t="str">
        <f t="shared" si="11"/>
        <v>NO</v>
      </c>
      <c r="AY28" s="112">
        <f t="shared" si="12"/>
        <v>0</v>
      </c>
      <c r="AZ28" s="113">
        <f t="shared" si="13"/>
        <v>0</v>
      </c>
      <c r="BA28" s="115" t="str">
        <f t="shared" si="14"/>
        <v>NO</v>
      </c>
      <c r="BB28" s="112">
        <f t="shared" si="15"/>
        <v>0</v>
      </c>
      <c r="BC28" s="113">
        <f t="shared" si="16"/>
        <v>0</v>
      </c>
      <c r="BD28" s="116" t="str">
        <f t="shared" si="17"/>
        <v>NO</v>
      </c>
      <c r="BE28" s="112">
        <f t="shared" si="18"/>
        <v>0</v>
      </c>
      <c r="BF28" s="112">
        <f t="shared" si="19"/>
        <v>0</v>
      </c>
      <c r="BG28" s="113">
        <f t="shared" si="20"/>
        <v>0</v>
      </c>
      <c r="BH28" s="113" t="str">
        <f t="shared" si="21"/>
        <v>NO</v>
      </c>
      <c r="BI28" s="117" t="str">
        <f t="shared" si="22"/>
        <v>NO</v>
      </c>
      <c r="BJ28" s="112">
        <f t="shared" si="23"/>
        <v>0</v>
      </c>
      <c r="BK28" s="113">
        <f t="shared" si="24"/>
        <v>0</v>
      </c>
      <c r="BL28" s="113" t="str">
        <f t="shared" si="25"/>
        <v>NO</v>
      </c>
      <c r="BM28" s="118" t="str">
        <f t="shared" si="26"/>
        <v>NO</v>
      </c>
      <c r="BN28" s="119" t="str">
        <f t="shared" si="26"/>
        <v>NO</v>
      </c>
      <c r="BO28" s="120" t="str">
        <f t="shared" si="27"/>
        <v>NO</v>
      </c>
      <c r="BP28" s="68"/>
    </row>
    <row r="29" spans="1:68" ht="13.5" thickBot="1">
      <c r="A29" s="121"/>
      <c r="B29" s="130">
        <f t="shared" si="28"/>
        <v>18</v>
      </c>
      <c r="C29" s="109"/>
      <c r="D29" s="123"/>
      <c r="E29" s="123"/>
      <c r="F29" s="124"/>
      <c r="G29" s="109"/>
      <c r="H29" s="123"/>
      <c r="I29" s="123"/>
      <c r="J29" s="124"/>
      <c r="K29" s="109"/>
      <c r="L29" s="123"/>
      <c r="M29" s="124"/>
      <c r="N29" s="109"/>
      <c r="O29" s="123"/>
      <c r="P29" s="124"/>
      <c r="Q29" s="109"/>
      <c r="R29" s="123"/>
      <c r="S29" s="123"/>
      <c r="T29" s="124"/>
      <c r="U29" s="109"/>
      <c r="V29" s="123"/>
      <c r="W29" s="123"/>
      <c r="X29" s="124"/>
      <c r="Y29" s="125"/>
      <c r="Z29" s="123"/>
      <c r="AA29" s="123"/>
      <c r="AB29" s="124"/>
      <c r="AC29" s="126"/>
      <c r="AD29" s="109"/>
      <c r="AE29" s="123"/>
      <c r="AF29" s="110"/>
      <c r="AG29" s="127"/>
      <c r="AH29" s="126"/>
      <c r="AI29" s="109"/>
      <c r="AJ29" s="110"/>
      <c r="AK29" s="128"/>
      <c r="AL29" s="129">
        <f t="shared" si="29"/>
        <v>18</v>
      </c>
      <c r="AM29" s="112">
        <f t="shared" si="0"/>
        <v>0</v>
      </c>
      <c r="AN29" s="113">
        <f t="shared" si="1"/>
        <v>0</v>
      </c>
      <c r="AO29" s="114" t="str">
        <f t="shared" si="2"/>
        <v>NO</v>
      </c>
      <c r="AP29" s="112">
        <f t="shared" si="3"/>
        <v>0</v>
      </c>
      <c r="AQ29" s="113">
        <f t="shared" si="4"/>
        <v>0</v>
      </c>
      <c r="AR29" s="114" t="str">
        <f t="shared" si="5"/>
        <v>NO</v>
      </c>
      <c r="AS29" s="112">
        <f t="shared" si="6"/>
        <v>0</v>
      </c>
      <c r="AT29" s="113">
        <f t="shared" si="7"/>
        <v>0</v>
      </c>
      <c r="AU29" s="114" t="str">
        <f t="shared" si="8"/>
        <v>NO</v>
      </c>
      <c r="AV29" s="112">
        <f t="shared" si="9"/>
        <v>0</v>
      </c>
      <c r="AW29" s="113">
        <f t="shared" si="10"/>
        <v>0</v>
      </c>
      <c r="AX29" s="114" t="str">
        <f t="shared" si="11"/>
        <v>NO</v>
      </c>
      <c r="AY29" s="112">
        <f t="shared" si="12"/>
        <v>0</v>
      </c>
      <c r="AZ29" s="113">
        <f t="shared" si="13"/>
        <v>0</v>
      </c>
      <c r="BA29" s="115" t="str">
        <f t="shared" si="14"/>
        <v>NO</v>
      </c>
      <c r="BB29" s="112">
        <f t="shared" si="15"/>
        <v>0</v>
      </c>
      <c r="BC29" s="113">
        <f t="shared" si="16"/>
        <v>0</v>
      </c>
      <c r="BD29" s="116" t="str">
        <f t="shared" si="17"/>
        <v>NO</v>
      </c>
      <c r="BE29" s="112">
        <f t="shared" si="18"/>
        <v>0</v>
      </c>
      <c r="BF29" s="112">
        <f t="shared" si="19"/>
        <v>0</v>
      </c>
      <c r="BG29" s="113">
        <f t="shared" si="20"/>
        <v>0</v>
      </c>
      <c r="BH29" s="113" t="str">
        <f t="shared" si="21"/>
        <v>NO</v>
      </c>
      <c r="BI29" s="117" t="str">
        <f t="shared" si="22"/>
        <v>NO</v>
      </c>
      <c r="BJ29" s="112">
        <f t="shared" si="23"/>
        <v>0</v>
      </c>
      <c r="BK29" s="113">
        <f t="shared" si="24"/>
        <v>0</v>
      </c>
      <c r="BL29" s="113" t="str">
        <f t="shared" si="25"/>
        <v>NO</v>
      </c>
      <c r="BM29" s="118" t="str">
        <f t="shared" si="26"/>
        <v>NO</v>
      </c>
      <c r="BN29" s="119" t="str">
        <f t="shared" si="26"/>
        <v>NO</v>
      </c>
      <c r="BO29" s="120" t="str">
        <f t="shared" si="27"/>
        <v>NO</v>
      </c>
      <c r="BP29" s="68"/>
    </row>
    <row r="30" spans="1:68" ht="13.5" thickBot="1">
      <c r="A30" s="121"/>
      <c r="B30" s="130">
        <f t="shared" si="28"/>
        <v>19</v>
      </c>
      <c r="C30" s="109"/>
      <c r="D30" s="123"/>
      <c r="E30" s="123"/>
      <c r="F30" s="124"/>
      <c r="G30" s="109"/>
      <c r="H30" s="123"/>
      <c r="I30" s="123"/>
      <c r="J30" s="124"/>
      <c r="K30" s="109"/>
      <c r="L30" s="123"/>
      <c r="M30" s="124"/>
      <c r="N30" s="109"/>
      <c r="O30" s="123"/>
      <c r="P30" s="124"/>
      <c r="Q30" s="109"/>
      <c r="R30" s="123"/>
      <c r="S30" s="123"/>
      <c r="T30" s="124"/>
      <c r="U30" s="109"/>
      <c r="V30" s="123"/>
      <c r="W30" s="123"/>
      <c r="X30" s="124"/>
      <c r="Y30" s="125"/>
      <c r="Z30" s="123"/>
      <c r="AA30" s="123"/>
      <c r="AB30" s="124"/>
      <c r="AC30" s="126"/>
      <c r="AD30" s="109"/>
      <c r="AE30" s="123"/>
      <c r="AF30" s="110"/>
      <c r="AG30" s="127"/>
      <c r="AH30" s="126"/>
      <c r="AI30" s="109"/>
      <c r="AJ30" s="110"/>
      <c r="AK30" s="128"/>
      <c r="AL30" s="129">
        <f t="shared" si="29"/>
        <v>19</v>
      </c>
      <c r="AM30" s="112">
        <f t="shared" si="0"/>
        <v>0</v>
      </c>
      <c r="AN30" s="113">
        <f t="shared" si="1"/>
        <v>0</v>
      </c>
      <c r="AO30" s="114" t="str">
        <f t="shared" si="2"/>
        <v>NO</v>
      </c>
      <c r="AP30" s="112">
        <f t="shared" si="3"/>
        <v>0</v>
      </c>
      <c r="AQ30" s="113">
        <f t="shared" si="4"/>
        <v>0</v>
      </c>
      <c r="AR30" s="114" t="str">
        <f t="shared" si="5"/>
        <v>NO</v>
      </c>
      <c r="AS30" s="112">
        <f t="shared" si="6"/>
        <v>0</v>
      </c>
      <c r="AT30" s="113">
        <f t="shared" si="7"/>
        <v>0</v>
      </c>
      <c r="AU30" s="114" t="str">
        <f t="shared" si="8"/>
        <v>NO</v>
      </c>
      <c r="AV30" s="112">
        <f t="shared" si="9"/>
        <v>0</v>
      </c>
      <c r="AW30" s="113">
        <f t="shared" si="10"/>
        <v>0</v>
      </c>
      <c r="AX30" s="114" t="str">
        <f t="shared" si="11"/>
        <v>NO</v>
      </c>
      <c r="AY30" s="112">
        <f t="shared" si="12"/>
        <v>0</v>
      </c>
      <c r="AZ30" s="113">
        <f t="shared" si="13"/>
        <v>0</v>
      </c>
      <c r="BA30" s="115" t="str">
        <f t="shared" si="14"/>
        <v>NO</v>
      </c>
      <c r="BB30" s="112">
        <f t="shared" si="15"/>
        <v>0</v>
      </c>
      <c r="BC30" s="113">
        <f t="shared" si="16"/>
        <v>0</v>
      </c>
      <c r="BD30" s="116" t="str">
        <f t="shared" si="17"/>
        <v>NO</v>
      </c>
      <c r="BE30" s="112">
        <f t="shared" si="18"/>
        <v>0</v>
      </c>
      <c r="BF30" s="112">
        <f t="shared" si="19"/>
        <v>0</v>
      </c>
      <c r="BG30" s="113">
        <f t="shared" si="20"/>
        <v>0</v>
      </c>
      <c r="BH30" s="113" t="str">
        <f t="shared" si="21"/>
        <v>NO</v>
      </c>
      <c r="BI30" s="117" t="str">
        <f t="shared" si="22"/>
        <v>NO</v>
      </c>
      <c r="BJ30" s="112">
        <f t="shared" si="23"/>
        <v>0</v>
      </c>
      <c r="BK30" s="113">
        <f t="shared" si="24"/>
        <v>0</v>
      </c>
      <c r="BL30" s="113" t="str">
        <f t="shared" si="25"/>
        <v>NO</v>
      </c>
      <c r="BM30" s="118" t="str">
        <f t="shared" si="26"/>
        <v>NO</v>
      </c>
      <c r="BN30" s="119" t="str">
        <f t="shared" si="26"/>
        <v>NO</v>
      </c>
      <c r="BO30" s="120" t="str">
        <f t="shared" si="27"/>
        <v>NO</v>
      </c>
      <c r="BP30" s="68"/>
    </row>
    <row r="31" spans="1:68" ht="13.5" thickBot="1">
      <c r="A31" s="121"/>
      <c r="B31" s="130">
        <f t="shared" si="28"/>
        <v>20</v>
      </c>
      <c r="C31" s="109"/>
      <c r="D31" s="123"/>
      <c r="E31" s="123"/>
      <c r="F31" s="124"/>
      <c r="G31" s="109"/>
      <c r="H31" s="123"/>
      <c r="I31" s="123"/>
      <c r="J31" s="124"/>
      <c r="K31" s="109"/>
      <c r="L31" s="123"/>
      <c r="M31" s="124"/>
      <c r="N31" s="109"/>
      <c r="O31" s="123"/>
      <c r="P31" s="124"/>
      <c r="Q31" s="109"/>
      <c r="R31" s="123"/>
      <c r="S31" s="123"/>
      <c r="T31" s="124"/>
      <c r="U31" s="109"/>
      <c r="V31" s="123"/>
      <c r="W31" s="123"/>
      <c r="X31" s="124"/>
      <c r="Y31" s="133"/>
      <c r="Z31" s="123"/>
      <c r="AA31" s="123"/>
      <c r="AB31" s="124"/>
      <c r="AC31" s="126"/>
      <c r="AD31" s="109"/>
      <c r="AE31" s="123"/>
      <c r="AF31" s="110"/>
      <c r="AG31" s="127"/>
      <c r="AH31" s="126"/>
      <c r="AI31" s="109"/>
      <c r="AJ31" s="110"/>
      <c r="AK31" s="128"/>
      <c r="AL31" s="129">
        <f t="shared" si="29"/>
        <v>20</v>
      </c>
      <c r="AM31" s="112">
        <f t="shared" si="0"/>
        <v>0</v>
      </c>
      <c r="AN31" s="113">
        <f t="shared" si="1"/>
        <v>0</v>
      </c>
      <c r="AO31" s="114" t="str">
        <f t="shared" si="2"/>
        <v>NO</v>
      </c>
      <c r="AP31" s="112">
        <f t="shared" si="3"/>
        <v>0</v>
      </c>
      <c r="AQ31" s="113">
        <f t="shared" si="4"/>
        <v>0</v>
      </c>
      <c r="AR31" s="114" t="str">
        <f t="shared" si="5"/>
        <v>NO</v>
      </c>
      <c r="AS31" s="112">
        <f t="shared" si="6"/>
        <v>0</v>
      </c>
      <c r="AT31" s="113">
        <f t="shared" si="7"/>
        <v>0</v>
      </c>
      <c r="AU31" s="114" t="str">
        <f t="shared" si="8"/>
        <v>NO</v>
      </c>
      <c r="AV31" s="112">
        <f t="shared" si="9"/>
        <v>0</v>
      </c>
      <c r="AW31" s="113">
        <f t="shared" si="10"/>
        <v>0</v>
      </c>
      <c r="AX31" s="114" t="str">
        <f t="shared" si="11"/>
        <v>NO</v>
      </c>
      <c r="AY31" s="112">
        <f t="shared" si="12"/>
        <v>0</v>
      </c>
      <c r="AZ31" s="113">
        <f t="shared" si="13"/>
        <v>0</v>
      </c>
      <c r="BA31" s="115" t="str">
        <f t="shared" si="14"/>
        <v>NO</v>
      </c>
      <c r="BB31" s="112">
        <f t="shared" si="15"/>
        <v>0</v>
      </c>
      <c r="BC31" s="113">
        <f t="shared" si="16"/>
        <v>0</v>
      </c>
      <c r="BD31" s="116" t="str">
        <f t="shared" si="17"/>
        <v>NO</v>
      </c>
      <c r="BE31" s="112">
        <f t="shared" si="18"/>
        <v>0</v>
      </c>
      <c r="BF31" s="112">
        <f t="shared" si="19"/>
        <v>0</v>
      </c>
      <c r="BG31" s="113">
        <f t="shared" si="20"/>
        <v>0</v>
      </c>
      <c r="BH31" s="113" t="str">
        <f t="shared" si="21"/>
        <v>NO</v>
      </c>
      <c r="BI31" s="117" t="str">
        <f t="shared" si="22"/>
        <v>NO</v>
      </c>
      <c r="BJ31" s="112">
        <f t="shared" si="23"/>
        <v>0</v>
      </c>
      <c r="BK31" s="113">
        <f t="shared" si="24"/>
        <v>0</v>
      </c>
      <c r="BL31" s="113" t="str">
        <f t="shared" si="25"/>
        <v>NO</v>
      </c>
      <c r="BM31" s="118" t="str">
        <f t="shared" si="26"/>
        <v>NO</v>
      </c>
      <c r="BN31" s="119" t="str">
        <f t="shared" si="26"/>
        <v>NO</v>
      </c>
      <c r="BO31" s="120" t="str">
        <f t="shared" si="27"/>
        <v>NO</v>
      </c>
      <c r="BP31" s="68"/>
    </row>
    <row r="32" spans="1:68" ht="13.5" thickBot="1">
      <c r="A32" s="121"/>
      <c r="B32" s="130">
        <f t="shared" si="28"/>
        <v>21</v>
      </c>
      <c r="C32" s="109"/>
      <c r="D32" s="123"/>
      <c r="E32" s="123"/>
      <c r="F32" s="124"/>
      <c r="G32" s="109"/>
      <c r="H32" s="123"/>
      <c r="I32" s="123"/>
      <c r="J32" s="124"/>
      <c r="K32" s="109"/>
      <c r="L32" s="123"/>
      <c r="M32" s="124"/>
      <c r="N32" s="109"/>
      <c r="O32" s="123"/>
      <c r="P32" s="124"/>
      <c r="Q32" s="109"/>
      <c r="R32" s="123"/>
      <c r="S32" s="123"/>
      <c r="T32" s="124"/>
      <c r="U32" s="109"/>
      <c r="V32" s="123"/>
      <c r="W32" s="123"/>
      <c r="X32" s="124"/>
      <c r="Y32" s="134"/>
      <c r="Z32" s="123"/>
      <c r="AA32" s="123"/>
      <c r="AB32" s="124"/>
      <c r="AC32" s="132"/>
      <c r="AD32" s="109"/>
      <c r="AE32" s="123"/>
      <c r="AF32" s="110"/>
      <c r="AG32" s="107"/>
      <c r="AH32" s="132"/>
      <c r="AI32" s="109"/>
      <c r="AJ32" s="110"/>
      <c r="AK32" s="128"/>
      <c r="AL32" s="129">
        <f t="shared" si="29"/>
        <v>21</v>
      </c>
      <c r="AM32" s="112">
        <f t="shared" si="0"/>
        <v>0</v>
      </c>
      <c r="AN32" s="113">
        <f t="shared" si="1"/>
        <v>0</v>
      </c>
      <c r="AO32" s="114" t="str">
        <f t="shared" si="2"/>
        <v>NO</v>
      </c>
      <c r="AP32" s="112">
        <f t="shared" si="3"/>
        <v>0</v>
      </c>
      <c r="AQ32" s="113">
        <f t="shared" si="4"/>
        <v>0</v>
      </c>
      <c r="AR32" s="114" t="str">
        <f t="shared" si="5"/>
        <v>NO</v>
      </c>
      <c r="AS32" s="112">
        <f t="shared" si="6"/>
        <v>0</v>
      </c>
      <c r="AT32" s="113">
        <f t="shared" si="7"/>
        <v>0</v>
      </c>
      <c r="AU32" s="114" t="str">
        <f t="shared" si="8"/>
        <v>NO</v>
      </c>
      <c r="AV32" s="112">
        <f t="shared" si="9"/>
        <v>0</v>
      </c>
      <c r="AW32" s="113">
        <f t="shared" si="10"/>
        <v>0</v>
      </c>
      <c r="AX32" s="114" t="str">
        <f t="shared" si="11"/>
        <v>NO</v>
      </c>
      <c r="AY32" s="112">
        <f t="shared" si="12"/>
        <v>0</v>
      </c>
      <c r="AZ32" s="113">
        <f t="shared" si="13"/>
        <v>0</v>
      </c>
      <c r="BA32" s="115" t="str">
        <f t="shared" si="14"/>
        <v>NO</v>
      </c>
      <c r="BB32" s="112">
        <f t="shared" si="15"/>
        <v>0</v>
      </c>
      <c r="BC32" s="113">
        <f t="shared" si="16"/>
        <v>0</v>
      </c>
      <c r="BD32" s="116" t="str">
        <f t="shared" si="17"/>
        <v>NO</v>
      </c>
      <c r="BE32" s="112">
        <f t="shared" si="18"/>
        <v>0</v>
      </c>
      <c r="BF32" s="112">
        <f t="shared" si="19"/>
        <v>0</v>
      </c>
      <c r="BG32" s="113">
        <f t="shared" si="20"/>
        <v>0</v>
      </c>
      <c r="BH32" s="113" t="str">
        <f t="shared" si="21"/>
        <v>NO</v>
      </c>
      <c r="BI32" s="117" t="str">
        <f t="shared" si="22"/>
        <v>NO</v>
      </c>
      <c r="BJ32" s="112">
        <f t="shared" si="23"/>
        <v>0</v>
      </c>
      <c r="BK32" s="113">
        <f t="shared" si="24"/>
        <v>0</v>
      </c>
      <c r="BL32" s="113" t="str">
        <f t="shared" si="25"/>
        <v>NO</v>
      </c>
      <c r="BM32" s="118" t="str">
        <f t="shared" si="26"/>
        <v>NO</v>
      </c>
      <c r="BN32" s="119" t="str">
        <f t="shared" si="26"/>
        <v>NO</v>
      </c>
      <c r="BO32" s="120" t="str">
        <f t="shared" si="27"/>
        <v>NO</v>
      </c>
      <c r="BP32" s="68"/>
    </row>
    <row r="33" spans="1:68" ht="13.5" thickBot="1">
      <c r="A33" s="121"/>
      <c r="B33" s="130">
        <f t="shared" si="28"/>
        <v>22</v>
      </c>
      <c r="C33" s="109"/>
      <c r="D33" s="123"/>
      <c r="E33" s="123"/>
      <c r="F33" s="124"/>
      <c r="G33" s="109"/>
      <c r="H33" s="123"/>
      <c r="I33" s="123"/>
      <c r="J33" s="124"/>
      <c r="K33" s="109"/>
      <c r="L33" s="123"/>
      <c r="M33" s="124"/>
      <c r="N33" s="109"/>
      <c r="O33" s="123"/>
      <c r="P33" s="124"/>
      <c r="Q33" s="109"/>
      <c r="R33" s="123"/>
      <c r="S33" s="123"/>
      <c r="T33" s="124"/>
      <c r="U33" s="109"/>
      <c r="V33" s="123"/>
      <c r="W33" s="123"/>
      <c r="X33" s="124"/>
      <c r="Y33" s="134"/>
      <c r="Z33" s="123"/>
      <c r="AA33" s="123"/>
      <c r="AB33" s="124"/>
      <c r="AC33" s="126"/>
      <c r="AD33" s="109"/>
      <c r="AE33" s="123"/>
      <c r="AF33" s="110"/>
      <c r="AG33" s="127"/>
      <c r="AH33" s="126"/>
      <c r="AI33" s="109"/>
      <c r="AJ33" s="110"/>
      <c r="AK33" s="128"/>
      <c r="AL33" s="129">
        <f t="shared" si="29"/>
        <v>22</v>
      </c>
      <c r="AM33" s="112">
        <f t="shared" si="0"/>
        <v>0</v>
      </c>
      <c r="AN33" s="113">
        <f t="shared" si="1"/>
        <v>0</v>
      </c>
      <c r="AO33" s="114" t="str">
        <f t="shared" si="2"/>
        <v>NO</v>
      </c>
      <c r="AP33" s="112">
        <f t="shared" si="3"/>
        <v>0</v>
      </c>
      <c r="AQ33" s="113">
        <f t="shared" si="4"/>
        <v>0</v>
      </c>
      <c r="AR33" s="114" t="str">
        <f t="shared" si="5"/>
        <v>NO</v>
      </c>
      <c r="AS33" s="112">
        <f t="shared" si="6"/>
        <v>0</v>
      </c>
      <c r="AT33" s="113">
        <f t="shared" si="7"/>
        <v>0</v>
      </c>
      <c r="AU33" s="114" t="str">
        <f t="shared" si="8"/>
        <v>NO</v>
      </c>
      <c r="AV33" s="112">
        <f t="shared" si="9"/>
        <v>0</v>
      </c>
      <c r="AW33" s="113">
        <f t="shared" si="10"/>
        <v>0</v>
      </c>
      <c r="AX33" s="114" t="str">
        <f t="shared" si="11"/>
        <v>NO</v>
      </c>
      <c r="AY33" s="112">
        <f t="shared" si="12"/>
        <v>0</v>
      </c>
      <c r="AZ33" s="113">
        <f t="shared" si="13"/>
        <v>0</v>
      </c>
      <c r="BA33" s="115" t="str">
        <f t="shared" si="14"/>
        <v>NO</v>
      </c>
      <c r="BB33" s="112">
        <f t="shared" si="15"/>
        <v>0</v>
      </c>
      <c r="BC33" s="113">
        <f t="shared" si="16"/>
        <v>0</v>
      </c>
      <c r="BD33" s="116" t="str">
        <f t="shared" si="17"/>
        <v>NO</v>
      </c>
      <c r="BE33" s="112">
        <f t="shared" si="18"/>
        <v>0</v>
      </c>
      <c r="BF33" s="112">
        <f t="shared" si="19"/>
        <v>0</v>
      </c>
      <c r="BG33" s="113">
        <f t="shared" si="20"/>
        <v>0</v>
      </c>
      <c r="BH33" s="113" t="str">
        <f t="shared" si="21"/>
        <v>NO</v>
      </c>
      <c r="BI33" s="117" t="str">
        <f t="shared" si="22"/>
        <v>NO</v>
      </c>
      <c r="BJ33" s="112">
        <f t="shared" si="23"/>
        <v>0</v>
      </c>
      <c r="BK33" s="113">
        <f t="shared" si="24"/>
        <v>0</v>
      </c>
      <c r="BL33" s="113" t="str">
        <f t="shared" si="25"/>
        <v>NO</v>
      </c>
      <c r="BM33" s="118" t="str">
        <f t="shared" si="26"/>
        <v>NO</v>
      </c>
      <c r="BN33" s="119" t="str">
        <f t="shared" si="26"/>
        <v>NO</v>
      </c>
      <c r="BO33" s="120" t="str">
        <f t="shared" si="27"/>
        <v>NO</v>
      </c>
      <c r="BP33" s="68"/>
    </row>
    <row r="34" spans="1:68" ht="13.5" thickBot="1">
      <c r="A34" s="121"/>
      <c r="B34" s="130">
        <f t="shared" si="28"/>
        <v>23</v>
      </c>
      <c r="C34" s="109"/>
      <c r="D34" s="123"/>
      <c r="E34" s="123"/>
      <c r="F34" s="124"/>
      <c r="G34" s="109"/>
      <c r="H34" s="123"/>
      <c r="I34" s="123"/>
      <c r="J34" s="124"/>
      <c r="K34" s="109"/>
      <c r="L34" s="123"/>
      <c r="M34" s="124"/>
      <c r="N34" s="109"/>
      <c r="O34" s="123"/>
      <c r="P34" s="124"/>
      <c r="Q34" s="109"/>
      <c r="R34" s="123"/>
      <c r="S34" s="123"/>
      <c r="T34" s="124"/>
      <c r="U34" s="109"/>
      <c r="V34" s="123"/>
      <c r="W34" s="123"/>
      <c r="X34" s="124"/>
      <c r="Y34" s="125"/>
      <c r="Z34" s="123"/>
      <c r="AA34" s="123"/>
      <c r="AB34" s="124"/>
      <c r="AC34" s="126"/>
      <c r="AD34" s="109"/>
      <c r="AE34" s="123"/>
      <c r="AF34" s="110"/>
      <c r="AG34" s="127"/>
      <c r="AH34" s="126"/>
      <c r="AI34" s="109"/>
      <c r="AJ34" s="110"/>
      <c r="AK34" s="128"/>
      <c r="AL34" s="129">
        <f t="shared" si="29"/>
        <v>23</v>
      </c>
      <c r="AM34" s="112">
        <f t="shared" si="0"/>
        <v>0</v>
      </c>
      <c r="AN34" s="113">
        <f t="shared" si="1"/>
        <v>0</v>
      </c>
      <c r="AO34" s="114" t="str">
        <f t="shared" si="2"/>
        <v>NO</v>
      </c>
      <c r="AP34" s="112">
        <f t="shared" si="3"/>
        <v>0</v>
      </c>
      <c r="AQ34" s="113">
        <f t="shared" si="4"/>
        <v>0</v>
      </c>
      <c r="AR34" s="114" t="str">
        <f t="shared" si="5"/>
        <v>NO</v>
      </c>
      <c r="AS34" s="112">
        <f t="shared" si="6"/>
        <v>0</v>
      </c>
      <c r="AT34" s="113">
        <f t="shared" si="7"/>
        <v>0</v>
      </c>
      <c r="AU34" s="114" t="str">
        <f t="shared" si="8"/>
        <v>NO</v>
      </c>
      <c r="AV34" s="112">
        <f t="shared" si="9"/>
        <v>0</v>
      </c>
      <c r="AW34" s="113">
        <f t="shared" si="10"/>
        <v>0</v>
      </c>
      <c r="AX34" s="114" t="str">
        <f t="shared" si="11"/>
        <v>NO</v>
      </c>
      <c r="AY34" s="112">
        <f t="shared" si="12"/>
        <v>0</v>
      </c>
      <c r="AZ34" s="113">
        <f t="shared" si="13"/>
        <v>0</v>
      </c>
      <c r="BA34" s="115" t="str">
        <f t="shared" si="14"/>
        <v>NO</v>
      </c>
      <c r="BB34" s="112">
        <f t="shared" si="15"/>
        <v>0</v>
      </c>
      <c r="BC34" s="113">
        <f t="shared" si="16"/>
        <v>0</v>
      </c>
      <c r="BD34" s="116" t="str">
        <f t="shared" si="17"/>
        <v>NO</v>
      </c>
      <c r="BE34" s="112">
        <f t="shared" si="18"/>
        <v>0</v>
      </c>
      <c r="BF34" s="112">
        <f t="shared" si="19"/>
        <v>0</v>
      </c>
      <c r="BG34" s="113">
        <f t="shared" si="20"/>
        <v>0</v>
      </c>
      <c r="BH34" s="113" t="str">
        <f t="shared" si="21"/>
        <v>NO</v>
      </c>
      <c r="BI34" s="117" t="str">
        <f t="shared" si="22"/>
        <v>NO</v>
      </c>
      <c r="BJ34" s="112">
        <f t="shared" si="23"/>
        <v>0</v>
      </c>
      <c r="BK34" s="113">
        <f t="shared" si="24"/>
        <v>0</v>
      </c>
      <c r="BL34" s="113" t="str">
        <f t="shared" si="25"/>
        <v>NO</v>
      </c>
      <c r="BM34" s="118" t="str">
        <f t="shared" si="26"/>
        <v>NO</v>
      </c>
      <c r="BN34" s="119" t="str">
        <f t="shared" si="26"/>
        <v>NO</v>
      </c>
      <c r="BO34" s="120" t="str">
        <f t="shared" si="27"/>
        <v>NO</v>
      </c>
      <c r="BP34" s="68"/>
    </row>
    <row r="35" spans="1:68" ht="13.5" thickBot="1">
      <c r="A35" s="121"/>
      <c r="B35" s="130">
        <f t="shared" si="28"/>
        <v>24</v>
      </c>
      <c r="C35" s="109"/>
      <c r="D35" s="123"/>
      <c r="E35" s="123"/>
      <c r="F35" s="124"/>
      <c r="G35" s="109"/>
      <c r="H35" s="123"/>
      <c r="I35" s="123"/>
      <c r="J35" s="124"/>
      <c r="K35" s="109"/>
      <c r="L35" s="123"/>
      <c r="M35" s="124"/>
      <c r="N35" s="109"/>
      <c r="O35" s="123"/>
      <c r="P35" s="124"/>
      <c r="Q35" s="109"/>
      <c r="R35" s="123"/>
      <c r="S35" s="123"/>
      <c r="T35" s="124"/>
      <c r="U35" s="109"/>
      <c r="V35" s="123"/>
      <c r="W35" s="123"/>
      <c r="X35" s="124"/>
      <c r="Y35" s="133"/>
      <c r="Z35" s="123"/>
      <c r="AA35" s="123"/>
      <c r="AB35" s="124"/>
      <c r="AC35" s="126"/>
      <c r="AD35" s="109"/>
      <c r="AE35" s="123"/>
      <c r="AF35" s="110"/>
      <c r="AG35" s="127"/>
      <c r="AH35" s="126"/>
      <c r="AI35" s="109"/>
      <c r="AJ35" s="110"/>
      <c r="AK35" s="128"/>
      <c r="AL35" s="129">
        <f t="shared" si="29"/>
        <v>24</v>
      </c>
      <c r="AM35" s="112">
        <f t="shared" si="0"/>
        <v>0</v>
      </c>
      <c r="AN35" s="113">
        <f t="shared" si="1"/>
        <v>0</v>
      </c>
      <c r="AO35" s="114" t="str">
        <f t="shared" si="2"/>
        <v>NO</v>
      </c>
      <c r="AP35" s="112">
        <f t="shared" si="3"/>
        <v>0</v>
      </c>
      <c r="AQ35" s="113">
        <f t="shared" si="4"/>
        <v>0</v>
      </c>
      <c r="AR35" s="114" t="str">
        <f t="shared" si="5"/>
        <v>NO</v>
      </c>
      <c r="AS35" s="112">
        <f t="shared" si="6"/>
        <v>0</v>
      </c>
      <c r="AT35" s="113">
        <f t="shared" si="7"/>
        <v>0</v>
      </c>
      <c r="AU35" s="114" t="str">
        <f t="shared" si="8"/>
        <v>NO</v>
      </c>
      <c r="AV35" s="112">
        <f t="shared" si="9"/>
        <v>0</v>
      </c>
      <c r="AW35" s="113">
        <f t="shared" si="10"/>
        <v>0</v>
      </c>
      <c r="AX35" s="114" t="str">
        <f t="shared" si="11"/>
        <v>NO</v>
      </c>
      <c r="AY35" s="112">
        <f t="shared" si="12"/>
        <v>0</v>
      </c>
      <c r="AZ35" s="113">
        <f t="shared" si="13"/>
        <v>0</v>
      </c>
      <c r="BA35" s="115" t="str">
        <f t="shared" si="14"/>
        <v>NO</v>
      </c>
      <c r="BB35" s="112">
        <f t="shared" si="15"/>
        <v>0</v>
      </c>
      <c r="BC35" s="113">
        <f t="shared" si="16"/>
        <v>0</v>
      </c>
      <c r="BD35" s="116" t="str">
        <f t="shared" si="17"/>
        <v>NO</v>
      </c>
      <c r="BE35" s="112">
        <f t="shared" si="18"/>
        <v>0</v>
      </c>
      <c r="BF35" s="112">
        <f t="shared" si="19"/>
        <v>0</v>
      </c>
      <c r="BG35" s="113">
        <f t="shared" si="20"/>
        <v>0</v>
      </c>
      <c r="BH35" s="113" t="str">
        <f t="shared" si="21"/>
        <v>NO</v>
      </c>
      <c r="BI35" s="117" t="str">
        <f t="shared" si="22"/>
        <v>NO</v>
      </c>
      <c r="BJ35" s="112">
        <f t="shared" si="23"/>
        <v>0</v>
      </c>
      <c r="BK35" s="113">
        <f t="shared" si="24"/>
        <v>0</v>
      </c>
      <c r="BL35" s="113" t="str">
        <f t="shared" si="25"/>
        <v>NO</v>
      </c>
      <c r="BM35" s="118" t="str">
        <f t="shared" si="26"/>
        <v>NO</v>
      </c>
      <c r="BN35" s="119" t="str">
        <f t="shared" si="26"/>
        <v>NO</v>
      </c>
      <c r="BO35" s="120" t="str">
        <f t="shared" si="27"/>
        <v>NO</v>
      </c>
      <c r="BP35" s="68"/>
    </row>
    <row r="36" spans="1:68" ht="13.5" thickBot="1">
      <c r="A36" s="121"/>
      <c r="B36" s="130">
        <f t="shared" si="28"/>
        <v>25</v>
      </c>
      <c r="C36" s="109"/>
      <c r="D36" s="123"/>
      <c r="E36" s="123"/>
      <c r="F36" s="124"/>
      <c r="G36" s="109"/>
      <c r="H36" s="123"/>
      <c r="I36" s="123"/>
      <c r="J36" s="124"/>
      <c r="K36" s="109"/>
      <c r="L36" s="123"/>
      <c r="M36" s="124"/>
      <c r="N36" s="109"/>
      <c r="O36" s="123"/>
      <c r="P36" s="124"/>
      <c r="Q36" s="109"/>
      <c r="R36" s="123"/>
      <c r="S36" s="123"/>
      <c r="T36" s="124"/>
      <c r="U36" s="109"/>
      <c r="V36" s="123"/>
      <c r="W36" s="123"/>
      <c r="X36" s="124"/>
      <c r="Y36" s="134"/>
      <c r="Z36" s="123"/>
      <c r="AA36" s="123"/>
      <c r="AB36" s="124"/>
      <c r="AC36" s="132"/>
      <c r="AD36" s="109"/>
      <c r="AE36" s="123"/>
      <c r="AF36" s="110"/>
      <c r="AG36" s="107"/>
      <c r="AH36" s="132"/>
      <c r="AI36" s="109"/>
      <c r="AJ36" s="110"/>
      <c r="AK36" s="128"/>
      <c r="AL36" s="129">
        <f t="shared" si="29"/>
        <v>25</v>
      </c>
      <c r="AM36" s="112">
        <f t="shared" si="0"/>
        <v>0</v>
      </c>
      <c r="AN36" s="113">
        <f t="shared" si="1"/>
        <v>0</v>
      </c>
      <c r="AO36" s="114" t="str">
        <f t="shared" si="2"/>
        <v>NO</v>
      </c>
      <c r="AP36" s="112">
        <f t="shared" si="3"/>
        <v>0</v>
      </c>
      <c r="AQ36" s="113">
        <f t="shared" si="4"/>
        <v>0</v>
      </c>
      <c r="AR36" s="114" t="str">
        <f t="shared" si="5"/>
        <v>NO</v>
      </c>
      <c r="AS36" s="112">
        <f t="shared" si="6"/>
        <v>0</v>
      </c>
      <c r="AT36" s="113">
        <f t="shared" si="7"/>
        <v>0</v>
      </c>
      <c r="AU36" s="114" t="str">
        <f t="shared" si="8"/>
        <v>NO</v>
      </c>
      <c r="AV36" s="112">
        <f t="shared" si="9"/>
        <v>0</v>
      </c>
      <c r="AW36" s="113">
        <f t="shared" si="10"/>
        <v>0</v>
      </c>
      <c r="AX36" s="114" t="str">
        <f t="shared" si="11"/>
        <v>NO</v>
      </c>
      <c r="AY36" s="112">
        <f t="shared" si="12"/>
        <v>0</v>
      </c>
      <c r="AZ36" s="113">
        <f t="shared" si="13"/>
        <v>0</v>
      </c>
      <c r="BA36" s="115" t="str">
        <f t="shared" si="14"/>
        <v>NO</v>
      </c>
      <c r="BB36" s="112">
        <f t="shared" si="15"/>
        <v>0</v>
      </c>
      <c r="BC36" s="113">
        <f t="shared" si="16"/>
        <v>0</v>
      </c>
      <c r="BD36" s="116" t="str">
        <f t="shared" si="17"/>
        <v>NO</v>
      </c>
      <c r="BE36" s="112">
        <f t="shared" si="18"/>
        <v>0</v>
      </c>
      <c r="BF36" s="112">
        <f t="shared" si="19"/>
        <v>0</v>
      </c>
      <c r="BG36" s="113">
        <f t="shared" si="20"/>
        <v>0</v>
      </c>
      <c r="BH36" s="113" t="str">
        <f t="shared" si="21"/>
        <v>NO</v>
      </c>
      <c r="BI36" s="117" t="str">
        <f t="shared" si="22"/>
        <v>NO</v>
      </c>
      <c r="BJ36" s="112">
        <f t="shared" si="23"/>
        <v>0</v>
      </c>
      <c r="BK36" s="113">
        <f t="shared" si="24"/>
        <v>0</v>
      </c>
      <c r="BL36" s="113" t="str">
        <f t="shared" si="25"/>
        <v>NO</v>
      </c>
      <c r="BM36" s="118" t="str">
        <f t="shared" si="26"/>
        <v>NO</v>
      </c>
      <c r="BN36" s="119" t="str">
        <f t="shared" si="26"/>
        <v>NO</v>
      </c>
      <c r="BO36" s="120" t="str">
        <f t="shared" si="27"/>
        <v>NO</v>
      </c>
      <c r="BP36" s="68"/>
    </row>
    <row r="37" spans="1:68" ht="13.5" thickBot="1">
      <c r="A37" s="121"/>
      <c r="B37" s="130">
        <f t="shared" si="28"/>
        <v>26</v>
      </c>
      <c r="C37" s="109"/>
      <c r="D37" s="123"/>
      <c r="E37" s="123"/>
      <c r="F37" s="124"/>
      <c r="G37" s="109"/>
      <c r="H37" s="123"/>
      <c r="I37" s="123"/>
      <c r="J37" s="124"/>
      <c r="K37" s="109"/>
      <c r="L37" s="123"/>
      <c r="M37" s="124"/>
      <c r="N37" s="109"/>
      <c r="O37" s="123"/>
      <c r="P37" s="124"/>
      <c r="Q37" s="109"/>
      <c r="R37" s="123"/>
      <c r="S37" s="123"/>
      <c r="T37" s="124"/>
      <c r="U37" s="109"/>
      <c r="V37" s="123"/>
      <c r="W37" s="123"/>
      <c r="X37" s="124"/>
      <c r="Y37" s="125"/>
      <c r="Z37" s="123"/>
      <c r="AA37" s="123"/>
      <c r="AB37" s="124"/>
      <c r="AC37" s="126"/>
      <c r="AD37" s="109"/>
      <c r="AE37" s="123"/>
      <c r="AF37" s="110"/>
      <c r="AG37" s="127"/>
      <c r="AH37" s="126"/>
      <c r="AI37" s="109"/>
      <c r="AJ37" s="110"/>
      <c r="AK37" s="128"/>
      <c r="AL37" s="129">
        <f t="shared" si="29"/>
        <v>26</v>
      </c>
      <c r="AM37" s="112">
        <f t="shared" si="0"/>
        <v>0</v>
      </c>
      <c r="AN37" s="113">
        <f t="shared" si="1"/>
        <v>0</v>
      </c>
      <c r="AO37" s="114" t="str">
        <f t="shared" si="2"/>
        <v>NO</v>
      </c>
      <c r="AP37" s="112">
        <f t="shared" si="3"/>
        <v>0</v>
      </c>
      <c r="AQ37" s="113">
        <f t="shared" si="4"/>
        <v>0</v>
      </c>
      <c r="AR37" s="114" t="str">
        <f t="shared" si="5"/>
        <v>NO</v>
      </c>
      <c r="AS37" s="112">
        <f t="shared" si="6"/>
        <v>0</v>
      </c>
      <c r="AT37" s="113">
        <f t="shared" si="7"/>
        <v>0</v>
      </c>
      <c r="AU37" s="114" t="str">
        <f t="shared" si="8"/>
        <v>NO</v>
      </c>
      <c r="AV37" s="112">
        <f t="shared" si="9"/>
        <v>0</v>
      </c>
      <c r="AW37" s="113">
        <f t="shared" si="10"/>
        <v>0</v>
      </c>
      <c r="AX37" s="114" t="str">
        <f t="shared" si="11"/>
        <v>NO</v>
      </c>
      <c r="AY37" s="112">
        <f t="shared" si="12"/>
        <v>0</v>
      </c>
      <c r="AZ37" s="113">
        <f t="shared" si="13"/>
        <v>0</v>
      </c>
      <c r="BA37" s="115" t="str">
        <f t="shared" si="14"/>
        <v>NO</v>
      </c>
      <c r="BB37" s="112">
        <f t="shared" si="15"/>
        <v>0</v>
      </c>
      <c r="BC37" s="113">
        <f t="shared" si="16"/>
        <v>0</v>
      </c>
      <c r="BD37" s="116" t="str">
        <f t="shared" si="17"/>
        <v>NO</v>
      </c>
      <c r="BE37" s="112">
        <f t="shared" si="18"/>
        <v>0</v>
      </c>
      <c r="BF37" s="112">
        <f t="shared" si="19"/>
        <v>0</v>
      </c>
      <c r="BG37" s="113">
        <f t="shared" si="20"/>
        <v>0</v>
      </c>
      <c r="BH37" s="113" t="str">
        <f t="shared" si="21"/>
        <v>NO</v>
      </c>
      <c r="BI37" s="117" t="str">
        <f t="shared" si="22"/>
        <v>NO</v>
      </c>
      <c r="BJ37" s="112">
        <f t="shared" si="23"/>
        <v>0</v>
      </c>
      <c r="BK37" s="113">
        <f t="shared" si="24"/>
        <v>0</v>
      </c>
      <c r="BL37" s="113" t="str">
        <f t="shared" si="25"/>
        <v>NO</v>
      </c>
      <c r="BM37" s="118" t="str">
        <f t="shared" si="26"/>
        <v>NO</v>
      </c>
      <c r="BN37" s="119" t="str">
        <f t="shared" si="26"/>
        <v>NO</v>
      </c>
      <c r="BO37" s="120" t="str">
        <f t="shared" si="27"/>
        <v>NO</v>
      </c>
      <c r="BP37" s="68"/>
    </row>
    <row r="38" spans="1:68" ht="13.5" thickBot="1">
      <c r="A38" s="121"/>
      <c r="B38" s="130">
        <f t="shared" si="28"/>
        <v>27</v>
      </c>
      <c r="C38" s="109"/>
      <c r="D38" s="123"/>
      <c r="E38" s="123"/>
      <c r="F38" s="124"/>
      <c r="G38" s="109"/>
      <c r="H38" s="123"/>
      <c r="I38" s="123"/>
      <c r="J38" s="124"/>
      <c r="K38" s="109"/>
      <c r="L38" s="123"/>
      <c r="M38" s="124"/>
      <c r="N38" s="109"/>
      <c r="O38" s="123"/>
      <c r="P38" s="124"/>
      <c r="Q38" s="109"/>
      <c r="R38" s="123"/>
      <c r="S38" s="123"/>
      <c r="T38" s="124"/>
      <c r="U38" s="109"/>
      <c r="V38" s="123"/>
      <c r="W38" s="123"/>
      <c r="X38" s="124"/>
      <c r="Y38" s="133"/>
      <c r="Z38" s="123"/>
      <c r="AA38" s="123"/>
      <c r="AB38" s="124"/>
      <c r="AC38" s="126"/>
      <c r="AD38" s="109"/>
      <c r="AE38" s="123"/>
      <c r="AF38" s="110"/>
      <c r="AG38" s="127"/>
      <c r="AH38" s="126"/>
      <c r="AI38" s="109"/>
      <c r="AJ38" s="110"/>
      <c r="AK38" s="128"/>
      <c r="AL38" s="129">
        <f t="shared" si="29"/>
        <v>27</v>
      </c>
      <c r="AM38" s="112">
        <f t="shared" si="0"/>
        <v>0</v>
      </c>
      <c r="AN38" s="113">
        <f t="shared" si="1"/>
        <v>0</v>
      </c>
      <c r="AO38" s="114" t="str">
        <f t="shared" si="2"/>
        <v>NO</v>
      </c>
      <c r="AP38" s="112">
        <f t="shared" si="3"/>
        <v>0</v>
      </c>
      <c r="AQ38" s="113">
        <f t="shared" si="4"/>
        <v>0</v>
      </c>
      <c r="AR38" s="114" t="str">
        <f t="shared" si="5"/>
        <v>NO</v>
      </c>
      <c r="AS38" s="112">
        <f t="shared" si="6"/>
        <v>0</v>
      </c>
      <c r="AT38" s="113">
        <f t="shared" si="7"/>
        <v>0</v>
      </c>
      <c r="AU38" s="114" t="str">
        <f t="shared" si="8"/>
        <v>NO</v>
      </c>
      <c r="AV38" s="112">
        <f t="shared" si="9"/>
        <v>0</v>
      </c>
      <c r="AW38" s="113">
        <f t="shared" si="10"/>
        <v>0</v>
      </c>
      <c r="AX38" s="114" t="str">
        <f t="shared" si="11"/>
        <v>NO</v>
      </c>
      <c r="AY38" s="112">
        <f t="shared" si="12"/>
        <v>0</v>
      </c>
      <c r="AZ38" s="113">
        <f t="shared" si="13"/>
        <v>0</v>
      </c>
      <c r="BA38" s="115" t="str">
        <f t="shared" si="14"/>
        <v>NO</v>
      </c>
      <c r="BB38" s="112">
        <f t="shared" si="15"/>
        <v>0</v>
      </c>
      <c r="BC38" s="113">
        <f t="shared" si="16"/>
        <v>0</v>
      </c>
      <c r="BD38" s="116" t="str">
        <f t="shared" si="17"/>
        <v>NO</v>
      </c>
      <c r="BE38" s="112">
        <f t="shared" si="18"/>
        <v>0</v>
      </c>
      <c r="BF38" s="112">
        <f t="shared" si="19"/>
        <v>0</v>
      </c>
      <c r="BG38" s="113">
        <f t="shared" si="20"/>
        <v>0</v>
      </c>
      <c r="BH38" s="113" t="str">
        <f t="shared" si="21"/>
        <v>NO</v>
      </c>
      <c r="BI38" s="117" t="str">
        <f t="shared" si="22"/>
        <v>NO</v>
      </c>
      <c r="BJ38" s="112">
        <f t="shared" si="23"/>
        <v>0</v>
      </c>
      <c r="BK38" s="113">
        <f t="shared" si="24"/>
        <v>0</v>
      </c>
      <c r="BL38" s="113" t="str">
        <f t="shared" si="25"/>
        <v>NO</v>
      </c>
      <c r="BM38" s="118" t="str">
        <f t="shared" si="26"/>
        <v>NO</v>
      </c>
      <c r="BN38" s="119" t="str">
        <f t="shared" si="26"/>
        <v>NO</v>
      </c>
      <c r="BO38" s="120" t="str">
        <f t="shared" si="27"/>
        <v>NO</v>
      </c>
      <c r="BP38" s="68"/>
    </row>
    <row r="39" spans="1:68" ht="13.5" thickBot="1">
      <c r="A39" s="121"/>
      <c r="B39" s="130">
        <f t="shared" si="28"/>
        <v>28</v>
      </c>
      <c r="C39" s="109"/>
      <c r="D39" s="123"/>
      <c r="E39" s="123"/>
      <c r="F39" s="124"/>
      <c r="G39" s="109"/>
      <c r="H39" s="123"/>
      <c r="I39" s="123"/>
      <c r="J39" s="124"/>
      <c r="K39" s="109"/>
      <c r="L39" s="123"/>
      <c r="M39" s="124"/>
      <c r="N39" s="109"/>
      <c r="O39" s="123"/>
      <c r="P39" s="124"/>
      <c r="Q39" s="109"/>
      <c r="R39" s="123"/>
      <c r="S39" s="123"/>
      <c r="T39" s="124"/>
      <c r="U39" s="109"/>
      <c r="V39" s="123"/>
      <c r="W39" s="123"/>
      <c r="X39" s="124"/>
      <c r="Y39" s="125"/>
      <c r="Z39" s="123"/>
      <c r="AA39" s="123"/>
      <c r="AB39" s="124"/>
      <c r="AC39" s="126"/>
      <c r="AD39" s="109"/>
      <c r="AE39" s="123"/>
      <c r="AF39" s="110"/>
      <c r="AG39" s="127"/>
      <c r="AH39" s="126"/>
      <c r="AI39" s="109"/>
      <c r="AJ39" s="110"/>
      <c r="AK39" s="128"/>
      <c r="AL39" s="129">
        <f t="shared" si="29"/>
        <v>28</v>
      </c>
      <c r="AM39" s="112">
        <f t="shared" si="0"/>
        <v>0</v>
      </c>
      <c r="AN39" s="113">
        <f t="shared" si="1"/>
        <v>0</v>
      </c>
      <c r="AO39" s="114" t="str">
        <f t="shared" si="2"/>
        <v>NO</v>
      </c>
      <c r="AP39" s="112">
        <f t="shared" si="3"/>
        <v>0</v>
      </c>
      <c r="AQ39" s="113">
        <f t="shared" si="4"/>
        <v>0</v>
      </c>
      <c r="AR39" s="114" t="str">
        <f t="shared" si="5"/>
        <v>NO</v>
      </c>
      <c r="AS39" s="112">
        <f t="shared" si="6"/>
        <v>0</v>
      </c>
      <c r="AT39" s="113">
        <f t="shared" si="7"/>
        <v>0</v>
      </c>
      <c r="AU39" s="114" t="str">
        <f t="shared" si="8"/>
        <v>NO</v>
      </c>
      <c r="AV39" s="112">
        <f t="shared" si="9"/>
        <v>0</v>
      </c>
      <c r="AW39" s="113">
        <f t="shared" si="10"/>
        <v>0</v>
      </c>
      <c r="AX39" s="114" t="str">
        <f t="shared" si="11"/>
        <v>NO</v>
      </c>
      <c r="AY39" s="112">
        <f t="shared" si="12"/>
        <v>0</v>
      </c>
      <c r="AZ39" s="113">
        <f t="shared" si="13"/>
        <v>0</v>
      </c>
      <c r="BA39" s="115" t="str">
        <f t="shared" si="14"/>
        <v>NO</v>
      </c>
      <c r="BB39" s="112">
        <f t="shared" si="15"/>
        <v>0</v>
      </c>
      <c r="BC39" s="113">
        <f t="shared" si="16"/>
        <v>0</v>
      </c>
      <c r="BD39" s="116" t="str">
        <f t="shared" si="17"/>
        <v>NO</v>
      </c>
      <c r="BE39" s="112">
        <f t="shared" si="18"/>
        <v>0</v>
      </c>
      <c r="BF39" s="112">
        <f t="shared" si="19"/>
        <v>0</v>
      </c>
      <c r="BG39" s="113">
        <f t="shared" si="20"/>
        <v>0</v>
      </c>
      <c r="BH39" s="113" t="str">
        <f t="shared" si="21"/>
        <v>NO</v>
      </c>
      <c r="BI39" s="117" t="str">
        <f t="shared" si="22"/>
        <v>NO</v>
      </c>
      <c r="BJ39" s="112">
        <f t="shared" si="23"/>
        <v>0</v>
      </c>
      <c r="BK39" s="113">
        <f t="shared" si="24"/>
        <v>0</v>
      </c>
      <c r="BL39" s="113" t="str">
        <f t="shared" si="25"/>
        <v>NO</v>
      </c>
      <c r="BM39" s="118" t="str">
        <f t="shared" si="26"/>
        <v>NO</v>
      </c>
      <c r="BN39" s="119" t="str">
        <f t="shared" si="26"/>
        <v>NO</v>
      </c>
      <c r="BO39" s="120" t="str">
        <f t="shared" si="27"/>
        <v>NO</v>
      </c>
      <c r="BP39" s="68"/>
    </row>
    <row r="40" spans="1:68" ht="13.5" thickBot="1">
      <c r="A40" s="121"/>
      <c r="B40" s="130">
        <f t="shared" si="28"/>
        <v>29</v>
      </c>
      <c r="C40" s="109"/>
      <c r="D40" s="123"/>
      <c r="E40" s="123"/>
      <c r="F40" s="124"/>
      <c r="G40" s="109"/>
      <c r="H40" s="123"/>
      <c r="I40" s="123"/>
      <c r="J40" s="124"/>
      <c r="K40" s="109"/>
      <c r="L40" s="123"/>
      <c r="M40" s="124"/>
      <c r="N40" s="109"/>
      <c r="O40" s="123"/>
      <c r="P40" s="124"/>
      <c r="Q40" s="109"/>
      <c r="R40" s="123"/>
      <c r="S40" s="123"/>
      <c r="T40" s="124"/>
      <c r="U40" s="109"/>
      <c r="V40" s="123"/>
      <c r="W40" s="123"/>
      <c r="X40" s="124"/>
      <c r="Y40" s="133"/>
      <c r="Z40" s="123"/>
      <c r="AA40" s="123"/>
      <c r="AB40" s="124"/>
      <c r="AC40" s="132"/>
      <c r="AD40" s="109"/>
      <c r="AE40" s="123"/>
      <c r="AF40" s="110"/>
      <c r="AG40" s="107"/>
      <c r="AH40" s="132"/>
      <c r="AI40" s="109"/>
      <c r="AJ40" s="110"/>
      <c r="AK40" s="128"/>
      <c r="AL40" s="129">
        <f t="shared" si="29"/>
        <v>29</v>
      </c>
      <c r="AM40" s="112">
        <f t="shared" si="0"/>
        <v>0</v>
      </c>
      <c r="AN40" s="113">
        <f t="shared" si="1"/>
        <v>0</v>
      </c>
      <c r="AO40" s="114" t="str">
        <f t="shared" si="2"/>
        <v>NO</v>
      </c>
      <c r="AP40" s="112">
        <f t="shared" si="3"/>
        <v>0</v>
      </c>
      <c r="AQ40" s="113">
        <f t="shared" si="4"/>
        <v>0</v>
      </c>
      <c r="AR40" s="114" t="str">
        <f t="shared" si="5"/>
        <v>NO</v>
      </c>
      <c r="AS40" s="112">
        <f t="shared" si="6"/>
        <v>0</v>
      </c>
      <c r="AT40" s="113">
        <f t="shared" si="7"/>
        <v>0</v>
      </c>
      <c r="AU40" s="114" t="str">
        <f t="shared" si="8"/>
        <v>NO</v>
      </c>
      <c r="AV40" s="112">
        <f t="shared" si="9"/>
        <v>0</v>
      </c>
      <c r="AW40" s="113">
        <f t="shared" si="10"/>
        <v>0</v>
      </c>
      <c r="AX40" s="114" t="str">
        <f t="shared" si="11"/>
        <v>NO</v>
      </c>
      <c r="AY40" s="112">
        <f t="shared" si="12"/>
        <v>0</v>
      </c>
      <c r="AZ40" s="113">
        <f t="shared" si="13"/>
        <v>0</v>
      </c>
      <c r="BA40" s="115" t="str">
        <f t="shared" si="14"/>
        <v>NO</v>
      </c>
      <c r="BB40" s="112">
        <f t="shared" si="15"/>
        <v>0</v>
      </c>
      <c r="BC40" s="113">
        <f t="shared" si="16"/>
        <v>0</v>
      </c>
      <c r="BD40" s="116" t="str">
        <f t="shared" si="17"/>
        <v>NO</v>
      </c>
      <c r="BE40" s="112">
        <f t="shared" si="18"/>
        <v>0</v>
      </c>
      <c r="BF40" s="112">
        <f t="shared" si="19"/>
        <v>0</v>
      </c>
      <c r="BG40" s="113">
        <f t="shared" si="20"/>
        <v>0</v>
      </c>
      <c r="BH40" s="113" t="str">
        <f t="shared" si="21"/>
        <v>NO</v>
      </c>
      <c r="BI40" s="117" t="str">
        <f t="shared" si="22"/>
        <v>NO</v>
      </c>
      <c r="BJ40" s="112">
        <f t="shared" si="23"/>
        <v>0</v>
      </c>
      <c r="BK40" s="113">
        <f t="shared" si="24"/>
        <v>0</v>
      </c>
      <c r="BL40" s="113" t="str">
        <f t="shared" si="25"/>
        <v>NO</v>
      </c>
      <c r="BM40" s="118" t="str">
        <f t="shared" si="26"/>
        <v>NO</v>
      </c>
      <c r="BN40" s="119" t="str">
        <f t="shared" si="26"/>
        <v>NO</v>
      </c>
      <c r="BO40" s="120" t="str">
        <f t="shared" si="27"/>
        <v>NO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5</v>
      </c>
      <c r="D104" s="205">
        <f>AR12</f>
        <v>3</v>
      </c>
      <c r="E104" s="205">
        <f>AR12</f>
        <v>3</v>
      </c>
      <c r="F104" s="205">
        <f>AU12</f>
        <v>4</v>
      </c>
      <c r="G104" s="204">
        <f>BA12</f>
        <v>5</v>
      </c>
      <c r="H104" s="206">
        <f>BD12</f>
        <v>4</v>
      </c>
      <c r="I104" s="207" t="str">
        <f>IF(ISTEXT(C104),"NO",IF(AL104&gt;2,"D","A"))</f>
        <v>A</v>
      </c>
      <c r="J104" s="204">
        <f>BH12</f>
        <v>3</v>
      </c>
      <c r="K104" s="205">
        <f t="shared" ref="K104:K163" si="32">BI12</f>
        <v>4</v>
      </c>
      <c r="L104" s="206">
        <f>BL12</f>
        <v>4</v>
      </c>
      <c r="M104" s="207" t="str">
        <f>IF(ISTEXT(J104),"NO",IF(I104="D","D",IF(AM104&gt;2,"D","A")))</f>
        <v>A</v>
      </c>
      <c r="N104" s="208">
        <f>BM12</f>
        <v>2</v>
      </c>
      <c r="O104" s="209">
        <f t="shared" ref="O104:P119" si="33">BN12</f>
        <v>2</v>
      </c>
      <c r="P104" s="210">
        <f t="shared" si="33"/>
        <v>5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0</v>
      </c>
      <c r="AN104" s="55">
        <f>COUNTIF(N104:P104,"=2")</f>
        <v>2</v>
      </c>
    </row>
    <row r="105" spans="2:40" ht="15">
      <c r="B105" s="211">
        <f>B104+1</f>
        <v>2</v>
      </c>
      <c r="C105" s="212">
        <f t="shared" ref="C105:C163" si="34">AO13</f>
        <v>5</v>
      </c>
      <c r="D105" s="213">
        <f t="shared" ref="D105:D163" si="35">AR13</f>
        <v>5</v>
      </c>
      <c r="E105" s="213">
        <f t="shared" ref="E105:E163" si="36">AR13</f>
        <v>5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5</v>
      </c>
      <c r="I105" s="207" t="str">
        <f t="shared" ref="I105:I163" si="40">IF(ISTEXT(C105),"NO",IF(AL105&gt;2,"D","A"))</f>
        <v>A</v>
      </c>
      <c r="J105" s="212">
        <f t="shared" ref="J105:J163" si="41">BH13</f>
        <v>5</v>
      </c>
      <c r="K105" s="213">
        <f t="shared" si="32"/>
        <v>5</v>
      </c>
      <c r="L105" s="214">
        <f t="shared" ref="L105:L163" si="42">BL13</f>
        <v>5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4</v>
      </c>
      <c r="O105" s="216">
        <f t="shared" si="33"/>
        <v>5</v>
      </c>
      <c r="P105" s="217">
        <f t="shared" si="33"/>
        <v>5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0</v>
      </c>
      <c r="AN105" s="55">
        <f t="shared" ref="AN105:AN163" si="48">COUNTIF(N105:P105,"=2")</f>
        <v>0</v>
      </c>
    </row>
    <row r="106" spans="2:40" ht="15">
      <c r="B106" s="218">
        <f t="shared" ref="B106:B163" si="49">B105+1</f>
        <v>3</v>
      </c>
      <c r="C106" s="212">
        <f t="shared" si="34"/>
        <v>3</v>
      </c>
      <c r="D106" s="213">
        <f t="shared" si="35"/>
        <v>4</v>
      </c>
      <c r="E106" s="213">
        <f t="shared" si="36"/>
        <v>4</v>
      </c>
      <c r="F106" s="213">
        <f t="shared" si="37"/>
        <v>2</v>
      </c>
      <c r="G106" s="213">
        <f t="shared" si="38"/>
        <v>5</v>
      </c>
      <c r="H106" s="214">
        <f t="shared" si="39"/>
        <v>5</v>
      </c>
      <c r="I106" s="207" t="str">
        <f t="shared" si="40"/>
        <v>A</v>
      </c>
      <c r="J106" s="212">
        <f t="shared" si="41"/>
        <v>2</v>
      </c>
      <c r="K106" s="213">
        <f t="shared" si="32"/>
        <v>4</v>
      </c>
      <c r="L106" s="214">
        <f t="shared" si="42"/>
        <v>2</v>
      </c>
      <c r="M106" s="207" t="str">
        <f t="shared" si="43"/>
        <v>A</v>
      </c>
      <c r="N106" s="215">
        <f t="shared" si="44"/>
        <v>5</v>
      </c>
      <c r="O106" s="216">
        <f t="shared" si="33"/>
        <v>5</v>
      </c>
      <c r="P106" s="217">
        <f t="shared" si="33"/>
        <v>4</v>
      </c>
      <c r="Q106" s="207" t="str">
        <f t="shared" si="45"/>
        <v>A</v>
      </c>
      <c r="AL106" s="55">
        <f t="shared" si="46"/>
        <v>1</v>
      </c>
      <c r="AM106" s="55">
        <f t="shared" si="47"/>
        <v>2</v>
      </c>
      <c r="AN106" s="55">
        <f t="shared" si="48"/>
        <v>0</v>
      </c>
    </row>
    <row r="107" spans="2:40" ht="15">
      <c r="B107" s="211">
        <f t="shared" si="49"/>
        <v>4</v>
      </c>
      <c r="C107" s="212">
        <f t="shared" si="34"/>
        <v>4</v>
      </c>
      <c r="D107" s="213">
        <f t="shared" si="35"/>
        <v>4</v>
      </c>
      <c r="E107" s="213">
        <f t="shared" si="36"/>
        <v>4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4</v>
      </c>
      <c r="K107" s="213">
        <f t="shared" si="32"/>
        <v>4</v>
      </c>
      <c r="L107" s="214">
        <f t="shared" si="42"/>
        <v>4</v>
      </c>
      <c r="M107" s="207" t="str">
        <f t="shared" si="43"/>
        <v>A</v>
      </c>
      <c r="N107" s="215">
        <f t="shared" si="44"/>
        <v>4</v>
      </c>
      <c r="O107" s="216">
        <f t="shared" si="33"/>
        <v>4</v>
      </c>
      <c r="P107" s="217">
        <f t="shared" si="33"/>
        <v>4</v>
      </c>
      <c r="Q107" s="207" t="str">
        <f t="shared" si="45"/>
        <v>A</v>
      </c>
      <c r="AL107" s="55">
        <f t="shared" si="46"/>
        <v>0</v>
      </c>
      <c r="AM107" s="55">
        <f t="shared" si="47"/>
        <v>0</v>
      </c>
      <c r="AN107" s="55">
        <f t="shared" si="48"/>
        <v>0</v>
      </c>
    </row>
    <row r="108" spans="2:40" ht="15">
      <c r="B108" s="218">
        <f t="shared" si="49"/>
        <v>5</v>
      </c>
      <c r="C108" s="212">
        <f t="shared" si="34"/>
        <v>5</v>
      </c>
      <c r="D108" s="213">
        <f t="shared" si="35"/>
        <v>3</v>
      </c>
      <c r="E108" s="213">
        <f t="shared" si="36"/>
        <v>3</v>
      </c>
      <c r="F108" s="213">
        <f t="shared" si="37"/>
        <v>4</v>
      </c>
      <c r="G108" s="213">
        <f t="shared" si="38"/>
        <v>4</v>
      </c>
      <c r="H108" s="214">
        <f t="shared" si="39"/>
        <v>5</v>
      </c>
      <c r="I108" s="207" t="str">
        <f t="shared" si="40"/>
        <v>A</v>
      </c>
      <c r="J108" s="212">
        <f t="shared" si="41"/>
        <v>2</v>
      </c>
      <c r="K108" s="213">
        <f t="shared" si="32"/>
        <v>3</v>
      </c>
      <c r="L108" s="214">
        <f t="shared" si="42"/>
        <v>2</v>
      </c>
      <c r="M108" s="207" t="str">
        <f t="shared" si="43"/>
        <v>A</v>
      </c>
      <c r="N108" s="215">
        <f t="shared" si="44"/>
        <v>2</v>
      </c>
      <c r="O108" s="216">
        <f t="shared" si="33"/>
        <v>2</v>
      </c>
      <c r="P108" s="217">
        <f t="shared" si="33"/>
        <v>3</v>
      </c>
      <c r="Q108" s="207" t="str">
        <f t="shared" si="45"/>
        <v>A</v>
      </c>
      <c r="AL108" s="55">
        <f t="shared" si="46"/>
        <v>0</v>
      </c>
      <c r="AM108" s="55">
        <f t="shared" si="47"/>
        <v>2</v>
      </c>
      <c r="AN108" s="55">
        <f t="shared" si="48"/>
        <v>2</v>
      </c>
    </row>
    <row r="109" spans="2:40" ht="15">
      <c r="B109" s="218">
        <f t="shared" si="49"/>
        <v>6</v>
      </c>
      <c r="C109" s="212">
        <f t="shared" si="34"/>
        <v>4</v>
      </c>
      <c r="D109" s="213">
        <f t="shared" si="35"/>
        <v>3</v>
      </c>
      <c r="E109" s="213">
        <f t="shared" si="36"/>
        <v>3</v>
      </c>
      <c r="F109" s="213">
        <f t="shared" si="37"/>
        <v>5</v>
      </c>
      <c r="G109" s="213">
        <f t="shared" si="38"/>
        <v>5</v>
      </c>
      <c r="H109" s="214">
        <f t="shared" si="39"/>
        <v>4</v>
      </c>
      <c r="I109" s="207" t="str">
        <f t="shared" si="40"/>
        <v>A</v>
      </c>
      <c r="J109" s="212">
        <f t="shared" si="41"/>
        <v>2</v>
      </c>
      <c r="K109" s="213">
        <f t="shared" si="32"/>
        <v>2</v>
      </c>
      <c r="L109" s="214">
        <f t="shared" si="42"/>
        <v>3</v>
      </c>
      <c r="M109" s="207" t="str">
        <f t="shared" si="43"/>
        <v>A</v>
      </c>
      <c r="N109" s="215">
        <f t="shared" si="44"/>
        <v>2</v>
      </c>
      <c r="O109" s="216">
        <f t="shared" si="33"/>
        <v>2</v>
      </c>
      <c r="P109" s="217">
        <f t="shared" si="33"/>
        <v>3</v>
      </c>
      <c r="Q109" s="207" t="str">
        <f t="shared" si="45"/>
        <v>A</v>
      </c>
      <c r="AL109" s="55">
        <f t="shared" si="46"/>
        <v>0</v>
      </c>
      <c r="AM109" s="55">
        <f t="shared" si="47"/>
        <v>2</v>
      </c>
      <c r="AN109" s="55">
        <f t="shared" si="48"/>
        <v>2</v>
      </c>
    </row>
    <row r="110" spans="2:40" ht="15">
      <c r="B110" s="218">
        <f t="shared" si="49"/>
        <v>7</v>
      </c>
      <c r="C110" s="212">
        <f t="shared" si="34"/>
        <v>4</v>
      </c>
      <c r="D110" s="213">
        <f t="shared" si="35"/>
        <v>4</v>
      </c>
      <c r="E110" s="213">
        <f t="shared" si="36"/>
        <v>4</v>
      </c>
      <c r="F110" s="213">
        <f t="shared" si="37"/>
        <v>5</v>
      </c>
      <c r="G110" s="213">
        <f t="shared" si="38"/>
        <v>5</v>
      </c>
      <c r="H110" s="214">
        <f t="shared" si="39"/>
        <v>5</v>
      </c>
      <c r="I110" s="207" t="str">
        <f t="shared" si="40"/>
        <v>A</v>
      </c>
      <c r="J110" s="212">
        <f t="shared" si="41"/>
        <v>2</v>
      </c>
      <c r="K110" s="213">
        <f t="shared" si="32"/>
        <v>3</v>
      </c>
      <c r="L110" s="214">
        <f t="shared" si="42"/>
        <v>3</v>
      </c>
      <c r="M110" s="207" t="str">
        <f t="shared" si="43"/>
        <v>A</v>
      </c>
      <c r="N110" s="215">
        <f t="shared" si="44"/>
        <v>3</v>
      </c>
      <c r="O110" s="216">
        <f t="shared" si="33"/>
        <v>3</v>
      </c>
      <c r="P110" s="217">
        <f t="shared" si="33"/>
        <v>4</v>
      </c>
      <c r="Q110" s="207" t="str">
        <f t="shared" si="45"/>
        <v>A</v>
      </c>
      <c r="AL110" s="55">
        <f t="shared" si="46"/>
        <v>0</v>
      </c>
      <c r="AM110" s="55">
        <f t="shared" si="47"/>
        <v>1</v>
      </c>
      <c r="AN110" s="55">
        <f t="shared" si="48"/>
        <v>0</v>
      </c>
    </row>
    <row r="111" spans="2:40" ht="15">
      <c r="B111" s="211">
        <f t="shared" si="49"/>
        <v>8</v>
      </c>
      <c r="C111" s="212">
        <f t="shared" si="34"/>
        <v>5</v>
      </c>
      <c r="D111" s="213">
        <f t="shared" si="35"/>
        <v>5</v>
      </c>
      <c r="E111" s="213">
        <f t="shared" si="36"/>
        <v>5</v>
      </c>
      <c r="F111" s="213">
        <f t="shared" si="37"/>
        <v>2</v>
      </c>
      <c r="G111" s="213">
        <f t="shared" si="38"/>
        <v>5</v>
      </c>
      <c r="H111" s="214">
        <f t="shared" si="39"/>
        <v>5</v>
      </c>
      <c r="I111" s="207" t="str">
        <f t="shared" si="40"/>
        <v>A</v>
      </c>
      <c r="J111" s="212">
        <f t="shared" si="41"/>
        <v>2</v>
      </c>
      <c r="K111" s="213">
        <f t="shared" si="32"/>
        <v>5</v>
      </c>
      <c r="L111" s="214">
        <f t="shared" si="42"/>
        <v>2</v>
      </c>
      <c r="M111" s="207" t="str">
        <f t="shared" si="43"/>
        <v>A</v>
      </c>
      <c r="N111" s="215">
        <f t="shared" si="44"/>
        <v>3</v>
      </c>
      <c r="O111" s="216">
        <f t="shared" si="33"/>
        <v>5</v>
      </c>
      <c r="P111" s="217">
        <f t="shared" si="33"/>
        <v>3</v>
      </c>
      <c r="Q111" s="207" t="str">
        <f t="shared" si="45"/>
        <v>A</v>
      </c>
      <c r="AL111" s="55">
        <f t="shared" si="46"/>
        <v>1</v>
      </c>
      <c r="AM111" s="55">
        <f t="shared" si="47"/>
        <v>2</v>
      </c>
      <c r="AN111" s="55">
        <f t="shared" si="48"/>
        <v>0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3</v>
      </c>
      <c r="E112" s="213">
        <f t="shared" si="36"/>
        <v>3</v>
      </c>
      <c r="F112" s="213">
        <f t="shared" si="37"/>
        <v>5</v>
      </c>
      <c r="G112" s="213">
        <f t="shared" si="38"/>
        <v>5</v>
      </c>
      <c r="H112" s="214">
        <f t="shared" si="39"/>
        <v>5</v>
      </c>
      <c r="I112" s="207" t="str">
        <f t="shared" si="40"/>
        <v>A</v>
      </c>
      <c r="J112" s="212">
        <f t="shared" si="41"/>
        <v>5</v>
      </c>
      <c r="K112" s="213">
        <f t="shared" si="32"/>
        <v>5</v>
      </c>
      <c r="L112" s="214">
        <f t="shared" si="42"/>
        <v>4</v>
      </c>
      <c r="M112" s="207" t="str">
        <f t="shared" si="43"/>
        <v>A</v>
      </c>
      <c r="N112" s="215">
        <f t="shared" si="44"/>
        <v>4</v>
      </c>
      <c r="O112" s="216">
        <f t="shared" si="33"/>
        <v>4</v>
      </c>
      <c r="P112" s="217">
        <f t="shared" si="33"/>
        <v>4</v>
      </c>
      <c r="Q112" s="207" t="str">
        <f t="shared" si="45"/>
        <v>A</v>
      </c>
      <c r="AL112" s="55">
        <f t="shared" si="46"/>
        <v>0</v>
      </c>
      <c r="AM112" s="55">
        <f t="shared" si="47"/>
        <v>0</v>
      </c>
      <c r="AN112" s="55">
        <f t="shared" si="48"/>
        <v>0</v>
      </c>
    </row>
    <row r="113" spans="2:40" ht="15">
      <c r="B113" s="218">
        <f t="shared" si="49"/>
        <v>10</v>
      </c>
      <c r="C113" s="212">
        <f t="shared" si="34"/>
        <v>4</v>
      </c>
      <c r="D113" s="213">
        <f t="shared" si="35"/>
        <v>4</v>
      </c>
      <c r="E113" s="213">
        <f t="shared" si="36"/>
        <v>4</v>
      </c>
      <c r="F113" s="213">
        <f t="shared" si="37"/>
        <v>5</v>
      </c>
      <c r="G113" s="213">
        <f t="shared" si="38"/>
        <v>5</v>
      </c>
      <c r="H113" s="214">
        <f t="shared" si="39"/>
        <v>5</v>
      </c>
      <c r="I113" s="207" t="str">
        <f t="shared" si="40"/>
        <v>A</v>
      </c>
      <c r="J113" s="212">
        <f t="shared" si="41"/>
        <v>4</v>
      </c>
      <c r="K113" s="213">
        <f t="shared" si="32"/>
        <v>5</v>
      </c>
      <c r="L113" s="214">
        <f t="shared" si="42"/>
        <v>2</v>
      </c>
      <c r="M113" s="207" t="str">
        <f t="shared" si="43"/>
        <v>A</v>
      </c>
      <c r="N113" s="215">
        <f t="shared" si="44"/>
        <v>2</v>
      </c>
      <c r="O113" s="216">
        <f t="shared" si="33"/>
        <v>2</v>
      </c>
      <c r="P113" s="217">
        <f t="shared" si="33"/>
        <v>5</v>
      </c>
      <c r="Q113" s="207" t="str">
        <f t="shared" si="45"/>
        <v>A</v>
      </c>
      <c r="AL113" s="55">
        <f t="shared" si="46"/>
        <v>0</v>
      </c>
      <c r="AM113" s="55">
        <f t="shared" si="47"/>
        <v>1</v>
      </c>
      <c r="AN113" s="55">
        <f t="shared" si="48"/>
        <v>2</v>
      </c>
    </row>
    <row r="114" spans="2:40" ht="15">
      <c r="B114" s="218">
        <f t="shared" si="49"/>
        <v>11</v>
      </c>
      <c r="C114" s="212">
        <f t="shared" si="34"/>
        <v>5</v>
      </c>
      <c r="D114" s="213">
        <f t="shared" si="35"/>
        <v>3</v>
      </c>
      <c r="E114" s="213">
        <f t="shared" si="36"/>
        <v>3</v>
      </c>
      <c r="F114" s="213">
        <f t="shared" si="37"/>
        <v>5</v>
      </c>
      <c r="G114" s="213">
        <f t="shared" si="38"/>
        <v>5</v>
      </c>
      <c r="H114" s="214">
        <f t="shared" si="39"/>
        <v>5</v>
      </c>
      <c r="I114" s="207" t="str">
        <f t="shared" si="40"/>
        <v>A</v>
      </c>
      <c r="J114" s="212">
        <f t="shared" si="41"/>
        <v>5</v>
      </c>
      <c r="K114" s="213">
        <f t="shared" si="32"/>
        <v>4</v>
      </c>
      <c r="L114" s="214">
        <f t="shared" si="42"/>
        <v>5</v>
      </c>
      <c r="M114" s="207" t="str">
        <f t="shared" si="43"/>
        <v>A</v>
      </c>
      <c r="N114" s="215">
        <f t="shared" si="44"/>
        <v>4</v>
      </c>
      <c r="O114" s="216">
        <f t="shared" si="33"/>
        <v>5</v>
      </c>
      <c r="P114" s="217">
        <f t="shared" si="33"/>
        <v>5</v>
      </c>
      <c r="Q114" s="207" t="str">
        <f t="shared" si="45"/>
        <v>A</v>
      </c>
      <c r="AL114" s="55">
        <f t="shared" si="46"/>
        <v>0</v>
      </c>
      <c r="AM114" s="55">
        <f t="shared" si="47"/>
        <v>0</v>
      </c>
      <c r="AN114" s="55">
        <f t="shared" si="48"/>
        <v>0</v>
      </c>
    </row>
    <row r="115" spans="2:40" ht="15">
      <c r="B115" s="218">
        <f t="shared" si="49"/>
        <v>12</v>
      </c>
      <c r="C115" s="212">
        <f t="shared" si="34"/>
        <v>4</v>
      </c>
      <c r="D115" s="213">
        <f t="shared" si="35"/>
        <v>3</v>
      </c>
      <c r="E115" s="213">
        <f t="shared" si="36"/>
        <v>3</v>
      </c>
      <c r="F115" s="213">
        <f t="shared" si="37"/>
        <v>5</v>
      </c>
      <c r="G115" s="213">
        <f t="shared" si="38"/>
        <v>5</v>
      </c>
      <c r="H115" s="214">
        <f t="shared" si="39"/>
        <v>5</v>
      </c>
      <c r="I115" s="207" t="str">
        <f t="shared" si="40"/>
        <v>A</v>
      </c>
      <c r="J115" s="212">
        <f t="shared" si="41"/>
        <v>3</v>
      </c>
      <c r="K115" s="213">
        <f t="shared" si="32"/>
        <v>4</v>
      </c>
      <c r="L115" s="214">
        <f t="shared" si="42"/>
        <v>3</v>
      </c>
      <c r="M115" s="207" t="str">
        <f t="shared" si="43"/>
        <v>A</v>
      </c>
      <c r="N115" s="215">
        <f t="shared" si="44"/>
        <v>2</v>
      </c>
      <c r="O115" s="216">
        <f t="shared" si="33"/>
        <v>4</v>
      </c>
      <c r="P115" s="217">
        <f t="shared" si="33"/>
        <v>4</v>
      </c>
      <c r="Q115" s="207" t="str">
        <f t="shared" si="45"/>
        <v>A</v>
      </c>
      <c r="AL115" s="55">
        <f t="shared" si="46"/>
        <v>0</v>
      </c>
      <c r="AM115" s="55">
        <f t="shared" si="47"/>
        <v>0</v>
      </c>
      <c r="AN115" s="55">
        <f t="shared" si="48"/>
        <v>1</v>
      </c>
    </row>
    <row r="116" spans="2:40" ht="15">
      <c r="B116" s="218">
        <f t="shared" si="49"/>
        <v>13</v>
      </c>
      <c r="C116" s="212">
        <f t="shared" si="34"/>
        <v>5</v>
      </c>
      <c r="D116" s="213">
        <f t="shared" si="35"/>
        <v>3</v>
      </c>
      <c r="E116" s="213">
        <f t="shared" si="36"/>
        <v>3</v>
      </c>
      <c r="F116" s="213">
        <f t="shared" si="37"/>
        <v>5</v>
      </c>
      <c r="G116" s="213">
        <f t="shared" si="38"/>
        <v>5</v>
      </c>
      <c r="H116" s="214">
        <f t="shared" si="39"/>
        <v>5</v>
      </c>
      <c r="I116" s="207" t="str">
        <f t="shared" si="40"/>
        <v>A</v>
      </c>
      <c r="J116" s="212">
        <f t="shared" si="41"/>
        <v>2</v>
      </c>
      <c r="K116" s="213">
        <f t="shared" si="32"/>
        <v>5</v>
      </c>
      <c r="L116" s="214">
        <f t="shared" si="42"/>
        <v>3</v>
      </c>
      <c r="M116" s="207" t="str">
        <f t="shared" si="43"/>
        <v>A</v>
      </c>
      <c r="N116" s="215">
        <f t="shared" si="44"/>
        <v>2</v>
      </c>
      <c r="O116" s="216">
        <f t="shared" si="33"/>
        <v>4</v>
      </c>
      <c r="P116" s="217">
        <f t="shared" si="33"/>
        <v>3</v>
      </c>
      <c r="Q116" s="207" t="str">
        <f t="shared" si="45"/>
        <v>A</v>
      </c>
      <c r="AL116" s="55">
        <f t="shared" si="46"/>
        <v>0</v>
      </c>
      <c r="AM116" s="55">
        <f t="shared" si="47"/>
        <v>1</v>
      </c>
      <c r="AN116" s="55">
        <f t="shared" si="48"/>
        <v>1</v>
      </c>
    </row>
    <row r="117" spans="2:40" ht="15">
      <c r="B117" s="218">
        <f t="shared" si="49"/>
        <v>14</v>
      </c>
      <c r="C117" s="212">
        <f t="shared" si="34"/>
        <v>5</v>
      </c>
      <c r="D117" s="213">
        <f t="shared" si="35"/>
        <v>4</v>
      </c>
      <c r="E117" s="213">
        <f t="shared" si="36"/>
        <v>4</v>
      </c>
      <c r="F117" s="213">
        <f t="shared" si="37"/>
        <v>3</v>
      </c>
      <c r="G117" s="213">
        <f t="shared" si="38"/>
        <v>5</v>
      </c>
      <c r="H117" s="214">
        <f t="shared" si="39"/>
        <v>5</v>
      </c>
      <c r="I117" s="207" t="str">
        <f t="shared" si="40"/>
        <v>A</v>
      </c>
      <c r="J117" s="212">
        <f t="shared" si="41"/>
        <v>2</v>
      </c>
      <c r="K117" s="213">
        <f t="shared" si="32"/>
        <v>5</v>
      </c>
      <c r="L117" s="214">
        <f t="shared" si="42"/>
        <v>4</v>
      </c>
      <c r="M117" s="207" t="str">
        <f t="shared" si="43"/>
        <v>A</v>
      </c>
      <c r="N117" s="215">
        <f t="shared" si="44"/>
        <v>2</v>
      </c>
      <c r="O117" s="216">
        <f t="shared" si="33"/>
        <v>2</v>
      </c>
      <c r="P117" s="217">
        <f t="shared" si="33"/>
        <v>3</v>
      </c>
      <c r="Q117" s="207" t="str">
        <f t="shared" si="45"/>
        <v>A</v>
      </c>
      <c r="AL117" s="55">
        <f t="shared" si="46"/>
        <v>0</v>
      </c>
      <c r="AM117" s="55">
        <f t="shared" si="47"/>
        <v>1</v>
      </c>
      <c r="AN117" s="55">
        <f t="shared" si="48"/>
        <v>2</v>
      </c>
    </row>
    <row r="118" spans="2:40" ht="15">
      <c r="B118" s="218">
        <f t="shared" si="49"/>
        <v>15</v>
      </c>
      <c r="C118" s="212">
        <f t="shared" si="34"/>
        <v>5</v>
      </c>
      <c r="D118" s="213">
        <f t="shared" si="35"/>
        <v>2</v>
      </c>
      <c r="E118" s="213">
        <f t="shared" si="36"/>
        <v>2</v>
      </c>
      <c r="F118" s="213">
        <f t="shared" si="37"/>
        <v>5</v>
      </c>
      <c r="G118" s="213">
        <f t="shared" si="38"/>
        <v>5</v>
      </c>
      <c r="H118" s="214">
        <f t="shared" si="39"/>
        <v>5</v>
      </c>
      <c r="I118" s="207" t="str">
        <f t="shared" si="40"/>
        <v>A</v>
      </c>
      <c r="J118" s="212">
        <f t="shared" si="41"/>
        <v>5</v>
      </c>
      <c r="K118" s="213">
        <f t="shared" si="32"/>
        <v>4</v>
      </c>
      <c r="L118" s="214">
        <f t="shared" si="42"/>
        <v>4</v>
      </c>
      <c r="M118" s="207" t="str">
        <f t="shared" si="43"/>
        <v>A</v>
      </c>
      <c r="N118" s="215">
        <f t="shared" si="44"/>
        <v>4</v>
      </c>
      <c r="O118" s="216">
        <f t="shared" si="33"/>
        <v>4</v>
      </c>
      <c r="P118" s="217">
        <f t="shared" si="33"/>
        <v>5</v>
      </c>
      <c r="Q118" s="207" t="str">
        <f t="shared" si="45"/>
        <v>A</v>
      </c>
      <c r="AL118" s="55">
        <f t="shared" si="46"/>
        <v>2</v>
      </c>
      <c r="AM118" s="55">
        <f t="shared" si="47"/>
        <v>0</v>
      </c>
      <c r="AN118" s="55">
        <f t="shared" si="48"/>
        <v>0</v>
      </c>
    </row>
    <row r="119" spans="2:40" ht="15">
      <c r="B119" s="218">
        <f t="shared" si="49"/>
        <v>16</v>
      </c>
      <c r="C119" s="212" t="str">
        <f t="shared" si="34"/>
        <v>NO</v>
      </c>
      <c r="D119" s="213" t="str">
        <f t="shared" si="35"/>
        <v>NO</v>
      </c>
      <c r="E119" s="213" t="str">
        <f t="shared" si="36"/>
        <v>NO</v>
      </c>
      <c r="F119" s="213" t="str">
        <f t="shared" si="37"/>
        <v>NO</v>
      </c>
      <c r="G119" s="213" t="str">
        <f t="shared" si="38"/>
        <v>NO</v>
      </c>
      <c r="H119" s="214" t="str">
        <f t="shared" si="39"/>
        <v>NO</v>
      </c>
      <c r="I119" s="207" t="str">
        <f t="shared" si="40"/>
        <v>NO</v>
      </c>
      <c r="J119" s="212" t="str">
        <f t="shared" si="41"/>
        <v>NO</v>
      </c>
      <c r="K119" s="213" t="str">
        <f t="shared" si="32"/>
        <v>NO</v>
      </c>
      <c r="L119" s="214" t="str">
        <f t="shared" si="42"/>
        <v>NO</v>
      </c>
      <c r="M119" s="207" t="str">
        <f t="shared" si="43"/>
        <v>NO</v>
      </c>
      <c r="N119" s="215" t="str">
        <f t="shared" si="44"/>
        <v>NO</v>
      </c>
      <c r="O119" s="216" t="str">
        <f t="shared" si="33"/>
        <v>NO</v>
      </c>
      <c r="P119" s="217" t="str">
        <f t="shared" si="33"/>
        <v>NO</v>
      </c>
      <c r="Q119" s="207" t="str">
        <f t="shared" si="45"/>
        <v>NO</v>
      </c>
      <c r="AL119" s="55">
        <f t="shared" si="46"/>
        <v>0</v>
      </c>
      <c r="AM119" s="55">
        <f t="shared" si="47"/>
        <v>0</v>
      </c>
      <c r="AN119" s="55">
        <f t="shared" si="48"/>
        <v>0</v>
      </c>
    </row>
    <row r="120" spans="2:40" ht="15">
      <c r="B120" s="218">
        <f t="shared" si="49"/>
        <v>17</v>
      </c>
      <c r="C120" s="212" t="str">
        <f t="shared" si="34"/>
        <v>NO</v>
      </c>
      <c r="D120" s="213" t="str">
        <f t="shared" si="35"/>
        <v>NO</v>
      </c>
      <c r="E120" s="213" t="str">
        <f t="shared" si="36"/>
        <v>NO</v>
      </c>
      <c r="F120" s="213" t="str">
        <f t="shared" si="37"/>
        <v>NO</v>
      </c>
      <c r="G120" s="213" t="str">
        <f t="shared" si="38"/>
        <v>NO</v>
      </c>
      <c r="H120" s="214" t="str">
        <f t="shared" si="39"/>
        <v>NO</v>
      </c>
      <c r="I120" s="207" t="str">
        <f t="shared" si="40"/>
        <v>NO</v>
      </c>
      <c r="J120" s="212" t="str">
        <f t="shared" si="41"/>
        <v>NO</v>
      </c>
      <c r="K120" s="213" t="str">
        <f t="shared" si="32"/>
        <v>NO</v>
      </c>
      <c r="L120" s="214" t="str">
        <f t="shared" si="42"/>
        <v>NO</v>
      </c>
      <c r="M120" s="207" t="str">
        <f t="shared" si="43"/>
        <v>NO</v>
      </c>
      <c r="N120" s="215" t="str">
        <f t="shared" si="44"/>
        <v>NO</v>
      </c>
      <c r="O120" s="216" t="str">
        <f t="shared" si="44"/>
        <v>NO</v>
      </c>
      <c r="P120" s="217" t="str">
        <f t="shared" si="44"/>
        <v>NO</v>
      </c>
      <c r="Q120" s="207" t="str">
        <f t="shared" si="45"/>
        <v>NO</v>
      </c>
      <c r="AL120" s="55">
        <f t="shared" si="46"/>
        <v>0</v>
      </c>
      <c r="AM120" s="55">
        <f t="shared" si="47"/>
        <v>0</v>
      </c>
      <c r="AN120" s="55">
        <f t="shared" si="48"/>
        <v>0</v>
      </c>
    </row>
    <row r="121" spans="2:40" ht="15">
      <c r="B121" s="218">
        <f t="shared" si="49"/>
        <v>18</v>
      </c>
      <c r="C121" s="212" t="str">
        <f t="shared" si="34"/>
        <v>NO</v>
      </c>
      <c r="D121" s="213" t="str">
        <f t="shared" si="35"/>
        <v>NO</v>
      </c>
      <c r="E121" s="213" t="str">
        <f t="shared" si="36"/>
        <v>NO</v>
      </c>
      <c r="F121" s="213" t="str">
        <f t="shared" si="37"/>
        <v>NO</v>
      </c>
      <c r="G121" s="213" t="str">
        <f t="shared" si="38"/>
        <v>NO</v>
      </c>
      <c r="H121" s="214" t="str">
        <f t="shared" si="39"/>
        <v>NO</v>
      </c>
      <c r="I121" s="207" t="str">
        <f t="shared" si="40"/>
        <v>NO</v>
      </c>
      <c r="J121" s="212" t="str">
        <f t="shared" si="41"/>
        <v>NO</v>
      </c>
      <c r="K121" s="213" t="str">
        <f t="shared" si="32"/>
        <v>NO</v>
      </c>
      <c r="L121" s="214" t="str">
        <f t="shared" si="42"/>
        <v>NO</v>
      </c>
      <c r="M121" s="207" t="str">
        <f t="shared" si="43"/>
        <v>NO</v>
      </c>
      <c r="N121" s="215" t="str">
        <f t="shared" si="44"/>
        <v>NO</v>
      </c>
      <c r="O121" s="216" t="str">
        <f t="shared" si="44"/>
        <v>NO</v>
      </c>
      <c r="P121" s="217" t="str">
        <f t="shared" si="44"/>
        <v>NO</v>
      </c>
      <c r="Q121" s="207" t="str">
        <f t="shared" si="45"/>
        <v>NO</v>
      </c>
      <c r="AL121" s="55">
        <f t="shared" si="46"/>
        <v>0</v>
      </c>
      <c r="AM121" s="55">
        <f t="shared" si="47"/>
        <v>0</v>
      </c>
      <c r="AN121" s="55">
        <f t="shared" si="48"/>
        <v>0</v>
      </c>
    </row>
    <row r="122" spans="2:40" ht="15">
      <c r="B122" s="218">
        <f t="shared" si="49"/>
        <v>19</v>
      </c>
      <c r="C122" s="212" t="str">
        <f t="shared" si="34"/>
        <v>NO</v>
      </c>
      <c r="D122" s="213" t="str">
        <f t="shared" si="35"/>
        <v>NO</v>
      </c>
      <c r="E122" s="213" t="str">
        <f t="shared" si="36"/>
        <v>NO</v>
      </c>
      <c r="F122" s="213" t="str">
        <f t="shared" si="37"/>
        <v>NO</v>
      </c>
      <c r="G122" s="213" t="str">
        <f t="shared" si="38"/>
        <v>NO</v>
      </c>
      <c r="H122" s="214" t="str">
        <f t="shared" si="39"/>
        <v>NO</v>
      </c>
      <c r="I122" s="207" t="str">
        <f t="shared" si="40"/>
        <v>NO</v>
      </c>
      <c r="J122" s="212" t="str">
        <f t="shared" si="41"/>
        <v>NO</v>
      </c>
      <c r="K122" s="213" t="str">
        <f t="shared" si="32"/>
        <v>NO</v>
      </c>
      <c r="L122" s="214" t="str">
        <f t="shared" si="42"/>
        <v>NO</v>
      </c>
      <c r="M122" s="207" t="str">
        <f t="shared" si="43"/>
        <v>NO</v>
      </c>
      <c r="N122" s="215" t="str">
        <f t="shared" si="44"/>
        <v>NO</v>
      </c>
      <c r="O122" s="216" t="str">
        <f t="shared" si="44"/>
        <v>NO</v>
      </c>
      <c r="P122" s="217" t="str">
        <f t="shared" si="44"/>
        <v>NO</v>
      </c>
      <c r="Q122" s="207" t="str">
        <f t="shared" si="45"/>
        <v>NO</v>
      </c>
      <c r="AL122" s="55">
        <f t="shared" si="46"/>
        <v>0</v>
      </c>
      <c r="AM122" s="55">
        <f t="shared" si="47"/>
        <v>0</v>
      </c>
      <c r="AN122" s="55">
        <f t="shared" si="48"/>
        <v>0</v>
      </c>
    </row>
    <row r="123" spans="2:40" ht="15">
      <c r="B123" s="218">
        <f t="shared" si="49"/>
        <v>20</v>
      </c>
      <c r="C123" s="212" t="str">
        <f t="shared" si="34"/>
        <v>NO</v>
      </c>
      <c r="D123" s="213" t="str">
        <f t="shared" si="35"/>
        <v>NO</v>
      </c>
      <c r="E123" s="213" t="str">
        <f t="shared" si="36"/>
        <v>NO</v>
      </c>
      <c r="F123" s="213" t="str">
        <f t="shared" si="37"/>
        <v>NO</v>
      </c>
      <c r="G123" s="213" t="str">
        <f t="shared" si="38"/>
        <v>NO</v>
      </c>
      <c r="H123" s="214" t="str">
        <f t="shared" si="39"/>
        <v>NO</v>
      </c>
      <c r="I123" s="207" t="str">
        <f t="shared" si="40"/>
        <v>NO</v>
      </c>
      <c r="J123" s="212" t="str">
        <f t="shared" si="41"/>
        <v>NO</v>
      </c>
      <c r="K123" s="213" t="str">
        <f t="shared" si="32"/>
        <v>NO</v>
      </c>
      <c r="L123" s="214" t="str">
        <f t="shared" si="42"/>
        <v>NO</v>
      </c>
      <c r="M123" s="207" t="str">
        <f t="shared" si="43"/>
        <v>NO</v>
      </c>
      <c r="N123" s="215" t="str">
        <f t="shared" si="44"/>
        <v>NO</v>
      </c>
      <c r="O123" s="216" t="str">
        <f t="shared" si="44"/>
        <v>NO</v>
      </c>
      <c r="P123" s="217" t="str">
        <f t="shared" si="44"/>
        <v>NO</v>
      </c>
      <c r="Q123" s="207" t="str">
        <f t="shared" si="45"/>
        <v>NO</v>
      </c>
      <c r="AL123" s="55">
        <f t="shared" si="46"/>
        <v>0</v>
      </c>
      <c r="AM123" s="55">
        <f t="shared" si="47"/>
        <v>0</v>
      </c>
      <c r="AN123" s="55">
        <f t="shared" si="48"/>
        <v>0</v>
      </c>
    </row>
    <row r="124" spans="2:40" ht="15">
      <c r="B124" s="218">
        <f t="shared" si="49"/>
        <v>21</v>
      </c>
      <c r="C124" s="212" t="str">
        <f t="shared" si="34"/>
        <v>NO</v>
      </c>
      <c r="D124" s="213" t="str">
        <f t="shared" si="35"/>
        <v>NO</v>
      </c>
      <c r="E124" s="213" t="str">
        <f t="shared" si="36"/>
        <v>NO</v>
      </c>
      <c r="F124" s="213" t="str">
        <f t="shared" si="37"/>
        <v>NO</v>
      </c>
      <c r="G124" s="213" t="str">
        <f t="shared" si="38"/>
        <v>NO</v>
      </c>
      <c r="H124" s="214" t="str">
        <f t="shared" si="39"/>
        <v>NO</v>
      </c>
      <c r="I124" s="207" t="str">
        <f t="shared" si="40"/>
        <v>NO</v>
      </c>
      <c r="J124" s="212" t="str">
        <f t="shared" si="41"/>
        <v>NO</v>
      </c>
      <c r="K124" s="213" t="str">
        <f t="shared" si="32"/>
        <v>NO</v>
      </c>
      <c r="L124" s="214" t="str">
        <f t="shared" si="42"/>
        <v>NO</v>
      </c>
      <c r="M124" s="207" t="str">
        <f t="shared" si="43"/>
        <v>NO</v>
      </c>
      <c r="N124" s="215" t="str">
        <f t="shared" si="44"/>
        <v>NO</v>
      </c>
      <c r="O124" s="216" t="str">
        <f t="shared" si="44"/>
        <v>NO</v>
      </c>
      <c r="P124" s="217" t="str">
        <f t="shared" si="44"/>
        <v>NO</v>
      </c>
      <c r="Q124" s="207" t="str">
        <f t="shared" si="45"/>
        <v>NO</v>
      </c>
      <c r="AL124" s="55">
        <f t="shared" si="46"/>
        <v>0</v>
      </c>
      <c r="AM124" s="55">
        <f t="shared" si="47"/>
        <v>0</v>
      </c>
      <c r="AN124" s="55">
        <f t="shared" si="48"/>
        <v>0</v>
      </c>
    </row>
    <row r="125" spans="2:40" ht="15">
      <c r="B125" s="218">
        <f t="shared" si="49"/>
        <v>22</v>
      </c>
      <c r="C125" s="212" t="str">
        <f t="shared" si="34"/>
        <v>NO</v>
      </c>
      <c r="D125" s="213" t="str">
        <f t="shared" si="35"/>
        <v>NO</v>
      </c>
      <c r="E125" s="213" t="str">
        <f t="shared" si="36"/>
        <v>NO</v>
      </c>
      <c r="F125" s="213" t="str">
        <f t="shared" si="37"/>
        <v>NO</v>
      </c>
      <c r="G125" s="213" t="str">
        <f t="shared" si="38"/>
        <v>NO</v>
      </c>
      <c r="H125" s="214" t="str">
        <f t="shared" si="39"/>
        <v>NO</v>
      </c>
      <c r="I125" s="207" t="str">
        <f t="shared" si="40"/>
        <v>NO</v>
      </c>
      <c r="J125" s="212" t="str">
        <f t="shared" si="41"/>
        <v>NO</v>
      </c>
      <c r="K125" s="213" t="str">
        <f t="shared" si="32"/>
        <v>NO</v>
      </c>
      <c r="L125" s="214" t="str">
        <f t="shared" si="42"/>
        <v>NO</v>
      </c>
      <c r="M125" s="207" t="str">
        <f t="shared" si="43"/>
        <v>NO</v>
      </c>
      <c r="N125" s="215" t="str">
        <f t="shared" si="44"/>
        <v>NO</v>
      </c>
      <c r="O125" s="216" t="str">
        <f t="shared" si="44"/>
        <v>NO</v>
      </c>
      <c r="P125" s="217" t="str">
        <f t="shared" si="44"/>
        <v>NO</v>
      </c>
      <c r="Q125" s="207" t="str">
        <f t="shared" si="45"/>
        <v>NO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 t="str">
        <f t="shared" si="34"/>
        <v>NO</v>
      </c>
      <c r="D126" s="213" t="str">
        <f t="shared" si="35"/>
        <v>NO</v>
      </c>
      <c r="E126" s="213" t="str">
        <f t="shared" si="36"/>
        <v>NO</v>
      </c>
      <c r="F126" s="213" t="str">
        <f t="shared" si="37"/>
        <v>NO</v>
      </c>
      <c r="G126" s="213" t="str">
        <f t="shared" si="38"/>
        <v>NO</v>
      </c>
      <c r="H126" s="214" t="str">
        <f t="shared" si="39"/>
        <v>NO</v>
      </c>
      <c r="I126" s="207" t="str">
        <f t="shared" si="40"/>
        <v>NO</v>
      </c>
      <c r="J126" s="212" t="str">
        <f t="shared" si="41"/>
        <v>NO</v>
      </c>
      <c r="K126" s="213" t="str">
        <f t="shared" si="32"/>
        <v>NO</v>
      </c>
      <c r="L126" s="214" t="str">
        <f t="shared" si="42"/>
        <v>NO</v>
      </c>
      <c r="M126" s="207" t="str">
        <f t="shared" si="43"/>
        <v>NO</v>
      </c>
      <c r="N126" s="215" t="str">
        <f t="shared" si="44"/>
        <v>NO</v>
      </c>
      <c r="O126" s="216" t="str">
        <f t="shared" si="44"/>
        <v>NO</v>
      </c>
      <c r="P126" s="217" t="str">
        <f t="shared" si="44"/>
        <v>NO</v>
      </c>
      <c r="Q126" s="207" t="str">
        <f t="shared" si="45"/>
        <v>NO</v>
      </c>
      <c r="AL126" s="55">
        <f t="shared" si="46"/>
        <v>0</v>
      </c>
      <c r="AM126" s="55">
        <f t="shared" si="47"/>
        <v>0</v>
      </c>
      <c r="AN126" s="55">
        <f t="shared" si="48"/>
        <v>0</v>
      </c>
    </row>
    <row r="127" spans="2:40" ht="15">
      <c r="B127" s="218">
        <f t="shared" si="49"/>
        <v>24</v>
      </c>
      <c r="C127" s="212" t="str">
        <f t="shared" si="34"/>
        <v>NO</v>
      </c>
      <c r="D127" s="213" t="str">
        <f t="shared" si="35"/>
        <v>NO</v>
      </c>
      <c r="E127" s="213" t="str">
        <f t="shared" si="36"/>
        <v>NO</v>
      </c>
      <c r="F127" s="213" t="str">
        <f t="shared" si="37"/>
        <v>NO</v>
      </c>
      <c r="G127" s="213" t="str">
        <f t="shared" si="38"/>
        <v>NO</v>
      </c>
      <c r="H127" s="214" t="str">
        <f t="shared" si="39"/>
        <v>NO</v>
      </c>
      <c r="I127" s="207" t="str">
        <f t="shared" si="40"/>
        <v>NO</v>
      </c>
      <c r="J127" s="212" t="str">
        <f t="shared" si="41"/>
        <v>NO</v>
      </c>
      <c r="K127" s="213" t="str">
        <f t="shared" si="32"/>
        <v>NO</v>
      </c>
      <c r="L127" s="214" t="str">
        <f t="shared" si="42"/>
        <v>NO</v>
      </c>
      <c r="M127" s="207" t="str">
        <f t="shared" si="43"/>
        <v>NO</v>
      </c>
      <c r="N127" s="215" t="str">
        <f t="shared" si="44"/>
        <v>NO</v>
      </c>
      <c r="O127" s="216" t="str">
        <f t="shared" si="44"/>
        <v>NO</v>
      </c>
      <c r="P127" s="217" t="str">
        <f t="shared" si="44"/>
        <v>NO</v>
      </c>
      <c r="Q127" s="207" t="str">
        <f t="shared" si="45"/>
        <v>NO</v>
      </c>
      <c r="AL127" s="55">
        <f t="shared" si="46"/>
        <v>0</v>
      </c>
      <c r="AM127" s="55">
        <f t="shared" si="47"/>
        <v>0</v>
      </c>
      <c r="AN127" s="55">
        <f t="shared" si="48"/>
        <v>0</v>
      </c>
    </row>
    <row r="128" spans="2:40" ht="15">
      <c r="B128" s="218">
        <f t="shared" si="49"/>
        <v>25</v>
      </c>
      <c r="C128" s="212" t="str">
        <f t="shared" si="34"/>
        <v>NO</v>
      </c>
      <c r="D128" s="213" t="str">
        <f t="shared" si="35"/>
        <v>NO</v>
      </c>
      <c r="E128" s="213" t="str">
        <f t="shared" si="36"/>
        <v>NO</v>
      </c>
      <c r="F128" s="213" t="str">
        <f t="shared" si="37"/>
        <v>NO</v>
      </c>
      <c r="G128" s="213" t="str">
        <f t="shared" si="38"/>
        <v>NO</v>
      </c>
      <c r="H128" s="214" t="str">
        <f t="shared" si="39"/>
        <v>NO</v>
      </c>
      <c r="I128" s="207" t="str">
        <f t="shared" si="40"/>
        <v>NO</v>
      </c>
      <c r="J128" s="212" t="str">
        <f t="shared" si="41"/>
        <v>NO</v>
      </c>
      <c r="K128" s="213" t="str">
        <f t="shared" si="32"/>
        <v>NO</v>
      </c>
      <c r="L128" s="214" t="str">
        <f t="shared" si="42"/>
        <v>NO</v>
      </c>
      <c r="M128" s="207" t="str">
        <f t="shared" si="43"/>
        <v>NO</v>
      </c>
      <c r="N128" s="215" t="str">
        <f t="shared" si="44"/>
        <v>NO</v>
      </c>
      <c r="O128" s="216" t="str">
        <f t="shared" si="44"/>
        <v>NO</v>
      </c>
      <c r="P128" s="217" t="str">
        <f t="shared" si="44"/>
        <v>NO</v>
      </c>
      <c r="Q128" s="207" t="str">
        <f t="shared" si="45"/>
        <v>NO</v>
      </c>
      <c r="AL128" s="55">
        <f t="shared" si="46"/>
        <v>0</v>
      </c>
      <c r="AM128" s="55">
        <f t="shared" si="47"/>
        <v>0</v>
      </c>
      <c r="AN128" s="55">
        <f t="shared" si="48"/>
        <v>0</v>
      </c>
    </row>
    <row r="129" spans="1:40" ht="15">
      <c r="B129" s="211">
        <f t="shared" si="49"/>
        <v>26</v>
      </c>
      <c r="C129" s="212" t="str">
        <f t="shared" si="34"/>
        <v>NO</v>
      </c>
      <c r="D129" s="213" t="str">
        <f t="shared" si="35"/>
        <v>NO</v>
      </c>
      <c r="E129" s="213" t="str">
        <f t="shared" si="36"/>
        <v>NO</v>
      </c>
      <c r="F129" s="213" t="str">
        <f t="shared" si="37"/>
        <v>NO</v>
      </c>
      <c r="G129" s="213" t="str">
        <f t="shared" si="38"/>
        <v>NO</v>
      </c>
      <c r="H129" s="214" t="str">
        <f t="shared" si="39"/>
        <v>NO</v>
      </c>
      <c r="I129" s="207" t="str">
        <f t="shared" si="40"/>
        <v>NO</v>
      </c>
      <c r="J129" s="212" t="str">
        <f t="shared" si="41"/>
        <v>NO</v>
      </c>
      <c r="K129" s="213" t="str">
        <f t="shared" si="32"/>
        <v>NO</v>
      </c>
      <c r="L129" s="214" t="str">
        <f t="shared" si="42"/>
        <v>NO</v>
      </c>
      <c r="M129" s="207" t="str">
        <f t="shared" si="43"/>
        <v>NO</v>
      </c>
      <c r="N129" s="215" t="str">
        <f t="shared" si="44"/>
        <v>NO</v>
      </c>
      <c r="O129" s="216" t="str">
        <f t="shared" si="44"/>
        <v>NO</v>
      </c>
      <c r="P129" s="217" t="str">
        <f t="shared" si="44"/>
        <v>NO</v>
      </c>
      <c r="Q129" s="207" t="str">
        <f t="shared" si="45"/>
        <v>NO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 t="str">
        <f t="shared" si="34"/>
        <v>NO</v>
      </c>
      <c r="D130" s="213" t="str">
        <f t="shared" si="35"/>
        <v>NO</v>
      </c>
      <c r="E130" s="213" t="str">
        <f t="shared" si="36"/>
        <v>NO</v>
      </c>
      <c r="F130" s="213" t="str">
        <f t="shared" si="37"/>
        <v>NO</v>
      </c>
      <c r="G130" s="213" t="str">
        <f t="shared" si="38"/>
        <v>NO</v>
      </c>
      <c r="H130" s="214" t="str">
        <f t="shared" si="39"/>
        <v>NO</v>
      </c>
      <c r="I130" s="207" t="str">
        <f t="shared" si="40"/>
        <v>NO</v>
      </c>
      <c r="J130" s="212" t="str">
        <f t="shared" si="41"/>
        <v>NO</v>
      </c>
      <c r="K130" s="213" t="str">
        <f t="shared" si="32"/>
        <v>NO</v>
      </c>
      <c r="L130" s="214" t="str">
        <f t="shared" si="42"/>
        <v>NO</v>
      </c>
      <c r="M130" s="207" t="str">
        <f t="shared" si="43"/>
        <v>NO</v>
      </c>
      <c r="N130" s="215" t="str">
        <f t="shared" si="44"/>
        <v>NO</v>
      </c>
      <c r="O130" s="216" t="str">
        <f t="shared" si="44"/>
        <v>NO</v>
      </c>
      <c r="P130" s="217" t="str">
        <f t="shared" si="44"/>
        <v>NO</v>
      </c>
      <c r="Q130" s="207" t="str">
        <f t="shared" si="45"/>
        <v>NO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 t="str">
        <f t="shared" si="34"/>
        <v>NO</v>
      </c>
      <c r="D131" s="213" t="str">
        <f t="shared" si="35"/>
        <v>NO</v>
      </c>
      <c r="E131" s="213" t="str">
        <f t="shared" si="36"/>
        <v>NO</v>
      </c>
      <c r="F131" s="213" t="str">
        <f t="shared" si="37"/>
        <v>NO</v>
      </c>
      <c r="G131" s="213" t="str">
        <f t="shared" si="38"/>
        <v>NO</v>
      </c>
      <c r="H131" s="214" t="str">
        <f t="shared" si="39"/>
        <v>NO</v>
      </c>
      <c r="I131" s="207" t="str">
        <f t="shared" si="40"/>
        <v>NO</v>
      </c>
      <c r="J131" s="212" t="str">
        <f t="shared" si="41"/>
        <v>NO</v>
      </c>
      <c r="K131" s="213" t="str">
        <f t="shared" si="32"/>
        <v>NO</v>
      </c>
      <c r="L131" s="214" t="str">
        <f t="shared" si="42"/>
        <v>NO</v>
      </c>
      <c r="M131" s="207" t="str">
        <f t="shared" si="43"/>
        <v>NO</v>
      </c>
      <c r="N131" s="215" t="str">
        <f t="shared" si="44"/>
        <v>NO</v>
      </c>
      <c r="O131" s="216" t="str">
        <f t="shared" si="44"/>
        <v>NO</v>
      </c>
      <c r="P131" s="217" t="str">
        <f t="shared" si="44"/>
        <v>NO</v>
      </c>
      <c r="Q131" s="207" t="str">
        <f t="shared" si="45"/>
        <v>NO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 t="str">
        <f t="shared" si="34"/>
        <v>NO</v>
      </c>
      <c r="D132" s="213" t="str">
        <f t="shared" si="35"/>
        <v>NO</v>
      </c>
      <c r="E132" s="213" t="str">
        <f t="shared" si="36"/>
        <v>NO</v>
      </c>
      <c r="F132" s="213" t="str">
        <f t="shared" si="37"/>
        <v>NO</v>
      </c>
      <c r="G132" s="213" t="str">
        <f t="shared" si="38"/>
        <v>NO</v>
      </c>
      <c r="H132" s="214" t="str">
        <f t="shared" si="39"/>
        <v>NO</v>
      </c>
      <c r="I132" s="207" t="str">
        <f t="shared" si="40"/>
        <v>NO</v>
      </c>
      <c r="J132" s="212" t="str">
        <f t="shared" si="41"/>
        <v>NO</v>
      </c>
      <c r="K132" s="213" t="str">
        <f t="shared" si="32"/>
        <v>NO</v>
      </c>
      <c r="L132" s="214" t="str">
        <f t="shared" si="42"/>
        <v>NO</v>
      </c>
      <c r="M132" s="207" t="str">
        <f t="shared" si="43"/>
        <v>NO</v>
      </c>
      <c r="N132" s="215" t="str">
        <f t="shared" si="44"/>
        <v>NO</v>
      </c>
      <c r="O132" s="216" t="str">
        <f t="shared" si="44"/>
        <v>NO</v>
      </c>
      <c r="P132" s="217" t="str">
        <f t="shared" si="44"/>
        <v>NO</v>
      </c>
      <c r="Q132" s="207" t="str">
        <f t="shared" si="45"/>
        <v>NO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15</v>
      </c>
      <c r="D164" s="232">
        <f t="shared" ref="D164:P164" si="50">COUNTIF(D104:D163,"&gt;2")</f>
        <v>14</v>
      </c>
      <c r="E164" s="232">
        <f t="shared" si="50"/>
        <v>14</v>
      </c>
      <c r="F164" s="232">
        <f t="shared" si="50"/>
        <v>13</v>
      </c>
      <c r="G164" s="232">
        <f t="shared" si="50"/>
        <v>15</v>
      </c>
      <c r="H164" s="233">
        <f t="shared" si="50"/>
        <v>15</v>
      </c>
      <c r="I164" s="234">
        <f>COUNTIF(I104:I163,"=A")</f>
        <v>15</v>
      </c>
      <c r="J164" s="231">
        <f t="shared" si="50"/>
        <v>8</v>
      </c>
      <c r="K164" s="232">
        <f t="shared" si="50"/>
        <v>14</v>
      </c>
      <c r="L164" s="233">
        <f t="shared" si="50"/>
        <v>11</v>
      </c>
      <c r="M164" s="234">
        <f>COUNTIF(M104:M163,"=A")</f>
        <v>15</v>
      </c>
      <c r="N164" s="231">
        <f t="shared" si="50"/>
        <v>8</v>
      </c>
      <c r="O164" s="232">
        <f t="shared" si="50"/>
        <v>10</v>
      </c>
      <c r="P164" s="233">
        <f t="shared" si="50"/>
        <v>15</v>
      </c>
      <c r="Q164" s="235">
        <f>COUNTIF(Q104:Q163,"=A")</f>
        <v>15</v>
      </c>
    </row>
    <row r="165" spans="2:40" ht="15.75" thickBot="1">
      <c r="B165" s="236" t="s">
        <v>87</v>
      </c>
      <c r="C165" s="237">
        <f>AVERAGEIF(C104:C163,"&gt;0",C104:C163)</f>
        <v>4.5333333333333332</v>
      </c>
      <c r="D165" s="238">
        <f t="shared" ref="D165:P165" si="51">AVERAGEIF(D104:D163,"&gt;0",D104:D163)</f>
        <v>3.5333333333333332</v>
      </c>
      <c r="E165" s="238">
        <f t="shared" si="51"/>
        <v>3.5333333333333332</v>
      </c>
      <c r="F165" s="238">
        <f t="shared" si="51"/>
        <v>4.333333333333333</v>
      </c>
      <c r="G165" s="238">
        <f t="shared" si="51"/>
        <v>4.9333333333333336</v>
      </c>
      <c r="H165" s="239">
        <f t="shared" si="51"/>
        <v>4.8666666666666663</v>
      </c>
      <c r="I165" s="240"/>
      <c r="J165" s="237">
        <f t="shared" si="51"/>
        <v>3.2</v>
      </c>
      <c r="K165" s="238">
        <f t="shared" si="51"/>
        <v>4.1333333333333337</v>
      </c>
      <c r="L165" s="239">
        <f t="shared" si="51"/>
        <v>3.3333333333333335</v>
      </c>
      <c r="M165" s="240"/>
      <c r="N165" s="237">
        <f t="shared" si="51"/>
        <v>3</v>
      </c>
      <c r="O165" s="238">
        <f t="shared" si="51"/>
        <v>3.5333333333333332</v>
      </c>
      <c r="P165" s="239">
        <f t="shared" si="51"/>
        <v>4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3</v>
      </c>
      <c r="E166" s="242">
        <f t="shared" si="52"/>
        <v>3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3</v>
      </c>
      <c r="K166" s="244">
        <f t="shared" si="52"/>
        <v>4</v>
      </c>
      <c r="L166" s="245">
        <f t="shared" si="52"/>
        <v>3</v>
      </c>
      <c r="M166" s="246" t="e">
        <f t="shared" si="52"/>
        <v>#NUM!</v>
      </c>
      <c r="N166" s="237">
        <f t="shared" si="52"/>
        <v>3</v>
      </c>
      <c r="O166" s="242">
        <f t="shared" si="52"/>
        <v>4</v>
      </c>
      <c r="P166" s="239">
        <f t="shared" si="52"/>
        <v>4</v>
      </c>
      <c r="Q166" s="243"/>
    </row>
    <row r="167" spans="2:40" ht="15.75" thickBot="1">
      <c r="B167" s="247" t="s">
        <v>89</v>
      </c>
      <c r="C167" s="248">
        <f>QUARTILE(C104:C163,1)</f>
        <v>4</v>
      </c>
      <c r="D167" s="249">
        <f t="shared" ref="D167:P167" si="53">QUARTILE(D104:D163,1)</f>
        <v>3</v>
      </c>
      <c r="E167" s="250">
        <f t="shared" si="53"/>
        <v>3</v>
      </c>
      <c r="F167" s="248">
        <f t="shared" si="53"/>
        <v>4</v>
      </c>
      <c r="G167" s="248">
        <f t="shared" si="53"/>
        <v>5</v>
      </c>
      <c r="H167" s="249">
        <f t="shared" si="53"/>
        <v>5</v>
      </c>
      <c r="I167" s="251"/>
      <c r="J167" s="252">
        <f t="shared" si="53"/>
        <v>2</v>
      </c>
      <c r="K167" s="250">
        <f t="shared" si="53"/>
        <v>4</v>
      </c>
      <c r="L167" s="253">
        <f t="shared" si="53"/>
        <v>2.5</v>
      </c>
      <c r="M167" s="248" t="e">
        <f t="shared" si="53"/>
        <v>#NUM!</v>
      </c>
      <c r="N167" s="254">
        <f t="shared" si="53"/>
        <v>2</v>
      </c>
      <c r="O167" s="248">
        <f t="shared" si="53"/>
        <v>2</v>
      </c>
      <c r="P167" s="255">
        <f t="shared" si="53"/>
        <v>3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9</v>
      </c>
      <c r="D170" s="258">
        <f t="shared" ref="D170:Q170" si="54">COUNTIF(D104:D163,"=5")</f>
        <v>2</v>
      </c>
      <c r="E170" s="258">
        <f t="shared" si="54"/>
        <v>2</v>
      </c>
      <c r="F170" s="258">
        <f t="shared" si="54"/>
        <v>10</v>
      </c>
      <c r="G170" s="258">
        <f t="shared" si="54"/>
        <v>14</v>
      </c>
      <c r="H170" s="259">
        <f t="shared" si="54"/>
        <v>13</v>
      </c>
      <c r="I170" s="260"/>
      <c r="J170" s="257">
        <f t="shared" si="54"/>
        <v>4</v>
      </c>
      <c r="K170" s="258">
        <f t="shared" si="54"/>
        <v>6</v>
      </c>
      <c r="L170" s="259">
        <f t="shared" si="54"/>
        <v>2</v>
      </c>
      <c r="M170" s="260"/>
      <c r="N170" s="257">
        <f t="shared" si="54"/>
        <v>1</v>
      </c>
      <c r="O170" s="258">
        <f t="shared" si="54"/>
        <v>4</v>
      </c>
      <c r="P170" s="258">
        <f t="shared" si="54"/>
        <v>5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5</v>
      </c>
      <c r="D171" s="263">
        <f t="shared" ref="D171:Q171" si="55">COUNTIF(D104:D163,"=4")</f>
        <v>5</v>
      </c>
      <c r="E171" s="263">
        <f t="shared" si="55"/>
        <v>5</v>
      </c>
      <c r="F171" s="263">
        <f t="shared" si="55"/>
        <v>2</v>
      </c>
      <c r="G171" s="263">
        <f t="shared" si="55"/>
        <v>1</v>
      </c>
      <c r="H171" s="264">
        <f t="shared" si="55"/>
        <v>2</v>
      </c>
      <c r="I171" s="260"/>
      <c r="J171" s="262">
        <f t="shared" si="55"/>
        <v>2</v>
      </c>
      <c r="K171" s="263">
        <f t="shared" si="55"/>
        <v>6</v>
      </c>
      <c r="L171" s="264">
        <f t="shared" si="55"/>
        <v>5</v>
      </c>
      <c r="M171" s="260"/>
      <c r="N171" s="262">
        <f t="shared" si="55"/>
        <v>5</v>
      </c>
      <c r="O171" s="263">
        <f t="shared" si="55"/>
        <v>5</v>
      </c>
      <c r="P171" s="263">
        <f t="shared" si="55"/>
        <v>5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1</v>
      </c>
      <c r="D172" s="263">
        <f t="shared" ref="D172:Q172" si="56">COUNTIF(D104:D163,"=3")</f>
        <v>7</v>
      </c>
      <c r="E172" s="263">
        <f t="shared" si="56"/>
        <v>7</v>
      </c>
      <c r="F172" s="263">
        <f t="shared" si="56"/>
        <v>1</v>
      </c>
      <c r="G172" s="263">
        <f t="shared" si="56"/>
        <v>0</v>
      </c>
      <c r="H172" s="264">
        <f t="shared" si="56"/>
        <v>0</v>
      </c>
      <c r="I172" s="260"/>
      <c r="J172" s="262">
        <f t="shared" si="56"/>
        <v>2</v>
      </c>
      <c r="K172" s="263">
        <f t="shared" si="56"/>
        <v>2</v>
      </c>
      <c r="L172" s="264">
        <f t="shared" si="56"/>
        <v>4</v>
      </c>
      <c r="M172" s="260"/>
      <c r="N172" s="262">
        <f t="shared" si="56"/>
        <v>2</v>
      </c>
      <c r="O172" s="263">
        <f t="shared" si="56"/>
        <v>1</v>
      </c>
      <c r="P172" s="263">
        <f t="shared" si="56"/>
        <v>5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1</v>
      </c>
      <c r="E173" s="267">
        <f t="shared" si="57"/>
        <v>1</v>
      </c>
      <c r="F173" s="267">
        <f t="shared" si="57"/>
        <v>2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7</v>
      </c>
      <c r="K173" s="267">
        <f t="shared" si="57"/>
        <v>1</v>
      </c>
      <c r="L173" s="268">
        <f t="shared" si="57"/>
        <v>4</v>
      </c>
      <c r="M173" s="260"/>
      <c r="N173" s="266">
        <f t="shared" si="57"/>
        <v>7</v>
      </c>
      <c r="O173" s="267">
        <f t="shared" si="57"/>
        <v>5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15</v>
      </c>
    </row>
    <row r="177" spans="13:13" ht="13.5" thickTop="1">
      <c r="M177" s="68"/>
    </row>
  </sheetData>
  <protectedRanges>
    <protectedRange sqref="C27:AJ71" name="Rango2"/>
    <protectedRange sqref="C3:X3 Z3" name="Rango4"/>
    <protectedRange sqref="C12:AJ26" name="Rango2_1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P177"/>
  <sheetViews>
    <sheetView topLeftCell="P103" zoomScale="75" workbookViewId="0">
      <selection activeCell="C104" sqref="C104:Q125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5</v>
      </c>
      <c r="D12" s="99">
        <v>5</v>
      </c>
      <c r="E12" s="99">
        <v>5</v>
      </c>
      <c r="F12" s="100">
        <v>5</v>
      </c>
      <c r="G12" s="98">
        <v>4</v>
      </c>
      <c r="H12" s="99">
        <v>5</v>
      </c>
      <c r="I12" s="99">
        <v>5</v>
      </c>
      <c r="J12" s="100">
        <v>5</v>
      </c>
      <c r="K12" s="101">
        <v>5</v>
      </c>
      <c r="L12" s="99">
        <v>5</v>
      </c>
      <c r="M12" s="102">
        <v>5</v>
      </c>
      <c r="N12" s="101">
        <v>5</v>
      </c>
      <c r="O12" s="99">
        <v>5</v>
      </c>
      <c r="P12" s="102">
        <v>5</v>
      </c>
      <c r="Q12" s="103">
        <v>5</v>
      </c>
      <c r="R12" s="99">
        <v>5</v>
      </c>
      <c r="S12" s="99">
        <v>5</v>
      </c>
      <c r="T12" s="100">
        <v>5</v>
      </c>
      <c r="U12" s="98">
        <v>5</v>
      </c>
      <c r="V12" s="99">
        <v>5</v>
      </c>
      <c r="W12" s="99">
        <v>5</v>
      </c>
      <c r="X12" s="100">
        <v>5</v>
      </c>
      <c r="Y12" s="104" t="s">
        <v>100</v>
      </c>
      <c r="Z12" s="99">
        <v>4</v>
      </c>
      <c r="AA12" s="99">
        <v>5</v>
      </c>
      <c r="AB12" s="102">
        <v>5</v>
      </c>
      <c r="AC12" s="295">
        <v>5</v>
      </c>
      <c r="AD12" s="101">
        <v>4</v>
      </c>
      <c r="AE12" s="99">
        <v>4</v>
      </c>
      <c r="AF12" s="106">
        <v>4</v>
      </c>
      <c r="AG12" s="296">
        <v>5</v>
      </c>
      <c r="AH12" s="297">
        <v>5</v>
      </c>
      <c r="AI12" s="109">
        <v>5</v>
      </c>
      <c r="AJ12" s="110">
        <v>5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5</v>
      </c>
      <c r="AO12" s="114">
        <f>IF(AN12&gt;0,IF(AM12&gt;2,2,IF(AN12&gt;4,5,IF(AN12&gt;3,4,3))),"NO")</f>
        <v>5</v>
      </c>
      <c r="AP12" s="112">
        <f>COUNTIF(G12:J12,"2")</f>
        <v>0</v>
      </c>
      <c r="AQ12" s="113">
        <f>IF(G12&gt;0,AVERAGE(G12:J12),0)</f>
        <v>4.75</v>
      </c>
      <c r="AR12" s="114">
        <f>IF(AQ12&gt;0,IF(AP12&gt;2,2,IF(AQ12&gt;4,5,IF(AQ12&gt;3,4,3))),"NO")</f>
        <v>5</v>
      </c>
      <c r="AS12" s="112">
        <f>COUNTIF(K12:M12,"2")</f>
        <v>0</v>
      </c>
      <c r="AT12" s="113">
        <f>IF(K12&gt;0,AVERAGE(K12:M12),0)</f>
        <v>5</v>
      </c>
      <c r="AU12" s="114">
        <f>IF(AT12&gt;0,IF(AS12&gt;2,2,IF(AT12&gt;4,5,IF(AT12&gt;3,4,3))),"NO")</f>
        <v>5</v>
      </c>
      <c r="AV12" s="112">
        <f>COUNTIF(N12:P12,"2")</f>
        <v>0</v>
      </c>
      <c r="AW12" s="113">
        <f>IF(N12&gt;0,AVERAGE(N12:P12),0)</f>
        <v>5</v>
      </c>
      <c r="AX12" s="114">
        <f>IF(AW12&gt;0,IF(AV12&gt;2,2,IF(AW12&gt;4,5,IF(AW12&gt;3,4,3))),"NO")</f>
        <v>5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5</v>
      </c>
      <c r="BD12" s="116">
        <f>IF(BC12&gt;0,IF(BB12&gt;2,2,IF(BC12&gt;4,5,IF(BC12&gt;3,4,3))),"NO")</f>
        <v>5</v>
      </c>
      <c r="BE12" s="112">
        <f>IF(Y12=0,0,1)</f>
        <v>1</v>
      </c>
      <c r="BF12" s="112">
        <f>COUNTIF(Z12:AB12,"2")</f>
        <v>0</v>
      </c>
      <c r="BG12" s="113">
        <f>IF(Z12&gt;0,AVERAGE(Z12:AB12),0)</f>
        <v>4.666666666666667</v>
      </c>
      <c r="BH12" s="113">
        <f>IF(ISTEXT(BD12),"NO",IF(BE12=0,2,IF(BF12&gt;2,2,IF(BG12&gt;4,5,IF(BG12&gt;3,4,3)))))</f>
        <v>5</v>
      </c>
      <c r="BI12" s="117">
        <f>IF(AC12&gt;0,AC12,"NO")</f>
        <v>5</v>
      </c>
      <c r="BJ12" s="112">
        <f>COUNTIF(AD12:AF12,"2")</f>
        <v>0</v>
      </c>
      <c r="BK12" s="113">
        <f>IF(AD12&gt;0,AVERAGE(AD12:AF12),0)</f>
        <v>4</v>
      </c>
      <c r="BL12" s="113">
        <f>IF(BK12&gt;0,IF(BJ12&gt;2,2,IF(BK12&gt;4,5,IF(BK12&gt;3,4,3))),"NO")</f>
        <v>4</v>
      </c>
      <c r="BM12" s="118">
        <f>IF(AG12&gt;0,AG12,"NO")</f>
        <v>5</v>
      </c>
      <c r="BN12" s="119">
        <f>IF(AH12&gt;0,AH12,"NO")</f>
        <v>5</v>
      </c>
      <c r="BO12" s="120">
        <f>IF(AI12=0,"NO",IF(AI12+AJ12&lt;4,2,IF(AI12+AJ12&lt;7,3,IF(AI12+AJ12&lt;9,4,5))))</f>
        <v>5</v>
      </c>
      <c r="BP12" s="68"/>
    </row>
    <row r="13" spans="1:68" ht="13.5" thickBot="1">
      <c r="A13" s="121"/>
      <c r="B13" s="122">
        <f>B12+1</f>
        <v>2</v>
      </c>
      <c r="C13" s="109">
        <v>5</v>
      </c>
      <c r="D13" s="123">
        <v>5</v>
      </c>
      <c r="E13" s="123">
        <v>5</v>
      </c>
      <c r="F13" s="124">
        <v>5</v>
      </c>
      <c r="G13" s="109">
        <v>4</v>
      </c>
      <c r="H13" s="123">
        <v>4</v>
      </c>
      <c r="I13" s="123">
        <v>4</v>
      </c>
      <c r="J13" s="124">
        <v>4</v>
      </c>
      <c r="K13" s="109">
        <v>5</v>
      </c>
      <c r="L13" s="123">
        <v>5</v>
      </c>
      <c r="M13" s="124">
        <v>5</v>
      </c>
      <c r="N13" s="109">
        <v>4</v>
      </c>
      <c r="O13" s="123">
        <v>4</v>
      </c>
      <c r="P13" s="124">
        <v>4</v>
      </c>
      <c r="Q13" s="109">
        <v>5</v>
      </c>
      <c r="R13" s="123">
        <v>5</v>
      </c>
      <c r="S13" s="123">
        <v>5</v>
      </c>
      <c r="T13" s="124">
        <v>4</v>
      </c>
      <c r="U13" s="109">
        <v>5</v>
      </c>
      <c r="V13" s="123">
        <v>5</v>
      </c>
      <c r="W13" s="123">
        <v>5</v>
      </c>
      <c r="X13" s="124">
        <v>2</v>
      </c>
      <c r="Y13" s="125"/>
      <c r="Z13" s="123">
        <v>5</v>
      </c>
      <c r="AA13" s="123">
        <v>5</v>
      </c>
      <c r="AB13" s="124">
        <v>5</v>
      </c>
      <c r="AC13" s="298">
        <v>4</v>
      </c>
      <c r="AD13" s="109">
        <v>5</v>
      </c>
      <c r="AE13" s="123">
        <v>5</v>
      </c>
      <c r="AF13" s="110">
        <v>5</v>
      </c>
      <c r="AG13" s="299">
        <v>4</v>
      </c>
      <c r="AH13" s="298">
        <v>5</v>
      </c>
      <c r="AI13" s="109">
        <v>5</v>
      </c>
      <c r="AJ13" s="110">
        <v>5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5</v>
      </c>
      <c r="AO13" s="114">
        <f t="shared" ref="AO13:AO71" si="2">IF(AN13&gt;0,IF(AM13&gt;2,2,IF(AN13&gt;4,5,IF(AN13&gt;3,4,3))),"NO")</f>
        <v>5</v>
      </c>
      <c r="AP13" s="112">
        <f t="shared" ref="AP13:AP71" si="3">COUNTIF(G13:J13,"2")</f>
        <v>0</v>
      </c>
      <c r="AQ13" s="113">
        <f t="shared" ref="AQ13:AQ71" si="4">IF(G13&gt;0,AVERAGE(G13:J13),0)</f>
        <v>4</v>
      </c>
      <c r="AR13" s="114">
        <f t="shared" ref="AR13:AR71" si="5">IF(AQ13&gt;0,IF(AP13&gt;2,2,IF(AQ13&gt;4,5,IF(AQ13&gt;3,4,3))),"NO")</f>
        <v>4</v>
      </c>
      <c r="AS13" s="112">
        <f t="shared" ref="AS13:AS71" si="6">COUNTIF(K13:M13,"2")</f>
        <v>0</v>
      </c>
      <c r="AT13" s="113">
        <f t="shared" ref="AT13:AT71" si="7">IF(K13&gt;0,AVERAGE(K13:M13),0)</f>
        <v>5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0</v>
      </c>
      <c r="AW13" s="113">
        <f t="shared" ref="AW13:AW71" si="10">IF(N13&gt;0,AVERAGE(N13:P13),0)</f>
        <v>4</v>
      </c>
      <c r="AX13" s="114">
        <f t="shared" ref="AX13:AX71" si="11">IF(AW13&gt;0,IF(AV13&gt;2,2,IF(AW13&gt;4,5,IF(AW13&gt;3,4,3))),"NO")</f>
        <v>4</v>
      </c>
      <c r="AY13" s="112">
        <f t="shared" ref="AY13:AY71" si="12">COUNTIF(Q13:T13,"2")</f>
        <v>0</v>
      </c>
      <c r="AZ13" s="113">
        <f t="shared" ref="AZ13:AZ71" si="13">IF(Q13&gt;0,AVERAGE(Q13:T13),0)</f>
        <v>4.75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1</v>
      </c>
      <c r="BC13" s="113">
        <f t="shared" ref="BC13:BC71" si="16">IF(U13&gt;0,AVERAGE(U13:X13),0)</f>
        <v>4.25</v>
      </c>
      <c r="BD13" s="116">
        <f t="shared" ref="BD13:BD71" si="17">IF(BC13&gt;0,IF(BB13&gt;2,2,IF(BC13&gt;4,5,IF(BC13&gt;3,4,3))),"NO")</f>
        <v>5</v>
      </c>
      <c r="BE13" s="112">
        <f t="shared" ref="BE13:BE45" si="18">IF(Y13=0,0,1)</f>
        <v>0</v>
      </c>
      <c r="BF13" s="112">
        <f t="shared" ref="BF13:BF71" si="19">COUNTIF(Z13:AB13,"2")</f>
        <v>0</v>
      </c>
      <c r="BG13" s="113">
        <f t="shared" ref="BG13:BG71" si="20">IF(Z13&gt;0,AVERAGE(Z13:AB13),0)</f>
        <v>5</v>
      </c>
      <c r="BH13" s="113">
        <f t="shared" ref="BH13:BH71" si="21">IF(ISTEXT(BD13),"NO",IF(BE13=0,2,IF(BF13&gt;2,2,IF(BG13&gt;4,5,IF(BG13&gt;3,4,3)))))</f>
        <v>2</v>
      </c>
      <c r="BI13" s="117">
        <f t="shared" ref="BI13:BI71" si="22">IF(AC13&gt;0,AC13,"NO")</f>
        <v>4</v>
      </c>
      <c r="BJ13" s="112">
        <f t="shared" ref="BJ13:BJ71" si="23">COUNTIF(AD13:AF13,"2")</f>
        <v>0</v>
      </c>
      <c r="BK13" s="113">
        <f t="shared" ref="BK13:BK71" si="24">IF(AD13&gt;0,AVERAGE(AD13:AF13),0)</f>
        <v>5</v>
      </c>
      <c r="BL13" s="113">
        <f t="shared" ref="BL13:BL71" si="25">IF(BK13&gt;0,IF(BJ13&gt;2,2,IF(BK13&gt;4,5,IF(BK13&gt;3,4,3))),"NO")</f>
        <v>5</v>
      </c>
      <c r="BM13" s="118">
        <f t="shared" ref="BM13:BN70" si="26">IF(AG13&gt;0,AG13,"NO")</f>
        <v>4</v>
      </c>
      <c r="BN13" s="119">
        <f t="shared" si="26"/>
        <v>5</v>
      </c>
      <c r="BO13" s="120">
        <f t="shared" ref="BO13:BO71" si="27">IF(AI13=0,"NO",IF(AI13+AJ13&lt;4,2,IF(AI13+AJ13&lt;7,3,IF(AI13+AJ13&lt;9,4,5))))</f>
        <v>5</v>
      </c>
      <c r="BP13" s="68"/>
    </row>
    <row r="14" spans="1:68" ht="13.5" thickBot="1">
      <c r="A14" s="121"/>
      <c r="B14" s="130">
        <f t="shared" ref="B14:B71" si="28">B13+1</f>
        <v>3</v>
      </c>
      <c r="C14" s="109">
        <v>5</v>
      </c>
      <c r="D14" s="123">
        <v>5</v>
      </c>
      <c r="E14" s="123">
        <v>3</v>
      </c>
      <c r="F14" s="124">
        <v>5</v>
      </c>
      <c r="G14" s="109">
        <v>2</v>
      </c>
      <c r="H14" s="123">
        <v>2</v>
      </c>
      <c r="I14" s="123">
        <v>2</v>
      </c>
      <c r="J14" s="124">
        <v>2</v>
      </c>
      <c r="K14" s="109">
        <v>5</v>
      </c>
      <c r="L14" s="123">
        <v>5</v>
      </c>
      <c r="M14" s="124">
        <v>5</v>
      </c>
      <c r="N14" s="109">
        <v>5</v>
      </c>
      <c r="O14" s="123">
        <v>5</v>
      </c>
      <c r="P14" s="124">
        <v>5</v>
      </c>
      <c r="Q14" s="109">
        <v>5</v>
      </c>
      <c r="R14" s="123">
        <v>5</v>
      </c>
      <c r="S14" s="123">
        <v>5</v>
      </c>
      <c r="T14" s="124">
        <v>5</v>
      </c>
      <c r="U14" s="109">
        <v>5</v>
      </c>
      <c r="V14" s="123">
        <v>5</v>
      </c>
      <c r="W14" s="123">
        <v>5</v>
      </c>
      <c r="X14" s="124">
        <v>5</v>
      </c>
      <c r="Y14" s="125" t="s">
        <v>101</v>
      </c>
      <c r="Z14" s="123">
        <v>5</v>
      </c>
      <c r="AA14" s="123">
        <v>5</v>
      </c>
      <c r="AB14" s="124">
        <v>5</v>
      </c>
      <c r="AC14" s="298">
        <v>5</v>
      </c>
      <c r="AD14" s="109">
        <v>5</v>
      </c>
      <c r="AE14" s="123">
        <v>5</v>
      </c>
      <c r="AF14" s="110">
        <v>5</v>
      </c>
      <c r="AG14" s="299">
        <v>2</v>
      </c>
      <c r="AH14" s="298">
        <v>5</v>
      </c>
      <c r="AI14" s="109">
        <v>5</v>
      </c>
      <c r="AJ14" s="110">
        <v>2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4.5</v>
      </c>
      <c r="AO14" s="114">
        <f t="shared" si="2"/>
        <v>5</v>
      </c>
      <c r="AP14" s="112">
        <f t="shared" si="3"/>
        <v>4</v>
      </c>
      <c r="AQ14" s="113">
        <f t="shared" si="4"/>
        <v>2</v>
      </c>
      <c r="AR14" s="114">
        <f t="shared" si="5"/>
        <v>2</v>
      </c>
      <c r="AS14" s="112">
        <f t="shared" si="6"/>
        <v>0</v>
      </c>
      <c r="AT14" s="113">
        <f t="shared" si="7"/>
        <v>5</v>
      </c>
      <c r="AU14" s="114">
        <f t="shared" si="8"/>
        <v>5</v>
      </c>
      <c r="AV14" s="112">
        <f t="shared" si="9"/>
        <v>0</v>
      </c>
      <c r="AW14" s="113">
        <f t="shared" si="10"/>
        <v>5</v>
      </c>
      <c r="AX14" s="114">
        <f t="shared" si="11"/>
        <v>5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5</v>
      </c>
      <c r="BD14" s="116">
        <f t="shared" si="17"/>
        <v>5</v>
      </c>
      <c r="BE14" s="112">
        <f t="shared" si="18"/>
        <v>1</v>
      </c>
      <c r="BF14" s="112">
        <f t="shared" si="19"/>
        <v>0</v>
      </c>
      <c r="BG14" s="113">
        <f t="shared" si="20"/>
        <v>5</v>
      </c>
      <c r="BH14" s="113">
        <f t="shared" si="21"/>
        <v>5</v>
      </c>
      <c r="BI14" s="117">
        <f t="shared" si="22"/>
        <v>5</v>
      </c>
      <c r="BJ14" s="112">
        <f t="shared" si="23"/>
        <v>0</v>
      </c>
      <c r="BK14" s="113">
        <f t="shared" si="24"/>
        <v>5</v>
      </c>
      <c r="BL14" s="113">
        <f t="shared" si="25"/>
        <v>5</v>
      </c>
      <c r="BM14" s="118">
        <f t="shared" si="26"/>
        <v>2</v>
      </c>
      <c r="BN14" s="119">
        <f t="shared" si="26"/>
        <v>5</v>
      </c>
      <c r="BO14" s="120">
        <f t="shared" si="27"/>
        <v>4</v>
      </c>
      <c r="BP14" s="68"/>
    </row>
    <row r="15" spans="1:68" ht="13.5" thickBot="1">
      <c r="A15" s="121"/>
      <c r="B15" s="122">
        <f t="shared" si="28"/>
        <v>4</v>
      </c>
      <c r="C15" s="109">
        <v>5</v>
      </c>
      <c r="D15" s="123">
        <v>5</v>
      </c>
      <c r="E15" s="123">
        <v>5</v>
      </c>
      <c r="F15" s="124">
        <v>5</v>
      </c>
      <c r="G15" s="109">
        <v>5</v>
      </c>
      <c r="H15" s="123">
        <v>2</v>
      </c>
      <c r="I15" s="123">
        <v>5</v>
      </c>
      <c r="J15" s="124">
        <v>5</v>
      </c>
      <c r="K15" s="109">
        <v>5</v>
      </c>
      <c r="L15" s="123">
        <v>5</v>
      </c>
      <c r="M15" s="124">
        <v>5</v>
      </c>
      <c r="N15" s="109">
        <v>5</v>
      </c>
      <c r="O15" s="123">
        <v>5</v>
      </c>
      <c r="P15" s="124">
        <v>5</v>
      </c>
      <c r="Q15" s="109">
        <v>5</v>
      </c>
      <c r="R15" s="123">
        <v>5</v>
      </c>
      <c r="S15" s="123">
        <v>5</v>
      </c>
      <c r="T15" s="124">
        <v>5</v>
      </c>
      <c r="U15" s="109">
        <v>5</v>
      </c>
      <c r="V15" s="123">
        <v>5</v>
      </c>
      <c r="W15" s="123">
        <v>5</v>
      </c>
      <c r="X15" s="124">
        <v>5</v>
      </c>
      <c r="Y15" s="125" t="s">
        <v>102</v>
      </c>
      <c r="Z15" s="123">
        <v>5</v>
      </c>
      <c r="AA15" s="123">
        <v>5</v>
      </c>
      <c r="AB15" s="124">
        <v>5</v>
      </c>
      <c r="AC15" s="298">
        <v>5</v>
      </c>
      <c r="AD15" s="109">
        <v>5</v>
      </c>
      <c r="AE15" s="123">
        <v>5</v>
      </c>
      <c r="AF15" s="110">
        <v>5</v>
      </c>
      <c r="AG15" s="299">
        <v>2</v>
      </c>
      <c r="AH15" s="298">
        <v>2</v>
      </c>
      <c r="AI15" s="109">
        <v>5</v>
      </c>
      <c r="AJ15" s="110">
        <v>5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5</v>
      </c>
      <c r="AO15" s="114">
        <f t="shared" si="2"/>
        <v>5</v>
      </c>
      <c r="AP15" s="112">
        <f t="shared" si="3"/>
        <v>1</v>
      </c>
      <c r="AQ15" s="113">
        <f t="shared" si="4"/>
        <v>4.25</v>
      </c>
      <c r="AR15" s="114">
        <f t="shared" si="5"/>
        <v>5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5</v>
      </c>
      <c r="AX15" s="114">
        <f t="shared" si="11"/>
        <v>5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5</v>
      </c>
      <c r="BD15" s="116">
        <f t="shared" si="17"/>
        <v>5</v>
      </c>
      <c r="BE15" s="112">
        <f t="shared" si="18"/>
        <v>1</v>
      </c>
      <c r="BF15" s="112">
        <f t="shared" si="19"/>
        <v>0</v>
      </c>
      <c r="BG15" s="113">
        <f t="shared" si="20"/>
        <v>5</v>
      </c>
      <c r="BH15" s="113">
        <f t="shared" si="21"/>
        <v>5</v>
      </c>
      <c r="BI15" s="117">
        <f t="shared" si="22"/>
        <v>5</v>
      </c>
      <c r="BJ15" s="112">
        <f t="shared" si="23"/>
        <v>0</v>
      </c>
      <c r="BK15" s="113">
        <f t="shared" si="24"/>
        <v>5</v>
      </c>
      <c r="BL15" s="113">
        <f t="shared" si="25"/>
        <v>5</v>
      </c>
      <c r="BM15" s="118">
        <f t="shared" si="26"/>
        <v>2</v>
      </c>
      <c r="BN15" s="119">
        <f t="shared" si="26"/>
        <v>2</v>
      </c>
      <c r="BO15" s="120">
        <f t="shared" si="27"/>
        <v>5</v>
      </c>
      <c r="BP15" s="68"/>
    </row>
    <row r="16" spans="1:68" ht="13.5" thickBot="1">
      <c r="A16" s="121"/>
      <c r="B16" s="130">
        <f t="shared" si="28"/>
        <v>5</v>
      </c>
      <c r="C16" s="109">
        <v>5</v>
      </c>
      <c r="D16" s="123">
        <v>5</v>
      </c>
      <c r="E16" s="123">
        <v>3</v>
      </c>
      <c r="F16" s="124">
        <v>4</v>
      </c>
      <c r="G16" s="109">
        <v>3</v>
      </c>
      <c r="H16" s="123">
        <v>4</v>
      </c>
      <c r="I16" s="123">
        <v>3</v>
      </c>
      <c r="J16" s="124">
        <v>2</v>
      </c>
      <c r="K16" s="109">
        <v>5</v>
      </c>
      <c r="L16" s="123">
        <v>5</v>
      </c>
      <c r="M16" s="124">
        <v>5</v>
      </c>
      <c r="N16" s="109">
        <v>5</v>
      </c>
      <c r="O16" s="123">
        <v>5</v>
      </c>
      <c r="P16" s="124">
        <v>5</v>
      </c>
      <c r="Q16" s="109">
        <v>5</v>
      </c>
      <c r="R16" s="123">
        <v>5</v>
      </c>
      <c r="S16" s="123">
        <v>5</v>
      </c>
      <c r="T16" s="124">
        <v>5</v>
      </c>
      <c r="U16" s="109">
        <v>5</v>
      </c>
      <c r="V16" s="123">
        <v>5</v>
      </c>
      <c r="W16" s="123">
        <v>5</v>
      </c>
      <c r="X16" s="124">
        <v>5</v>
      </c>
      <c r="Y16" s="125" t="s">
        <v>103</v>
      </c>
      <c r="Z16" s="123">
        <v>5</v>
      </c>
      <c r="AA16" s="123">
        <v>5</v>
      </c>
      <c r="AB16" s="124">
        <v>5</v>
      </c>
      <c r="AC16" s="305">
        <v>5</v>
      </c>
      <c r="AD16" s="109">
        <v>5</v>
      </c>
      <c r="AE16" s="123">
        <v>4</v>
      </c>
      <c r="AF16" s="110">
        <v>5</v>
      </c>
      <c r="AG16" s="296">
        <v>4</v>
      </c>
      <c r="AH16" s="305">
        <v>5</v>
      </c>
      <c r="AI16" s="109">
        <v>5</v>
      </c>
      <c r="AJ16" s="110">
        <v>5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4.25</v>
      </c>
      <c r="AO16" s="114">
        <f t="shared" si="2"/>
        <v>5</v>
      </c>
      <c r="AP16" s="112">
        <f t="shared" si="3"/>
        <v>1</v>
      </c>
      <c r="AQ16" s="113">
        <f t="shared" si="4"/>
        <v>3</v>
      </c>
      <c r="AR16" s="114">
        <f t="shared" si="5"/>
        <v>3</v>
      </c>
      <c r="AS16" s="112">
        <f t="shared" si="6"/>
        <v>0</v>
      </c>
      <c r="AT16" s="113">
        <f t="shared" si="7"/>
        <v>5</v>
      </c>
      <c r="AU16" s="114">
        <f t="shared" si="8"/>
        <v>5</v>
      </c>
      <c r="AV16" s="112">
        <f t="shared" si="9"/>
        <v>0</v>
      </c>
      <c r="AW16" s="113">
        <f t="shared" si="10"/>
        <v>5</v>
      </c>
      <c r="AX16" s="114">
        <f t="shared" si="11"/>
        <v>5</v>
      </c>
      <c r="AY16" s="112">
        <f t="shared" si="12"/>
        <v>0</v>
      </c>
      <c r="AZ16" s="113">
        <f t="shared" si="13"/>
        <v>5</v>
      </c>
      <c r="BA16" s="115">
        <f t="shared" si="14"/>
        <v>5</v>
      </c>
      <c r="BB16" s="112">
        <f t="shared" si="15"/>
        <v>0</v>
      </c>
      <c r="BC16" s="113">
        <f t="shared" si="16"/>
        <v>5</v>
      </c>
      <c r="BD16" s="116">
        <f t="shared" si="17"/>
        <v>5</v>
      </c>
      <c r="BE16" s="112">
        <f t="shared" si="18"/>
        <v>1</v>
      </c>
      <c r="BF16" s="112">
        <f t="shared" si="19"/>
        <v>0</v>
      </c>
      <c r="BG16" s="113">
        <f t="shared" si="20"/>
        <v>5</v>
      </c>
      <c r="BH16" s="113">
        <f t="shared" si="21"/>
        <v>5</v>
      </c>
      <c r="BI16" s="117">
        <f t="shared" si="22"/>
        <v>5</v>
      </c>
      <c r="BJ16" s="112">
        <f t="shared" si="23"/>
        <v>0</v>
      </c>
      <c r="BK16" s="113">
        <f t="shared" si="24"/>
        <v>4.666666666666667</v>
      </c>
      <c r="BL16" s="113">
        <f t="shared" si="25"/>
        <v>5</v>
      </c>
      <c r="BM16" s="118">
        <f t="shared" si="26"/>
        <v>4</v>
      </c>
      <c r="BN16" s="119">
        <f t="shared" si="26"/>
        <v>5</v>
      </c>
      <c r="BO16" s="120">
        <f t="shared" si="27"/>
        <v>5</v>
      </c>
      <c r="BP16" s="68"/>
    </row>
    <row r="17" spans="1:68" ht="13.5" thickBot="1">
      <c r="A17" s="121"/>
      <c r="B17" s="130">
        <f t="shared" si="28"/>
        <v>6</v>
      </c>
      <c r="C17" s="109">
        <v>5</v>
      </c>
      <c r="D17" s="123">
        <v>5</v>
      </c>
      <c r="E17" s="123">
        <v>4</v>
      </c>
      <c r="F17" s="124">
        <v>4</v>
      </c>
      <c r="G17" s="109">
        <v>4</v>
      </c>
      <c r="H17" s="123">
        <v>4</v>
      </c>
      <c r="I17" s="123">
        <v>3</v>
      </c>
      <c r="J17" s="124">
        <v>3</v>
      </c>
      <c r="K17" s="109">
        <v>5</v>
      </c>
      <c r="L17" s="123">
        <v>5</v>
      </c>
      <c r="M17" s="124">
        <v>5</v>
      </c>
      <c r="N17" s="109">
        <v>5</v>
      </c>
      <c r="O17" s="123">
        <v>4</v>
      </c>
      <c r="P17" s="124">
        <v>4</v>
      </c>
      <c r="Q17" s="109">
        <v>5</v>
      </c>
      <c r="R17" s="123">
        <v>5</v>
      </c>
      <c r="S17" s="123">
        <v>5</v>
      </c>
      <c r="T17" s="124">
        <v>5</v>
      </c>
      <c r="U17" s="109">
        <v>5</v>
      </c>
      <c r="V17" s="123">
        <v>5</v>
      </c>
      <c r="W17" s="123">
        <v>5</v>
      </c>
      <c r="X17" s="124">
        <v>5</v>
      </c>
      <c r="Y17" s="133" t="s">
        <v>100</v>
      </c>
      <c r="Z17" s="123">
        <v>4</v>
      </c>
      <c r="AA17" s="123">
        <v>4</v>
      </c>
      <c r="AB17" s="124">
        <v>4</v>
      </c>
      <c r="AC17" s="298">
        <v>4</v>
      </c>
      <c r="AD17" s="109">
        <v>3</v>
      </c>
      <c r="AE17" s="123">
        <v>3</v>
      </c>
      <c r="AF17" s="110">
        <v>3</v>
      </c>
      <c r="AG17" s="299">
        <v>3</v>
      </c>
      <c r="AH17" s="298">
        <v>5</v>
      </c>
      <c r="AI17" s="109">
        <v>5</v>
      </c>
      <c r="AJ17" s="110">
        <v>5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4.5</v>
      </c>
      <c r="AO17" s="114">
        <f t="shared" si="2"/>
        <v>5</v>
      </c>
      <c r="AP17" s="112">
        <f t="shared" si="3"/>
        <v>0</v>
      </c>
      <c r="AQ17" s="113">
        <f t="shared" si="4"/>
        <v>3.5</v>
      </c>
      <c r="AR17" s="114">
        <f t="shared" si="5"/>
        <v>4</v>
      </c>
      <c r="AS17" s="112">
        <f t="shared" si="6"/>
        <v>0</v>
      </c>
      <c r="AT17" s="113">
        <f t="shared" si="7"/>
        <v>5</v>
      </c>
      <c r="AU17" s="114">
        <f t="shared" si="8"/>
        <v>5</v>
      </c>
      <c r="AV17" s="112">
        <f t="shared" si="9"/>
        <v>0</v>
      </c>
      <c r="AW17" s="113">
        <f t="shared" si="10"/>
        <v>4.333333333333333</v>
      </c>
      <c r="AX17" s="114">
        <f t="shared" si="11"/>
        <v>5</v>
      </c>
      <c r="AY17" s="112">
        <f t="shared" si="12"/>
        <v>0</v>
      </c>
      <c r="AZ17" s="113">
        <f t="shared" si="13"/>
        <v>5</v>
      </c>
      <c r="BA17" s="115">
        <f t="shared" si="14"/>
        <v>5</v>
      </c>
      <c r="BB17" s="112">
        <f t="shared" si="15"/>
        <v>0</v>
      </c>
      <c r="BC17" s="113">
        <f t="shared" si="16"/>
        <v>5</v>
      </c>
      <c r="BD17" s="116">
        <f t="shared" si="17"/>
        <v>5</v>
      </c>
      <c r="BE17" s="112">
        <f t="shared" si="18"/>
        <v>1</v>
      </c>
      <c r="BF17" s="112">
        <f t="shared" si="19"/>
        <v>0</v>
      </c>
      <c r="BG17" s="113">
        <f t="shared" si="20"/>
        <v>4</v>
      </c>
      <c r="BH17" s="113">
        <f t="shared" si="21"/>
        <v>4</v>
      </c>
      <c r="BI17" s="117">
        <f t="shared" si="22"/>
        <v>4</v>
      </c>
      <c r="BJ17" s="112">
        <f t="shared" si="23"/>
        <v>0</v>
      </c>
      <c r="BK17" s="113">
        <f t="shared" si="24"/>
        <v>3</v>
      </c>
      <c r="BL17" s="113">
        <f t="shared" si="25"/>
        <v>3</v>
      </c>
      <c r="BM17" s="118">
        <f t="shared" si="26"/>
        <v>3</v>
      </c>
      <c r="BN17" s="119">
        <f t="shared" si="26"/>
        <v>5</v>
      </c>
      <c r="BO17" s="120">
        <f t="shared" si="27"/>
        <v>5</v>
      </c>
      <c r="BP17" s="68"/>
    </row>
    <row r="18" spans="1:68" ht="13.5" thickBot="1">
      <c r="A18" s="121"/>
      <c r="B18" s="130">
        <f t="shared" si="28"/>
        <v>7</v>
      </c>
      <c r="C18" s="109">
        <v>5</v>
      </c>
      <c r="D18" s="123">
        <v>5</v>
      </c>
      <c r="E18" s="123">
        <v>5</v>
      </c>
      <c r="F18" s="124">
        <v>5</v>
      </c>
      <c r="G18" s="109">
        <v>4</v>
      </c>
      <c r="H18" s="123">
        <v>5</v>
      </c>
      <c r="I18" s="123">
        <v>5</v>
      </c>
      <c r="J18" s="124">
        <v>4</v>
      </c>
      <c r="K18" s="109">
        <v>5</v>
      </c>
      <c r="L18" s="123">
        <v>5</v>
      </c>
      <c r="M18" s="124">
        <v>5</v>
      </c>
      <c r="N18" s="109">
        <v>3</v>
      </c>
      <c r="O18" s="123">
        <v>3</v>
      </c>
      <c r="P18" s="124">
        <v>3</v>
      </c>
      <c r="Q18" s="109">
        <v>5</v>
      </c>
      <c r="R18" s="123">
        <v>5</v>
      </c>
      <c r="S18" s="123">
        <v>5</v>
      </c>
      <c r="T18" s="124">
        <v>5</v>
      </c>
      <c r="U18" s="109">
        <v>5</v>
      </c>
      <c r="V18" s="123">
        <v>5</v>
      </c>
      <c r="W18" s="123">
        <v>5</v>
      </c>
      <c r="X18" s="124">
        <v>5</v>
      </c>
      <c r="Y18" s="125" t="s">
        <v>100</v>
      </c>
      <c r="Z18" s="123">
        <v>3</v>
      </c>
      <c r="AA18" s="123">
        <v>3</v>
      </c>
      <c r="AB18" s="124">
        <v>3</v>
      </c>
      <c r="AC18" s="298">
        <v>5</v>
      </c>
      <c r="AD18" s="109">
        <v>3</v>
      </c>
      <c r="AE18" s="123">
        <v>3</v>
      </c>
      <c r="AF18" s="110">
        <v>3</v>
      </c>
      <c r="AG18" s="299">
        <v>3</v>
      </c>
      <c r="AH18" s="298">
        <v>5</v>
      </c>
      <c r="AI18" s="109">
        <v>5</v>
      </c>
      <c r="AJ18" s="110">
        <v>5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5</v>
      </c>
      <c r="AO18" s="114">
        <f t="shared" si="2"/>
        <v>5</v>
      </c>
      <c r="AP18" s="112">
        <f t="shared" si="3"/>
        <v>0</v>
      </c>
      <c r="AQ18" s="113">
        <f t="shared" si="4"/>
        <v>4.5</v>
      </c>
      <c r="AR18" s="114">
        <f t="shared" si="5"/>
        <v>5</v>
      </c>
      <c r="AS18" s="112">
        <f t="shared" si="6"/>
        <v>0</v>
      </c>
      <c r="AT18" s="113">
        <f t="shared" si="7"/>
        <v>5</v>
      </c>
      <c r="AU18" s="114">
        <f t="shared" si="8"/>
        <v>5</v>
      </c>
      <c r="AV18" s="112">
        <f t="shared" si="9"/>
        <v>0</v>
      </c>
      <c r="AW18" s="113">
        <f t="shared" si="10"/>
        <v>3</v>
      </c>
      <c r="AX18" s="114">
        <f t="shared" si="11"/>
        <v>3</v>
      </c>
      <c r="AY18" s="112">
        <f t="shared" si="12"/>
        <v>0</v>
      </c>
      <c r="AZ18" s="113">
        <f t="shared" si="13"/>
        <v>5</v>
      </c>
      <c r="BA18" s="115">
        <f t="shared" si="14"/>
        <v>5</v>
      </c>
      <c r="BB18" s="112">
        <f t="shared" si="15"/>
        <v>0</v>
      </c>
      <c r="BC18" s="113">
        <f t="shared" si="16"/>
        <v>5</v>
      </c>
      <c r="BD18" s="116">
        <f t="shared" si="17"/>
        <v>5</v>
      </c>
      <c r="BE18" s="112">
        <f t="shared" si="18"/>
        <v>1</v>
      </c>
      <c r="BF18" s="112">
        <f t="shared" si="19"/>
        <v>0</v>
      </c>
      <c r="BG18" s="113">
        <f t="shared" si="20"/>
        <v>3</v>
      </c>
      <c r="BH18" s="113">
        <f t="shared" si="21"/>
        <v>3</v>
      </c>
      <c r="BI18" s="117">
        <f t="shared" si="22"/>
        <v>5</v>
      </c>
      <c r="BJ18" s="112">
        <f t="shared" si="23"/>
        <v>0</v>
      </c>
      <c r="BK18" s="113">
        <f t="shared" si="24"/>
        <v>3</v>
      </c>
      <c r="BL18" s="113">
        <f t="shared" si="25"/>
        <v>3</v>
      </c>
      <c r="BM18" s="118">
        <f t="shared" si="26"/>
        <v>3</v>
      </c>
      <c r="BN18" s="119">
        <f t="shared" si="26"/>
        <v>5</v>
      </c>
      <c r="BO18" s="120">
        <f t="shared" si="27"/>
        <v>5</v>
      </c>
      <c r="BP18" s="68"/>
    </row>
    <row r="19" spans="1:68" ht="13.5" thickBot="1">
      <c r="A19" s="121"/>
      <c r="B19" s="122">
        <f t="shared" si="28"/>
        <v>8</v>
      </c>
      <c r="C19" s="109">
        <v>5</v>
      </c>
      <c r="D19" s="123">
        <v>5</v>
      </c>
      <c r="E19" s="123">
        <v>4</v>
      </c>
      <c r="F19" s="124">
        <v>4</v>
      </c>
      <c r="G19" s="109">
        <v>4</v>
      </c>
      <c r="H19" s="123">
        <v>4</v>
      </c>
      <c r="I19" s="123">
        <v>4</v>
      </c>
      <c r="J19" s="124">
        <v>4</v>
      </c>
      <c r="K19" s="109">
        <v>5</v>
      </c>
      <c r="L19" s="123">
        <v>5</v>
      </c>
      <c r="M19" s="124">
        <v>5</v>
      </c>
      <c r="N19" s="109">
        <v>5</v>
      </c>
      <c r="O19" s="123">
        <v>5</v>
      </c>
      <c r="P19" s="124">
        <v>5</v>
      </c>
      <c r="Q19" s="109">
        <v>5</v>
      </c>
      <c r="R19" s="123">
        <v>5</v>
      </c>
      <c r="S19" s="123">
        <v>5</v>
      </c>
      <c r="T19" s="124">
        <v>5</v>
      </c>
      <c r="U19" s="109">
        <v>5</v>
      </c>
      <c r="V19" s="123">
        <v>5</v>
      </c>
      <c r="W19" s="123">
        <v>5</v>
      </c>
      <c r="X19" s="124">
        <v>5</v>
      </c>
      <c r="Y19" s="125" t="s">
        <v>100</v>
      </c>
      <c r="Z19" s="123">
        <v>3</v>
      </c>
      <c r="AA19" s="123">
        <v>3</v>
      </c>
      <c r="AB19" s="124">
        <v>3</v>
      </c>
      <c r="AC19" s="298">
        <v>5</v>
      </c>
      <c r="AD19" s="109">
        <v>4</v>
      </c>
      <c r="AE19" s="123">
        <v>3</v>
      </c>
      <c r="AF19" s="110">
        <v>3</v>
      </c>
      <c r="AG19" s="299">
        <v>3</v>
      </c>
      <c r="AH19" s="298">
        <v>5</v>
      </c>
      <c r="AI19" s="109">
        <v>5</v>
      </c>
      <c r="AJ19" s="110">
        <v>5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4.5</v>
      </c>
      <c r="AO19" s="114">
        <f t="shared" si="2"/>
        <v>5</v>
      </c>
      <c r="AP19" s="112">
        <f t="shared" si="3"/>
        <v>0</v>
      </c>
      <c r="AQ19" s="113">
        <f t="shared" si="4"/>
        <v>4</v>
      </c>
      <c r="AR19" s="114">
        <f t="shared" si="5"/>
        <v>4</v>
      </c>
      <c r="AS19" s="112">
        <f t="shared" si="6"/>
        <v>0</v>
      </c>
      <c r="AT19" s="113">
        <f t="shared" si="7"/>
        <v>5</v>
      </c>
      <c r="AU19" s="114">
        <f t="shared" si="8"/>
        <v>5</v>
      </c>
      <c r="AV19" s="112">
        <f t="shared" si="9"/>
        <v>0</v>
      </c>
      <c r="AW19" s="113">
        <f t="shared" si="10"/>
        <v>5</v>
      </c>
      <c r="AX19" s="114">
        <f t="shared" si="11"/>
        <v>5</v>
      </c>
      <c r="AY19" s="112">
        <f t="shared" si="12"/>
        <v>0</v>
      </c>
      <c r="AZ19" s="113">
        <f t="shared" si="13"/>
        <v>5</v>
      </c>
      <c r="BA19" s="115">
        <f t="shared" si="14"/>
        <v>5</v>
      </c>
      <c r="BB19" s="112">
        <f t="shared" si="15"/>
        <v>0</v>
      </c>
      <c r="BC19" s="113">
        <f t="shared" si="16"/>
        <v>5</v>
      </c>
      <c r="BD19" s="116">
        <f t="shared" si="17"/>
        <v>5</v>
      </c>
      <c r="BE19" s="112">
        <f t="shared" si="18"/>
        <v>1</v>
      </c>
      <c r="BF19" s="112">
        <f t="shared" si="19"/>
        <v>0</v>
      </c>
      <c r="BG19" s="113">
        <f t="shared" si="20"/>
        <v>3</v>
      </c>
      <c r="BH19" s="113">
        <f t="shared" si="21"/>
        <v>3</v>
      </c>
      <c r="BI19" s="117">
        <f t="shared" si="22"/>
        <v>5</v>
      </c>
      <c r="BJ19" s="112">
        <f t="shared" si="23"/>
        <v>0</v>
      </c>
      <c r="BK19" s="113">
        <f t="shared" si="24"/>
        <v>3.3333333333333335</v>
      </c>
      <c r="BL19" s="113">
        <f t="shared" si="25"/>
        <v>4</v>
      </c>
      <c r="BM19" s="118">
        <f t="shared" si="26"/>
        <v>3</v>
      </c>
      <c r="BN19" s="119">
        <f t="shared" si="26"/>
        <v>5</v>
      </c>
      <c r="BO19" s="120">
        <f t="shared" si="27"/>
        <v>5</v>
      </c>
      <c r="BP19" s="68"/>
    </row>
    <row r="20" spans="1:68" ht="13.5" thickBot="1">
      <c r="A20" s="121"/>
      <c r="B20" s="130">
        <f t="shared" si="28"/>
        <v>9</v>
      </c>
      <c r="C20" s="109">
        <v>5</v>
      </c>
      <c r="D20" s="123">
        <v>5</v>
      </c>
      <c r="E20" s="123">
        <v>3</v>
      </c>
      <c r="F20" s="124">
        <v>5</v>
      </c>
      <c r="G20" s="109">
        <v>5</v>
      </c>
      <c r="H20" s="123">
        <v>4</v>
      </c>
      <c r="I20" s="123">
        <v>2</v>
      </c>
      <c r="J20" s="124">
        <v>5</v>
      </c>
      <c r="K20" s="109">
        <v>5</v>
      </c>
      <c r="L20" s="123">
        <v>5</v>
      </c>
      <c r="M20" s="124">
        <v>5</v>
      </c>
      <c r="N20" s="109">
        <v>5</v>
      </c>
      <c r="O20" s="123">
        <v>5</v>
      </c>
      <c r="P20" s="124">
        <v>5</v>
      </c>
      <c r="Q20" s="109">
        <v>5</v>
      </c>
      <c r="R20" s="123">
        <v>5</v>
      </c>
      <c r="S20" s="123">
        <v>5</v>
      </c>
      <c r="T20" s="124">
        <v>5</v>
      </c>
      <c r="U20" s="109">
        <v>5</v>
      </c>
      <c r="V20" s="123">
        <v>5</v>
      </c>
      <c r="W20" s="123">
        <v>4</v>
      </c>
      <c r="X20" s="124">
        <v>4</v>
      </c>
      <c r="Y20" s="125" t="s">
        <v>102</v>
      </c>
      <c r="Z20" s="123">
        <v>5</v>
      </c>
      <c r="AA20" s="123">
        <v>5</v>
      </c>
      <c r="AB20" s="124">
        <v>5</v>
      </c>
      <c r="AC20" s="305">
        <v>3</v>
      </c>
      <c r="AD20" s="109">
        <v>4</v>
      </c>
      <c r="AE20" s="123">
        <v>4</v>
      </c>
      <c r="AF20" s="110">
        <v>4</v>
      </c>
      <c r="AG20" s="296">
        <v>3</v>
      </c>
      <c r="AH20" s="305">
        <v>3</v>
      </c>
      <c r="AI20" s="109">
        <v>3</v>
      </c>
      <c r="AJ20" s="110">
        <v>3</v>
      </c>
      <c r="AK20" s="128"/>
      <c r="AL20" s="129">
        <f t="shared" si="29"/>
        <v>9</v>
      </c>
      <c r="AM20" s="112">
        <f t="shared" si="0"/>
        <v>0</v>
      </c>
      <c r="AN20" s="113">
        <f t="shared" si="1"/>
        <v>4.5</v>
      </c>
      <c r="AO20" s="114">
        <f t="shared" si="2"/>
        <v>5</v>
      </c>
      <c r="AP20" s="112">
        <f t="shared" si="3"/>
        <v>1</v>
      </c>
      <c r="AQ20" s="113">
        <f t="shared" si="4"/>
        <v>4</v>
      </c>
      <c r="AR20" s="114">
        <f t="shared" si="5"/>
        <v>4</v>
      </c>
      <c r="AS20" s="112">
        <f t="shared" si="6"/>
        <v>0</v>
      </c>
      <c r="AT20" s="113">
        <f t="shared" si="7"/>
        <v>5</v>
      </c>
      <c r="AU20" s="114">
        <f t="shared" si="8"/>
        <v>5</v>
      </c>
      <c r="AV20" s="112">
        <f t="shared" si="9"/>
        <v>0</v>
      </c>
      <c r="AW20" s="113">
        <f t="shared" si="10"/>
        <v>5</v>
      </c>
      <c r="AX20" s="114">
        <f t="shared" si="11"/>
        <v>5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0</v>
      </c>
      <c r="BC20" s="113">
        <f t="shared" si="16"/>
        <v>4.5</v>
      </c>
      <c r="BD20" s="116">
        <f t="shared" si="17"/>
        <v>5</v>
      </c>
      <c r="BE20" s="112">
        <f t="shared" si="18"/>
        <v>1</v>
      </c>
      <c r="BF20" s="112">
        <f t="shared" si="19"/>
        <v>0</v>
      </c>
      <c r="BG20" s="113">
        <f t="shared" si="20"/>
        <v>5</v>
      </c>
      <c r="BH20" s="113">
        <f t="shared" si="21"/>
        <v>5</v>
      </c>
      <c r="BI20" s="117">
        <f t="shared" si="22"/>
        <v>3</v>
      </c>
      <c r="BJ20" s="112">
        <f t="shared" si="23"/>
        <v>0</v>
      </c>
      <c r="BK20" s="113">
        <f t="shared" si="24"/>
        <v>4</v>
      </c>
      <c r="BL20" s="113">
        <f t="shared" si="25"/>
        <v>4</v>
      </c>
      <c r="BM20" s="118">
        <f t="shared" si="26"/>
        <v>3</v>
      </c>
      <c r="BN20" s="119">
        <f t="shared" si="26"/>
        <v>3</v>
      </c>
      <c r="BO20" s="120">
        <f t="shared" si="27"/>
        <v>3</v>
      </c>
      <c r="BP20" s="68"/>
    </row>
    <row r="21" spans="1:68" ht="13.5" thickBot="1">
      <c r="A21" s="121"/>
      <c r="B21" s="130">
        <f t="shared" si="28"/>
        <v>10</v>
      </c>
      <c r="C21" s="109">
        <v>5</v>
      </c>
      <c r="D21" s="123">
        <v>5</v>
      </c>
      <c r="E21" s="123">
        <v>3</v>
      </c>
      <c r="F21" s="124">
        <v>5</v>
      </c>
      <c r="G21" s="109">
        <v>4</v>
      </c>
      <c r="H21" s="123">
        <v>4</v>
      </c>
      <c r="I21" s="123">
        <v>3</v>
      </c>
      <c r="J21" s="124">
        <v>3</v>
      </c>
      <c r="K21" s="109">
        <v>5</v>
      </c>
      <c r="L21" s="123">
        <v>5</v>
      </c>
      <c r="M21" s="124">
        <v>5</v>
      </c>
      <c r="N21" s="109">
        <v>5</v>
      </c>
      <c r="O21" s="123">
        <v>5</v>
      </c>
      <c r="P21" s="124">
        <v>5</v>
      </c>
      <c r="Q21" s="109">
        <v>5</v>
      </c>
      <c r="R21" s="123">
        <v>5</v>
      </c>
      <c r="S21" s="123">
        <v>5</v>
      </c>
      <c r="T21" s="124">
        <v>5</v>
      </c>
      <c r="U21" s="109">
        <v>5</v>
      </c>
      <c r="V21" s="123">
        <v>5</v>
      </c>
      <c r="W21" s="123">
        <v>5</v>
      </c>
      <c r="X21" s="124">
        <v>5</v>
      </c>
      <c r="Y21" s="133" t="s">
        <v>102</v>
      </c>
      <c r="Z21" s="123">
        <v>5</v>
      </c>
      <c r="AA21" s="123">
        <v>5</v>
      </c>
      <c r="AB21" s="124">
        <v>5</v>
      </c>
      <c r="AC21" s="298">
        <v>5</v>
      </c>
      <c r="AD21" s="109">
        <v>5</v>
      </c>
      <c r="AE21" s="123">
        <v>5</v>
      </c>
      <c r="AF21" s="110">
        <v>5</v>
      </c>
      <c r="AG21" s="299">
        <v>4</v>
      </c>
      <c r="AH21" s="298">
        <v>4</v>
      </c>
      <c r="AI21" s="109">
        <v>5</v>
      </c>
      <c r="AJ21" s="110">
        <v>5</v>
      </c>
      <c r="AK21" s="128"/>
      <c r="AL21" s="129">
        <f t="shared" si="29"/>
        <v>10</v>
      </c>
      <c r="AM21" s="112">
        <f t="shared" si="0"/>
        <v>0</v>
      </c>
      <c r="AN21" s="113">
        <f t="shared" si="1"/>
        <v>4.5</v>
      </c>
      <c r="AO21" s="114">
        <f t="shared" si="2"/>
        <v>5</v>
      </c>
      <c r="AP21" s="112">
        <f t="shared" si="3"/>
        <v>0</v>
      </c>
      <c r="AQ21" s="113">
        <f t="shared" si="4"/>
        <v>3.5</v>
      </c>
      <c r="AR21" s="114">
        <f t="shared" si="5"/>
        <v>4</v>
      </c>
      <c r="AS21" s="112">
        <f t="shared" si="6"/>
        <v>0</v>
      </c>
      <c r="AT21" s="113">
        <f t="shared" si="7"/>
        <v>5</v>
      </c>
      <c r="AU21" s="114">
        <f t="shared" si="8"/>
        <v>5</v>
      </c>
      <c r="AV21" s="112">
        <f t="shared" si="9"/>
        <v>0</v>
      </c>
      <c r="AW21" s="113">
        <f t="shared" si="10"/>
        <v>5</v>
      </c>
      <c r="AX21" s="114">
        <f t="shared" si="11"/>
        <v>5</v>
      </c>
      <c r="AY21" s="112">
        <f t="shared" si="12"/>
        <v>0</v>
      </c>
      <c r="AZ21" s="113">
        <f t="shared" si="13"/>
        <v>5</v>
      </c>
      <c r="BA21" s="115">
        <f t="shared" si="14"/>
        <v>5</v>
      </c>
      <c r="BB21" s="112">
        <f t="shared" si="15"/>
        <v>0</v>
      </c>
      <c r="BC21" s="113">
        <f t="shared" si="16"/>
        <v>5</v>
      </c>
      <c r="BD21" s="116">
        <f t="shared" si="17"/>
        <v>5</v>
      </c>
      <c r="BE21" s="112">
        <f t="shared" si="18"/>
        <v>1</v>
      </c>
      <c r="BF21" s="112">
        <f t="shared" si="19"/>
        <v>0</v>
      </c>
      <c r="BG21" s="113">
        <f t="shared" si="20"/>
        <v>5</v>
      </c>
      <c r="BH21" s="113">
        <f t="shared" si="21"/>
        <v>5</v>
      </c>
      <c r="BI21" s="117">
        <f t="shared" si="22"/>
        <v>5</v>
      </c>
      <c r="BJ21" s="112">
        <f t="shared" si="23"/>
        <v>0</v>
      </c>
      <c r="BK21" s="113">
        <f t="shared" si="24"/>
        <v>5</v>
      </c>
      <c r="BL21" s="113">
        <f t="shared" si="25"/>
        <v>5</v>
      </c>
      <c r="BM21" s="118">
        <f t="shared" si="26"/>
        <v>4</v>
      </c>
      <c r="BN21" s="119">
        <f t="shared" si="26"/>
        <v>4</v>
      </c>
      <c r="BO21" s="120">
        <f t="shared" si="27"/>
        <v>5</v>
      </c>
      <c r="BP21" s="68"/>
    </row>
    <row r="22" spans="1:68" ht="13.5" thickBot="1">
      <c r="A22" s="121"/>
      <c r="B22" s="130">
        <f t="shared" si="28"/>
        <v>11</v>
      </c>
      <c r="C22" s="109">
        <v>4</v>
      </c>
      <c r="D22" s="123">
        <v>4</v>
      </c>
      <c r="E22" s="123">
        <v>2</v>
      </c>
      <c r="F22" s="124">
        <v>3</v>
      </c>
      <c r="G22" s="109">
        <v>3</v>
      </c>
      <c r="H22" s="123">
        <v>3</v>
      </c>
      <c r="I22" s="123">
        <v>2</v>
      </c>
      <c r="J22" s="124">
        <v>3</v>
      </c>
      <c r="K22" s="109">
        <v>5</v>
      </c>
      <c r="L22" s="123">
        <v>5</v>
      </c>
      <c r="M22" s="124">
        <v>5</v>
      </c>
      <c r="N22" s="109">
        <v>5</v>
      </c>
      <c r="O22" s="123">
        <v>5</v>
      </c>
      <c r="P22" s="124">
        <v>5</v>
      </c>
      <c r="Q22" s="109">
        <v>5</v>
      </c>
      <c r="R22" s="123">
        <v>5</v>
      </c>
      <c r="S22" s="123">
        <v>5</v>
      </c>
      <c r="T22" s="124">
        <v>5</v>
      </c>
      <c r="U22" s="109">
        <v>5</v>
      </c>
      <c r="V22" s="123">
        <v>5</v>
      </c>
      <c r="W22" s="123">
        <v>4</v>
      </c>
      <c r="X22" s="124">
        <v>3</v>
      </c>
      <c r="Y22" s="306" t="s">
        <v>104</v>
      </c>
      <c r="Z22" s="123">
        <v>5</v>
      </c>
      <c r="AA22" s="123">
        <v>5</v>
      </c>
      <c r="AB22" s="124">
        <v>5</v>
      </c>
      <c r="AC22" s="298">
        <v>3</v>
      </c>
      <c r="AD22" s="109">
        <v>2</v>
      </c>
      <c r="AE22" s="123">
        <v>2</v>
      </c>
      <c r="AF22" s="110">
        <v>2</v>
      </c>
      <c r="AG22" s="299">
        <v>2</v>
      </c>
      <c r="AH22" s="298">
        <v>4</v>
      </c>
      <c r="AI22" s="300">
        <v>4</v>
      </c>
      <c r="AJ22" s="304">
        <v>4</v>
      </c>
      <c r="AK22" s="128"/>
      <c r="AL22" s="129">
        <f t="shared" si="29"/>
        <v>11</v>
      </c>
      <c r="AM22" s="112">
        <f t="shared" si="0"/>
        <v>1</v>
      </c>
      <c r="AN22" s="113">
        <f t="shared" si="1"/>
        <v>3.25</v>
      </c>
      <c r="AO22" s="114">
        <f t="shared" si="2"/>
        <v>4</v>
      </c>
      <c r="AP22" s="112">
        <f t="shared" si="3"/>
        <v>1</v>
      </c>
      <c r="AQ22" s="113">
        <f t="shared" si="4"/>
        <v>2.75</v>
      </c>
      <c r="AR22" s="114">
        <f t="shared" si="5"/>
        <v>3</v>
      </c>
      <c r="AS22" s="112">
        <f t="shared" si="6"/>
        <v>0</v>
      </c>
      <c r="AT22" s="113">
        <f t="shared" si="7"/>
        <v>5</v>
      </c>
      <c r="AU22" s="114">
        <f t="shared" si="8"/>
        <v>5</v>
      </c>
      <c r="AV22" s="112">
        <f t="shared" si="9"/>
        <v>0</v>
      </c>
      <c r="AW22" s="113">
        <f t="shared" si="10"/>
        <v>5</v>
      </c>
      <c r="AX22" s="114">
        <f t="shared" si="11"/>
        <v>5</v>
      </c>
      <c r="AY22" s="112">
        <f t="shared" si="12"/>
        <v>0</v>
      </c>
      <c r="AZ22" s="113">
        <f t="shared" si="13"/>
        <v>5</v>
      </c>
      <c r="BA22" s="115">
        <f t="shared" si="14"/>
        <v>5</v>
      </c>
      <c r="BB22" s="112">
        <f t="shared" si="15"/>
        <v>0</v>
      </c>
      <c r="BC22" s="113">
        <f t="shared" si="16"/>
        <v>4.25</v>
      </c>
      <c r="BD22" s="116">
        <f t="shared" si="17"/>
        <v>5</v>
      </c>
      <c r="BE22" s="112">
        <f t="shared" si="18"/>
        <v>1</v>
      </c>
      <c r="BF22" s="112">
        <f t="shared" si="19"/>
        <v>0</v>
      </c>
      <c r="BG22" s="113">
        <f t="shared" si="20"/>
        <v>5</v>
      </c>
      <c r="BH22" s="113">
        <f t="shared" si="21"/>
        <v>5</v>
      </c>
      <c r="BI22" s="117">
        <f t="shared" si="22"/>
        <v>3</v>
      </c>
      <c r="BJ22" s="112">
        <f t="shared" si="23"/>
        <v>3</v>
      </c>
      <c r="BK22" s="113">
        <f t="shared" si="24"/>
        <v>2</v>
      </c>
      <c r="BL22" s="113">
        <f t="shared" si="25"/>
        <v>2</v>
      </c>
      <c r="BM22" s="118">
        <f t="shared" si="26"/>
        <v>2</v>
      </c>
      <c r="BN22" s="119">
        <f t="shared" si="26"/>
        <v>4</v>
      </c>
      <c r="BO22" s="120">
        <f t="shared" si="27"/>
        <v>4</v>
      </c>
      <c r="BP22" s="68"/>
    </row>
    <row r="23" spans="1:68" ht="13.5" thickBot="1">
      <c r="A23" s="121"/>
      <c r="B23" s="130">
        <f t="shared" si="28"/>
        <v>12</v>
      </c>
      <c r="C23" s="109">
        <v>5</v>
      </c>
      <c r="D23" s="123">
        <v>5</v>
      </c>
      <c r="E23" s="123">
        <v>5</v>
      </c>
      <c r="F23" s="124">
        <v>5</v>
      </c>
      <c r="G23" s="109">
        <v>5</v>
      </c>
      <c r="H23" s="123">
        <v>5</v>
      </c>
      <c r="I23" s="123">
        <v>5</v>
      </c>
      <c r="J23" s="124">
        <v>5</v>
      </c>
      <c r="K23" s="109">
        <v>5</v>
      </c>
      <c r="L23" s="123">
        <v>5</v>
      </c>
      <c r="M23" s="124">
        <v>5</v>
      </c>
      <c r="N23" s="109">
        <v>3</v>
      </c>
      <c r="O23" s="123">
        <v>3</v>
      </c>
      <c r="P23" s="124">
        <v>3</v>
      </c>
      <c r="Q23" s="109">
        <v>5</v>
      </c>
      <c r="R23" s="123">
        <v>5</v>
      </c>
      <c r="S23" s="123">
        <v>5</v>
      </c>
      <c r="T23" s="124">
        <v>5</v>
      </c>
      <c r="U23" s="109">
        <v>4</v>
      </c>
      <c r="V23" s="123">
        <v>4</v>
      </c>
      <c r="W23" s="123">
        <v>4</v>
      </c>
      <c r="X23" s="124">
        <v>4</v>
      </c>
      <c r="Y23" s="134" t="s">
        <v>104</v>
      </c>
      <c r="Z23" s="123">
        <v>4</v>
      </c>
      <c r="AA23" s="123">
        <v>4</v>
      </c>
      <c r="AB23" s="124">
        <v>4</v>
      </c>
      <c r="AC23" s="298">
        <v>5</v>
      </c>
      <c r="AD23" s="109">
        <v>4</v>
      </c>
      <c r="AE23" s="123">
        <v>4</v>
      </c>
      <c r="AF23" s="110">
        <v>4</v>
      </c>
      <c r="AG23" s="299">
        <v>5</v>
      </c>
      <c r="AH23" s="298">
        <v>4</v>
      </c>
      <c r="AI23" s="300">
        <v>5</v>
      </c>
      <c r="AJ23" s="304">
        <v>5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5</v>
      </c>
      <c r="AO23" s="114">
        <f t="shared" si="2"/>
        <v>5</v>
      </c>
      <c r="AP23" s="112">
        <f t="shared" si="3"/>
        <v>0</v>
      </c>
      <c r="AQ23" s="113">
        <f t="shared" si="4"/>
        <v>5</v>
      </c>
      <c r="AR23" s="114">
        <f t="shared" si="5"/>
        <v>5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0</v>
      </c>
      <c r="AW23" s="113">
        <f t="shared" si="10"/>
        <v>3</v>
      </c>
      <c r="AX23" s="114">
        <f t="shared" si="11"/>
        <v>3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0</v>
      </c>
      <c r="BC23" s="113">
        <f t="shared" si="16"/>
        <v>4</v>
      </c>
      <c r="BD23" s="116">
        <f t="shared" si="17"/>
        <v>4</v>
      </c>
      <c r="BE23" s="112">
        <f t="shared" si="18"/>
        <v>1</v>
      </c>
      <c r="BF23" s="112">
        <f t="shared" si="19"/>
        <v>0</v>
      </c>
      <c r="BG23" s="113">
        <f t="shared" si="20"/>
        <v>4</v>
      </c>
      <c r="BH23" s="113">
        <f t="shared" si="21"/>
        <v>4</v>
      </c>
      <c r="BI23" s="117">
        <f t="shared" si="22"/>
        <v>5</v>
      </c>
      <c r="BJ23" s="112">
        <f t="shared" si="23"/>
        <v>0</v>
      </c>
      <c r="BK23" s="113">
        <f t="shared" si="24"/>
        <v>4</v>
      </c>
      <c r="BL23" s="113">
        <f t="shared" si="25"/>
        <v>4</v>
      </c>
      <c r="BM23" s="118">
        <f t="shared" si="26"/>
        <v>5</v>
      </c>
      <c r="BN23" s="119">
        <f t="shared" si="26"/>
        <v>4</v>
      </c>
      <c r="BO23" s="120">
        <f t="shared" si="27"/>
        <v>5</v>
      </c>
      <c r="BP23" s="68"/>
    </row>
    <row r="24" spans="1:68" ht="13.5" thickBot="1">
      <c r="A24" s="121"/>
      <c r="B24" s="130">
        <f t="shared" si="28"/>
        <v>13</v>
      </c>
      <c r="C24" s="109">
        <v>5</v>
      </c>
      <c r="D24" s="123">
        <v>5</v>
      </c>
      <c r="E24" s="123">
        <v>4</v>
      </c>
      <c r="F24" s="124">
        <v>5</v>
      </c>
      <c r="G24" s="109">
        <v>5</v>
      </c>
      <c r="H24" s="123">
        <v>5</v>
      </c>
      <c r="I24" s="123">
        <v>4</v>
      </c>
      <c r="J24" s="124">
        <v>4</v>
      </c>
      <c r="K24" s="109">
        <v>5</v>
      </c>
      <c r="L24" s="123">
        <v>5</v>
      </c>
      <c r="M24" s="124">
        <v>5</v>
      </c>
      <c r="N24" s="109">
        <v>5</v>
      </c>
      <c r="O24" s="123">
        <v>5</v>
      </c>
      <c r="P24" s="124">
        <v>4</v>
      </c>
      <c r="Q24" s="109">
        <v>5</v>
      </c>
      <c r="R24" s="123">
        <v>5</v>
      </c>
      <c r="S24" s="123">
        <v>5</v>
      </c>
      <c r="T24" s="124">
        <v>5</v>
      </c>
      <c r="U24" s="109">
        <v>5</v>
      </c>
      <c r="V24" s="123">
        <v>5</v>
      </c>
      <c r="W24" s="123">
        <v>5</v>
      </c>
      <c r="X24" s="124">
        <v>4</v>
      </c>
      <c r="Y24" s="125" t="s">
        <v>104</v>
      </c>
      <c r="Z24" s="123">
        <v>3</v>
      </c>
      <c r="AA24" s="123">
        <v>5</v>
      </c>
      <c r="AB24" s="124">
        <v>5</v>
      </c>
      <c r="AC24" s="305">
        <v>5</v>
      </c>
      <c r="AD24" s="109">
        <v>3</v>
      </c>
      <c r="AE24" s="123">
        <v>3</v>
      </c>
      <c r="AF24" s="110">
        <v>3</v>
      </c>
      <c r="AG24" s="296">
        <v>2</v>
      </c>
      <c r="AH24" s="298">
        <v>4</v>
      </c>
      <c r="AI24" s="300">
        <v>5</v>
      </c>
      <c r="AJ24" s="304">
        <v>4</v>
      </c>
      <c r="AK24" s="128"/>
      <c r="AL24" s="129">
        <f t="shared" si="29"/>
        <v>13</v>
      </c>
      <c r="AM24" s="112">
        <f t="shared" si="0"/>
        <v>0</v>
      </c>
      <c r="AN24" s="113">
        <f t="shared" si="1"/>
        <v>4.75</v>
      </c>
      <c r="AO24" s="114">
        <f t="shared" si="2"/>
        <v>5</v>
      </c>
      <c r="AP24" s="112">
        <f t="shared" si="3"/>
        <v>0</v>
      </c>
      <c r="AQ24" s="113">
        <f t="shared" si="4"/>
        <v>4.5</v>
      </c>
      <c r="AR24" s="114">
        <f t="shared" si="5"/>
        <v>5</v>
      </c>
      <c r="AS24" s="112">
        <f t="shared" si="6"/>
        <v>0</v>
      </c>
      <c r="AT24" s="113">
        <f t="shared" si="7"/>
        <v>5</v>
      </c>
      <c r="AU24" s="114">
        <f t="shared" si="8"/>
        <v>5</v>
      </c>
      <c r="AV24" s="112">
        <f t="shared" si="9"/>
        <v>0</v>
      </c>
      <c r="AW24" s="113">
        <f t="shared" si="10"/>
        <v>4.666666666666667</v>
      </c>
      <c r="AX24" s="114">
        <f t="shared" si="11"/>
        <v>5</v>
      </c>
      <c r="AY24" s="112">
        <f t="shared" si="12"/>
        <v>0</v>
      </c>
      <c r="AZ24" s="113">
        <f t="shared" si="13"/>
        <v>5</v>
      </c>
      <c r="BA24" s="115">
        <f t="shared" si="14"/>
        <v>5</v>
      </c>
      <c r="BB24" s="112">
        <f t="shared" si="15"/>
        <v>0</v>
      </c>
      <c r="BC24" s="113">
        <f t="shared" si="16"/>
        <v>4.75</v>
      </c>
      <c r="BD24" s="116">
        <f t="shared" si="17"/>
        <v>5</v>
      </c>
      <c r="BE24" s="112">
        <f t="shared" si="18"/>
        <v>1</v>
      </c>
      <c r="BF24" s="112">
        <f t="shared" si="19"/>
        <v>0</v>
      </c>
      <c r="BG24" s="113">
        <f t="shared" si="20"/>
        <v>4.333333333333333</v>
      </c>
      <c r="BH24" s="113">
        <f t="shared" si="21"/>
        <v>5</v>
      </c>
      <c r="BI24" s="117">
        <f t="shared" si="22"/>
        <v>5</v>
      </c>
      <c r="BJ24" s="112">
        <f t="shared" si="23"/>
        <v>0</v>
      </c>
      <c r="BK24" s="113">
        <f t="shared" si="24"/>
        <v>3</v>
      </c>
      <c r="BL24" s="113">
        <f t="shared" si="25"/>
        <v>3</v>
      </c>
      <c r="BM24" s="118">
        <f t="shared" si="26"/>
        <v>2</v>
      </c>
      <c r="BN24" s="119">
        <f t="shared" si="26"/>
        <v>4</v>
      </c>
      <c r="BO24" s="120">
        <f t="shared" si="27"/>
        <v>5</v>
      </c>
      <c r="BP24" s="68"/>
    </row>
    <row r="25" spans="1:68" ht="13.5" thickBot="1">
      <c r="A25" s="121"/>
      <c r="B25" s="130">
        <f t="shared" si="28"/>
        <v>14</v>
      </c>
      <c r="C25" s="109">
        <v>5</v>
      </c>
      <c r="D25" s="123">
        <v>5</v>
      </c>
      <c r="E25" s="123">
        <v>5</v>
      </c>
      <c r="F25" s="124">
        <v>5</v>
      </c>
      <c r="G25" s="109">
        <v>5</v>
      </c>
      <c r="H25" s="123">
        <v>5</v>
      </c>
      <c r="I25" s="123">
        <v>4</v>
      </c>
      <c r="J25" s="124">
        <v>4</v>
      </c>
      <c r="K25" s="109">
        <v>5</v>
      </c>
      <c r="L25" s="123">
        <v>5</v>
      </c>
      <c r="M25" s="124">
        <v>5</v>
      </c>
      <c r="N25" s="109">
        <v>5</v>
      </c>
      <c r="O25" s="123">
        <v>5</v>
      </c>
      <c r="P25" s="124">
        <v>5</v>
      </c>
      <c r="Q25" s="109">
        <v>5</v>
      </c>
      <c r="R25" s="123">
        <v>5</v>
      </c>
      <c r="S25" s="123">
        <v>5</v>
      </c>
      <c r="T25" s="124">
        <v>5</v>
      </c>
      <c r="U25" s="109">
        <v>5</v>
      </c>
      <c r="V25" s="123">
        <v>5</v>
      </c>
      <c r="W25" s="123">
        <v>5</v>
      </c>
      <c r="X25" s="124">
        <v>4</v>
      </c>
      <c r="Y25" s="125" t="s">
        <v>104</v>
      </c>
      <c r="Z25" s="123">
        <v>4</v>
      </c>
      <c r="AA25" s="123">
        <v>4</v>
      </c>
      <c r="AB25" s="124">
        <v>4</v>
      </c>
      <c r="AC25" s="298">
        <v>5</v>
      </c>
      <c r="AD25" s="109">
        <v>3</v>
      </c>
      <c r="AE25" s="123">
        <v>3</v>
      </c>
      <c r="AF25" s="110">
        <v>3</v>
      </c>
      <c r="AG25" s="299">
        <v>3</v>
      </c>
      <c r="AH25" s="298">
        <v>4</v>
      </c>
      <c r="AI25" s="300">
        <v>5</v>
      </c>
      <c r="AJ25" s="304">
        <v>5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5</v>
      </c>
      <c r="AO25" s="114">
        <f t="shared" si="2"/>
        <v>5</v>
      </c>
      <c r="AP25" s="112">
        <f t="shared" si="3"/>
        <v>0</v>
      </c>
      <c r="AQ25" s="113">
        <f t="shared" si="4"/>
        <v>4.5</v>
      </c>
      <c r="AR25" s="114">
        <f t="shared" si="5"/>
        <v>5</v>
      </c>
      <c r="AS25" s="112">
        <f t="shared" si="6"/>
        <v>0</v>
      </c>
      <c r="AT25" s="113">
        <f t="shared" si="7"/>
        <v>5</v>
      </c>
      <c r="AU25" s="114">
        <f t="shared" si="8"/>
        <v>5</v>
      </c>
      <c r="AV25" s="112">
        <f t="shared" si="9"/>
        <v>0</v>
      </c>
      <c r="AW25" s="113">
        <f t="shared" si="10"/>
        <v>5</v>
      </c>
      <c r="AX25" s="114">
        <f t="shared" si="11"/>
        <v>5</v>
      </c>
      <c r="AY25" s="112">
        <f t="shared" si="12"/>
        <v>0</v>
      </c>
      <c r="AZ25" s="113">
        <f t="shared" si="13"/>
        <v>5</v>
      </c>
      <c r="BA25" s="115">
        <f t="shared" si="14"/>
        <v>5</v>
      </c>
      <c r="BB25" s="112">
        <f t="shared" si="15"/>
        <v>0</v>
      </c>
      <c r="BC25" s="113">
        <f t="shared" si="16"/>
        <v>4.75</v>
      </c>
      <c r="BD25" s="116">
        <f t="shared" si="17"/>
        <v>5</v>
      </c>
      <c r="BE25" s="112">
        <f t="shared" si="18"/>
        <v>1</v>
      </c>
      <c r="BF25" s="112">
        <f t="shared" si="19"/>
        <v>0</v>
      </c>
      <c r="BG25" s="113">
        <f t="shared" si="20"/>
        <v>4</v>
      </c>
      <c r="BH25" s="113">
        <f t="shared" si="21"/>
        <v>4</v>
      </c>
      <c r="BI25" s="117">
        <f t="shared" si="22"/>
        <v>5</v>
      </c>
      <c r="BJ25" s="112">
        <f t="shared" si="23"/>
        <v>0</v>
      </c>
      <c r="BK25" s="113">
        <f t="shared" si="24"/>
        <v>3</v>
      </c>
      <c r="BL25" s="113">
        <f t="shared" si="25"/>
        <v>3</v>
      </c>
      <c r="BM25" s="118">
        <f t="shared" si="26"/>
        <v>3</v>
      </c>
      <c r="BN25" s="119">
        <f t="shared" si="26"/>
        <v>4</v>
      </c>
      <c r="BO25" s="120">
        <f t="shared" si="27"/>
        <v>5</v>
      </c>
      <c r="BP25" s="68"/>
    </row>
    <row r="26" spans="1:68" ht="13.5" thickBot="1">
      <c r="A26" s="121"/>
      <c r="B26" s="130">
        <f t="shared" si="28"/>
        <v>15</v>
      </c>
      <c r="C26" s="109">
        <v>5</v>
      </c>
      <c r="D26" s="123">
        <v>3</v>
      </c>
      <c r="E26" s="123">
        <v>4</v>
      </c>
      <c r="F26" s="124">
        <v>3</v>
      </c>
      <c r="G26" s="109">
        <v>2</v>
      </c>
      <c r="H26" s="123">
        <v>2</v>
      </c>
      <c r="I26" s="123">
        <v>2</v>
      </c>
      <c r="J26" s="124">
        <v>2</v>
      </c>
      <c r="K26" s="109">
        <v>5</v>
      </c>
      <c r="L26" s="123">
        <v>4</v>
      </c>
      <c r="M26" s="124">
        <v>5</v>
      </c>
      <c r="N26" s="109">
        <v>2</v>
      </c>
      <c r="O26" s="123">
        <v>2</v>
      </c>
      <c r="P26" s="124">
        <v>2</v>
      </c>
      <c r="Q26" s="109">
        <v>5</v>
      </c>
      <c r="R26" s="123">
        <v>5</v>
      </c>
      <c r="S26" s="123">
        <v>5</v>
      </c>
      <c r="T26" s="124">
        <v>3</v>
      </c>
      <c r="U26" s="109">
        <v>4</v>
      </c>
      <c r="V26" s="123">
        <v>5</v>
      </c>
      <c r="W26" s="123">
        <v>5</v>
      </c>
      <c r="X26" s="124">
        <v>4</v>
      </c>
      <c r="Y26" s="125" t="s">
        <v>104</v>
      </c>
      <c r="Z26" s="123">
        <v>2</v>
      </c>
      <c r="AA26" s="123">
        <v>2</v>
      </c>
      <c r="AB26" s="124">
        <v>2</v>
      </c>
      <c r="AC26" s="298">
        <v>2</v>
      </c>
      <c r="AD26" s="109">
        <v>2</v>
      </c>
      <c r="AE26" s="123">
        <v>2</v>
      </c>
      <c r="AF26" s="110">
        <v>2</v>
      </c>
      <c r="AG26" s="299">
        <v>2</v>
      </c>
      <c r="AH26" s="298">
        <v>2</v>
      </c>
      <c r="AI26" s="300">
        <v>3</v>
      </c>
      <c r="AJ26" s="304">
        <v>3</v>
      </c>
      <c r="AK26" s="128"/>
      <c r="AL26" s="129">
        <f t="shared" si="29"/>
        <v>15</v>
      </c>
      <c r="AM26" s="112">
        <f t="shared" si="0"/>
        <v>0</v>
      </c>
      <c r="AN26" s="113">
        <f t="shared" si="1"/>
        <v>3.75</v>
      </c>
      <c r="AO26" s="114">
        <f t="shared" si="2"/>
        <v>4</v>
      </c>
      <c r="AP26" s="112">
        <f t="shared" si="3"/>
        <v>4</v>
      </c>
      <c r="AQ26" s="113">
        <f t="shared" si="4"/>
        <v>2</v>
      </c>
      <c r="AR26" s="114">
        <f t="shared" si="5"/>
        <v>2</v>
      </c>
      <c r="AS26" s="112">
        <f t="shared" si="6"/>
        <v>0</v>
      </c>
      <c r="AT26" s="113">
        <f t="shared" si="7"/>
        <v>4.666666666666667</v>
      </c>
      <c r="AU26" s="114">
        <f t="shared" si="8"/>
        <v>5</v>
      </c>
      <c r="AV26" s="112">
        <f t="shared" si="9"/>
        <v>3</v>
      </c>
      <c r="AW26" s="113">
        <f t="shared" si="10"/>
        <v>2</v>
      </c>
      <c r="AX26" s="114">
        <f t="shared" si="11"/>
        <v>2</v>
      </c>
      <c r="AY26" s="112">
        <f t="shared" si="12"/>
        <v>0</v>
      </c>
      <c r="AZ26" s="113">
        <f t="shared" si="13"/>
        <v>4.5</v>
      </c>
      <c r="BA26" s="115">
        <f t="shared" si="14"/>
        <v>5</v>
      </c>
      <c r="BB26" s="112">
        <f t="shared" si="15"/>
        <v>0</v>
      </c>
      <c r="BC26" s="113">
        <f t="shared" si="16"/>
        <v>4.5</v>
      </c>
      <c r="BD26" s="116">
        <f t="shared" si="17"/>
        <v>5</v>
      </c>
      <c r="BE26" s="112">
        <f t="shared" si="18"/>
        <v>1</v>
      </c>
      <c r="BF26" s="112">
        <f t="shared" si="19"/>
        <v>3</v>
      </c>
      <c r="BG26" s="113">
        <f t="shared" si="20"/>
        <v>2</v>
      </c>
      <c r="BH26" s="113">
        <f t="shared" si="21"/>
        <v>2</v>
      </c>
      <c r="BI26" s="117">
        <f t="shared" si="22"/>
        <v>2</v>
      </c>
      <c r="BJ26" s="112">
        <f t="shared" si="23"/>
        <v>3</v>
      </c>
      <c r="BK26" s="113">
        <f t="shared" si="24"/>
        <v>2</v>
      </c>
      <c r="BL26" s="113">
        <f t="shared" si="25"/>
        <v>2</v>
      </c>
      <c r="BM26" s="118">
        <f t="shared" si="26"/>
        <v>2</v>
      </c>
      <c r="BN26" s="119">
        <f t="shared" si="26"/>
        <v>2</v>
      </c>
      <c r="BO26" s="120">
        <f t="shared" si="27"/>
        <v>3</v>
      </c>
      <c r="BP26" s="68"/>
    </row>
    <row r="27" spans="1:68" ht="13.5" thickBot="1">
      <c r="A27" s="121"/>
      <c r="B27" s="130">
        <f t="shared" si="28"/>
        <v>16</v>
      </c>
      <c r="C27" s="109">
        <v>5</v>
      </c>
      <c r="D27" s="123">
        <v>5</v>
      </c>
      <c r="E27" s="123">
        <v>5</v>
      </c>
      <c r="F27" s="124">
        <v>5</v>
      </c>
      <c r="G27" s="109">
        <v>5</v>
      </c>
      <c r="H27" s="123">
        <v>4</v>
      </c>
      <c r="I27" s="123">
        <v>5</v>
      </c>
      <c r="J27" s="124">
        <v>5</v>
      </c>
      <c r="K27" s="109">
        <v>5</v>
      </c>
      <c r="L27" s="123">
        <v>5</v>
      </c>
      <c r="M27" s="124">
        <v>5</v>
      </c>
      <c r="N27" s="109">
        <v>5</v>
      </c>
      <c r="O27" s="123">
        <v>5</v>
      </c>
      <c r="P27" s="124">
        <v>5</v>
      </c>
      <c r="Q27" s="109">
        <v>5</v>
      </c>
      <c r="R27" s="123">
        <v>5</v>
      </c>
      <c r="S27" s="123">
        <v>5</v>
      </c>
      <c r="T27" s="124">
        <v>5</v>
      </c>
      <c r="U27" s="109">
        <v>5</v>
      </c>
      <c r="V27" s="123">
        <v>5</v>
      </c>
      <c r="W27" s="123">
        <v>5</v>
      </c>
      <c r="X27" s="124">
        <v>5</v>
      </c>
      <c r="Y27" s="125" t="s">
        <v>104</v>
      </c>
      <c r="Z27" s="123">
        <v>5</v>
      </c>
      <c r="AA27" s="123">
        <v>5</v>
      </c>
      <c r="AB27" s="124">
        <v>5</v>
      </c>
      <c r="AC27" s="298">
        <v>5</v>
      </c>
      <c r="AD27" s="109">
        <v>5</v>
      </c>
      <c r="AE27" s="123">
        <v>5</v>
      </c>
      <c r="AF27" s="110">
        <v>5</v>
      </c>
      <c r="AG27" s="299">
        <v>5</v>
      </c>
      <c r="AH27" s="298">
        <v>5</v>
      </c>
      <c r="AI27" s="300">
        <v>5</v>
      </c>
      <c r="AJ27" s="304">
        <v>5</v>
      </c>
      <c r="AK27" s="128"/>
      <c r="AL27" s="129">
        <f t="shared" si="29"/>
        <v>16</v>
      </c>
      <c r="AM27" s="112">
        <f t="shared" si="0"/>
        <v>0</v>
      </c>
      <c r="AN27" s="113">
        <f t="shared" si="1"/>
        <v>5</v>
      </c>
      <c r="AO27" s="114">
        <f t="shared" si="2"/>
        <v>5</v>
      </c>
      <c r="AP27" s="112">
        <f t="shared" si="3"/>
        <v>0</v>
      </c>
      <c r="AQ27" s="113">
        <f t="shared" si="4"/>
        <v>4.75</v>
      </c>
      <c r="AR27" s="114">
        <f t="shared" si="5"/>
        <v>5</v>
      </c>
      <c r="AS27" s="112">
        <f t="shared" si="6"/>
        <v>0</v>
      </c>
      <c r="AT27" s="113">
        <f t="shared" si="7"/>
        <v>5</v>
      </c>
      <c r="AU27" s="114">
        <f t="shared" si="8"/>
        <v>5</v>
      </c>
      <c r="AV27" s="112">
        <f t="shared" si="9"/>
        <v>0</v>
      </c>
      <c r="AW27" s="113">
        <f t="shared" si="10"/>
        <v>5</v>
      </c>
      <c r="AX27" s="114">
        <f t="shared" si="11"/>
        <v>5</v>
      </c>
      <c r="AY27" s="112">
        <f t="shared" si="12"/>
        <v>0</v>
      </c>
      <c r="AZ27" s="113">
        <f t="shared" si="13"/>
        <v>5</v>
      </c>
      <c r="BA27" s="115">
        <f t="shared" si="14"/>
        <v>5</v>
      </c>
      <c r="BB27" s="112">
        <f t="shared" si="15"/>
        <v>0</v>
      </c>
      <c r="BC27" s="113">
        <f t="shared" si="16"/>
        <v>5</v>
      </c>
      <c r="BD27" s="116">
        <f t="shared" si="17"/>
        <v>5</v>
      </c>
      <c r="BE27" s="112">
        <f t="shared" si="18"/>
        <v>1</v>
      </c>
      <c r="BF27" s="112">
        <f t="shared" si="19"/>
        <v>0</v>
      </c>
      <c r="BG27" s="113">
        <f t="shared" si="20"/>
        <v>5</v>
      </c>
      <c r="BH27" s="113">
        <f t="shared" si="21"/>
        <v>5</v>
      </c>
      <c r="BI27" s="117">
        <f t="shared" si="22"/>
        <v>5</v>
      </c>
      <c r="BJ27" s="112">
        <f t="shared" si="23"/>
        <v>0</v>
      </c>
      <c r="BK27" s="113">
        <f t="shared" si="24"/>
        <v>5</v>
      </c>
      <c r="BL27" s="113">
        <f t="shared" si="25"/>
        <v>5</v>
      </c>
      <c r="BM27" s="118">
        <f t="shared" si="26"/>
        <v>5</v>
      </c>
      <c r="BN27" s="119">
        <f t="shared" si="26"/>
        <v>5</v>
      </c>
      <c r="BO27" s="120">
        <f t="shared" si="27"/>
        <v>5</v>
      </c>
      <c r="BP27" s="68"/>
    </row>
    <row r="28" spans="1:68" ht="13.5" thickBot="1">
      <c r="A28" s="121"/>
      <c r="B28" s="130">
        <f t="shared" si="28"/>
        <v>17</v>
      </c>
      <c r="C28" s="109">
        <v>5</v>
      </c>
      <c r="D28" s="123">
        <v>5</v>
      </c>
      <c r="E28" s="123">
        <v>3</v>
      </c>
      <c r="F28" s="124">
        <v>5</v>
      </c>
      <c r="G28" s="109">
        <v>4</v>
      </c>
      <c r="H28" s="123">
        <v>5</v>
      </c>
      <c r="I28" s="123">
        <v>3</v>
      </c>
      <c r="J28" s="124">
        <v>3</v>
      </c>
      <c r="K28" s="109">
        <v>4</v>
      </c>
      <c r="L28" s="123">
        <v>5</v>
      </c>
      <c r="M28" s="124">
        <v>4</v>
      </c>
      <c r="N28" s="109">
        <v>5</v>
      </c>
      <c r="O28" s="123">
        <v>5</v>
      </c>
      <c r="P28" s="124">
        <v>4</v>
      </c>
      <c r="Q28" s="109">
        <v>5</v>
      </c>
      <c r="R28" s="123">
        <v>5</v>
      </c>
      <c r="S28" s="123">
        <v>5</v>
      </c>
      <c r="T28" s="124">
        <v>4</v>
      </c>
      <c r="U28" s="109">
        <v>4</v>
      </c>
      <c r="V28" s="123">
        <v>5</v>
      </c>
      <c r="W28" s="123">
        <v>4</v>
      </c>
      <c r="X28" s="124">
        <v>3</v>
      </c>
      <c r="Y28" s="125" t="s">
        <v>104</v>
      </c>
      <c r="Z28" s="123">
        <v>4</v>
      </c>
      <c r="AA28" s="123">
        <v>4</v>
      </c>
      <c r="AB28" s="124">
        <v>4</v>
      </c>
      <c r="AC28" s="305">
        <v>4</v>
      </c>
      <c r="AD28" s="109">
        <v>3</v>
      </c>
      <c r="AE28" s="123">
        <v>2</v>
      </c>
      <c r="AF28" s="110">
        <v>3</v>
      </c>
      <c r="AG28" s="296">
        <v>3</v>
      </c>
      <c r="AH28" s="298">
        <v>4</v>
      </c>
      <c r="AI28" s="300">
        <v>5</v>
      </c>
      <c r="AJ28" s="304">
        <v>4</v>
      </c>
      <c r="AK28" s="128"/>
      <c r="AL28" s="129">
        <f t="shared" si="29"/>
        <v>17</v>
      </c>
      <c r="AM28" s="112">
        <f t="shared" si="0"/>
        <v>0</v>
      </c>
      <c r="AN28" s="113">
        <f t="shared" si="1"/>
        <v>4.5</v>
      </c>
      <c r="AO28" s="114">
        <f t="shared" si="2"/>
        <v>5</v>
      </c>
      <c r="AP28" s="112">
        <f t="shared" si="3"/>
        <v>0</v>
      </c>
      <c r="AQ28" s="113">
        <f t="shared" si="4"/>
        <v>3.75</v>
      </c>
      <c r="AR28" s="114">
        <f t="shared" si="5"/>
        <v>4</v>
      </c>
      <c r="AS28" s="112">
        <f t="shared" si="6"/>
        <v>0</v>
      </c>
      <c r="AT28" s="113">
        <f t="shared" si="7"/>
        <v>4.333333333333333</v>
      </c>
      <c r="AU28" s="114">
        <f t="shared" si="8"/>
        <v>5</v>
      </c>
      <c r="AV28" s="112">
        <f t="shared" si="9"/>
        <v>0</v>
      </c>
      <c r="AW28" s="113">
        <f t="shared" si="10"/>
        <v>4.666666666666667</v>
      </c>
      <c r="AX28" s="114">
        <f t="shared" si="11"/>
        <v>5</v>
      </c>
      <c r="AY28" s="112">
        <f t="shared" si="12"/>
        <v>0</v>
      </c>
      <c r="AZ28" s="113">
        <f t="shared" si="13"/>
        <v>4.75</v>
      </c>
      <c r="BA28" s="115">
        <f t="shared" si="14"/>
        <v>5</v>
      </c>
      <c r="BB28" s="112">
        <f t="shared" si="15"/>
        <v>0</v>
      </c>
      <c r="BC28" s="113">
        <f t="shared" si="16"/>
        <v>4</v>
      </c>
      <c r="BD28" s="116">
        <f t="shared" si="17"/>
        <v>4</v>
      </c>
      <c r="BE28" s="112">
        <f t="shared" si="18"/>
        <v>1</v>
      </c>
      <c r="BF28" s="112">
        <f t="shared" si="19"/>
        <v>0</v>
      </c>
      <c r="BG28" s="113">
        <f t="shared" si="20"/>
        <v>4</v>
      </c>
      <c r="BH28" s="113">
        <f t="shared" si="21"/>
        <v>4</v>
      </c>
      <c r="BI28" s="117">
        <f t="shared" si="22"/>
        <v>4</v>
      </c>
      <c r="BJ28" s="112">
        <f t="shared" si="23"/>
        <v>1</v>
      </c>
      <c r="BK28" s="113">
        <f t="shared" si="24"/>
        <v>2.6666666666666665</v>
      </c>
      <c r="BL28" s="113">
        <f t="shared" si="25"/>
        <v>3</v>
      </c>
      <c r="BM28" s="118">
        <f t="shared" si="26"/>
        <v>3</v>
      </c>
      <c r="BN28" s="119">
        <f t="shared" si="26"/>
        <v>4</v>
      </c>
      <c r="BO28" s="120">
        <f t="shared" si="27"/>
        <v>5</v>
      </c>
      <c r="BP28" s="68"/>
    </row>
    <row r="29" spans="1:68" ht="13.5" thickBot="1">
      <c r="A29" s="121"/>
      <c r="B29" s="130">
        <f t="shared" si="28"/>
        <v>18</v>
      </c>
      <c r="C29" s="109">
        <v>5</v>
      </c>
      <c r="D29" s="123">
        <v>5</v>
      </c>
      <c r="E29" s="123">
        <v>5</v>
      </c>
      <c r="F29" s="124">
        <v>5</v>
      </c>
      <c r="G29" s="109">
        <v>5</v>
      </c>
      <c r="H29" s="123">
        <v>5</v>
      </c>
      <c r="I29" s="123">
        <v>3</v>
      </c>
      <c r="J29" s="124">
        <v>3</v>
      </c>
      <c r="K29" s="109">
        <v>5</v>
      </c>
      <c r="L29" s="123">
        <v>5</v>
      </c>
      <c r="M29" s="124">
        <v>5</v>
      </c>
      <c r="N29" s="109">
        <v>5</v>
      </c>
      <c r="O29" s="123">
        <v>5</v>
      </c>
      <c r="P29" s="124">
        <v>5</v>
      </c>
      <c r="Q29" s="109">
        <v>5</v>
      </c>
      <c r="R29" s="123">
        <v>5</v>
      </c>
      <c r="S29" s="123">
        <v>5</v>
      </c>
      <c r="T29" s="124">
        <v>5</v>
      </c>
      <c r="U29" s="109">
        <v>5</v>
      </c>
      <c r="V29" s="123">
        <v>5</v>
      </c>
      <c r="W29" s="123">
        <v>5</v>
      </c>
      <c r="X29" s="124">
        <v>5</v>
      </c>
      <c r="Y29" s="125" t="s">
        <v>104</v>
      </c>
      <c r="Z29" s="123">
        <v>5</v>
      </c>
      <c r="AA29" s="123">
        <v>5</v>
      </c>
      <c r="AB29" s="124">
        <v>5</v>
      </c>
      <c r="AC29" s="298">
        <v>5</v>
      </c>
      <c r="AD29" s="109">
        <v>3</v>
      </c>
      <c r="AE29" s="123">
        <v>3</v>
      </c>
      <c r="AF29" s="110">
        <v>3</v>
      </c>
      <c r="AG29" s="299">
        <v>2</v>
      </c>
      <c r="AH29" s="305">
        <v>5</v>
      </c>
      <c r="AI29" s="300">
        <v>5</v>
      </c>
      <c r="AJ29" s="304">
        <v>3</v>
      </c>
      <c r="AK29" s="128"/>
      <c r="AL29" s="129">
        <f t="shared" si="29"/>
        <v>18</v>
      </c>
      <c r="AM29" s="112">
        <f t="shared" si="0"/>
        <v>0</v>
      </c>
      <c r="AN29" s="113">
        <f t="shared" si="1"/>
        <v>5</v>
      </c>
      <c r="AO29" s="114">
        <f t="shared" si="2"/>
        <v>5</v>
      </c>
      <c r="AP29" s="112">
        <f t="shared" si="3"/>
        <v>0</v>
      </c>
      <c r="AQ29" s="113">
        <f t="shared" si="4"/>
        <v>4</v>
      </c>
      <c r="AR29" s="114">
        <f t="shared" si="5"/>
        <v>4</v>
      </c>
      <c r="AS29" s="112">
        <f t="shared" si="6"/>
        <v>0</v>
      </c>
      <c r="AT29" s="113">
        <f t="shared" si="7"/>
        <v>5</v>
      </c>
      <c r="AU29" s="114">
        <f t="shared" si="8"/>
        <v>5</v>
      </c>
      <c r="AV29" s="112">
        <f t="shared" si="9"/>
        <v>0</v>
      </c>
      <c r="AW29" s="113">
        <f t="shared" si="10"/>
        <v>5</v>
      </c>
      <c r="AX29" s="114">
        <f t="shared" si="11"/>
        <v>5</v>
      </c>
      <c r="AY29" s="112">
        <f t="shared" si="12"/>
        <v>0</v>
      </c>
      <c r="AZ29" s="113">
        <f t="shared" si="13"/>
        <v>5</v>
      </c>
      <c r="BA29" s="115">
        <f t="shared" si="14"/>
        <v>5</v>
      </c>
      <c r="BB29" s="112">
        <f t="shared" si="15"/>
        <v>0</v>
      </c>
      <c r="BC29" s="113">
        <f t="shared" si="16"/>
        <v>5</v>
      </c>
      <c r="BD29" s="116">
        <f t="shared" si="17"/>
        <v>5</v>
      </c>
      <c r="BE29" s="112">
        <f t="shared" si="18"/>
        <v>1</v>
      </c>
      <c r="BF29" s="112">
        <f t="shared" si="19"/>
        <v>0</v>
      </c>
      <c r="BG29" s="113">
        <f t="shared" si="20"/>
        <v>5</v>
      </c>
      <c r="BH29" s="113">
        <f t="shared" si="21"/>
        <v>5</v>
      </c>
      <c r="BI29" s="117">
        <f t="shared" si="22"/>
        <v>5</v>
      </c>
      <c r="BJ29" s="112">
        <f t="shared" si="23"/>
        <v>0</v>
      </c>
      <c r="BK29" s="113">
        <f t="shared" si="24"/>
        <v>3</v>
      </c>
      <c r="BL29" s="113">
        <f t="shared" si="25"/>
        <v>3</v>
      </c>
      <c r="BM29" s="118">
        <f t="shared" si="26"/>
        <v>2</v>
      </c>
      <c r="BN29" s="119">
        <f t="shared" si="26"/>
        <v>5</v>
      </c>
      <c r="BO29" s="120">
        <f t="shared" si="27"/>
        <v>4</v>
      </c>
      <c r="BP29" s="68"/>
    </row>
    <row r="30" spans="1:68" ht="13.5" thickBot="1">
      <c r="A30" s="121"/>
      <c r="B30" s="130">
        <f t="shared" si="28"/>
        <v>19</v>
      </c>
      <c r="C30" s="109">
        <v>5</v>
      </c>
      <c r="D30" s="123">
        <v>5</v>
      </c>
      <c r="E30" s="123">
        <v>4</v>
      </c>
      <c r="F30" s="124">
        <v>5</v>
      </c>
      <c r="G30" s="109">
        <v>4</v>
      </c>
      <c r="H30" s="123">
        <v>3</v>
      </c>
      <c r="I30" s="123">
        <v>3</v>
      </c>
      <c r="J30" s="124">
        <v>3</v>
      </c>
      <c r="K30" s="109">
        <v>5</v>
      </c>
      <c r="L30" s="123">
        <v>5</v>
      </c>
      <c r="M30" s="124">
        <v>5</v>
      </c>
      <c r="N30" s="109">
        <v>4</v>
      </c>
      <c r="O30" s="123">
        <v>4</v>
      </c>
      <c r="P30" s="124">
        <v>5</v>
      </c>
      <c r="Q30" s="109">
        <v>5</v>
      </c>
      <c r="R30" s="123">
        <v>5</v>
      </c>
      <c r="S30" s="123">
        <v>5</v>
      </c>
      <c r="T30" s="124">
        <v>5</v>
      </c>
      <c r="U30" s="109">
        <v>5</v>
      </c>
      <c r="V30" s="123">
        <v>5</v>
      </c>
      <c r="W30" s="123">
        <v>5</v>
      </c>
      <c r="X30" s="124">
        <v>5</v>
      </c>
      <c r="Y30" s="125" t="s">
        <v>104</v>
      </c>
      <c r="Z30" s="123">
        <v>5</v>
      </c>
      <c r="AA30" s="123">
        <v>4</v>
      </c>
      <c r="AB30" s="124">
        <v>5</v>
      </c>
      <c r="AC30" s="298">
        <v>5</v>
      </c>
      <c r="AD30" s="109">
        <v>5</v>
      </c>
      <c r="AE30" s="123">
        <v>5</v>
      </c>
      <c r="AF30" s="110">
        <v>5</v>
      </c>
      <c r="AG30" s="299">
        <v>4</v>
      </c>
      <c r="AH30" s="298">
        <v>5</v>
      </c>
      <c r="AI30" s="300">
        <v>5</v>
      </c>
      <c r="AJ30" s="304">
        <v>5</v>
      </c>
      <c r="AK30" s="128"/>
      <c r="AL30" s="129">
        <f t="shared" si="29"/>
        <v>19</v>
      </c>
      <c r="AM30" s="112">
        <f t="shared" si="0"/>
        <v>0</v>
      </c>
      <c r="AN30" s="113">
        <f t="shared" si="1"/>
        <v>4.75</v>
      </c>
      <c r="AO30" s="114">
        <f t="shared" si="2"/>
        <v>5</v>
      </c>
      <c r="AP30" s="112">
        <f t="shared" si="3"/>
        <v>0</v>
      </c>
      <c r="AQ30" s="113">
        <f t="shared" si="4"/>
        <v>3.25</v>
      </c>
      <c r="AR30" s="114">
        <f t="shared" si="5"/>
        <v>4</v>
      </c>
      <c r="AS30" s="112">
        <f t="shared" si="6"/>
        <v>0</v>
      </c>
      <c r="AT30" s="113">
        <f t="shared" si="7"/>
        <v>5</v>
      </c>
      <c r="AU30" s="114">
        <f t="shared" si="8"/>
        <v>5</v>
      </c>
      <c r="AV30" s="112">
        <f t="shared" si="9"/>
        <v>0</v>
      </c>
      <c r="AW30" s="113">
        <f t="shared" si="10"/>
        <v>4.333333333333333</v>
      </c>
      <c r="AX30" s="114">
        <f t="shared" si="11"/>
        <v>5</v>
      </c>
      <c r="AY30" s="112">
        <f t="shared" si="12"/>
        <v>0</v>
      </c>
      <c r="AZ30" s="113">
        <f t="shared" si="13"/>
        <v>5</v>
      </c>
      <c r="BA30" s="115">
        <f t="shared" si="14"/>
        <v>5</v>
      </c>
      <c r="BB30" s="112">
        <f t="shared" si="15"/>
        <v>0</v>
      </c>
      <c r="BC30" s="113">
        <f t="shared" si="16"/>
        <v>5</v>
      </c>
      <c r="BD30" s="116">
        <f t="shared" si="17"/>
        <v>5</v>
      </c>
      <c r="BE30" s="112">
        <f t="shared" si="18"/>
        <v>1</v>
      </c>
      <c r="BF30" s="112">
        <f t="shared" si="19"/>
        <v>0</v>
      </c>
      <c r="BG30" s="113">
        <f t="shared" si="20"/>
        <v>4.666666666666667</v>
      </c>
      <c r="BH30" s="113">
        <f t="shared" si="21"/>
        <v>5</v>
      </c>
      <c r="BI30" s="117">
        <f t="shared" si="22"/>
        <v>5</v>
      </c>
      <c r="BJ30" s="112">
        <f t="shared" si="23"/>
        <v>0</v>
      </c>
      <c r="BK30" s="113">
        <f t="shared" si="24"/>
        <v>5</v>
      </c>
      <c r="BL30" s="113">
        <f t="shared" si="25"/>
        <v>5</v>
      </c>
      <c r="BM30" s="118">
        <f t="shared" si="26"/>
        <v>4</v>
      </c>
      <c r="BN30" s="119">
        <f t="shared" si="26"/>
        <v>5</v>
      </c>
      <c r="BO30" s="120">
        <f t="shared" si="27"/>
        <v>5</v>
      </c>
      <c r="BP30" s="68"/>
    </row>
    <row r="31" spans="1:68" ht="13.5" thickBot="1">
      <c r="A31" s="121"/>
      <c r="B31" s="130">
        <f t="shared" si="28"/>
        <v>20</v>
      </c>
      <c r="C31" s="109">
        <v>5</v>
      </c>
      <c r="D31" s="123">
        <v>5</v>
      </c>
      <c r="E31" s="123">
        <v>5</v>
      </c>
      <c r="F31" s="124">
        <v>5</v>
      </c>
      <c r="G31" s="109">
        <v>5</v>
      </c>
      <c r="H31" s="123">
        <v>5</v>
      </c>
      <c r="I31" s="123">
        <v>3</v>
      </c>
      <c r="J31" s="124">
        <v>3</v>
      </c>
      <c r="K31" s="109">
        <v>5</v>
      </c>
      <c r="L31" s="123">
        <v>5</v>
      </c>
      <c r="M31" s="124">
        <v>5</v>
      </c>
      <c r="N31" s="109">
        <v>5</v>
      </c>
      <c r="O31" s="123">
        <v>5</v>
      </c>
      <c r="P31" s="124">
        <v>5</v>
      </c>
      <c r="Q31" s="109">
        <v>5</v>
      </c>
      <c r="R31" s="123">
        <v>5</v>
      </c>
      <c r="S31" s="123">
        <v>5</v>
      </c>
      <c r="T31" s="124">
        <v>5</v>
      </c>
      <c r="U31" s="109">
        <v>5</v>
      </c>
      <c r="V31" s="123">
        <v>5</v>
      </c>
      <c r="W31" s="123">
        <v>5</v>
      </c>
      <c r="X31" s="124">
        <v>5</v>
      </c>
      <c r="Y31" s="133" t="s">
        <v>104</v>
      </c>
      <c r="Z31" s="123">
        <v>5</v>
      </c>
      <c r="AA31" s="123">
        <v>5</v>
      </c>
      <c r="AB31" s="124">
        <v>4</v>
      </c>
      <c r="AC31" s="298">
        <v>4</v>
      </c>
      <c r="AD31" s="109">
        <v>4</v>
      </c>
      <c r="AE31" s="123">
        <v>4</v>
      </c>
      <c r="AF31" s="110">
        <v>4</v>
      </c>
      <c r="AG31" s="299">
        <v>4</v>
      </c>
      <c r="AH31" s="298">
        <v>4</v>
      </c>
      <c r="AI31" s="300">
        <v>5</v>
      </c>
      <c r="AJ31" s="304">
        <v>5</v>
      </c>
      <c r="AK31" s="128"/>
      <c r="AL31" s="129">
        <f t="shared" si="29"/>
        <v>20</v>
      </c>
      <c r="AM31" s="112">
        <f t="shared" si="0"/>
        <v>0</v>
      </c>
      <c r="AN31" s="113">
        <f t="shared" si="1"/>
        <v>5</v>
      </c>
      <c r="AO31" s="114">
        <f t="shared" si="2"/>
        <v>5</v>
      </c>
      <c r="AP31" s="112">
        <f t="shared" si="3"/>
        <v>0</v>
      </c>
      <c r="AQ31" s="113">
        <f t="shared" si="4"/>
        <v>4</v>
      </c>
      <c r="AR31" s="114">
        <f t="shared" si="5"/>
        <v>4</v>
      </c>
      <c r="AS31" s="112">
        <f t="shared" si="6"/>
        <v>0</v>
      </c>
      <c r="AT31" s="113">
        <f t="shared" si="7"/>
        <v>5</v>
      </c>
      <c r="AU31" s="114">
        <f t="shared" si="8"/>
        <v>5</v>
      </c>
      <c r="AV31" s="112">
        <f t="shared" si="9"/>
        <v>0</v>
      </c>
      <c r="AW31" s="113">
        <f t="shared" si="10"/>
        <v>5</v>
      </c>
      <c r="AX31" s="114">
        <f t="shared" si="11"/>
        <v>5</v>
      </c>
      <c r="AY31" s="112">
        <f t="shared" si="12"/>
        <v>0</v>
      </c>
      <c r="AZ31" s="113">
        <f t="shared" si="13"/>
        <v>5</v>
      </c>
      <c r="BA31" s="115">
        <f t="shared" si="14"/>
        <v>5</v>
      </c>
      <c r="BB31" s="112">
        <f t="shared" si="15"/>
        <v>0</v>
      </c>
      <c r="BC31" s="113">
        <f t="shared" si="16"/>
        <v>5</v>
      </c>
      <c r="BD31" s="116">
        <f t="shared" si="17"/>
        <v>5</v>
      </c>
      <c r="BE31" s="112">
        <f t="shared" si="18"/>
        <v>1</v>
      </c>
      <c r="BF31" s="112">
        <f t="shared" si="19"/>
        <v>0</v>
      </c>
      <c r="BG31" s="113">
        <f t="shared" si="20"/>
        <v>4.666666666666667</v>
      </c>
      <c r="BH31" s="113">
        <f t="shared" si="21"/>
        <v>5</v>
      </c>
      <c r="BI31" s="117">
        <f t="shared" si="22"/>
        <v>4</v>
      </c>
      <c r="BJ31" s="112">
        <f t="shared" si="23"/>
        <v>0</v>
      </c>
      <c r="BK31" s="113">
        <f t="shared" si="24"/>
        <v>4</v>
      </c>
      <c r="BL31" s="113">
        <f t="shared" si="25"/>
        <v>4</v>
      </c>
      <c r="BM31" s="118">
        <f t="shared" si="26"/>
        <v>4</v>
      </c>
      <c r="BN31" s="119">
        <f t="shared" si="26"/>
        <v>4</v>
      </c>
      <c r="BO31" s="120">
        <f t="shared" si="27"/>
        <v>5</v>
      </c>
      <c r="BP31" s="68"/>
    </row>
    <row r="32" spans="1:68" ht="13.5" thickBot="1">
      <c r="A32" s="121"/>
      <c r="B32" s="130">
        <f t="shared" si="28"/>
        <v>21</v>
      </c>
      <c r="C32" s="109">
        <v>5</v>
      </c>
      <c r="D32" s="123">
        <v>5</v>
      </c>
      <c r="E32" s="123">
        <v>4</v>
      </c>
      <c r="F32" s="124">
        <v>5</v>
      </c>
      <c r="G32" s="109">
        <v>4</v>
      </c>
      <c r="H32" s="123">
        <v>5</v>
      </c>
      <c r="I32" s="123">
        <v>4</v>
      </c>
      <c r="J32" s="124">
        <v>5</v>
      </c>
      <c r="K32" s="109">
        <v>5</v>
      </c>
      <c r="L32" s="123">
        <v>5</v>
      </c>
      <c r="M32" s="124">
        <v>5</v>
      </c>
      <c r="N32" s="109">
        <v>5</v>
      </c>
      <c r="O32" s="123">
        <v>5</v>
      </c>
      <c r="P32" s="124">
        <v>5</v>
      </c>
      <c r="Q32" s="109">
        <v>5</v>
      </c>
      <c r="R32" s="123">
        <v>5</v>
      </c>
      <c r="S32" s="123">
        <v>5</v>
      </c>
      <c r="T32" s="124">
        <v>5</v>
      </c>
      <c r="U32" s="109">
        <v>5</v>
      </c>
      <c r="V32" s="123">
        <v>5</v>
      </c>
      <c r="W32" s="123">
        <v>4</v>
      </c>
      <c r="X32" s="124">
        <v>4</v>
      </c>
      <c r="Y32" s="134" t="s">
        <v>104</v>
      </c>
      <c r="Z32" s="123">
        <v>5</v>
      </c>
      <c r="AA32" s="123">
        <v>4</v>
      </c>
      <c r="AB32" s="124">
        <v>4</v>
      </c>
      <c r="AC32" s="305">
        <v>4</v>
      </c>
      <c r="AD32" s="109">
        <v>5</v>
      </c>
      <c r="AE32" s="123">
        <v>3</v>
      </c>
      <c r="AF32" s="110">
        <v>4</v>
      </c>
      <c r="AG32" s="296">
        <v>4</v>
      </c>
      <c r="AH32" s="298">
        <v>4</v>
      </c>
      <c r="AI32" s="300">
        <v>5</v>
      </c>
      <c r="AJ32" s="304">
        <v>5</v>
      </c>
      <c r="AK32" s="128"/>
      <c r="AL32" s="129">
        <f t="shared" si="29"/>
        <v>21</v>
      </c>
      <c r="AM32" s="112">
        <f t="shared" si="0"/>
        <v>0</v>
      </c>
      <c r="AN32" s="113">
        <f t="shared" si="1"/>
        <v>4.75</v>
      </c>
      <c r="AO32" s="114">
        <f t="shared" si="2"/>
        <v>5</v>
      </c>
      <c r="AP32" s="112">
        <f t="shared" si="3"/>
        <v>0</v>
      </c>
      <c r="AQ32" s="113">
        <f t="shared" si="4"/>
        <v>4.5</v>
      </c>
      <c r="AR32" s="114">
        <f t="shared" si="5"/>
        <v>5</v>
      </c>
      <c r="AS32" s="112">
        <f t="shared" si="6"/>
        <v>0</v>
      </c>
      <c r="AT32" s="113">
        <f t="shared" si="7"/>
        <v>5</v>
      </c>
      <c r="AU32" s="114">
        <f t="shared" si="8"/>
        <v>5</v>
      </c>
      <c r="AV32" s="112">
        <f t="shared" si="9"/>
        <v>0</v>
      </c>
      <c r="AW32" s="113">
        <f t="shared" si="10"/>
        <v>5</v>
      </c>
      <c r="AX32" s="114">
        <f t="shared" si="11"/>
        <v>5</v>
      </c>
      <c r="AY32" s="112">
        <f t="shared" si="12"/>
        <v>0</v>
      </c>
      <c r="AZ32" s="113">
        <f t="shared" si="13"/>
        <v>5</v>
      </c>
      <c r="BA32" s="115">
        <f t="shared" si="14"/>
        <v>5</v>
      </c>
      <c r="BB32" s="112">
        <f t="shared" si="15"/>
        <v>0</v>
      </c>
      <c r="BC32" s="113">
        <f t="shared" si="16"/>
        <v>4.5</v>
      </c>
      <c r="BD32" s="116">
        <f t="shared" si="17"/>
        <v>5</v>
      </c>
      <c r="BE32" s="112">
        <f t="shared" si="18"/>
        <v>1</v>
      </c>
      <c r="BF32" s="112">
        <f t="shared" si="19"/>
        <v>0</v>
      </c>
      <c r="BG32" s="113">
        <f t="shared" si="20"/>
        <v>4.333333333333333</v>
      </c>
      <c r="BH32" s="113">
        <f t="shared" si="21"/>
        <v>5</v>
      </c>
      <c r="BI32" s="117">
        <f t="shared" si="22"/>
        <v>4</v>
      </c>
      <c r="BJ32" s="112">
        <f t="shared" si="23"/>
        <v>0</v>
      </c>
      <c r="BK32" s="113">
        <f t="shared" si="24"/>
        <v>4</v>
      </c>
      <c r="BL32" s="113">
        <f t="shared" si="25"/>
        <v>4</v>
      </c>
      <c r="BM32" s="118">
        <f t="shared" si="26"/>
        <v>4</v>
      </c>
      <c r="BN32" s="119">
        <f t="shared" si="26"/>
        <v>4</v>
      </c>
      <c r="BO32" s="120">
        <f t="shared" si="27"/>
        <v>5</v>
      </c>
      <c r="BP32" s="68"/>
    </row>
    <row r="33" spans="1:68" ht="13.5" thickBot="1">
      <c r="A33" s="121"/>
      <c r="B33" s="130">
        <f t="shared" si="28"/>
        <v>22</v>
      </c>
      <c r="C33" s="109">
        <v>5</v>
      </c>
      <c r="D33" s="123">
        <v>5</v>
      </c>
      <c r="E33" s="123">
        <v>4</v>
      </c>
      <c r="F33" s="124">
        <v>5</v>
      </c>
      <c r="G33" s="109">
        <v>5</v>
      </c>
      <c r="H33" s="123">
        <v>4</v>
      </c>
      <c r="I33" s="123">
        <v>4</v>
      </c>
      <c r="J33" s="124">
        <v>4</v>
      </c>
      <c r="K33" s="109">
        <v>5</v>
      </c>
      <c r="L33" s="123">
        <v>5</v>
      </c>
      <c r="M33" s="124">
        <v>5</v>
      </c>
      <c r="N33" s="109">
        <v>5</v>
      </c>
      <c r="O33" s="123">
        <v>5</v>
      </c>
      <c r="P33" s="124">
        <v>5</v>
      </c>
      <c r="Q33" s="109">
        <v>5</v>
      </c>
      <c r="R33" s="123">
        <v>5</v>
      </c>
      <c r="S33" s="123">
        <v>5</v>
      </c>
      <c r="T33" s="124">
        <v>5</v>
      </c>
      <c r="U33" s="109">
        <v>5</v>
      </c>
      <c r="V33" s="123">
        <v>5</v>
      </c>
      <c r="W33" s="123">
        <v>5</v>
      </c>
      <c r="X33" s="124">
        <v>4</v>
      </c>
      <c r="Y33" s="134" t="s">
        <v>104</v>
      </c>
      <c r="Z33" s="123">
        <v>5</v>
      </c>
      <c r="AA33" s="123">
        <v>4</v>
      </c>
      <c r="AB33" s="124">
        <v>4</v>
      </c>
      <c r="AC33" s="298">
        <v>5</v>
      </c>
      <c r="AD33" s="109">
        <v>5</v>
      </c>
      <c r="AE33" s="123">
        <v>3</v>
      </c>
      <c r="AF33" s="110">
        <v>4</v>
      </c>
      <c r="AG33" s="299">
        <v>4</v>
      </c>
      <c r="AH33" s="305">
        <v>3</v>
      </c>
      <c r="AI33" s="300">
        <v>5</v>
      </c>
      <c r="AJ33" s="304">
        <v>4</v>
      </c>
      <c r="AK33" s="128"/>
      <c r="AL33" s="129">
        <f t="shared" si="29"/>
        <v>22</v>
      </c>
      <c r="AM33" s="112">
        <f t="shared" si="0"/>
        <v>0</v>
      </c>
      <c r="AN33" s="113">
        <f t="shared" si="1"/>
        <v>4.75</v>
      </c>
      <c r="AO33" s="114">
        <f t="shared" si="2"/>
        <v>5</v>
      </c>
      <c r="AP33" s="112">
        <f t="shared" si="3"/>
        <v>0</v>
      </c>
      <c r="AQ33" s="113">
        <f t="shared" si="4"/>
        <v>4.25</v>
      </c>
      <c r="AR33" s="114">
        <f t="shared" si="5"/>
        <v>5</v>
      </c>
      <c r="AS33" s="112">
        <f t="shared" si="6"/>
        <v>0</v>
      </c>
      <c r="AT33" s="113">
        <f t="shared" si="7"/>
        <v>5</v>
      </c>
      <c r="AU33" s="114">
        <f t="shared" si="8"/>
        <v>5</v>
      </c>
      <c r="AV33" s="112">
        <f t="shared" si="9"/>
        <v>0</v>
      </c>
      <c r="AW33" s="113">
        <f t="shared" si="10"/>
        <v>5</v>
      </c>
      <c r="AX33" s="114">
        <f t="shared" si="11"/>
        <v>5</v>
      </c>
      <c r="AY33" s="112">
        <f t="shared" si="12"/>
        <v>0</v>
      </c>
      <c r="AZ33" s="113">
        <f t="shared" si="13"/>
        <v>5</v>
      </c>
      <c r="BA33" s="115">
        <f t="shared" si="14"/>
        <v>5</v>
      </c>
      <c r="BB33" s="112">
        <f t="shared" si="15"/>
        <v>0</v>
      </c>
      <c r="BC33" s="113">
        <f t="shared" si="16"/>
        <v>4.75</v>
      </c>
      <c r="BD33" s="116">
        <f t="shared" si="17"/>
        <v>5</v>
      </c>
      <c r="BE33" s="112">
        <f t="shared" si="18"/>
        <v>1</v>
      </c>
      <c r="BF33" s="112">
        <f t="shared" si="19"/>
        <v>0</v>
      </c>
      <c r="BG33" s="113">
        <f t="shared" si="20"/>
        <v>4.333333333333333</v>
      </c>
      <c r="BH33" s="113">
        <f t="shared" si="21"/>
        <v>5</v>
      </c>
      <c r="BI33" s="117">
        <f t="shared" si="22"/>
        <v>5</v>
      </c>
      <c r="BJ33" s="112">
        <f t="shared" si="23"/>
        <v>0</v>
      </c>
      <c r="BK33" s="113">
        <f t="shared" si="24"/>
        <v>4</v>
      </c>
      <c r="BL33" s="113">
        <f t="shared" si="25"/>
        <v>4</v>
      </c>
      <c r="BM33" s="118">
        <f t="shared" si="26"/>
        <v>4</v>
      </c>
      <c r="BN33" s="119">
        <f t="shared" si="26"/>
        <v>3</v>
      </c>
      <c r="BO33" s="120">
        <f t="shared" si="27"/>
        <v>5</v>
      </c>
      <c r="BP33" s="68"/>
    </row>
    <row r="34" spans="1:68" ht="13.5" thickBot="1">
      <c r="A34" s="121"/>
      <c r="B34" s="130">
        <f t="shared" si="28"/>
        <v>23</v>
      </c>
      <c r="C34" s="109"/>
      <c r="D34" s="123"/>
      <c r="E34" s="123"/>
      <c r="F34" s="124"/>
      <c r="G34" s="109"/>
      <c r="H34" s="123"/>
      <c r="I34" s="123"/>
      <c r="J34" s="124"/>
      <c r="K34" s="109"/>
      <c r="L34" s="123"/>
      <c r="M34" s="124"/>
      <c r="N34" s="109"/>
      <c r="O34" s="123"/>
      <c r="P34" s="124"/>
      <c r="Q34" s="109"/>
      <c r="R34" s="123"/>
      <c r="S34" s="123"/>
      <c r="T34" s="124"/>
      <c r="U34" s="109"/>
      <c r="V34" s="123"/>
      <c r="W34" s="123"/>
      <c r="X34" s="124"/>
      <c r="Y34" s="125"/>
      <c r="Z34" s="123"/>
      <c r="AA34" s="123"/>
      <c r="AB34" s="124"/>
      <c r="AC34" s="126"/>
      <c r="AD34" s="109"/>
      <c r="AE34" s="123"/>
      <c r="AF34" s="110"/>
      <c r="AG34" s="127"/>
      <c r="AH34" s="126"/>
      <c r="AI34" s="109"/>
      <c r="AJ34" s="110"/>
      <c r="AK34" s="128"/>
      <c r="AL34" s="129">
        <f t="shared" si="29"/>
        <v>23</v>
      </c>
      <c r="AM34" s="112">
        <f t="shared" si="0"/>
        <v>0</v>
      </c>
      <c r="AN34" s="113">
        <f t="shared" si="1"/>
        <v>0</v>
      </c>
      <c r="AO34" s="114" t="str">
        <f t="shared" si="2"/>
        <v>NO</v>
      </c>
      <c r="AP34" s="112">
        <f t="shared" si="3"/>
        <v>0</v>
      </c>
      <c r="AQ34" s="113">
        <f t="shared" si="4"/>
        <v>0</v>
      </c>
      <c r="AR34" s="114" t="str">
        <f t="shared" si="5"/>
        <v>NO</v>
      </c>
      <c r="AS34" s="112">
        <f t="shared" si="6"/>
        <v>0</v>
      </c>
      <c r="AT34" s="113">
        <f t="shared" si="7"/>
        <v>0</v>
      </c>
      <c r="AU34" s="114" t="str">
        <f t="shared" si="8"/>
        <v>NO</v>
      </c>
      <c r="AV34" s="112">
        <f t="shared" si="9"/>
        <v>0</v>
      </c>
      <c r="AW34" s="113">
        <f t="shared" si="10"/>
        <v>0</v>
      </c>
      <c r="AX34" s="114" t="str">
        <f t="shared" si="11"/>
        <v>NO</v>
      </c>
      <c r="AY34" s="112">
        <f t="shared" si="12"/>
        <v>0</v>
      </c>
      <c r="AZ34" s="113">
        <f t="shared" si="13"/>
        <v>0</v>
      </c>
      <c r="BA34" s="115" t="str">
        <f t="shared" si="14"/>
        <v>NO</v>
      </c>
      <c r="BB34" s="112">
        <f t="shared" si="15"/>
        <v>0</v>
      </c>
      <c r="BC34" s="113">
        <f t="shared" si="16"/>
        <v>0</v>
      </c>
      <c r="BD34" s="116" t="str">
        <f t="shared" si="17"/>
        <v>NO</v>
      </c>
      <c r="BE34" s="112">
        <f t="shared" si="18"/>
        <v>0</v>
      </c>
      <c r="BF34" s="112">
        <f t="shared" si="19"/>
        <v>0</v>
      </c>
      <c r="BG34" s="113">
        <f t="shared" si="20"/>
        <v>0</v>
      </c>
      <c r="BH34" s="113" t="str">
        <f t="shared" si="21"/>
        <v>NO</v>
      </c>
      <c r="BI34" s="117" t="str">
        <f t="shared" si="22"/>
        <v>NO</v>
      </c>
      <c r="BJ34" s="112">
        <f t="shared" si="23"/>
        <v>0</v>
      </c>
      <c r="BK34" s="113">
        <f t="shared" si="24"/>
        <v>0</v>
      </c>
      <c r="BL34" s="113" t="str">
        <f t="shared" si="25"/>
        <v>NO</v>
      </c>
      <c r="BM34" s="118" t="str">
        <f t="shared" si="26"/>
        <v>NO</v>
      </c>
      <c r="BN34" s="119" t="str">
        <f t="shared" si="26"/>
        <v>NO</v>
      </c>
      <c r="BO34" s="120" t="str">
        <f t="shared" si="27"/>
        <v>NO</v>
      </c>
      <c r="BP34" s="68"/>
    </row>
    <row r="35" spans="1:68" ht="13.5" thickBot="1">
      <c r="A35" s="121"/>
      <c r="B35" s="130">
        <f t="shared" si="28"/>
        <v>24</v>
      </c>
      <c r="C35" s="109"/>
      <c r="D35" s="123"/>
      <c r="E35" s="123"/>
      <c r="F35" s="124"/>
      <c r="G35" s="109"/>
      <c r="H35" s="123"/>
      <c r="I35" s="123"/>
      <c r="J35" s="124"/>
      <c r="K35" s="109"/>
      <c r="L35" s="123"/>
      <c r="M35" s="124"/>
      <c r="N35" s="109"/>
      <c r="O35" s="123"/>
      <c r="P35" s="124"/>
      <c r="Q35" s="109"/>
      <c r="R35" s="123"/>
      <c r="S35" s="123"/>
      <c r="T35" s="124"/>
      <c r="U35" s="109"/>
      <c r="V35" s="123"/>
      <c r="W35" s="123"/>
      <c r="X35" s="124"/>
      <c r="Y35" s="133"/>
      <c r="Z35" s="123"/>
      <c r="AA35" s="123"/>
      <c r="AB35" s="124"/>
      <c r="AC35" s="126"/>
      <c r="AD35" s="109"/>
      <c r="AE35" s="123"/>
      <c r="AF35" s="110"/>
      <c r="AG35" s="127"/>
      <c r="AH35" s="126"/>
      <c r="AI35" s="109"/>
      <c r="AJ35" s="110"/>
      <c r="AK35" s="128"/>
      <c r="AL35" s="129">
        <f t="shared" si="29"/>
        <v>24</v>
      </c>
      <c r="AM35" s="112">
        <f t="shared" si="0"/>
        <v>0</v>
      </c>
      <c r="AN35" s="113">
        <f t="shared" si="1"/>
        <v>0</v>
      </c>
      <c r="AO35" s="114" t="str">
        <f t="shared" si="2"/>
        <v>NO</v>
      </c>
      <c r="AP35" s="112">
        <f t="shared" si="3"/>
        <v>0</v>
      </c>
      <c r="AQ35" s="113">
        <f t="shared" si="4"/>
        <v>0</v>
      </c>
      <c r="AR35" s="114" t="str">
        <f t="shared" si="5"/>
        <v>NO</v>
      </c>
      <c r="AS35" s="112">
        <f t="shared" si="6"/>
        <v>0</v>
      </c>
      <c r="AT35" s="113">
        <f t="shared" si="7"/>
        <v>0</v>
      </c>
      <c r="AU35" s="114" t="str">
        <f t="shared" si="8"/>
        <v>NO</v>
      </c>
      <c r="AV35" s="112">
        <f t="shared" si="9"/>
        <v>0</v>
      </c>
      <c r="AW35" s="113">
        <f t="shared" si="10"/>
        <v>0</v>
      </c>
      <c r="AX35" s="114" t="str">
        <f t="shared" si="11"/>
        <v>NO</v>
      </c>
      <c r="AY35" s="112">
        <f t="shared" si="12"/>
        <v>0</v>
      </c>
      <c r="AZ35" s="113">
        <f t="shared" si="13"/>
        <v>0</v>
      </c>
      <c r="BA35" s="115" t="str">
        <f t="shared" si="14"/>
        <v>NO</v>
      </c>
      <c r="BB35" s="112">
        <f t="shared" si="15"/>
        <v>0</v>
      </c>
      <c r="BC35" s="113">
        <f t="shared" si="16"/>
        <v>0</v>
      </c>
      <c r="BD35" s="116" t="str">
        <f t="shared" si="17"/>
        <v>NO</v>
      </c>
      <c r="BE35" s="112">
        <f t="shared" si="18"/>
        <v>0</v>
      </c>
      <c r="BF35" s="112">
        <f t="shared" si="19"/>
        <v>0</v>
      </c>
      <c r="BG35" s="113">
        <f t="shared" si="20"/>
        <v>0</v>
      </c>
      <c r="BH35" s="113" t="str">
        <f t="shared" si="21"/>
        <v>NO</v>
      </c>
      <c r="BI35" s="117" t="str">
        <f t="shared" si="22"/>
        <v>NO</v>
      </c>
      <c r="BJ35" s="112">
        <f t="shared" si="23"/>
        <v>0</v>
      </c>
      <c r="BK35" s="113">
        <f t="shared" si="24"/>
        <v>0</v>
      </c>
      <c r="BL35" s="113" t="str">
        <f t="shared" si="25"/>
        <v>NO</v>
      </c>
      <c r="BM35" s="118" t="str">
        <f t="shared" si="26"/>
        <v>NO</v>
      </c>
      <c r="BN35" s="119" t="str">
        <f t="shared" si="26"/>
        <v>NO</v>
      </c>
      <c r="BO35" s="120" t="str">
        <f t="shared" si="27"/>
        <v>NO</v>
      </c>
      <c r="BP35" s="68"/>
    </row>
    <row r="36" spans="1:68" ht="13.5" thickBot="1">
      <c r="A36" s="121"/>
      <c r="B36" s="130">
        <f t="shared" si="28"/>
        <v>25</v>
      </c>
      <c r="C36" s="109"/>
      <c r="D36" s="123"/>
      <c r="E36" s="123"/>
      <c r="F36" s="124"/>
      <c r="G36" s="109"/>
      <c r="H36" s="123"/>
      <c r="I36" s="123"/>
      <c r="J36" s="124"/>
      <c r="K36" s="109"/>
      <c r="L36" s="123"/>
      <c r="M36" s="124"/>
      <c r="N36" s="109"/>
      <c r="O36" s="123"/>
      <c r="P36" s="124"/>
      <c r="Q36" s="109"/>
      <c r="R36" s="123"/>
      <c r="S36" s="123"/>
      <c r="T36" s="124"/>
      <c r="U36" s="109"/>
      <c r="V36" s="123"/>
      <c r="W36" s="123"/>
      <c r="X36" s="124"/>
      <c r="Y36" s="134"/>
      <c r="Z36" s="123"/>
      <c r="AA36" s="123"/>
      <c r="AB36" s="124"/>
      <c r="AC36" s="132"/>
      <c r="AD36" s="109"/>
      <c r="AE36" s="123"/>
      <c r="AF36" s="110"/>
      <c r="AG36" s="107"/>
      <c r="AH36" s="132"/>
      <c r="AI36" s="109"/>
      <c r="AJ36" s="110"/>
      <c r="AK36" s="128"/>
      <c r="AL36" s="129">
        <f t="shared" si="29"/>
        <v>25</v>
      </c>
      <c r="AM36" s="112">
        <f t="shared" si="0"/>
        <v>0</v>
      </c>
      <c r="AN36" s="113">
        <f t="shared" si="1"/>
        <v>0</v>
      </c>
      <c r="AO36" s="114" t="str">
        <f t="shared" si="2"/>
        <v>NO</v>
      </c>
      <c r="AP36" s="112">
        <f t="shared" si="3"/>
        <v>0</v>
      </c>
      <c r="AQ36" s="113">
        <f t="shared" si="4"/>
        <v>0</v>
      </c>
      <c r="AR36" s="114" t="str">
        <f t="shared" si="5"/>
        <v>NO</v>
      </c>
      <c r="AS36" s="112">
        <f t="shared" si="6"/>
        <v>0</v>
      </c>
      <c r="AT36" s="113">
        <f t="shared" si="7"/>
        <v>0</v>
      </c>
      <c r="AU36" s="114" t="str">
        <f t="shared" si="8"/>
        <v>NO</v>
      </c>
      <c r="AV36" s="112">
        <f t="shared" si="9"/>
        <v>0</v>
      </c>
      <c r="AW36" s="113">
        <f t="shared" si="10"/>
        <v>0</v>
      </c>
      <c r="AX36" s="114" t="str">
        <f t="shared" si="11"/>
        <v>NO</v>
      </c>
      <c r="AY36" s="112">
        <f t="shared" si="12"/>
        <v>0</v>
      </c>
      <c r="AZ36" s="113">
        <f t="shared" si="13"/>
        <v>0</v>
      </c>
      <c r="BA36" s="115" t="str">
        <f t="shared" si="14"/>
        <v>NO</v>
      </c>
      <c r="BB36" s="112">
        <f t="shared" si="15"/>
        <v>0</v>
      </c>
      <c r="BC36" s="113">
        <f t="shared" si="16"/>
        <v>0</v>
      </c>
      <c r="BD36" s="116" t="str">
        <f t="shared" si="17"/>
        <v>NO</v>
      </c>
      <c r="BE36" s="112">
        <f t="shared" si="18"/>
        <v>0</v>
      </c>
      <c r="BF36" s="112">
        <f t="shared" si="19"/>
        <v>0</v>
      </c>
      <c r="BG36" s="113">
        <f t="shared" si="20"/>
        <v>0</v>
      </c>
      <c r="BH36" s="113" t="str">
        <f t="shared" si="21"/>
        <v>NO</v>
      </c>
      <c r="BI36" s="117" t="str">
        <f t="shared" si="22"/>
        <v>NO</v>
      </c>
      <c r="BJ36" s="112">
        <f t="shared" si="23"/>
        <v>0</v>
      </c>
      <c r="BK36" s="113">
        <f t="shared" si="24"/>
        <v>0</v>
      </c>
      <c r="BL36" s="113" t="str">
        <f t="shared" si="25"/>
        <v>NO</v>
      </c>
      <c r="BM36" s="118" t="str">
        <f t="shared" si="26"/>
        <v>NO</v>
      </c>
      <c r="BN36" s="119" t="str">
        <f t="shared" si="26"/>
        <v>NO</v>
      </c>
      <c r="BO36" s="120" t="str">
        <f t="shared" si="27"/>
        <v>NO</v>
      </c>
      <c r="BP36" s="68"/>
    </row>
    <row r="37" spans="1:68" ht="13.5" thickBot="1">
      <c r="A37" s="121"/>
      <c r="B37" s="130">
        <f t="shared" si="28"/>
        <v>26</v>
      </c>
      <c r="C37" s="109"/>
      <c r="D37" s="123"/>
      <c r="E37" s="123"/>
      <c r="F37" s="124"/>
      <c r="G37" s="109"/>
      <c r="H37" s="123"/>
      <c r="I37" s="123"/>
      <c r="J37" s="124"/>
      <c r="K37" s="109"/>
      <c r="L37" s="123"/>
      <c r="M37" s="124"/>
      <c r="N37" s="109"/>
      <c r="O37" s="123"/>
      <c r="P37" s="124"/>
      <c r="Q37" s="109"/>
      <c r="R37" s="123"/>
      <c r="S37" s="123"/>
      <c r="T37" s="124"/>
      <c r="U37" s="109"/>
      <c r="V37" s="123"/>
      <c r="W37" s="123"/>
      <c r="X37" s="124"/>
      <c r="Y37" s="125"/>
      <c r="Z37" s="123"/>
      <c r="AA37" s="123"/>
      <c r="AB37" s="124"/>
      <c r="AC37" s="126"/>
      <c r="AD37" s="109"/>
      <c r="AE37" s="123"/>
      <c r="AF37" s="110"/>
      <c r="AG37" s="127"/>
      <c r="AH37" s="126"/>
      <c r="AI37" s="109"/>
      <c r="AJ37" s="110"/>
      <c r="AK37" s="128"/>
      <c r="AL37" s="129">
        <f t="shared" si="29"/>
        <v>26</v>
      </c>
      <c r="AM37" s="112">
        <f t="shared" si="0"/>
        <v>0</v>
      </c>
      <c r="AN37" s="113">
        <f t="shared" si="1"/>
        <v>0</v>
      </c>
      <c r="AO37" s="114" t="str">
        <f t="shared" si="2"/>
        <v>NO</v>
      </c>
      <c r="AP37" s="112">
        <f t="shared" si="3"/>
        <v>0</v>
      </c>
      <c r="AQ37" s="113">
        <f t="shared" si="4"/>
        <v>0</v>
      </c>
      <c r="AR37" s="114" t="str">
        <f t="shared" si="5"/>
        <v>NO</v>
      </c>
      <c r="AS37" s="112">
        <f t="shared" si="6"/>
        <v>0</v>
      </c>
      <c r="AT37" s="113">
        <f t="shared" si="7"/>
        <v>0</v>
      </c>
      <c r="AU37" s="114" t="str">
        <f t="shared" si="8"/>
        <v>NO</v>
      </c>
      <c r="AV37" s="112">
        <f t="shared" si="9"/>
        <v>0</v>
      </c>
      <c r="AW37" s="113">
        <f t="shared" si="10"/>
        <v>0</v>
      </c>
      <c r="AX37" s="114" t="str">
        <f t="shared" si="11"/>
        <v>NO</v>
      </c>
      <c r="AY37" s="112">
        <f t="shared" si="12"/>
        <v>0</v>
      </c>
      <c r="AZ37" s="113">
        <f t="shared" si="13"/>
        <v>0</v>
      </c>
      <c r="BA37" s="115" t="str">
        <f t="shared" si="14"/>
        <v>NO</v>
      </c>
      <c r="BB37" s="112">
        <f t="shared" si="15"/>
        <v>0</v>
      </c>
      <c r="BC37" s="113">
        <f t="shared" si="16"/>
        <v>0</v>
      </c>
      <c r="BD37" s="116" t="str">
        <f t="shared" si="17"/>
        <v>NO</v>
      </c>
      <c r="BE37" s="112">
        <f t="shared" si="18"/>
        <v>0</v>
      </c>
      <c r="BF37" s="112">
        <f t="shared" si="19"/>
        <v>0</v>
      </c>
      <c r="BG37" s="113">
        <f t="shared" si="20"/>
        <v>0</v>
      </c>
      <c r="BH37" s="113" t="str">
        <f t="shared" si="21"/>
        <v>NO</v>
      </c>
      <c r="BI37" s="117" t="str">
        <f t="shared" si="22"/>
        <v>NO</v>
      </c>
      <c r="BJ37" s="112">
        <f t="shared" si="23"/>
        <v>0</v>
      </c>
      <c r="BK37" s="113">
        <f t="shared" si="24"/>
        <v>0</v>
      </c>
      <c r="BL37" s="113" t="str">
        <f t="shared" si="25"/>
        <v>NO</v>
      </c>
      <c r="BM37" s="118" t="str">
        <f t="shared" si="26"/>
        <v>NO</v>
      </c>
      <c r="BN37" s="119" t="str">
        <f t="shared" si="26"/>
        <v>NO</v>
      </c>
      <c r="BO37" s="120" t="str">
        <f t="shared" si="27"/>
        <v>NO</v>
      </c>
      <c r="BP37" s="68"/>
    </row>
    <row r="38" spans="1:68" ht="13.5" thickBot="1">
      <c r="A38" s="121"/>
      <c r="B38" s="130">
        <f t="shared" si="28"/>
        <v>27</v>
      </c>
      <c r="C38" s="109"/>
      <c r="D38" s="123"/>
      <c r="E38" s="123"/>
      <c r="F38" s="124"/>
      <c r="G38" s="109"/>
      <c r="H38" s="123"/>
      <c r="I38" s="123"/>
      <c r="J38" s="124"/>
      <c r="K38" s="109"/>
      <c r="L38" s="123"/>
      <c r="M38" s="124"/>
      <c r="N38" s="109"/>
      <c r="O38" s="123"/>
      <c r="P38" s="124"/>
      <c r="Q38" s="109"/>
      <c r="R38" s="123"/>
      <c r="S38" s="123"/>
      <c r="T38" s="124"/>
      <c r="U38" s="109"/>
      <c r="V38" s="123"/>
      <c r="W38" s="123"/>
      <c r="X38" s="124"/>
      <c r="Y38" s="133"/>
      <c r="Z38" s="123"/>
      <c r="AA38" s="123"/>
      <c r="AB38" s="124"/>
      <c r="AC38" s="126"/>
      <c r="AD38" s="109"/>
      <c r="AE38" s="123"/>
      <c r="AF38" s="110"/>
      <c r="AG38" s="127"/>
      <c r="AH38" s="126"/>
      <c r="AI38" s="109"/>
      <c r="AJ38" s="110"/>
      <c r="AK38" s="128"/>
      <c r="AL38" s="129">
        <f t="shared" si="29"/>
        <v>27</v>
      </c>
      <c r="AM38" s="112">
        <f t="shared" si="0"/>
        <v>0</v>
      </c>
      <c r="AN38" s="113">
        <f t="shared" si="1"/>
        <v>0</v>
      </c>
      <c r="AO38" s="114" t="str">
        <f t="shared" si="2"/>
        <v>NO</v>
      </c>
      <c r="AP38" s="112">
        <f t="shared" si="3"/>
        <v>0</v>
      </c>
      <c r="AQ38" s="113">
        <f t="shared" si="4"/>
        <v>0</v>
      </c>
      <c r="AR38" s="114" t="str">
        <f t="shared" si="5"/>
        <v>NO</v>
      </c>
      <c r="AS38" s="112">
        <f t="shared" si="6"/>
        <v>0</v>
      </c>
      <c r="AT38" s="113">
        <f t="shared" si="7"/>
        <v>0</v>
      </c>
      <c r="AU38" s="114" t="str">
        <f t="shared" si="8"/>
        <v>NO</v>
      </c>
      <c r="AV38" s="112">
        <f t="shared" si="9"/>
        <v>0</v>
      </c>
      <c r="AW38" s="113">
        <f t="shared" si="10"/>
        <v>0</v>
      </c>
      <c r="AX38" s="114" t="str">
        <f t="shared" si="11"/>
        <v>NO</v>
      </c>
      <c r="AY38" s="112">
        <f t="shared" si="12"/>
        <v>0</v>
      </c>
      <c r="AZ38" s="113">
        <f t="shared" si="13"/>
        <v>0</v>
      </c>
      <c r="BA38" s="115" t="str">
        <f t="shared" si="14"/>
        <v>NO</v>
      </c>
      <c r="BB38" s="112">
        <f t="shared" si="15"/>
        <v>0</v>
      </c>
      <c r="BC38" s="113">
        <f t="shared" si="16"/>
        <v>0</v>
      </c>
      <c r="BD38" s="116" t="str">
        <f t="shared" si="17"/>
        <v>NO</v>
      </c>
      <c r="BE38" s="112">
        <f t="shared" si="18"/>
        <v>0</v>
      </c>
      <c r="BF38" s="112">
        <f t="shared" si="19"/>
        <v>0</v>
      </c>
      <c r="BG38" s="113">
        <f t="shared" si="20"/>
        <v>0</v>
      </c>
      <c r="BH38" s="113" t="str">
        <f t="shared" si="21"/>
        <v>NO</v>
      </c>
      <c r="BI38" s="117" t="str">
        <f t="shared" si="22"/>
        <v>NO</v>
      </c>
      <c r="BJ38" s="112">
        <f t="shared" si="23"/>
        <v>0</v>
      </c>
      <c r="BK38" s="113">
        <f t="shared" si="24"/>
        <v>0</v>
      </c>
      <c r="BL38" s="113" t="str">
        <f t="shared" si="25"/>
        <v>NO</v>
      </c>
      <c r="BM38" s="118" t="str">
        <f t="shared" si="26"/>
        <v>NO</v>
      </c>
      <c r="BN38" s="119" t="str">
        <f t="shared" si="26"/>
        <v>NO</v>
      </c>
      <c r="BO38" s="120" t="str">
        <f t="shared" si="27"/>
        <v>NO</v>
      </c>
      <c r="BP38" s="68"/>
    </row>
    <row r="39" spans="1:68" ht="13.5" thickBot="1">
      <c r="A39" s="121"/>
      <c r="B39" s="130">
        <f t="shared" si="28"/>
        <v>28</v>
      </c>
      <c r="C39" s="109"/>
      <c r="D39" s="123"/>
      <c r="E39" s="123"/>
      <c r="F39" s="124"/>
      <c r="G39" s="109"/>
      <c r="H39" s="123"/>
      <c r="I39" s="123"/>
      <c r="J39" s="124"/>
      <c r="K39" s="109"/>
      <c r="L39" s="123"/>
      <c r="M39" s="124"/>
      <c r="N39" s="109"/>
      <c r="O39" s="123"/>
      <c r="P39" s="124"/>
      <c r="Q39" s="109"/>
      <c r="R39" s="123"/>
      <c r="S39" s="123"/>
      <c r="T39" s="124"/>
      <c r="U39" s="109"/>
      <c r="V39" s="123"/>
      <c r="W39" s="123"/>
      <c r="X39" s="124"/>
      <c r="Y39" s="125"/>
      <c r="Z39" s="123"/>
      <c r="AA39" s="123"/>
      <c r="AB39" s="124"/>
      <c r="AC39" s="126"/>
      <c r="AD39" s="109"/>
      <c r="AE39" s="123"/>
      <c r="AF39" s="110"/>
      <c r="AG39" s="127"/>
      <c r="AH39" s="126"/>
      <c r="AI39" s="109"/>
      <c r="AJ39" s="110"/>
      <c r="AK39" s="128"/>
      <c r="AL39" s="129">
        <f t="shared" si="29"/>
        <v>28</v>
      </c>
      <c r="AM39" s="112">
        <f t="shared" si="0"/>
        <v>0</v>
      </c>
      <c r="AN39" s="113">
        <f t="shared" si="1"/>
        <v>0</v>
      </c>
      <c r="AO39" s="114" t="str">
        <f t="shared" si="2"/>
        <v>NO</v>
      </c>
      <c r="AP39" s="112">
        <f t="shared" si="3"/>
        <v>0</v>
      </c>
      <c r="AQ39" s="113">
        <f t="shared" si="4"/>
        <v>0</v>
      </c>
      <c r="AR39" s="114" t="str">
        <f t="shared" si="5"/>
        <v>NO</v>
      </c>
      <c r="AS39" s="112">
        <f t="shared" si="6"/>
        <v>0</v>
      </c>
      <c r="AT39" s="113">
        <f t="shared" si="7"/>
        <v>0</v>
      </c>
      <c r="AU39" s="114" t="str">
        <f t="shared" si="8"/>
        <v>NO</v>
      </c>
      <c r="AV39" s="112">
        <f t="shared" si="9"/>
        <v>0</v>
      </c>
      <c r="AW39" s="113">
        <f t="shared" si="10"/>
        <v>0</v>
      </c>
      <c r="AX39" s="114" t="str">
        <f t="shared" si="11"/>
        <v>NO</v>
      </c>
      <c r="AY39" s="112">
        <f t="shared" si="12"/>
        <v>0</v>
      </c>
      <c r="AZ39" s="113">
        <f t="shared" si="13"/>
        <v>0</v>
      </c>
      <c r="BA39" s="115" t="str">
        <f t="shared" si="14"/>
        <v>NO</v>
      </c>
      <c r="BB39" s="112">
        <f t="shared" si="15"/>
        <v>0</v>
      </c>
      <c r="BC39" s="113">
        <f t="shared" si="16"/>
        <v>0</v>
      </c>
      <c r="BD39" s="116" t="str">
        <f t="shared" si="17"/>
        <v>NO</v>
      </c>
      <c r="BE39" s="112">
        <f t="shared" si="18"/>
        <v>0</v>
      </c>
      <c r="BF39" s="112">
        <f t="shared" si="19"/>
        <v>0</v>
      </c>
      <c r="BG39" s="113">
        <f t="shared" si="20"/>
        <v>0</v>
      </c>
      <c r="BH39" s="113" t="str">
        <f t="shared" si="21"/>
        <v>NO</v>
      </c>
      <c r="BI39" s="117" t="str">
        <f t="shared" si="22"/>
        <v>NO</v>
      </c>
      <c r="BJ39" s="112">
        <f t="shared" si="23"/>
        <v>0</v>
      </c>
      <c r="BK39" s="113">
        <f t="shared" si="24"/>
        <v>0</v>
      </c>
      <c r="BL39" s="113" t="str">
        <f t="shared" si="25"/>
        <v>NO</v>
      </c>
      <c r="BM39" s="118" t="str">
        <f t="shared" si="26"/>
        <v>NO</v>
      </c>
      <c r="BN39" s="119" t="str">
        <f t="shared" si="26"/>
        <v>NO</v>
      </c>
      <c r="BO39" s="120" t="str">
        <f t="shared" si="27"/>
        <v>NO</v>
      </c>
      <c r="BP39" s="68"/>
    </row>
    <row r="40" spans="1:68" ht="13.5" thickBot="1">
      <c r="A40" s="121"/>
      <c r="B40" s="130">
        <f t="shared" si="28"/>
        <v>29</v>
      </c>
      <c r="C40" s="109"/>
      <c r="D40" s="123"/>
      <c r="E40" s="123"/>
      <c r="F40" s="124"/>
      <c r="G40" s="109"/>
      <c r="H40" s="123"/>
      <c r="I40" s="123"/>
      <c r="J40" s="124"/>
      <c r="K40" s="109"/>
      <c r="L40" s="123"/>
      <c r="M40" s="124"/>
      <c r="N40" s="109"/>
      <c r="O40" s="123"/>
      <c r="P40" s="124"/>
      <c r="Q40" s="109"/>
      <c r="R40" s="123"/>
      <c r="S40" s="123"/>
      <c r="T40" s="124"/>
      <c r="U40" s="109"/>
      <c r="V40" s="123"/>
      <c r="W40" s="123"/>
      <c r="X40" s="124"/>
      <c r="Y40" s="133"/>
      <c r="Z40" s="123"/>
      <c r="AA40" s="123"/>
      <c r="AB40" s="124"/>
      <c r="AC40" s="132"/>
      <c r="AD40" s="109"/>
      <c r="AE40" s="123"/>
      <c r="AF40" s="110"/>
      <c r="AG40" s="107"/>
      <c r="AH40" s="132"/>
      <c r="AI40" s="109"/>
      <c r="AJ40" s="110"/>
      <c r="AK40" s="128"/>
      <c r="AL40" s="129">
        <f t="shared" si="29"/>
        <v>29</v>
      </c>
      <c r="AM40" s="112">
        <f t="shared" si="0"/>
        <v>0</v>
      </c>
      <c r="AN40" s="113">
        <f t="shared" si="1"/>
        <v>0</v>
      </c>
      <c r="AO40" s="114" t="str">
        <f t="shared" si="2"/>
        <v>NO</v>
      </c>
      <c r="AP40" s="112">
        <f t="shared" si="3"/>
        <v>0</v>
      </c>
      <c r="AQ40" s="113">
        <f t="shared" si="4"/>
        <v>0</v>
      </c>
      <c r="AR40" s="114" t="str">
        <f t="shared" si="5"/>
        <v>NO</v>
      </c>
      <c r="AS40" s="112">
        <f t="shared" si="6"/>
        <v>0</v>
      </c>
      <c r="AT40" s="113">
        <f t="shared" si="7"/>
        <v>0</v>
      </c>
      <c r="AU40" s="114" t="str">
        <f t="shared" si="8"/>
        <v>NO</v>
      </c>
      <c r="AV40" s="112">
        <f t="shared" si="9"/>
        <v>0</v>
      </c>
      <c r="AW40" s="113">
        <f t="shared" si="10"/>
        <v>0</v>
      </c>
      <c r="AX40" s="114" t="str">
        <f t="shared" si="11"/>
        <v>NO</v>
      </c>
      <c r="AY40" s="112">
        <f t="shared" si="12"/>
        <v>0</v>
      </c>
      <c r="AZ40" s="113">
        <f t="shared" si="13"/>
        <v>0</v>
      </c>
      <c r="BA40" s="115" t="str">
        <f t="shared" si="14"/>
        <v>NO</v>
      </c>
      <c r="BB40" s="112">
        <f t="shared" si="15"/>
        <v>0</v>
      </c>
      <c r="BC40" s="113">
        <f t="shared" si="16"/>
        <v>0</v>
      </c>
      <c r="BD40" s="116" t="str">
        <f t="shared" si="17"/>
        <v>NO</v>
      </c>
      <c r="BE40" s="112">
        <f t="shared" si="18"/>
        <v>0</v>
      </c>
      <c r="BF40" s="112">
        <f t="shared" si="19"/>
        <v>0</v>
      </c>
      <c r="BG40" s="113">
        <f t="shared" si="20"/>
        <v>0</v>
      </c>
      <c r="BH40" s="113" t="str">
        <f t="shared" si="21"/>
        <v>NO</v>
      </c>
      <c r="BI40" s="117" t="str">
        <f t="shared" si="22"/>
        <v>NO</v>
      </c>
      <c r="BJ40" s="112">
        <f t="shared" si="23"/>
        <v>0</v>
      </c>
      <c r="BK40" s="113">
        <f t="shared" si="24"/>
        <v>0</v>
      </c>
      <c r="BL40" s="113" t="str">
        <f t="shared" si="25"/>
        <v>NO</v>
      </c>
      <c r="BM40" s="118" t="str">
        <f t="shared" si="26"/>
        <v>NO</v>
      </c>
      <c r="BN40" s="119" t="str">
        <f t="shared" si="26"/>
        <v>NO</v>
      </c>
      <c r="BO40" s="120" t="str">
        <f t="shared" si="27"/>
        <v>NO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5</v>
      </c>
      <c r="D104" s="205">
        <f>AR12</f>
        <v>5</v>
      </c>
      <c r="E104" s="205">
        <f>AR12</f>
        <v>5</v>
      </c>
      <c r="F104" s="205">
        <f>AU12</f>
        <v>5</v>
      </c>
      <c r="G104" s="204">
        <f>BA12</f>
        <v>5</v>
      </c>
      <c r="H104" s="206">
        <f>BD12</f>
        <v>5</v>
      </c>
      <c r="I104" s="207" t="str">
        <f>IF(ISTEXT(C104),"NO",IF(AL104&gt;2,"D","A"))</f>
        <v>A</v>
      </c>
      <c r="J104" s="204">
        <f>BH12</f>
        <v>5</v>
      </c>
      <c r="K104" s="205">
        <f t="shared" ref="K104:K163" si="32">BI12</f>
        <v>5</v>
      </c>
      <c r="L104" s="206">
        <f>BL12</f>
        <v>4</v>
      </c>
      <c r="M104" s="207" t="str">
        <f>IF(ISTEXT(J104),"NO",IF(I104="D","D",IF(AM104&gt;2,"D","A")))</f>
        <v>A</v>
      </c>
      <c r="N104" s="208">
        <f>BM12</f>
        <v>5</v>
      </c>
      <c r="O104" s="209">
        <f t="shared" ref="O104:P119" si="33">BN12</f>
        <v>5</v>
      </c>
      <c r="P104" s="210">
        <f t="shared" si="33"/>
        <v>5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0</v>
      </c>
      <c r="AN104" s="55">
        <f>COUNTIF(N104:P104,"=2")</f>
        <v>0</v>
      </c>
    </row>
    <row r="105" spans="2:40" ht="15">
      <c r="B105" s="211">
        <f>B104+1</f>
        <v>2</v>
      </c>
      <c r="C105" s="212">
        <f t="shared" ref="C105:C163" si="34">AO13</f>
        <v>5</v>
      </c>
      <c r="D105" s="213">
        <f t="shared" ref="D105:D163" si="35">AR13</f>
        <v>4</v>
      </c>
      <c r="E105" s="213">
        <f t="shared" ref="E105:E163" si="36">AR13</f>
        <v>4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5</v>
      </c>
      <c r="I105" s="207" t="str">
        <f t="shared" ref="I105:I163" si="40">IF(ISTEXT(C105),"NO",IF(AL105&gt;2,"D","A"))</f>
        <v>A</v>
      </c>
      <c r="J105" s="212">
        <f t="shared" ref="J105:J163" si="41">BH13</f>
        <v>2</v>
      </c>
      <c r="K105" s="213">
        <f t="shared" si="32"/>
        <v>4</v>
      </c>
      <c r="L105" s="214">
        <f t="shared" ref="L105:L163" si="42">BL13</f>
        <v>5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4</v>
      </c>
      <c r="O105" s="216">
        <f t="shared" si="33"/>
        <v>5</v>
      </c>
      <c r="P105" s="217">
        <f t="shared" si="33"/>
        <v>5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1</v>
      </c>
      <c r="AN105" s="55">
        <f t="shared" ref="AN105:AN163" si="48">COUNTIF(N105:P105,"=2")</f>
        <v>0</v>
      </c>
    </row>
    <row r="106" spans="2:40" ht="15">
      <c r="B106" s="218">
        <f t="shared" ref="B106:B163" si="49">B105+1</f>
        <v>3</v>
      </c>
      <c r="C106" s="212">
        <f t="shared" si="34"/>
        <v>5</v>
      </c>
      <c r="D106" s="213">
        <f t="shared" si="35"/>
        <v>2</v>
      </c>
      <c r="E106" s="213">
        <f t="shared" si="36"/>
        <v>2</v>
      </c>
      <c r="F106" s="213">
        <f t="shared" si="37"/>
        <v>5</v>
      </c>
      <c r="G106" s="213">
        <f t="shared" si="38"/>
        <v>5</v>
      </c>
      <c r="H106" s="214">
        <f t="shared" si="39"/>
        <v>5</v>
      </c>
      <c r="I106" s="207" t="str">
        <f t="shared" si="40"/>
        <v>A</v>
      </c>
      <c r="J106" s="212">
        <f t="shared" si="41"/>
        <v>5</v>
      </c>
      <c r="K106" s="213">
        <f t="shared" si="32"/>
        <v>5</v>
      </c>
      <c r="L106" s="214">
        <f t="shared" si="42"/>
        <v>5</v>
      </c>
      <c r="M106" s="207" t="str">
        <f t="shared" si="43"/>
        <v>A</v>
      </c>
      <c r="N106" s="215">
        <f t="shared" si="44"/>
        <v>2</v>
      </c>
      <c r="O106" s="216">
        <f t="shared" si="33"/>
        <v>5</v>
      </c>
      <c r="P106" s="217">
        <f t="shared" si="33"/>
        <v>4</v>
      </c>
      <c r="Q106" s="207" t="str">
        <f t="shared" si="45"/>
        <v>A</v>
      </c>
      <c r="AL106" s="55">
        <f t="shared" si="46"/>
        <v>2</v>
      </c>
      <c r="AM106" s="55">
        <f t="shared" si="47"/>
        <v>0</v>
      </c>
      <c r="AN106" s="55">
        <f t="shared" si="48"/>
        <v>1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5</v>
      </c>
      <c r="E107" s="213">
        <f t="shared" si="36"/>
        <v>5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5</v>
      </c>
      <c r="K107" s="213">
        <f t="shared" si="32"/>
        <v>5</v>
      </c>
      <c r="L107" s="214">
        <f t="shared" si="42"/>
        <v>5</v>
      </c>
      <c r="M107" s="207" t="str">
        <f t="shared" si="43"/>
        <v>A</v>
      </c>
      <c r="N107" s="215">
        <f t="shared" si="44"/>
        <v>2</v>
      </c>
      <c r="O107" s="216">
        <f t="shared" si="33"/>
        <v>2</v>
      </c>
      <c r="P107" s="217">
        <f t="shared" si="33"/>
        <v>5</v>
      </c>
      <c r="Q107" s="207" t="str">
        <f t="shared" si="45"/>
        <v>A</v>
      </c>
      <c r="AL107" s="55">
        <f t="shared" si="46"/>
        <v>0</v>
      </c>
      <c r="AM107" s="55">
        <f t="shared" si="47"/>
        <v>0</v>
      </c>
      <c r="AN107" s="55">
        <f t="shared" si="48"/>
        <v>2</v>
      </c>
    </row>
    <row r="108" spans="2:40" ht="15">
      <c r="B108" s="218">
        <f t="shared" si="49"/>
        <v>5</v>
      </c>
      <c r="C108" s="212">
        <f t="shared" si="34"/>
        <v>5</v>
      </c>
      <c r="D108" s="213">
        <f t="shared" si="35"/>
        <v>3</v>
      </c>
      <c r="E108" s="213">
        <f t="shared" si="36"/>
        <v>3</v>
      </c>
      <c r="F108" s="213">
        <f t="shared" si="37"/>
        <v>5</v>
      </c>
      <c r="G108" s="213">
        <f t="shared" si="38"/>
        <v>5</v>
      </c>
      <c r="H108" s="214">
        <f t="shared" si="39"/>
        <v>5</v>
      </c>
      <c r="I108" s="207" t="str">
        <f t="shared" si="40"/>
        <v>A</v>
      </c>
      <c r="J108" s="212">
        <f t="shared" si="41"/>
        <v>5</v>
      </c>
      <c r="K108" s="213">
        <f t="shared" si="32"/>
        <v>5</v>
      </c>
      <c r="L108" s="214">
        <f t="shared" si="42"/>
        <v>5</v>
      </c>
      <c r="M108" s="207" t="str">
        <f t="shared" si="43"/>
        <v>A</v>
      </c>
      <c r="N108" s="215">
        <f t="shared" si="44"/>
        <v>4</v>
      </c>
      <c r="O108" s="216">
        <f t="shared" si="33"/>
        <v>5</v>
      </c>
      <c r="P108" s="217">
        <f t="shared" si="33"/>
        <v>5</v>
      </c>
      <c r="Q108" s="207" t="str">
        <f t="shared" si="45"/>
        <v>A</v>
      </c>
      <c r="AL108" s="55">
        <f t="shared" si="46"/>
        <v>0</v>
      </c>
      <c r="AM108" s="55">
        <f t="shared" si="47"/>
        <v>0</v>
      </c>
      <c r="AN108" s="55">
        <f t="shared" si="48"/>
        <v>0</v>
      </c>
    </row>
    <row r="109" spans="2:40" ht="15">
      <c r="B109" s="218">
        <f t="shared" si="49"/>
        <v>6</v>
      </c>
      <c r="C109" s="212">
        <f t="shared" si="34"/>
        <v>5</v>
      </c>
      <c r="D109" s="213">
        <f t="shared" si="35"/>
        <v>4</v>
      </c>
      <c r="E109" s="213">
        <f t="shared" si="36"/>
        <v>4</v>
      </c>
      <c r="F109" s="213">
        <f t="shared" si="37"/>
        <v>5</v>
      </c>
      <c r="G109" s="213">
        <f t="shared" si="38"/>
        <v>5</v>
      </c>
      <c r="H109" s="214">
        <f t="shared" si="39"/>
        <v>5</v>
      </c>
      <c r="I109" s="207" t="str">
        <f t="shared" si="40"/>
        <v>A</v>
      </c>
      <c r="J109" s="212">
        <f t="shared" si="41"/>
        <v>4</v>
      </c>
      <c r="K109" s="213">
        <f t="shared" si="32"/>
        <v>4</v>
      </c>
      <c r="L109" s="214">
        <f t="shared" si="42"/>
        <v>3</v>
      </c>
      <c r="M109" s="207" t="str">
        <f t="shared" si="43"/>
        <v>A</v>
      </c>
      <c r="N109" s="215">
        <f t="shared" si="44"/>
        <v>3</v>
      </c>
      <c r="O109" s="216">
        <f t="shared" si="33"/>
        <v>5</v>
      </c>
      <c r="P109" s="217">
        <f t="shared" si="33"/>
        <v>5</v>
      </c>
      <c r="Q109" s="207" t="str">
        <f t="shared" si="45"/>
        <v>A</v>
      </c>
      <c r="AL109" s="55">
        <f t="shared" si="46"/>
        <v>0</v>
      </c>
      <c r="AM109" s="55">
        <f t="shared" si="47"/>
        <v>0</v>
      </c>
      <c r="AN109" s="55">
        <f t="shared" si="48"/>
        <v>0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5</v>
      </c>
      <c r="E110" s="213">
        <f t="shared" si="36"/>
        <v>5</v>
      </c>
      <c r="F110" s="213">
        <f t="shared" si="37"/>
        <v>5</v>
      </c>
      <c r="G110" s="213">
        <f t="shared" si="38"/>
        <v>5</v>
      </c>
      <c r="H110" s="214">
        <f t="shared" si="39"/>
        <v>5</v>
      </c>
      <c r="I110" s="207" t="str">
        <f t="shared" si="40"/>
        <v>A</v>
      </c>
      <c r="J110" s="212">
        <f t="shared" si="41"/>
        <v>3</v>
      </c>
      <c r="K110" s="213">
        <f t="shared" si="32"/>
        <v>5</v>
      </c>
      <c r="L110" s="214">
        <f t="shared" si="42"/>
        <v>3</v>
      </c>
      <c r="M110" s="207" t="str">
        <f t="shared" si="43"/>
        <v>A</v>
      </c>
      <c r="N110" s="215">
        <f t="shared" si="44"/>
        <v>3</v>
      </c>
      <c r="O110" s="216">
        <f t="shared" si="33"/>
        <v>5</v>
      </c>
      <c r="P110" s="217">
        <f t="shared" si="33"/>
        <v>5</v>
      </c>
      <c r="Q110" s="207" t="str">
        <f t="shared" si="45"/>
        <v>A</v>
      </c>
      <c r="AL110" s="55">
        <f t="shared" si="46"/>
        <v>0</v>
      </c>
      <c r="AM110" s="55">
        <f t="shared" si="47"/>
        <v>0</v>
      </c>
      <c r="AN110" s="55">
        <f t="shared" si="48"/>
        <v>0</v>
      </c>
    </row>
    <row r="111" spans="2:40" ht="15">
      <c r="B111" s="211">
        <f t="shared" si="49"/>
        <v>8</v>
      </c>
      <c r="C111" s="212">
        <f t="shared" si="34"/>
        <v>5</v>
      </c>
      <c r="D111" s="213">
        <f t="shared" si="35"/>
        <v>4</v>
      </c>
      <c r="E111" s="213">
        <f t="shared" si="36"/>
        <v>4</v>
      </c>
      <c r="F111" s="213">
        <f t="shared" si="37"/>
        <v>5</v>
      </c>
      <c r="G111" s="213">
        <f t="shared" si="38"/>
        <v>5</v>
      </c>
      <c r="H111" s="214">
        <f t="shared" si="39"/>
        <v>5</v>
      </c>
      <c r="I111" s="207" t="str">
        <f t="shared" si="40"/>
        <v>A</v>
      </c>
      <c r="J111" s="212">
        <f t="shared" si="41"/>
        <v>3</v>
      </c>
      <c r="K111" s="213">
        <f t="shared" si="32"/>
        <v>5</v>
      </c>
      <c r="L111" s="214">
        <f t="shared" si="42"/>
        <v>4</v>
      </c>
      <c r="M111" s="207" t="str">
        <f t="shared" si="43"/>
        <v>A</v>
      </c>
      <c r="N111" s="215">
        <f t="shared" si="44"/>
        <v>3</v>
      </c>
      <c r="O111" s="216">
        <f t="shared" si="33"/>
        <v>5</v>
      </c>
      <c r="P111" s="217">
        <f t="shared" si="33"/>
        <v>5</v>
      </c>
      <c r="Q111" s="207" t="str">
        <f t="shared" si="45"/>
        <v>A</v>
      </c>
      <c r="AL111" s="55">
        <f t="shared" si="46"/>
        <v>0</v>
      </c>
      <c r="AM111" s="55">
        <f t="shared" si="47"/>
        <v>0</v>
      </c>
      <c r="AN111" s="55">
        <f t="shared" si="48"/>
        <v>0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4</v>
      </c>
      <c r="E112" s="213">
        <f t="shared" si="36"/>
        <v>4</v>
      </c>
      <c r="F112" s="213">
        <f t="shared" si="37"/>
        <v>5</v>
      </c>
      <c r="G112" s="213">
        <f t="shared" si="38"/>
        <v>5</v>
      </c>
      <c r="H112" s="214">
        <f t="shared" si="39"/>
        <v>5</v>
      </c>
      <c r="I112" s="207" t="str">
        <f t="shared" si="40"/>
        <v>A</v>
      </c>
      <c r="J112" s="212">
        <f t="shared" si="41"/>
        <v>5</v>
      </c>
      <c r="K112" s="213">
        <f t="shared" si="32"/>
        <v>3</v>
      </c>
      <c r="L112" s="214">
        <f t="shared" si="42"/>
        <v>4</v>
      </c>
      <c r="M112" s="207" t="str">
        <f t="shared" si="43"/>
        <v>A</v>
      </c>
      <c r="N112" s="215">
        <f t="shared" si="44"/>
        <v>3</v>
      </c>
      <c r="O112" s="216">
        <f t="shared" si="33"/>
        <v>3</v>
      </c>
      <c r="P112" s="217">
        <f t="shared" si="33"/>
        <v>3</v>
      </c>
      <c r="Q112" s="207" t="str">
        <f t="shared" si="45"/>
        <v>A</v>
      </c>
      <c r="AL112" s="55">
        <f t="shared" si="46"/>
        <v>0</v>
      </c>
      <c r="AM112" s="55">
        <f t="shared" si="47"/>
        <v>0</v>
      </c>
      <c r="AN112" s="55">
        <f t="shared" si="48"/>
        <v>0</v>
      </c>
    </row>
    <row r="113" spans="2:40" ht="15">
      <c r="B113" s="218">
        <f t="shared" si="49"/>
        <v>10</v>
      </c>
      <c r="C113" s="212">
        <f t="shared" si="34"/>
        <v>5</v>
      </c>
      <c r="D113" s="213">
        <f t="shared" si="35"/>
        <v>4</v>
      </c>
      <c r="E113" s="213">
        <f t="shared" si="36"/>
        <v>4</v>
      </c>
      <c r="F113" s="213">
        <f t="shared" si="37"/>
        <v>5</v>
      </c>
      <c r="G113" s="213">
        <f t="shared" si="38"/>
        <v>5</v>
      </c>
      <c r="H113" s="214">
        <f t="shared" si="39"/>
        <v>5</v>
      </c>
      <c r="I113" s="207" t="str">
        <f t="shared" si="40"/>
        <v>A</v>
      </c>
      <c r="J113" s="212">
        <f t="shared" si="41"/>
        <v>5</v>
      </c>
      <c r="K113" s="213">
        <f t="shared" si="32"/>
        <v>5</v>
      </c>
      <c r="L113" s="214">
        <f t="shared" si="42"/>
        <v>5</v>
      </c>
      <c r="M113" s="207" t="str">
        <f t="shared" si="43"/>
        <v>A</v>
      </c>
      <c r="N113" s="215">
        <f t="shared" si="44"/>
        <v>4</v>
      </c>
      <c r="O113" s="216">
        <f t="shared" si="33"/>
        <v>4</v>
      </c>
      <c r="P113" s="217">
        <f t="shared" si="33"/>
        <v>5</v>
      </c>
      <c r="Q113" s="207" t="str">
        <f t="shared" si="45"/>
        <v>A</v>
      </c>
      <c r="AL113" s="55">
        <f t="shared" si="46"/>
        <v>0</v>
      </c>
      <c r="AM113" s="55">
        <f t="shared" si="47"/>
        <v>0</v>
      </c>
      <c r="AN113" s="55">
        <f t="shared" si="48"/>
        <v>0</v>
      </c>
    </row>
    <row r="114" spans="2:40" ht="15">
      <c r="B114" s="218">
        <f t="shared" si="49"/>
        <v>11</v>
      </c>
      <c r="C114" s="212">
        <f t="shared" si="34"/>
        <v>4</v>
      </c>
      <c r="D114" s="213">
        <f t="shared" si="35"/>
        <v>3</v>
      </c>
      <c r="E114" s="213">
        <f t="shared" si="36"/>
        <v>3</v>
      </c>
      <c r="F114" s="213">
        <f t="shared" si="37"/>
        <v>5</v>
      </c>
      <c r="G114" s="213">
        <f t="shared" si="38"/>
        <v>5</v>
      </c>
      <c r="H114" s="214">
        <f t="shared" si="39"/>
        <v>5</v>
      </c>
      <c r="I114" s="207" t="str">
        <f t="shared" si="40"/>
        <v>A</v>
      </c>
      <c r="J114" s="212">
        <f t="shared" si="41"/>
        <v>5</v>
      </c>
      <c r="K114" s="213">
        <f t="shared" si="32"/>
        <v>3</v>
      </c>
      <c r="L114" s="214">
        <f t="shared" si="42"/>
        <v>2</v>
      </c>
      <c r="M114" s="207" t="str">
        <f t="shared" si="43"/>
        <v>A</v>
      </c>
      <c r="N114" s="215">
        <f t="shared" si="44"/>
        <v>2</v>
      </c>
      <c r="O114" s="216">
        <f t="shared" si="33"/>
        <v>4</v>
      </c>
      <c r="P114" s="217">
        <f t="shared" si="33"/>
        <v>4</v>
      </c>
      <c r="Q114" s="207" t="str">
        <f t="shared" si="45"/>
        <v>A</v>
      </c>
      <c r="AL114" s="55">
        <f t="shared" si="46"/>
        <v>0</v>
      </c>
      <c r="AM114" s="55">
        <f t="shared" si="47"/>
        <v>1</v>
      </c>
      <c r="AN114" s="55">
        <f t="shared" si="48"/>
        <v>1</v>
      </c>
    </row>
    <row r="115" spans="2:40" ht="15">
      <c r="B115" s="218">
        <f t="shared" si="49"/>
        <v>12</v>
      </c>
      <c r="C115" s="212">
        <f t="shared" si="34"/>
        <v>5</v>
      </c>
      <c r="D115" s="213">
        <f t="shared" si="35"/>
        <v>5</v>
      </c>
      <c r="E115" s="213">
        <f t="shared" si="36"/>
        <v>5</v>
      </c>
      <c r="F115" s="213">
        <f t="shared" si="37"/>
        <v>5</v>
      </c>
      <c r="G115" s="213">
        <f t="shared" si="38"/>
        <v>5</v>
      </c>
      <c r="H115" s="214">
        <f t="shared" si="39"/>
        <v>4</v>
      </c>
      <c r="I115" s="207" t="str">
        <f t="shared" si="40"/>
        <v>A</v>
      </c>
      <c r="J115" s="212">
        <f t="shared" si="41"/>
        <v>4</v>
      </c>
      <c r="K115" s="213">
        <f t="shared" si="32"/>
        <v>5</v>
      </c>
      <c r="L115" s="214">
        <f t="shared" si="42"/>
        <v>4</v>
      </c>
      <c r="M115" s="207" t="str">
        <f t="shared" si="43"/>
        <v>A</v>
      </c>
      <c r="N115" s="215">
        <f t="shared" si="44"/>
        <v>5</v>
      </c>
      <c r="O115" s="216">
        <f t="shared" si="33"/>
        <v>4</v>
      </c>
      <c r="P115" s="217">
        <f t="shared" si="33"/>
        <v>5</v>
      </c>
      <c r="Q115" s="207" t="str">
        <f t="shared" si="45"/>
        <v>A</v>
      </c>
      <c r="AL115" s="55">
        <f t="shared" si="46"/>
        <v>0</v>
      </c>
      <c r="AM115" s="55">
        <f t="shared" si="47"/>
        <v>0</v>
      </c>
      <c r="AN115" s="55">
        <f t="shared" si="48"/>
        <v>0</v>
      </c>
    </row>
    <row r="116" spans="2:40" ht="15">
      <c r="B116" s="218">
        <f t="shared" si="49"/>
        <v>13</v>
      </c>
      <c r="C116" s="212">
        <f t="shared" si="34"/>
        <v>5</v>
      </c>
      <c r="D116" s="213">
        <f t="shared" si="35"/>
        <v>5</v>
      </c>
      <c r="E116" s="213">
        <f t="shared" si="36"/>
        <v>5</v>
      </c>
      <c r="F116" s="213">
        <f t="shared" si="37"/>
        <v>5</v>
      </c>
      <c r="G116" s="213">
        <f t="shared" si="38"/>
        <v>5</v>
      </c>
      <c r="H116" s="214">
        <f t="shared" si="39"/>
        <v>5</v>
      </c>
      <c r="I116" s="207" t="str">
        <f t="shared" si="40"/>
        <v>A</v>
      </c>
      <c r="J116" s="212">
        <f t="shared" si="41"/>
        <v>5</v>
      </c>
      <c r="K116" s="213">
        <f t="shared" si="32"/>
        <v>5</v>
      </c>
      <c r="L116" s="214">
        <f t="shared" si="42"/>
        <v>3</v>
      </c>
      <c r="M116" s="207" t="str">
        <f t="shared" si="43"/>
        <v>A</v>
      </c>
      <c r="N116" s="215">
        <f t="shared" si="44"/>
        <v>2</v>
      </c>
      <c r="O116" s="216">
        <f t="shared" si="33"/>
        <v>4</v>
      </c>
      <c r="P116" s="217">
        <f t="shared" si="33"/>
        <v>5</v>
      </c>
      <c r="Q116" s="207" t="str">
        <f t="shared" si="45"/>
        <v>A</v>
      </c>
      <c r="AL116" s="55">
        <f t="shared" si="46"/>
        <v>0</v>
      </c>
      <c r="AM116" s="55">
        <f t="shared" si="47"/>
        <v>0</v>
      </c>
      <c r="AN116" s="55">
        <f t="shared" si="48"/>
        <v>1</v>
      </c>
    </row>
    <row r="117" spans="2:40" ht="15">
      <c r="B117" s="218">
        <f t="shared" si="49"/>
        <v>14</v>
      </c>
      <c r="C117" s="212">
        <f t="shared" si="34"/>
        <v>5</v>
      </c>
      <c r="D117" s="213">
        <f t="shared" si="35"/>
        <v>5</v>
      </c>
      <c r="E117" s="213">
        <f t="shared" si="36"/>
        <v>5</v>
      </c>
      <c r="F117" s="213">
        <f t="shared" si="37"/>
        <v>5</v>
      </c>
      <c r="G117" s="213">
        <f t="shared" si="38"/>
        <v>5</v>
      </c>
      <c r="H117" s="214">
        <f t="shared" si="39"/>
        <v>5</v>
      </c>
      <c r="I117" s="207" t="str">
        <f t="shared" si="40"/>
        <v>A</v>
      </c>
      <c r="J117" s="212">
        <f t="shared" si="41"/>
        <v>4</v>
      </c>
      <c r="K117" s="213">
        <f t="shared" si="32"/>
        <v>5</v>
      </c>
      <c r="L117" s="214">
        <f t="shared" si="42"/>
        <v>3</v>
      </c>
      <c r="M117" s="207" t="str">
        <f t="shared" si="43"/>
        <v>A</v>
      </c>
      <c r="N117" s="215">
        <f t="shared" si="44"/>
        <v>3</v>
      </c>
      <c r="O117" s="216">
        <f t="shared" si="33"/>
        <v>4</v>
      </c>
      <c r="P117" s="217">
        <f t="shared" si="33"/>
        <v>5</v>
      </c>
      <c r="Q117" s="207" t="str">
        <f t="shared" si="45"/>
        <v>A</v>
      </c>
      <c r="AL117" s="55">
        <f t="shared" si="46"/>
        <v>0</v>
      </c>
      <c r="AM117" s="55">
        <f t="shared" si="47"/>
        <v>0</v>
      </c>
      <c r="AN117" s="55">
        <f t="shared" si="48"/>
        <v>0</v>
      </c>
    </row>
    <row r="118" spans="2:40" ht="15">
      <c r="B118" s="218">
        <f t="shared" si="49"/>
        <v>15</v>
      </c>
      <c r="C118" s="212">
        <f t="shared" si="34"/>
        <v>4</v>
      </c>
      <c r="D118" s="213">
        <f t="shared" si="35"/>
        <v>2</v>
      </c>
      <c r="E118" s="213">
        <f t="shared" si="36"/>
        <v>2</v>
      </c>
      <c r="F118" s="213">
        <f t="shared" si="37"/>
        <v>5</v>
      </c>
      <c r="G118" s="213">
        <f t="shared" si="38"/>
        <v>5</v>
      </c>
      <c r="H118" s="214">
        <f t="shared" si="39"/>
        <v>5</v>
      </c>
      <c r="I118" s="207" t="str">
        <f t="shared" si="40"/>
        <v>A</v>
      </c>
      <c r="J118" s="212">
        <f t="shared" si="41"/>
        <v>2</v>
      </c>
      <c r="K118" s="213">
        <f t="shared" si="32"/>
        <v>2</v>
      </c>
      <c r="L118" s="214">
        <f t="shared" si="42"/>
        <v>2</v>
      </c>
      <c r="M118" s="207" t="str">
        <f t="shared" si="43"/>
        <v>D</v>
      </c>
      <c r="N118" s="215">
        <f t="shared" si="44"/>
        <v>2</v>
      </c>
      <c r="O118" s="216">
        <f t="shared" si="33"/>
        <v>2</v>
      </c>
      <c r="P118" s="217">
        <f t="shared" si="33"/>
        <v>3</v>
      </c>
      <c r="Q118" s="207" t="str">
        <f t="shared" si="45"/>
        <v>D</v>
      </c>
      <c r="AL118" s="55">
        <f t="shared" si="46"/>
        <v>2</v>
      </c>
      <c r="AM118" s="55">
        <f t="shared" si="47"/>
        <v>3</v>
      </c>
      <c r="AN118" s="55">
        <f t="shared" si="48"/>
        <v>2</v>
      </c>
    </row>
    <row r="119" spans="2:40" ht="15">
      <c r="B119" s="218">
        <f t="shared" si="49"/>
        <v>16</v>
      </c>
      <c r="C119" s="212">
        <f t="shared" si="34"/>
        <v>5</v>
      </c>
      <c r="D119" s="213">
        <f t="shared" si="35"/>
        <v>5</v>
      </c>
      <c r="E119" s="213">
        <f t="shared" si="36"/>
        <v>5</v>
      </c>
      <c r="F119" s="213">
        <f t="shared" si="37"/>
        <v>5</v>
      </c>
      <c r="G119" s="213">
        <f t="shared" si="38"/>
        <v>5</v>
      </c>
      <c r="H119" s="214">
        <f t="shared" si="39"/>
        <v>5</v>
      </c>
      <c r="I119" s="207" t="str">
        <f t="shared" si="40"/>
        <v>A</v>
      </c>
      <c r="J119" s="212">
        <f t="shared" si="41"/>
        <v>5</v>
      </c>
      <c r="K119" s="213">
        <f t="shared" si="32"/>
        <v>5</v>
      </c>
      <c r="L119" s="214">
        <f t="shared" si="42"/>
        <v>5</v>
      </c>
      <c r="M119" s="207" t="str">
        <f t="shared" si="43"/>
        <v>A</v>
      </c>
      <c r="N119" s="215">
        <f t="shared" si="44"/>
        <v>5</v>
      </c>
      <c r="O119" s="216">
        <f t="shared" si="33"/>
        <v>5</v>
      </c>
      <c r="P119" s="217">
        <f t="shared" si="33"/>
        <v>5</v>
      </c>
      <c r="Q119" s="207" t="str">
        <f t="shared" si="45"/>
        <v>A</v>
      </c>
      <c r="AL119" s="55">
        <f t="shared" si="46"/>
        <v>0</v>
      </c>
      <c r="AM119" s="55">
        <f t="shared" si="47"/>
        <v>0</v>
      </c>
      <c r="AN119" s="55">
        <f t="shared" si="48"/>
        <v>0</v>
      </c>
    </row>
    <row r="120" spans="2:40" ht="15">
      <c r="B120" s="218">
        <f t="shared" si="49"/>
        <v>17</v>
      </c>
      <c r="C120" s="212">
        <f t="shared" si="34"/>
        <v>5</v>
      </c>
      <c r="D120" s="213">
        <f t="shared" si="35"/>
        <v>4</v>
      </c>
      <c r="E120" s="213">
        <f t="shared" si="36"/>
        <v>4</v>
      </c>
      <c r="F120" s="213">
        <f t="shared" si="37"/>
        <v>5</v>
      </c>
      <c r="G120" s="213">
        <f t="shared" si="38"/>
        <v>5</v>
      </c>
      <c r="H120" s="214">
        <f t="shared" si="39"/>
        <v>4</v>
      </c>
      <c r="I120" s="207" t="str">
        <f t="shared" si="40"/>
        <v>A</v>
      </c>
      <c r="J120" s="212">
        <f t="shared" si="41"/>
        <v>4</v>
      </c>
      <c r="K120" s="213">
        <f t="shared" si="32"/>
        <v>4</v>
      </c>
      <c r="L120" s="214">
        <f t="shared" si="42"/>
        <v>3</v>
      </c>
      <c r="M120" s="207" t="str">
        <f t="shared" si="43"/>
        <v>A</v>
      </c>
      <c r="N120" s="215">
        <f t="shared" si="44"/>
        <v>3</v>
      </c>
      <c r="O120" s="216">
        <f t="shared" si="44"/>
        <v>4</v>
      </c>
      <c r="P120" s="217">
        <f t="shared" si="44"/>
        <v>5</v>
      </c>
      <c r="Q120" s="207" t="str">
        <f t="shared" si="45"/>
        <v>A</v>
      </c>
      <c r="AL120" s="55">
        <f t="shared" si="46"/>
        <v>0</v>
      </c>
      <c r="AM120" s="55">
        <f t="shared" si="47"/>
        <v>0</v>
      </c>
      <c r="AN120" s="55">
        <f t="shared" si="48"/>
        <v>0</v>
      </c>
    </row>
    <row r="121" spans="2:40" ht="15">
      <c r="B121" s="218">
        <f t="shared" si="49"/>
        <v>18</v>
      </c>
      <c r="C121" s="212">
        <f t="shared" si="34"/>
        <v>5</v>
      </c>
      <c r="D121" s="213">
        <f t="shared" si="35"/>
        <v>4</v>
      </c>
      <c r="E121" s="213">
        <f t="shared" si="36"/>
        <v>4</v>
      </c>
      <c r="F121" s="213">
        <f t="shared" si="37"/>
        <v>5</v>
      </c>
      <c r="G121" s="213">
        <f t="shared" si="38"/>
        <v>5</v>
      </c>
      <c r="H121" s="214">
        <f t="shared" si="39"/>
        <v>5</v>
      </c>
      <c r="I121" s="207" t="str">
        <f t="shared" si="40"/>
        <v>A</v>
      </c>
      <c r="J121" s="212">
        <f t="shared" si="41"/>
        <v>5</v>
      </c>
      <c r="K121" s="213">
        <f t="shared" si="32"/>
        <v>5</v>
      </c>
      <c r="L121" s="214">
        <f t="shared" si="42"/>
        <v>3</v>
      </c>
      <c r="M121" s="207" t="str">
        <f t="shared" si="43"/>
        <v>A</v>
      </c>
      <c r="N121" s="215">
        <f t="shared" si="44"/>
        <v>2</v>
      </c>
      <c r="O121" s="216">
        <f t="shared" si="44"/>
        <v>5</v>
      </c>
      <c r="P121" s="217">
        <f t="shared" si="44"/>
        <v>4</v>
      </c>
      <c r="Q121" s="207" t="str">
        <f t="shared" si="45"/>
        <v>A</v>
      </c>
      <c r="AL121" s="55">
        <f t="shared" si="46"/>
        <v>0</v>
      </c>
      <c r="AM121" s="55">
        <f t="shared" si="47"/>
        <v>0</v>
      </c>
      <c r="AN121" s="55">
        <f t="shared" si="48"/>
        <v>1</v>
      </c>
    </row>
    <row r="122" spans="2:40" ht="15">
      <c r="B122" s="218">
        <f t="shared" si="49"/>
        <v>19</v>
      </c>
      <c r="C122" s="212">
        <f t="shared" si="34"/>
        <v>5</v>
      </c>
      <c r="D122" s="213">
        <f t="shared" si="35"/>
        <v>4</v>
      </c>
      <c r="E122" s="213">
        <f t="shared" si="36"/>
        <v>4</v>
      </c>
      <c r="F122" s="213">
        <f t="shared" si="37"/>
        <v>5</v>
      </c>
      <c r="G122" s="213">
        <f t="shared" si="38"/>
        <v>5</v>
      </c>
      <c r="H122" s="214">
        <f t="shared" si="39"/>
        <v>5</v>
      </c>
      <c r="I122" s="207" t="str">
        <f t="shared" si="40"/>
        <v>A</v>
      </c>
      <c r="J122" s="212">
        <f t="shared" si="41"/>
        <v>5</v>
      </c>
      <c r="K122" s="213">
        <f t="shared" si="32"/>
        <v>5</v>
      </c>
      <c r="L122" s="214">
        <f t="shared" si="42"/>
        <v>5</v>
      </c>
      <c r="M122" s="207" t="str">
        <f t="shared" si="43"/>
        <v>A</v>
      </c>
      <c r="N122" s="215">
        <f t="shared" si="44"/>
        <v>4</v>
      </c>
      <c r="O122" s="216">
        <f t="shared" si="44"/>
        <v>5</v>
      </c>
      <c r="P122" s="217">
        <f t="shared" si="44"/>
        <v>5</v>
      </c>
      <c r="Q122" s="207" t="str">
        <f t="shared" si="45"/>
        <v>A</v>
      </c>
      <c r="AL122" s="55">
        <f t="shared" si="46"/>
        <v>0</v>
      </c>
      <c r="AM122" s="55">
        <f t="shared" si="47"/>
        <v>0</v>
      </c>
      <c r="AN122" s="55">
        <f t="shared" si="48"/>
        <v>0</v>
      </c>
    </row>
    <row r="123" spans="2:40" ht="15">
      <c r="B123" s="218">
        <f t="shared" si="49"/>
        <v>20</v>
      </c>
      <c r="C123" s="212">
        <f t="shared" si="34"/>
        <v>5</v>
      </c>
      <c r="D123" s="213">
        <f t="shared" si="35"/>
        <v>4</v>
      </c>
      <c r="E123" s="213">
        <f t="shared" si="36"/>
        <v>4</v>
      </c>
      <c r="F123" s="213">
        <f t="shared" si="37"/>
        <v>5</v>
      </c>
      <c r="G123" s="213">
        <f t="shared" si="38"/>
        <v>5</v>
      </c>
      <c r="H123" s="214">
        <f t="shared" si="39"/>
        <v>5</v>
      </c>
      <c r="I123" s="207" t="str">
        <f t="shared" si="40"/>
        <v>A</v>
      </c>
      <c r="J123" s="212">
        <f t="shared" si="41"/>
        <v>5</v>
      </c>
      <c r="K123" s="213">
        <f t="shared" si="32"/>
        <v>4</v>
      </c>
      <c r="L123" s="214">
        <f t="shared" si="42"/>
        <v>4</v>
      </c>
      <c r="M123" s="207" t="str">
        <f t="shared" si="43"/>
        <v>A</v>
      </c>
      <c r="N123" s="215">
        <f t="shared" si="44"/>
        <v>4</v>
      </c>
      <c r="O123" s="216">
        <f t="shared" si="44"/>
        <v>4</v>
      </c>
      <c r="P123" s="217">
        <f t="shared" si="44"/>
        <v>5</v>
      </c>
      <c r="Q123" s="207" t="str">
        <f t="shared" si="45"/>
        <v>A</v>
      </c>
      <c r="AL123" s="55">
        <f t="shared" si="46"/>
        <v>0</v>
      </c>
      <c r="AM123" s="55">
        <f t="shared" si="47"/>
        <v>0</v>
      </c>
      <c r="AN123" s="55">
        <f t="shared" si="48"/>
        <v>0</v>
      </c>
    </row>
    <row r="124" spans="2:40" ht="15">
      <c r="B124" s="218">
        <f t="shared" si="49"/>
        <v>21</v>
      </c>
      <c r="C124" s="212">
        <f t="shared" si="34"/>
        <v>5</v>
      </c>
      <c r="D124" s="213">
        <f t="shared" si="35"/>
        <v>5</v>
      </c>
      <c r="E124" s="213">
        <f t="shared" si="36"/>
        <v>5</v>
      </c>
      <c r="F124" s="213">
        <f t="shared" si="37"/>
        <v>5</v>
      </c>
      <c r="G124" s="213">
        <f t="shared" si="38"/>
        <v>5</v>
      </c>
      <c r="H124" s="214">
        <f t="shared" si="39"/>
        <v>5</v>
      </c>
      <c r="I124" s="207" t="str">
        <f t="shared" si="40"/>
        <v>A</v>
      </c>
      <c r="J124" s="212">
        <f t="shared" si="41"/>
        <v>5</v>
      </c>
      <c r="K124" s="213">
        <f t="shared" si="32"/>
        <v>4</v>
      </c>
      <c r="L124" s="214">
        <f t="shared" si="42"/>
        <v>4</v>
      </c>
      <c r="M124" s="207" t="str">
        <f t="shared" si="43"/>
        <v>A</v>
      </c>
      <c r="N124" s="215">
        <f t="shared" si="44"/>
        <v>4</v>
      </c>
      <c r="O124" s="216">
        <f t="shared" si="44"/>
        <v>4</v>
      </c>
      <c r="P124" s="217">
        <f t="shared" si="44"/>
        <v>5</v>
      </c>
      <c r="Q124" s="207" t="str">
        <f t="shared" si="45"/>
        <v>A</v>
      </c>
      <c r="AL124" s="55">
        <f t="shared" si="46"/>
        <v>0</v>
      </c>
      <c r="AM124" s="55">
        <f t="shared" si="47"/>
        <v>0</v>
      </c>
      <c r="AN124" s="55">
        <f t="shared" si="48"/>
        <v>0</v>
      </c>
    </row>
    <row r="125" spans="2:40" ht="15">
      <c r="B125" s="218">
        <f t="shared" si="49"/>
        <v>22</v>
      </c>
      <c r="C125" s="212">
        <f t="shared" si="34"/>
        <v>5</v>
      </c>
      <c r="D125" s="213">
        <f t="shared" si="35"/>
        <v>5</v>
      </c>
      <c r="E125" s="213">
        <f t="shared" si="36"/>
        <v>5</v>
      </c>
      <c r="F125" s="213">
        <f t="shared" si="37"/>
        <v>5</v>
      </c>
      <c r="G125" s="213">
        <f t="shared" si="38"/>
        <v>5</v>
      </c>
      <c r="H125" s="214">
        <f t="shared" si="39"/>
        <v>5</v>
      </c>
      <c r="I125" s="207" t="str">
        <f t="shared" si="40"/>
        <v>A</v>
      </c>
      <c r="J125" s="212">
        <f t="shared" si="41"/>
        <v>5</v>
      </c>
      <c r="K125" s="213">
        <f t="shared" si="32"/>
        <v>5</v>
      </c>
      <c r="L125" s="214">
        <f t="shared" si="42"/>
        <v>4</v>
      </c>
      <c r="M125" s="207" t="str">
        <f t="shared" si="43"/>
        <v>A</v>
      </c>
      <c r="N125" s="215">
        <f t="shared" si="44"/>
        <v>4</v>
      </c>
      <c r="O125" s="216">
        <f t="shared" si="44"/>
        <v>3</v>
      </c>
      <c r="P125" s="217">
        <f t="shared" si="44"/>
        <v>5</v>
      </c>
      <c r="Q125" s="207" t="str">
        <f t="shared" si="45"/>
        <v>A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 t="str">
        <f t="shared" si="34"/>
        <v>NO</v>
      </c>
      <c r="D126" s="213" t="str">
        <f t="shared" si="35"/>
        <v>NO</v>
      </c>
      <c r="E126" s="213" t="str">
        <f t="shared" si="36"/>
        <v>NO</v>
      </c>
      <c r="F126" s="213" t="str">
        <f t="shared" si="37"/>
        <v>NO</v>
      </c>
      <c r="G126" s="213" t="str">
        <f t="shared" si="38"/>
        <v>NO</v>
      </c>
      <c r="H126" s="214" t="str">
        <f t="shared" si="39"/>
        <v>NO</v>
      </c>
      <c r="I126" s="207" t="str">
        <f t="shared" si="40"/>
        <v>NO</v>
      </c>
      <c r="J126" s="212" t="str">
        <f t="shared" si="41"/>
        <v>NO</v>
      </c>
      <c r="K126" s="213" t="str">
        <f t="shared" si="32"/>
        <v>NO</v>
      </c>
      <c r="L126" s="214" t="str">
        <f t="shared" si="42"/>
        <v>NO</v>
      </c>
      <c r="M126" s="207" t="str">
        <f t="shared" si="43"/>
        <v>NO</v>
      </c>
      <c r="N126" s="215" t="str">
        <f t="shared" si="44"/>
        <v>NO</v>
      </c>
      <c r="O126" s="216" t="str">
        <f t="shared" si="44"/>
        <v>NO</v>
      </c>
      <c r="P126" s="217" t="str">
        <f t="shared" si="44"/>
        <v>NO</v>
      </c>
      <c r="Q126" s="207" t="str">
        <f t="shared" si="45"/>
        <v>NO</v>
      </c>
      <c r="AL126" s="55">
        <f t="shared" si="46"/>
        <v>0</v>
      </c>
      <c r="AM126" s="55">
        <f t="shared" si="47"/>
        <v>0</v>
      </c>
      <c r="AN126" s="55">
        <f t="shared" si="48"/>
        <v>0</v>
      </c>
    </row>
    <row r="127" spans="2:40" ht="15">
      <c r="B127" s="218">
        <f t="shared" si="49"/>
        <v>24</v>
      </c>
      <c r="C127" s="212" t="str">
        <f t="shared" si="34"/>
        <v>NO</v>
      </c>
      <c r="D127" s="213" t="str">
        <f t="shared" si="35"/>
        <v>NO</v>
      </c>
      <c r="E127" s="213" t="str">
        <f t="shared" si="36"/>
        <v>NO</v>
      </c>
      <c r="F127" s="213" t="str">
        <f t="shared" si="37"/>
        <v>NO</v>
      </c>
      <c r="G127" s="213" t="str">
        <f t="shared" si="38"/>
        <v>NO</v>
      </c>
      <c r="H127" s="214" t="str">
        <f t="shared" si="39"/>
        <v>NO</v>
      </c>
      <c r="I127" s="207" t="str">
        <f t="shared" si="40"/>
        <v>NO</v>
      </c>
      <c r="J127" s="212" t="str">
        <f t="shared" si="41"/>
        <v>NO</v>
      </c>
      <c r="K127" s="213" t="str">
        <f t="shared" si="32"/>
        <v>NO</v>
      </c>
      <c r="L127" s="214" t="str">
        <f t="shared" si="42"/>
        <v>NO</v>
      </c>
      <c r="M127" s="207" t="str">
        <f t="shared" si="43"/>
        <v>NO</v>
      </c>
      <c r="N127" s="215" t="str">
        <f t="shared" si="44"/>
        <v>NO</v>
      </c>
      <c r="O127" s="216" t="str">
        <f t="shared" si="44"/>
        <v>NO</v>
      </c>
      <c r="P127" s="217" t="str">
        <f t="shared" si="44"/>
        <v>NO</v>
      </c>
      <c r="Q127" s="207" t="str">
        <f t="shared" si="45"/>
        <v>NO</v>
      </c>
      <c r="AL127" s="55">
        <f t="shared" si="46"/>
        <v>0</v>
      </c>
      <c r="AM127" s="55">
        <f t="shared" si="47"/>
        <v>0</v>
      </c>
      <c r="AN127" s="55">
        <f t="shared" si="48"/>
        <v>0</v>
      </c>
    </row>
    <row r="128" spans="2:40" ht="15">
      <c r="B128" s="218">
        <f t="shared" si="49"/>
        <v>25</v>
      </c>
      <c r="C128" s="212" t="str">
        <f t="shared" si="34"/>
        <v>NO</v>
      </c>
      <c r="D128" s="213" t="str">
        <f t="shared" si="35"/>
        <v>NO</v>
      </c>
      <c r="E128" s="213" t="str">
        <f t="shared" si="36"/>
        <v>NO</v>
      </c>
      <c r="F128" s="213" t="str">
        <f t="shared" si="37"/>
        <v>NO</v>
      </c>
      <c r="G128" s="213" t="str">
        <f t="shared" si="38"/>
        <v>NO</v>
      </c>
      <c r="H128" s="214" t="str">
        <f t="shared" si="39"/>
        <v>NO</v>
      </c>
      <c r="I128" s="207" t="str">
        <f t="shared" si="40"/>
        <v>NO</v>
      </c>
      <c r="J128" s="212" t="str">
        <f t="shared" si="41"/>
        <v>NO</v>
      </c>
      <c r="K128" s="213" t="str">
        <f t="shared" si="32"/>
        <v>NO</v>
      </c>
      <c r="L128" s="214" t="str">
        <f t="shared" si="42"/>
        <v>NO</v>
      </c>
      <c r="M128" s="207" t="str">
        <f t="shared" si="43"/>
        <v>NO</v>
      </c>
      <c r="N128" s="215" t="str">
        <f t="shared" si="44"/>
        <v>NO</v>
      </c>
      <c r="O128" s="216" t="str">
        <f t="shared" si="44"/>
        <v>NO</v>
      </c>
      <c r="P128" s="217" t="str">
        <f t="shared" si="44"/>
        <v>NO</v>
      </c>
      <c r="Q128" s="207" t="str">
        <f t="shared" si="45"/>
        <v>NO</v>
      </c>
      <c r="AL128" s="55">
        <f t="shared" si="46"/>
        <v>0</v>
      </c>
      <c r="AM128" s="55">
        <f t="shared" si="47"/>
        <v>0</v>
      </c>
      <c r="AN128" s="55">
        <f t="shared" si="48"/>
        <v>0</v>
      </c>
    </row>
    <row r="129" spans="1:40" ht="15">
      <c r="B129" s="211">
        <f t="shared" si="49"/>
        <v>26</v>
      </c>
      <c r="C129" s="212" t="str">
        <f t="shared" si="34"/>
        <v>NO</v>
      </c>
      <c r="D129" s="213" t="str">
        <f t="shared" si="35"/>
        <v>NO</v>
      </c>
      <c r="E129" s="213" t="str">
        <f t="shared" si="36"/>
        <v>NO</v>
      </c>
      <c r="F129" s="213" t="str">
        <f t="shared" si="37"/>
        <v>NO</v>
      </c>
      <c r="G129" s="213" t="str">
        <f t="shared" si="38"/>
        <v>NO</v>
      </c>
      <c r="H129" s="214" t="str">
        <f t="shared" si="39"/>
        <v>NO</v>
      </c>
      <c r="I129" s="207" t="str">
        <f t="shared" si="40"/>
        <v>NO</v>
      </c>
      <c r="J129" s="212" t="str">
        <f t="shared" si="41"/>
        <v>NO</v>
      </c>
      <c r="K129" s="213" t="str">
        <f t="shared" si="32"/>
        <v>NO</v>
      </c>
      <c r="L129" s="214" t="str">
        <f t="shared" si="42"/>
        <v>NO</v>
      </c>
      <c r="M129" s="207" t="str">
        <f t="shared" si="43"/>
        <v>NO</v>
      </c>
      <c r="N129" s="215" t="str">
        <f t="shared" si="44"/>
        <v>NO</v>
      </c>
      <c r="O129" s="216" t="str">
        <f t="shared" si="44"/>
        <v>NO</v>
      </c>
      <c r="P129" s="217" t="str">
        <f t="shared" si="44"/>
        <v>NO</v>
      </c>
      <c r="Q129" s="207" t="str">
        <f t="shared" si="45"/>
        <v>NO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 t="str">
        <f t="shared" si="34"/>
        <v>NO</v>
      </c>
      <c r="D130" s="213" t="str">
        <f t="shared" si="35"/>
        <v>NO</v>
      </c>
      <c r="E130" s="213" t="str">
        <f t="shared" si="36"/>
        <v>NO</v>
      </c>
      <c r="F130" s="213" t="str">
        <f t="shared" si="37"/>
        <v>NO</v>
      </c>
      <c r="G130" s="213" t="str">
        <f t="shared" si="38"/>
        <v>NO</v>
      </c>
      <c r="H130" s="214" t="str">
        <f t="shared" si="39"/>
        <v>NO</v>
      </c>
      <c r="I130" s="207" t="str">
        <f t="shared" si="40"/>
        <v>NO</v>
      </c>
      <c r="J130" s="212" t="str">
        <f t="shared" si="41"/>
        <v>NO</v>
      </c>
      <c r="K130" s="213" t="str">
        <f t="shared" si="32"/>
        <v>NO</v>
      </c>
      <c r="L130" s="214" t="str">
        <f t="shared" si="42"/>
        <v>NO</v>
      </c>
      <c r="M130" s="207" t="str">
        <f t="shared" si="43"/>
        <v>NO</v>
      </c>
      <c r="N130" s="215" t="str">
        <f t="shared" si="44"/>
        <v>NO</v>
      </c>
      <c r="O130" s="216" t="str">
        <f t="shared" si="44"/>
        <v>NO</v>
      </c>
      <c r="P130" s="217" t="str">
        <f t="shared" si="44"/>
        <v>NO</v>
      </c>
      <c r="Q130" s="207" t="str">
        <f t="shared" si="45"/>
        <v>NO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 t="str">
        <f t="shared" si="34"/>
        <v>NO</v>
      </c>
      <c r="D131" s="213" t="str">
        <f t="shared" si="35"/>
        <v>NO</v>
      </c>
      <c r="E131" s="213" t="str">
        <f t="shared" si="36"/>
        <v>NO</v>
      </c>
      <c r="F131" s="213" t="str">
        <f t="shared" si="37"/>
        <v>NO</v>
      </c>
      <c r="G131" s="213" t="str">
        <f t="shared" si="38"/>
        <v>NO</v>
      </c>
      <c r="H131" s="214" t="str">
        <f t="shared" si="39"/>
        <v>NO</v>
      </c>
      <c r="I131" s="207" t="str">
        <f t="shared" si="40"/>
        <v>NO</v>
      </c>
      <c r="J131" s="212" t="str">
        <f t="shared" si="41"/>
        <v>NO</v>
      </c>
      <c r="K131" s="213" t="str">
        <f t="shared" si="32"/>
        <v>NO</v>
      </c>
      <c r="L131" s="214" t="str">
        <f t="shared" si="42"/>
        <v>NO</v>
      </c>
      <c r="M131" s="207" t="str">
        <f t="shared" si="43"/>
        <v>NO</v>
      </c>
      <c r="N131" s="215" t="str">
        <f t="shared" si="44"/>
        <v>NO</v>
      </c>
      <c r="O131" s="216" t="str">
        <f t="shared" si="44"/>
        <v>NO</v>
      </c>
      <c r="P131" s="217" t="str">
        <f t="shared" si="44"/>
        <v>NO</v>
      </c>
      <c r="Q131" s="207" t="str">
        <f t="shared" si="45"/>
        <v>NO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 t="str">
        <f t="shared" si="34"/>
        <v>NO</v>
      </c>
      <c r="D132" s="213" t="str">
        <f t="shared" si="35"/>
        <v>NO</v>
      </c>
      <c r="E132" s="213" t="str">
        <f t="shared" si="36"/>
        <v>NO</v>
      </c>
      <c r="F132" s="213" t="str">
        <f t="shared" si="37"/>
        <v>NO</v>
      </c>
      <c r="G132" s="213" t="str">
        <f t="shared" si="38"/>
        <v>NO</v>
      </c>
      <c r="H132" s="214" t="str">
        <f t="shared" si="39"/>
        <v>NO</v>
      </c>
      <c r="I132" s="207" t="str">
        <f t="shared" si="40"/>
        <v>NO</v>
      </c>
      <c r="J132" s="212" t="str">
        <f t="shared" si="41"/>
        <v>NO</v>
      </c>
      <c r="K132" s="213" t="str">
        <f t="shared" si="32"/>
        <v>NO</v>
      </c>
      <c r="L132" s="214" t="str">
        <f t="shared" si="42"/>
        <v>NO</v>
      </c>
      <c r="M132" s="207" t="str">
        <f t="shared" si="43"/>
        <v>NO</v>
      </c>
      <c r="N132" s="215" t="str">
        <f t="shared" si="44"/>
        <v>NO</v>
      </c>
      <c r="O132" s="216" t="str">
        <f t="shared" si="44"/>
        <v>NO</v>
      </c>
      <c r="P132" s="217" t="str">
        <f t="shared" si="44"/>
        <v>NO</v>
      </c>
      <c r="Q132" s="207" t="str">
        <f t="shared" si="45"/>
        <v>NO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22</v>
      </c>
      <c r="D164" s="232">
        <f t="shared" ref="D164:P164" si="50">COUNTIF(D104:D163,"&gt;2")</f>
        <v>20</v>
      </c>
      <c r="E164" s="232">
        <f t="shared" si="50"/>
        <v>20</v>
      </c>
      <c r="F164" s="232">
        <f t="shared" si="50"/>
        <v>22</v>
      </c>
      <c r="G164" s="232">
        <f t="shared" si="50"/>
        <v>22</v>
      </c>
      <c r="H164" s="233">
        <f t="shared" si="50"/>
        <v>22</v>
      </c>
      <c r="I164" s="234">
        <f>COUNTIF(I104:I163,"=A")</f>
        <v>22</v>
      </c>
      <c r="J164" s="231">
        <f t="shared" si="50"/>
        <v>20</v>
      </c>
      <c r="K164" s="232">
        <f t="shared" si="50"/>
        <v>21</v>
      </c>
      <c r="L164" s="233">
        <f t="shared" si="50"/>
        <v>20</v>
      </c>
      <c r="M164" s="234">
        <f>COUNTIF(M104:M163,"=A")</f>
        <v>21</v>
      </c>
      <c r="N164" s="231">
        <f t="shared" si="50"/>
        <v>16</v>
      </c>
      <c r="O164" s="232">
        <f t="shared" si="50"/>
        <v>20</v>
      </c>
      <c r="P164" s="233">
        <f t="shared" si="50"/>
        <v>22</v>
      </c>
      <c r="Q164" s="235">
        <f>COUNTIF(Q104:Q163,"=A")</f>
        <v>21</v>
      </c>
    </row>
    <row r="165" spans="2:40" ht="15.75" thickBot="1">
      <c r="B165" s="236" t="s">
        <v>87</v>
      </c>
      <c r="C165" s="237">
        <f>AVERAGEIF(C104:C163,"&gt;0",C104:C163)</f>
        <v>4.9090909090909092</v>
      </c>
      <c r="D165" s="238">
        <f t="shared" ref="D165:P165" si="51">AVERAGEIF(D104:D163,"&gt;0",D104:D163)</f>
        <v>4.1363636363636367</v>
      </c>
      <c r="E165" s="238">
        <f t="shared" si="51"/>
        <v>4.1363636363636367</v>
      </c>
      <c r="F165" s="238">
        <f t="shared" si="51"/>
        <v>5</v>
      </c>
      <c r="G165" s="238">
        <f t="shared" si="51"/>
        <v>5</v>
      </c>
      <c r="H165" s="239">
        <f t="shared" si="51"/>
        <v>4.9090909090909092</v>
      </c>
      <c r="I165" s="240"/>
      <c r="J165" s="237">
        <f t="shared" si="51"/>
        <v>4.3636363636363633</v>
      </c>
      <c r="K165" s="238">
        <f t="shared" si="51"/>
        <v>4.4545454545454541</v>
      </c>
      <c r="L165" s="239">
        <f t="shared" si="51"/>
        <v>3.8636363636363638</v>
      </c>
      <c r="M165" s="240"/>
      <c r="N165" s="237">
        <f t="shared" si="51"/>
        <v>3.3181818181818183</v>
      </c>
      <c r="O165" s="238">
        <f t="shared" si="51"/>
        <v>4.1818181818181817</v>
      </c>
      <c r="P165" s="239">
        <f t="shared" si="51"/>
        <v>4.6818181818181817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4</v>
      </c>
      <c r="E166" s="242">
        <f t="shared" si="52"/>
        <v>4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5</v>
      </c>
      <c r="K166" s="244">
        <f t="shared" si="52"/>
        <v>5</v>
      </c>
      <c r="L166" s="245">
        <f t="shared" si="52"/>
        <v>4</v>
      </c>
      <c r="M166" s="246" t="e">
        <f t="shared" si="52"/>
        <v>#NUM!</v>
      </c>
      <c r="N166" s="237">
        <f t="shared" si="52"/>
        <v>3</v>
      </c>
      <c r="O166" s="242">
        <f t="shared" si="52"/>
        <v>4</v>
      </c>
      <c r="P166" s="239">
        <f t="shared" si="52"/>
        <v>5</v>
      </c>
      <c r="Q166" s="243"/>
    </row>
    <row r="167" spans="2:40" ht="15.75" thickBot="1">
      <c r="B167" s="247" t="s">
        <v>89</v>
      </c>
      <c r="C167" s="248">
        <f>QUARTILE(C104:C163,1)</f>
        <v>5</v>
      </c>
      <c r="D167" s="249">
        <f t="shared" ref="D167:P167" si="53">QUARTILE(D104:D163,1)</f>
        <v>4</v>
      </c>
      <c r="E167" s="250">
        <f t="shared" si="53"/>
        <v>4</v>
      </c>
      <c r="F167" s="248">
        <f t="shared" si="53"/>
        <v>5</v>
      </c>
      <c r="G167" s="248">
        <f t="shared" si="53"/>
        <v>5</v>
      </c>
      <c r="H167" s="249">
        <f t="shared" si="53"/>
        <v>5</v>
      </c>
      <c r="I167" s="251"/>
      <c r="J167" s="252">
        <f t="shared" si="53"/>
        <v>4</v>
      </c>
      <c r="K167" s="250">
        <f t="shared" si="53"/>
        <v>4</v>
      </c>
      <c r="L167" s="253">
        <f t="shared" si="53"/>
        <v>3</v>
      </c>
      <c r="M167" s="248" t="e">
        <f t="shared" si="53"/>
        <v>#NUM!</v>
      </c>
      <c r="N167" s="254">
        <f t="shared" si="53"/>
        <v>2.25</v>
      </c>
      <c r="O167" s="248">
        <f t="shared" si="53"/>
        <v>4</v>
      </c>
      <c r="P167" s="255">
        <f t="shared" si="53"/>
        <v>5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20</v>
      </c>
      <c r="D170" s="258">
        <f t="shared" ref="D170:Q170" si="54">COUNTIF(D104:D163,"=5")</f>
        <v>9</v>
      </c>
      <c r="E170" s="258">
        <f t="shared" si="54"/>
        <v>9</v>
      </c>
      <c r="F170" s="258">
        <f t="shared" si="54"/>
        <v>22</v>
      </c>
      <c r="G170" s="258">
        <f t="shared" si="54"/>
        <v>22</v>
      </c>
      <c r="H170" s="259">
        <f t="shared" si="54"/>
        <v>20</v>
      </c>
      <c r="I170" s="260"/>
      <c r="J170" s="257">
        <f t="shared" si="54"/>
        <v>14</v>
      </c>
      <c r="K170" s="258">
        <f t="shared" si="54"/>
        <v>14</v>
      </c>
      <c r="L170" s="259">
        <f t="shared" si="54"/>
        <v>7</v>
      </c>
      <c r="M170" s="260"/>
      <c r="N170" s="257">
        <f t="shared" si="54"/>
        <v>3</v>
      </c>
      <c r="O170" s="258">
        <f t="shared" si="54"/>
        <v>10</v>
      </c>
      <c r="P170" s="258">
        <f t="shared" si="54"/>
        <v>17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2</v>
      </c>
      <c r="D171" s="263">
        <f t="shared" ref="D171:Q171" si="55">COUNTIF(D104:D163,"=4")</f>
        <v>9</v>
      </c>
      <c r="E171" s="263">
        <f t="shared" si="55"/>
        <v>9</v>
      </c>
      <c r="F171" s="263">
        <f t="shared" si="55"/>
        <v>0</v>
      </c>
      <c r="G171" s="263">
        <f t="shared" si="55"/>
        <v>0</v>
      </c>
      <c r="H171" s="264">
        <f t="shared" si="55"/>
        <v>2</v>
      </c>
      <c r="I171" s="260"/>
      <c r="J171" s="262">
        <f t="shared" si="55"/>
        <v>4</v>
      </c>
      <c r="K171" s="263">
        <f t="shared" si="55"/>
        <v>5</v>
      </c>
      <c r="L171" s="264">
        <f t="shared" si="55"/>
        <v>7</v>
      </c>
      <c r="M171" s="260"/>
      <c r="N171" s="262">
        <f t="shared" si="55"/>
        <v>7</v>
      </c>
      <c r="O171" s="263">
        <f t="shared" si="55"/>
        <v>8</v>
      </c>
      <c r="P171" s="263">
        <f t="shared" si="55"/>
        <v>3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0</v>
      </c>
      <c r="D172" s="263">
        <f t="shared" ref="D172:Q172" si="56">COUNTIF(D104:D163,"=3")</f>
        <v>2</v>
      </c>
      <c r="E172" s="263">
        <f t="shared" si="56"/>
        <v>2</v>
      </c>
      <c r="F172" s="263">
        <f t="shared" si="56"/>
        <v>0</v>
      </c>
      <c r="G172" s="263">
        <f t="shared" si="56"/>
        <v>0</v>
      </c>
      <c r="H172" s="264">
        <f t="shared" si="56"/>
        <v>0</v>
      </c>
      <c r="I172" s="260"/>
      <c r="J172" s="262">
        <f t="shared" si="56"/>
        <v>2</v>
      </c>
      <c r="K172" s="263">
        <f t="shared" si="56"/>
        <v>2</v>
      </c>
      <c r="L172" s="264">
        <f t="shared" si="56"/>
        <v>6</v>
      </c>
      <c r="M172" s="260"/>
      <c r="N172" s="262">
        <f t="shared" si="56"/>
        <v>6</v>
      </c>
      <c r="O172" s="263">
        <f t="shared" si="56"/>
        <v>2</v>
      </c>
      <c r="P172" s="263">
        <f t="shared" si="56"/>
        <v>2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2</v>
      </c>
      <c r="E173" s="267">
        <f t="shared" si="57"/>
        <v>2</v>
      </c>
      <c r="F173" s="267">
        <f t="shared" si="57"/>
        <v>0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2</v>
      </c>
      <c r="K173" s="267">
        <f t="shared" si="57"/>
        <v>1</v>
      </c>
      <c r="L173" s="268">
        <f t="shared" si="57"/>
        <v>2</v>
      </c>
      <c r="M173" s="260"/>
      <c r="N173" s="266">
        <f t="shared" si="57"/>
        <v>6</v>
      </c>
      <c r="O173" s="267">
        <f t="shared" si="57"/>
        <v>2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22</v>
      </c>
    </row>
    <row r="177" spans="13:13" ht="13.5" thickTop="1">
      <c r="M177" s="68"/>
    </row>
  </sheetData>
  <protectedRanges>
    <protectedRange sqref="C34:AJ71" name="Rango2"/>
    <protectedRange sqref="C3:X3 Z3" name="Rango4"/>
    <protectedRange sqref="C12:AJ33" name="Rango2_1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P177"/>
  <sheetViews>
    <sheetView topLeftCell="A88" zoomScale="60" zoomScaleNormal="60" workbookViewId="0">
      <selection activeCell="C104" sqref="C104:Q111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4</v>
      </c>
      <c r="D12" s="99">
        <v>5</v>
      </c>
      <c r="E12" s="99">
        <v>5</v>
      </c>
      <c r="F12" s="100">
        <v>4</v>
      </c>
      <c r="G12" s="98">
        <v>4</v>
      </c>
      <c r="H12" s="99">
        <v>4</v>
      </c>
      <c r="I12" s="99">
        <v>4</v>
      </c>
      <c r="J12" s="100">
        <v>3</v>
      </c>
      <c r="K12" s="101">
        <v>5</v>
      </c>
      <c r="L12" s="99">
        <v>5</v>
      </c>
      <c r="M12" s="102">
        <v>5</v>
      </c>
      <c r="N12" s="101">
        <v>5</v>
      </c>
      <c r="O12" s="99">
        <v>5</v>
      </c>
      <c r="P12" s="102">
        <v>5</v>
      </c>
      <c r="Q12" s="103">
        <v>5</v>
      </c>
      <c r="R12" s="99">
        <v>5</v>
      </c>
      <c r="S12" s="99">
        <v>5</v>
      </c>
      <c r="T12" s="100">
        <v>5</v>
      </c>
      <c r="U12" s="98">
        <v>5</v>
      </c>
      <c r="V12" s="99">
        <v>5</v>
      </c>
      <c r="W12" s="99">
        <v>4</v>
      </c>
      <c r="X12" s="100">
        <v>3</v>
      </c>
      <c r="Y12" s="104" t="s">
        <v>99</v>
      </c>
      <c r="Z12" s="99">
        <v>5</v>
      </c>
      <c r="AA12" s="99">
        <v>5</v>
      </c>
      <c r="AB12" s="102">
        <v>5</v>
      </c>
      <c r="AC12" s="295">
        <v>5</v>
      </c>
      <c r="AD12" s="101">
        <v>4</v>
      </c>
      <c r="AE12" s="99">
        <v>3</v>
      </c>
      <c r="AF12" s="106">
        <v>4</v>
      </c>
      <c r="AG12" s="296">
        <v>5</v>
      </c>
      <c r="AH12" s="297">
        <v>5</v>
      </c>
      <c r="AI12" s="109">
        <v>5</v>
      </c>
      <c r="AJ12" s="110">
        <v>3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4.5</v>
      </c>
      <c r="AO12" s="114">
        <f>IF(AN12&gt;0,IF(AM12&gt;2,2,IF(AN12&gt;4,5,IF(AN12&gt;3,4,3))),"NO")</f>
        <v>5</v>
      </c>
      <c r="AP12" s="112">
        <f>COUNTIF(G12:J12,"2")</f>
        <v>0</v>
      </c>
      <c r="AQ12" s="113">
        <f>IF(G12&gt;0,AVERAGE(G12:J12),0)</f>
        <v>3.75</v>
      </c>
      <c r="AR12" s="114">
        <f>IF(AQ12&gt;0,IF(AP12&gt;2,2,IF(AQ12&gt;4,5,IF(AQ12&gt;3,4,3))),"NO")</f>
        <v>4</v>
      </c>
      <c r="AS12" s="112">
        <f>COUNTIF(K12:M12,"2")</f>
        <v>0</v>
      </c>
      <c r="AT12" s="113">
        <f>IF(K12&gt;0,AVERAGE(K12:M12),0)</f>
        <v>5</v>
      </c>
      <c r="AU12" s="114">
        <f>IF(AT12&gt;0,IF(AS12&gt;2,2,IF(AT12&gt;4,5,IF(AT12&gt;3,4,3))),"NO")</f>
        <v>5</v>
      </c>
      <c r="AV12" s="112">
        <f>COUNTIF(N12:P12,"2")</f>
        <v>0</v>
      </c>
      <c r="AW12" s="113">
        <f>IF(N12&gt;0,AVERAGE(N12:P12),0)</f>
        <v>5</v>
      </c>
      <c r="AX12" s="114">
        <f>IF(AW12&gt;0,IF(AV12&gt;2,2,IF(AW12&gt;4,5,IF(AW12&gt;3,4,3))),"NO")</f>
        <v>5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4.25</v>
      </c>
      <c r="BD12" s="116">
        <f>IF(BC12&gt;0,IF(BB12&gt;2,2,IF(BC12&gt;4,5,IF(BC12&gt;3,4,3))),"NO")</f>
        <v>5</v>
      </c>
      <c r="BE12" s="112">
        <f>IF(Y12=0,0,1)</f>
        <v>1</v>
      </c>
      <c r="BF12" s="112">
        <f>COUNTIF(Z12:AB12,"2")</f>
        <v>0</v>
      </c>
      <c r="BG12" s="113">
        <f>IF(Z12&gt;0,AVERAGE(Z12:AB12),0)</f>
        <v>5</v>
      </c>
      <c r="BH12" s="113">
        <f>IF(ISTEXT(BD12),"NO",IF(BE12=0,2,IF(BF12&gt;2,2,IF(BG12&gt;4,5,IF(BG12&gt;3,4,3)))))</f>
        <v>5</v>
      </c>
      <c r="BI12" s="117">
        <f>IF(AC12&gt;0,AC12,"NO")</f>
        <v>5</v>
      </c>
      <c r="BJ12" s="112">
        <f>COUNTIF(AD12:AF12,"2")</f>
        <v>0</v>
      </c>
      <c r="BK12" s="113">
        <f>IF(AD12&gt;0,AVERAGE(AD12:AF12),0)</f>
        <v>3.6666666666666665</v>
      </c>
      <c r="BL12" s="113">
        <f>IF(BK12&gt;0,IF(BJ12&gt;2,2,IF(BK12&gt;4,5,IF(BK12&gt;3,4,3))),"NO")</f>
        <v>4</v>
      </c>
      <c r="BM12" s="118">
        <f>IF(AG12&gt;0,AG12,"NO")</f>
        <v>5</v>
      </c>
      <c r="BN12" s="119">
        <f>IF(AH12&gt;0,AH12,"NO")</f>
        <v>5</v>
      </c>
      <c r="BO12" s="120">
        <f>IF(AI12=0,"NO",IF(AI12+AJ12&lt;4,2,IF(AI12+AJ12&lt;7,3,IF(AI12+AJ12&lt;9,4,5))))</f>
        <v>4</v>
      </c>
      <c r="BP12" s="68"/>
    </row>
    <row r="13" spans="1:68" ht="13.5" thickBot="1">
      <c r="A13" s="121"/>
      <c r="B13" s="122">
        <f>B12+1</f>
        <v>2</v>
      </c>
      <c r="C13" s="109">
        <v>5</v>
      </c>
      <c r="D13" s="123">
        <v>5</v>
      </c>
      <c r="E13" s="123">
        <v>5</v>
      </c>
      <c r="F13" s="124">
        <v>5</v>
      </c>
      <c r="G13" s="109">
        <v>5</v>
      </c>
      <c r="H13" s="123">
        <v>5</v>
      </c>
      <c r="I13" s="123">
        <v>5</v>
      </c>
      <c r="J13" s="124">
        <v>5</v>
      </c>
      <c r="K13" s="109">
        <v>5</v>
      </c>
      <c r="L13" s="123">
        <v>5</v>
      </c>
      <c r="M13" s="124">
        <v>5</v>
      </c>
      <c r="N13" s="109">
        <v>5</v>
      </c>
      <c r="O13" s="123">
        <v>5</v>
      </c>
      <c r="P13" s="124">
        <v>5</v>
      </c>
      <c r="Q13" s="109">
        <v>5</v>
      </c>
      <c r="R13" s="123">
        <v>5</v>
      </c>
      <c r="S13" s="123">
        <v>5</v>
      </c>
      <c r="T13" s="124">
        <v>5</v>
      </c>
      <c r="U13" s="109">
        <v>5</v>
      </c>
      <c r="V13" s="123">
        <v>5</v>
      </c>
      <c r="W13" s="123">
        <v>5</v>
      </c>
      <c r="X13" s="124">
        <v>4</v>
      </c>
      <c r="Y13" s="125" t="s">
        <v>99</v>
      </c>
      <c r="Z13" s="123">
        <v>5</v>
      </c>
      <c r="AA13" s="123">
        <v>5</v>
      </c>
      <c r="AB13" s="124">
        <v>5</v>
      </c>
      <c r="AC13" s="298">
        <v>3</v>
      </c>
      <c r="AD13" s="109">
        <v>4</v>
      </c>
      <c r="AE13" s="123">
        <v>4</v>
      </c>
      <c r="AF13" s="110">
        <v>4</v>
      </c>
      <c r="AG13" s="299">
        <v>4</v>
      </c>
      <c r="AH13" s="298">
        <v>5</v>
      </c>
      <c r="AI13" s="109">
        <v>5</v>
      </c>
      <c r="AJ13" s="110">
        <v>5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5</v>
      </c>
      <c r="AO13" s="114">
        <f t="shared" ref="AO13:AO71" si="2">IF(AN13&gt;0,IF(AM13&gt;2,2,IF(AN13&gt;4,5,IF(AN13&gt;3,4,3))),"NO")</f>
        <v>5</v>
      </c>
      <c r="AP13" s="112">
        <f t="shared" ref="AP13:AP71" si="3">COUNTIF(G13:J13,"2")</f>
        <v>0</v>
      </c>
      <c r="AQ13" s="113">
        <f t="shared" ref="AQ13:AQ71" si="4">IF(G13&gt;0,AVERAGE(G13:J13),0)</f>
        <v>5</v>
      </c>
      <c r="AR13" s="114">
        <f t="shared" ref="AR13:AR71" si="5">IF(AQ13&gt;0,IF(AP13&gt;2,2,IF(AQ13&gt;4,5,IF(AQ13&gt;3,4,3))),"NO")</f>
        <v>5</v>
      </c>
      <c r="AS13" s="112">
        <f t="shared" ref="AS13:AS71" si="6">COUNTIF(K13:M13,"2")</f>
        <v>0</v>
      </c>
      <c r="AT13" s="113">
        <f t="shared" ref="AT13:AT71" si="7">IF(K13&gt;0,AVERAGE(K13:M13),0)</f>
        <v>5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0</v>
      </c>
      <c r="AW13" s="113">
        <f t="shared" ref="AW13:AW71" si="10">IF(N13&gt;0,AVERAGE(N13:P13),0)</f>
        <v>5</v>
      </c>
      <c r="AX13" s="114">
        <f t="shared" ref="AX13:AX71" si="11">IF(AW13&gt;0,IF(AV13&gt;2,2,IF(AW13&gt;4,5,IF(AW13&gt;3,4,3))),"NO")</f>
        <v>5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0</v>
      </c>
      <c r="BC13" s="113">
        <f t="shared" ref="BC13:BC71" si="16">IF(U13&gt;0,AVERAGE(U13:X13),0)</f>
        <v>4.75</v>
      </c>
      <c r="BD13" s="116">
        <f t="shared" ref="BD13:BD71" si="17">IF(BC13&gt;0,IF(BB13&gt;2,2,IF(BC13&gt;4,5,IF(BC13&gt;3,4,3))),"NO")</f>
        <v>5</v>
      </c>
      <c r="BE13" s="112">
        <f t="shared" ref="BE13:BE45" si="18">IF(Y13=0,0,1)</f>
        <v>1</v>
      </c>
      <c r="BF13" s="112">
        <f t="shared" ref="BF13:BF71" si="19">COUNTIF(Z13:AB13,"2")</f>
        <v>0</v>
      </c>
      <c r="BG13" s="113">
        <f t="shared" ref="BG13:BG71" si="20">IF(Z13&gt;0,AVERAGE(Z13:AB13),0)</f>
        <v>5</v>
      </c>
      <c r="BH13" s="113">
        <f t="shared" ref="BH13:BH71" si="21">IF(ISTEXT(BD13),"NO",IF(BE13=0,2,IF(BF13&gt;2,2,IF(BG13&gt;4,5,IF(BG13&gt;3,4,3)))))</f>
        <v>5</v>
      </c>
      <c r="BI13" s="117">
        <f t="shared" ref="BI13:BI71" si="22">IF(AC13&gt;0,AC13,"NO")</f>
        <v>3</v>
      </c>
      <c r="BJ13" s="112">
        <f t="shared" ref="BJ13:BJ71" si="23">COUNTIF(AD13:AF13,"2")</f>
        <v>0</v>
      </c>
      <c r="BK13" s="113">
        <f t="shared" ref="BK13:BK71" si="24">IF(AD13&gt;0,AVERAGE(AD13:AF13),0)</f>
        <v>4</v>
      </c>
      <c r="BL13" s="113">
        <f t="shared" ref="BL13:BL71" si="25">IF(BK13&gt;0,IF(BJ13&gt;2,2,IF(BK13&gt;4,5,IF(BK13&gt;3,4,3))),"NO")</f>
        <v>4</v>
      </c>
      <c r="BM13" s="118">
        <f t="shared" ref="BM13:BN70" si="26">IF(AG13&gt;0,AG13,"NO")</f>
        <v>4</v>
      </c>
      <c r="BN13" s="119">
        <f t="shared" si="26"/>
        <v>5</v>
      </c>
      <c r="BO13" s="120">
        <f t="shared" ref="BO13:BO71" si="27">IF(AI13=0,"NO",IF(AI13+AJ13&lt;4,2,IF(AI13+AJ13&lt;7,3,IF(AI13+AJ13&lt;9,4,5))))</f>
        <v>5</v>
      </c>
      <c r="BP13" s="68"/>
    </row>
    <row r="14" spans="1:68" ht="13.5" thickBot="1">
      <c r="A14" s="121"/>
      <c r="B14" s="130">
        <f t="shared" ref="B14:B71" si="28">B13+1</f>
        <v>3</v>
      </c>
      <c r="C14" s="109">
        <v>5</v>
      </c>
      <c r="D14" s="123">
        <v>5</v>
      </c>
      <c r="E14" s="123">
        <v>5</v>
      </c>
      <c r="F14" s="124">
        <v>5</v>
      </c>
      <c r="G14" s="109">
        <v>5</v>
      </c>
      <c r="H14" s="123">
        <v>5</v>
      </c>
      <c r="I14" s="123">
        <v>5</v>
      </c>
      <c r="J14" s="124">
        <v>5</v>
      </c>
      <c r="K14" s="109">
        <v>5</v>
      </c>
      <c r="L14" s="123">
        <v>5</v>
      </c>
      <c r="M14" s="124">
        <v>5</v>
      </c>
      <c r="N14" s="109">
        <v>5</v>
      </c>
      <c r="O14" s="123">
        <v>5</v>
      </c>
      <c r="P14" s="124">
        <v>5</v>
      </c>
      <c r="Q14" s="109">
        <v>5</v>
      </c>
      <c r="R14" s="123">
        <v>5</v>
      </c>
      <c r="S14" s="123">
        <v>5</v>
      </c>
      <c r="T14" s="124">
        <v>5</v>
      </c>
      <c r="U14" s="109">
        <v>5</v>
      </c>
      <c r="V14" s="123">
        <v>5</v>
      </c>
      <c r="W14" s="123">
        <v>5</v>
      </c>
      <c r="X14" s="124">
        <v>5</v>
      </c>
      <c r="Y14" s="125" t="s">
        <v>99</v>
      </c>
      <c r="Z14" s="123">
        <v>5</v>
      </c>
      <c r="AA14" s="123">
        <v>5</v>
      </c>
      <c r="AB14" s="124">
        <v>5</v>
      </c>
      <c r="AC14" s="298">
        <v>3</v>
      </c>
      <c r="AD14" s="109">
        <v>5</v>
      </c>
      <c r="AE14" s="123">
        <v>5</v>
      </c>
      <c r="AF14" s="110">
        <v>5</v>
      </c>
      <c r="AG14" s="299">
        <v>5</v>
      </c>
      <c r="AH14" s="298">
        <v>4</v>
      </c>
      <c r="AI14" s="109">
        <v>5</v>
      </c>
      <c r="AJ14" s="110">
        <v>5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5</v>
      </c>
      <c r="AO14" s="114">
        <f t="shared" si="2"/>
        <v>5</v>
      </c>
      <c r="AP14" s="112">
        <f t="shared" si="3"/>
        <v>0</v>
      </c>
      <c r="AQ14" s="113">
        <f t="shared" si="4"/>
        <v>5</v>
      </c>
      <c r="AR14" s="114">
        <f t="shared" si="5"/>
        <v>5</v>
      </c>
      <c r="AS14" s="112">
        <f t="shared" si="6"/>
        <v>0</v>
      </c>
      <c r="AT14" s="113">
        <f t="shared" si="7"/>
        <v>5</v>
      </c>
      <c r="AU14" s="114">
        <f t="shared" si="8"/>
        <v>5</v>
      </c>
      <c r="AV14" s="112">
        <f t="shared" si="9"/>
        <v>0</v>
      </c>
      <c r="AW14" s="113">
        <f t="shared" si="10"/>
        <v>5</v>
      </c>
      <c r="AX14" s="114">
        <f t="shared" si="11"/>
        <v>5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5</v>
      </c>
      <c r="BD14" s="116">
        <f t="shared" si="17"/>
        <v>5</v>
      </c>
      <c r="BE14" s="112">
        <f t="shared" si="18"/>
        <v>1</v>
      </c>
      <c r="BF14" s="112">
        <f t="shared" si="19"/>
        <v>0</v>
      </c>
      <c r="BG14" s="113">
        <f t="shared" si="20"/>
        <v>5</v>
      </c>
      <c r="BH14" s="113">
        <f t="shared" si="21"/>
        <v>5</v>
      </c>
      <c r="BI14" s="117">
        <f t="shared" si="22"/>
        <v>3</v>
      </c>
      <c r="BJ14" s="112">
        <f t="shared" si="23"/>
        <v>0</v>
      </c>
      <c r="BK14" s="113">
        <f t="shared" si="24"/>
        <v>5</v>
      </c>
      <c r="BL14" s="113">
        <f t="shared" si="25"/>
        <v>5</v>
      </c>
      <c r="BM14" s="118">
        <f t="shared" si="26"/>
        <v>5</v>
      </c>
      <c r="BN14" s="119">
        <f t="shared" si="26"/>
        <v>4</v>
      </c>
      <c r="BO14" s="120">
        <f t="shared" si="27"/>
        <v>5</v>
      </c>
      <c r="BP14" s="68"/>
    </row>
    <row r="15" spans="1:68" ht="13.5" thickBot="1">
      <c r="A15" s="121"/>
      <c r="B15" s="122">
        <f t="shared" si="28"/>
        <v>4</v>
      </c>
      <c r="C15" s="109">
        <v>5</v>
      </c>
      <c r="D15" s="123">
        <v>5</v>
      </c>
      <c r="E15" s="123">
        <v>5</v>
      </c>
      <c r="F15" s="124">
        <v>5</v>
      </c>
      <c r="G15" s="109">
        <v>5</v>
      </c>
      <c r="H15" s="123">
        <v>5</v>
      </c>
      <c r="I15" s="123">
        <v>5</v>
      </c>
      <c r="J15" s="124">
        <v>5</v>
      </c>
      <c r="K15" s="109">
        <v>5</v>
      </c>
      <c r="L15" s="123">
        <v>5</v>
      </c>
      <c r="M15" s="124">
        <v>5</v>
      </c>
      <c r="N15" s="109">
        <v>5</v>
      </c>
      <c r="O15" s="123">
        <v>5</v>
      </c>
      <c r="P15" s="124">
        <v>5</v>
      </c>
      <c r="Q15" s="109">
        <v>5</v>
      </c>
      <c r="R15" s="123">
        <v>5</v>
      </c>
      <c r="S15" s="123">
        <v>5</v>
      </c>
      <c r="T15" s="124">
        <v>5</v>
      </c>
      <c r="U15" s="109">
        <v>5</v>
      </c>
      <c r="V15" s="123">
        <v>5</v>
      </c>
      <c r="W15" s="123">
        <v>5</v>
      </c>
      <c r="X15" s="124">
        <v>5</v>
      </c>
      <c r="Y15" s="125" t="s">
        <v>99</v>
      </c>
      <c r="Z15" s="123">
        <v>5</v>
      </c>
      <c r="AA15" s="123">
        <v>5</v>
      </c>
      <c r="AB15" s="124">
        <v>5</v>
      </c>
      <c r="AC15" s="298">
        <v>5</v>
      </c>
      <c r="AD15" s="109">
        <v>5</v>
      </c>
      <c r="AE15" s="123">
        <v>5</v>
      </c>
      <c r="AF15" s="110">
        <v>5</v>
      </c>
      <c r="AG15" s="299">
        <v>5</v>
      </c>
      <c r="AH15" s="298">
        <v>5</v>
      </c>
      <c r="AI15" s="109">
        <v>5</v>
      </c>
      <c r="AJ15" s="110">
        <v>5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5</v>
      </c>
      <c r="AO15" s="114">
        <f t="shared" si="2"/>
        <v>5</v>
      </c>
      <c r="AP15" s="112">
        <f t="shared" si="3"/>
        <v>0</v>
      </c>
      <c r="AQ15" s="113">
        <f t="shared" si="4"/>
        <v>5</v>
      </c>
      <c r="AR15" s="114">
        <f t="shared" si="5"/>
        <v>5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5</v>
      </c>
      <c r="AX15" s="114">
        <f t="shared" si="11"/>
        <v>5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5</v>
      </c>
      <c r="BD15" s="116">
        <f t="shared" si="17"/>
        <v>5</v>
      </c>
      <c r="BE15" s="112">
        <f t="shared" si="18"/>
        <v>1</v>
      </c>
      <c r="BF15" s="112">
        <f t="shared" si="19"/>
        <v>0</v>
      </c>
      <c r="BG15" s="113">
        <f t="shared" si="20"/>
        <v>5</v>
      </c>
      <c r="BH15" s="113">
        <f t="shared" si="21"/>
        <v>5</v>
      </c>
      <c r="BI15" s="117">
        <f t="shared" si="22"/>
        <v>5</v>
      </c>
      <c r="BJ15" s="112">
        <f t="shared" si="23"/>
        <v>0</v>
      </c>
      <c r="BK15" s="113">
        <f t="shared" si="24"/>
        <v>5</v>
      </c>
      <c r="BL15" s="113">
        <f t="shared" si="25"/>
        <v>5</v>
      </c>
      <c r="BM15" s="118">
        <f t="shared" si="26"/>
        <v>5</v>
      </c>
      <c r="BN15" s="119">
        <f t="shared" si="26"/>
        <v>5</v>
      </c>
      <c r="BO15" s="120">
        <f t="shared" si="27"/>
        <v>5</v>
      </c>
      <c r="BP15" s="68"/>
    </row>
    <row r="16" spans="1:68" ht="13.5" thickBot="1">
      <c r="A16" s="121"/>
      <c r="B16" s="130">
        <f t="shared" si="28"/>
        <v>5</v>
      </c>
      <c r="C16" s="300">
        <v>5</v>
      </c>
      <c r="D16" s="301">
        <v>5</v>
      </c>
      <c r="E16" s="301">
        <v>5</v>
      </c>
      <c r="F16" s="302">
        <v>5</v>
      </c>
      <c r="G16" s="300">
        <v>5</v>
      </c>
      <c r="H16" s="301">
        <v>5</v>
      </c>
      <c r="I16" s="301">
        <v>5</v>
      </c>
      <c r="J16" s="302">
        <v>5</v>
      </c>
      <c r="K16" s="300">
        <v>5</v>
      </c>
      <c r="L16" s="301">
        <v>5</v>
      </c>
      <c r="M16" s="302">
        <v>5</v>
      </c>
      <c r="N16" s="300">
        <v>5</v>
      </c>
      <c r="O16" s="301">
        <v>5</v>
      </c>
      <c r="P16" s="302">
        <v>5</v>
      </c>
      <c r="Q16" s="300">
        <v>5</v>
      </c>
      <c r="R16" s="301">
        <v>5</v>
      </c>
      <c r="S16" s="301">
        <v>5</v>
      </c>
      <c r="T16" s="302">
        <v>5</v>
      </c>
      <c r="U16" s="300">
        <v>5</v>
      </c>
      <c r="V16" s="301">
        <v>5</v>
      </c>
      <c r="W16" s="301">
        <v>5</v>
      </c>
      <c r="X16" s="302">
        <v>5</v>
      </c>
      <c r="Y16" s="303" t="s">
        <v>99</v>
      </c>
      <c r="Z16" s="301">
        <v>5</v>
      </c>
      <c r="AA16" s="301">
        <v>5</v>
      </c>
      <c r="AB16" s="302">
        <v>5</v>
      </c>
      <c r="AC16" s="298">
        <v>5</v>
      </c>
      <c r="AD16" s="300">
        <v>5</v>
      </c>
      <c r="AE16" s="301">
        <v>5</v>
      </c>
      <c r="AF16" s="304">
        <v>5</v>
      </c>
      <c r="AG16" s="299">
        <v>5</v>
      </c>
      <c r="AH16" s="298">
        <v>5</v>
      </c>
      <c r="AI16" s="300">
        <v>5</v>
      </c>
      <c r="AJ16" s="304">
        <v>5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5</v>
      </c>
      <c r="AO16" s="114">
        <f t="shared" si="2"/>
        <v>5</v>
      </c>
      <c r="AP16" s="112">
        <f t="shared" si="3"/>
        <v>0</v>
      </c>
      <c r="AQ16" s="113">
        <f t="shared" si="4"/>
        <v>5</v>
      </c>
      <c r="AR16" s="114">
        <f t="shared" si="5"/>
        <v>5</v>
      </c>
      <c r="AS16" s="112">
        <f t="shared" si="6"/>
        <v>0</v>
      </c>
      <c r="AT16" s="113">
        <f t="shared" si="7"/>
        <v>5</v>
      </c>
      <c r="AU16" s="114">
        <f t="shared" si="8"/>
        <v>5</v>
      </c>
      <c r="AV16" s="112">
        <f t="shared" si="9"/>
        <v>0</v>
      </c>
      <c r="AW16" s="113">
        <f t="shared" si="10"/>
        <v>5</v>
      </c>
      <c r="AX16" s="114">
        <f t="shared" si="11"/>
        <v>5</v>
      </c>
      <c r="AY16" s="112">
        <f t="shared" si="12"/>
        <v>0</v>
      </c>
      <c r="AZ16" s="113">
        <f t="shared" si="13"/>
        <v>5</v>
      </c>
      <c r="BA16" s="115">
        <f t="shared" si="14"/>
        <v>5</v>
      </c>
      <c r="BB16" s="112">
        <f t="shared" si="15"/>
        <v>0</v>
      </c>
      <c r="BC16" s="113">
        <f t="shared" si="16"/>
        <v>5</v>
      </c>
      <c r="BD16" s="116">
        <f t="shared" si="17"/>
        <v>5</v>
      </c>
      <c r="BE16" s="112">
        <f t="shared" si="18"/>
        <v>1</v>
      </c>
      <c r="BF16" s="112">
        <f t="shared" si="19"/>
        <v>0</v>
      </c>
      <c r="BG16" s="113">
        <f t="shared" si="20"/>
        <v>5</v>
      </c>
      <c r="BH16" s="113">
        <f t="shared" si="21"/>
        <v>5</v>
      </c>
      <c r="BI16" s="117">
        <f t="shared" si="22"/>
        <v>5</v>
      </c>
      <c r="BJ16" s="112">
        <f t="shared" si="23"/>
        <v>0</v>
      </c>
      <c r="BK16" s="113">
        <f t="shared" si="24"/>
        <v>5</v>
      </c>
      <c r="BL16" s="113">
        <f t="shared" si="25"/>
        <v>5</v>
      </c>
      <c r="BM16" s="118">
        <f t="shared" si="26"/>
        <v>5</v>
      </c>
      <c r="BN16" s="119">
        <f t="shared" si="26"/>
        <v>5</v>
      </c>
      <c r="BO16" s="120">
        <f t="shared" si="27"/>
        <v>5</v>
      </c>
      <c r="BP16" s="68"/>
    </row>
    <row r="17" spans="1:68" ht="13.5" thickBot="1">
      <c r="A17" s="121"/>
      <c r="B17" s="130">
        <f t="shared" si="28"/>
        <v>6</v>
      </c>
      <c r="C17" s="300">
        <v>5</v>
      </c>
      <c r="D17" s="301">
        <v>5</v>
      </c>
      <c r="E17" s="301">
        <v>5</v>
      </c>
      <c r="F17" s="302">
        <v>5</v>
      </c>
      <c r="G17" s="300">
        <v>5</v>
      </c>
      <c r="H17" s="301">
        <v>5</v>
      </c>
      <c r="I17" s="301">
        <v>5</v>
      </c>
      <c r="J17" s="302">
        <v>5</v>
      </c>
      <c r="K17" s="300">
        <v>5</v>
      </c>
      <c r="L17" s="301">
        <v>5</v>
      </c>
      <c r="M17" s="302">
        <v>5</v>
      </c>
      <c r="N17" s="300">
        <v>5</v>
      </c>
      <c r="O17" s="301">
        <v>5</v>
      </c>
      <c r="P17" s="302">
        <v>5</v>
      </c>
      <c r="Q17" s="300">
        <v>5</v>
      </c>
      <c r="R17" s="301">
        <v>5</v>
      </c>
      <c r="S17" s="301">
        <v>5</v>
      </c>
      <c r="T17" s="302">
        <v>5</v>
      </c>
      <c r="U17" s="300">
        <v>5</v>
      </c>
      <c r="V17" s="301">
        <v>5</v>
      </c>
      <c r="W17" s="301">
        <v>5</v>
      </c>
      <c r="X17" s="302">
        <v>5</v>
      </c>
      <c r="Y17" s="303" t="s">
        <v>99</v>
      </c>
      <c r="Z17" s="301">
        <v>5</v>
      </c>
      <c r="AA17" s="301">
        <v>5</v>
      </c>
      <c r="AB17" s="302">
        <v>5</v>
      </c>
      <c r="AC17" s="298">
        <v>5</v>
      </c>
      <c r="AD17" s="300">
        <v>5</v>
      </c>
      <c r="AE17" s="301">
        <v>5</v>
      </c>
      <c r="AF17" s="304">
        <v>5</v>
      </c>
      <c r="AG17" s="299">
        <v>5</v>
      </c>
      <c r="AH17" s="298">
        <v>5</v>
      </c>
      <c r="AI17" s="300">
        <v>5</v>
      </c>
      <c r="AJ17" s="304">
        <v>5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5</v>
      </c>
      <c r="AO17" s="114">
        <f t="shared" si="2"/>
        <v>5</v>
      </c>
      <c r="AP17" s="112">
        <f t="shared" si="3"/>
        <v>0</v>
      </c>
      <c r="AQ17" s="113">
        <f t="shared" si="4"/>
        <v>5</v>
      </c>
      <c r="AR17" s="114">
        <f t="shared" si="5"/>
        <v>5</v>
      </c>
      <c r="AS17" s="112">
        <f t="shared" si="6"/>
        <v>0</v>
      </c>
      <c r="AT17" s="113">
        <f t="shared" si="7"/>
        <v>5</v>
      </c>
      <c r="AU17" s="114">
        <f t="shared" si="8"/>
        <v>5</v>
      </c>
      <c r="AV17" s="112">
        <f t="shared" si="9"/>
        <v>0</v>
      </c>
      <c r="AW17" s="113">
        <f t="shared" si="10"/>
        <v>5</v>
      </c>
      <c r="AX17" s="114">
        <f t="shared" si="11"/>
        <v>5</v>
      </c>
      <c r="AY17" s="112">
        <f t="shared" si="12"/>
        <v>0</v>
      </c>
      <c r="AZ17" s="113">
        <f t="shared" si="13"/>
        <v>5</v>
      </c>
      <c r="BA17" s="115">
        <f t="shared" si="14"/>
        <v>5</v>
      </c>
      <c r="BB17" s="112">
        <f t="shared" si="15"/>
        <v>0</v>
      </c>
      <c r="BC17" s="113">
        <f t="shared" si="16"/>
        <v>5</v>
      </c>
      <c r="BD17" s="116">
        <f t="shared" si="17"/>
        <v>5</v>
      </c>
      <c r="BE17" s="112">
        <f t="shared" si="18"/>
        <v>1</v>
      </c>
      <c r="BF17" s="112">
        <f t="shared" si="19"/>
        <v>0</v>
      </c>
      <c r="BG17" s="113">
        <f t="shared" si="20"/>
        <v>5</v>
      </c>
      <c r="BH17" s="113">
        <f t="shared" si="21"/>
        <v>5</v>
      </c>
      <c r="BI17" s="117">
        <f t="shared" si="22"/>
        <v>5</v>
      </c>
      <c r="BJ17" s="112">
        <f t="shared" si="23"/>
        <v>0</v>
      </c>
      <c r="BK17" s="113">
        <f t="shared" si="24"/>
        <v>5</v>
      </c>
      <c r="BL17" s="113">
        <f t="shared" si="25"/>
        <v>5</v>
      </c>
      <c r="BM17" s="118">
        <f t="shared" si="26"/>
        <v>5</v>
      </c>
      <c r="BN17" s="119">
        <f t="shared" si="26"/>
        <v>5</v>
      </c>
      <c r="BO17" s="120">
        <f t="shared" si="27"/>
        <v>5</v>
      </c>
      <c r="BP17" s="68"/>
    </row>
    <row r="18" spans="1:68" ht="13.5" thickBot="1">
      <c r="A18" s="121"/>
      <c r="B18" s="130">
        <f t="shared" si="28"/>
        <v>7</v>
      </c>
      <c r="C18" s="300">
        <v>5</v>
      </c>
      <c r="D18" s="301">
        <v>5</v>
      </c>
      <c r="E18" s="301">
        <v>5</v>
      </c>
      <c r="F18" s="302">
        <v>5</v>
      </c>
      <c r="G18" s="300">
        <v>5</v>
      </c>
      <c r="H18" s="301">
        <v>5</v>
      </c>
      <c r="I18" s="301">
        <v>5</v>
      </c>
      <c r="J18" s="302">
        <v>5</v>
      </c>
      <c r="K18" s="300">
        <v>5</v>
      </c>
      <c r="L18" s="301">
        <v>5</v>
      </c>
      <c r="M18" s="302">
        <v>5</v>
      </c>
      <c r="N18" s="300">
        <v>3</v>
      </c>
      <c r="O18" s="301">
        <v>3</v>
      </c>
      <c r="P18" s="302">
        <v>5</v>
      </c>
      <c r="Q18" s="300">
        <v>5</v>
      </c>
      <c r="R18" s="301">
        <v>5</v>
      </c>
      <c r="S18" s="301">
        <v>5</v>
      </c>
      <c r="T18" s="302">
        <v>5</v>
      </c>
      <c r="U18" s="300">
        <v>5</v>
      </c>
      <c r="V18" s="301">
        <v>5</v>
      </c>
      <c r="W18" s="301">
        <v>5</v>
      </c>
      <c r="X18" s="302">
        <v>5</v>
      </c>
      <c r="Y18" s="303" t="s">
        <v>99</v>
      </c>
      <c r="Z18" s="301">
        <v>5</v>
      </c>
      <c r="AA18" s="301">
        <v>5</v>
      </c>
      <c r="AB18" s="302">
        <v>5</v>
      </c>
      <c r="AC18" s="298">
        <v>5</v>
      </c>
      <c r="AD18" s="300">
        <v>5</v>
      </c>
      <c r="AE18" s="301">
        <v>3</v>
      </c>
      <c r="AF18" s="304">
        <v>5</v>
      </c>
      <c r="AG18" s="299">
        <v>4</v>
      </c>
      <c r="AH18" s="298">
        <v>4</v>
      </c>
      <c r="AI18" s="300">
        <v>5</v>
      </c>
      <c r="AJ18" s="304">
        <v>3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5</v>
      </c>
      <c r="AO18" s="114">
        <f t="shared" si="2"/>
        <v>5</v>
      </c>
      <c r="AP18" s="112">
        <f t="shared" si="3"/>
        <v>0</v>
      </c>
      <c r="AQ18" s="113">
        <f t="shared" si="4"/>
        <v>5</v>
      </c>
      <c r="AR18" s="114">
        <f t="shared" si="5"/>
        <v>5</v>
      </c>
      <c r="AS18" s="112">
        <f t="shared" si="6"/>
        <v>0</v>
      </c>
      <c r="AT18" s="113">
        <f t="shared" si="7"/>
        <v>5</v>
      </c>
      <c r="AU18" s="114">
        <f t="shared" si="8"/>
        <v>5</v>
      </c>
      <c r="AV18" s="112">
        <f t="shared" si="9"/>
        <v>0</v>
      </c>
      <c r="AW18" s="113">
        <f t="shared" si="10"/>
        <v>3.6666666666666665</v>
      </c>
      <c r="AX18" s="114">
        <f t="shared" si="11"/>
        <v>4</v>
      </c>
      <c r="AY18" s="112">
        <f t="shared" si="12"/>
        <v>0</v>
      </c>
      <c r="AZ18" s="113">
        <f t="shared" si="13"/>
        <v>5</v>
      </c>
      <c r="BA18" s="115">
        <f t="shared" si="14"/>
        <v>5</v>
      </c>
      <c r="BB18" s="112">
        <f t="shared" si="15"/>
        <v>0</v>
      </c>
      <c r="BC18" s="113">
        <f t="shared" si="16"/>
        <v>5</v>
      </c>
      <c r="BD18" s="116">
        <f t="shared" si="17"/>
        <v>5</v>
      </c>
      <c r="BE18" s="112">
        <f t="shared" si="18"/>
        <v>1</v>
      </c>
      <c r="BF18" s="112">
        <f t="shared" si="19"/>
        <v>0</v>
      </c>
      <c r="BG18" s="113">
        <f t="shared" si="20"/>
        <v>5</v>
      </c>
      <c r="BH18" s="113">
        <f t="shared" si="21"/>
        <v>5</v>
      </c>
      <c r="BI18" s="117">
        <f t="shared" si="22"/>
        <v>5</v>
      </c>
      <c r="BJ18" s="112">
        <f t="shared" si="23"/>
        <v>0</v>
      </c>
      <c r="BK18" s="113">
        <f t="shared" si="24"/>
        <v>4.333333333333333</v>
      </c>
      <c r="BL18" s="113">
        <f t="shared" si="25"/>
        <v>5</v>
      </c>
      <c r="BM18" s="118">
        <f t="shared" si="26"/>
        <v>4</v>
      </c>
      <c r="BN18" s="119">
        <f t="shared" si="26"/>
        <v>4</v>
      </c>
      <c r="BO18" s="120">
        <f t="shared" si="27"/>
        <v>4</v>
      </c>
      <c r="BP18" s="68"/>
    </row>
    <row r="19" spans="1:68" ht="13.5" thickBot="1">
      <c r="A19" s="121"/>
      <c r="B19" s="122">
        <f t="shared" si="28"/>
        <v>8</v>
      </c>
      <c r="C19" s="109">
        <v>4</v>
      </c>
      <c r="D19" s="123">
        <v>4</v>
      </c>
      <c r="E19" s="123">
        <v>4</v>
      </c>
      <c r="F19" s="124">
        <v>4</v>
      </c>
      <c r="G19" s="109">
        <v>3</v>
      </c>
      <c r="H19" s="123">
        <v>3</v>
      </c>
      <c r="I19" s="123">
        <v>3</v>
      </c>
      <c r="J19" s="124">
        <v>3</v>
      </c>
      <c r="K19" s="109">
        <v>3</v>
      </c>
      <c r="L19" s="123">
        <v>3</v>
      </c>
      <c r="M19" s="124">
        <v>3</v>
      </c>
      <c r="N19" s="109">
        <v>3</v>
      </c>
      <c r="O19" s="123">
        <v>3</v>
      </c>
      <c r="P19" s="124">
        <v>3</v>
      </c>
      <c r="Q19" s="109">
        <v>5</v>
      </c>
      <c r="R19" s="123">
        <v>5</v>
      </c>
      <c r="S19" s="123">
        <v>5</v>
      </c>
      <c r="T19" s="124">
        <v>5</v>
      </c>
      <c r="U19" s="109">
        <v>5</v>
      </c>
      <c r="V19" s="123">
        <v>5</v>
      </c>
      <c r="W19" s="123">
        <v>5</v>
      </c>
      <c r="X19" s="124">
        <v>5</v>
      </c>
      <c r="Y19" s="125" t="s">
        <v>99</v>
      </c>
      <c r="Z19" s="123">
        <v>4</v>
      </c>
      <c r="AA19" s="123">
        <v>4</v>
      </c>
      <c r="AB19" s="124">
        <v>4</v>
      </c>
      <c r="AC19" s="298">
        <v>4</v>
      </c>
      <c r="AD19" s="109">
        <v>4</v>
      </c>
      <c r="AE19" s="123">
        <v>3</v>
      </c>
      <c r="AF19" s="110">
        <v>4</v>
      </c>
      <c r="AG19" s="299">
        <v>4</v>
      </c>
      <c r="AH19" s="298">
        <v>4</v>
      </c>
      <c r="AI19" s="109">
        <v>2</v>
      </c>
      <c r="AJ19" s="110">
        <v>3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4</v>
      </c>
      <c r="AO19" s="114">
        <f t="shared" si="2"/>
        <v>4</v>
      </c>
      <c r="AP19" s="112">
        <f t="shared" si="3"/>
        <v>0</v>
      </c>
      <c r="AQ19" s="113">
        <f t="shared" si="4"/>
        <v>3</v>
      </c>
      <c r="AR19" s="114">
        <f t="shared" si="5"/>
        <v>3</v>
      </c>
      <c r="AS19" s="112">
        <f t="shared" si="6"/>
        <v>0</v>
      </c>
      <c r="AT19" s="113">
        <f t="shared" si="7"/>
        <v>3</v>
      </c>
      <c r="AU19" s="114">
        <f t="shared" si="8"/>
        <v>3</v>
      </c>
      <c r="AV19" s="112">
        <f t="shared" si="9"/>
        <v>0</v>
      </c>
      <c r="AW19" s="113">
        <f t="shared" si="10"/>
        <v>3</v>
      </c>
      <c r="AX19" s="114">
        <f t="shared" si="11"/>
        <v>3</v>
      </c>
      <c r="AY19" s="112">
        <f t="shared" si="12"/>
        <v>0</v>
      </c>
      <c r="AZ19" s="113">
        <f t="shared" si="13"/>
        <v>5</v>
      </c>
      <c r="BA19" s="115">
        <f t="shared" si="14"/>
        <v>5</v>
      </c>
      <c r="BB19" s="112">
        <f t="shared" si="15"/>
        <v>0</v>
      </c>
      <c r="BC19" s="113">
        <f t="shared" si="16"/>
        <v>5</v>
      </c>
      <c r="BD19" s="116">
        <f t="shared" si="17"/>
        <v>5</v>
      </c>
      <c r="BE19" s="112">
        <f t="shared" si="18"/>
        <v>1</v>
      </c>
      <c r="BF19" s="112">
        <f t="shared" si="19"/>
        <v>0</v>
      </c>
      <c r="BG19" s="113">
        <f t="shared" si="20"/>
        <v>4</v>
      </c>
      <c r="BH19" s="113">
        <f t="shared" si="21"/>
        <v>4</v>
      </c>
      <c r="BI19" s="117">
        <f t="shared" si="22"/>
        <v>4</v>
      </c>
      <c r="BJ19" s="112">
        <f t="shared" si="23"/>
        <v>0</v>
      </c>
      <c r="BK19" s="113">
        <f t="shared" si="24"/>
        <v>3.6666666666666665</v>
      </c>
      <c r="BL19" s="113">
        <f t="shared" si="25"/>
        <v>4</v>
      </c>
      <c r="BM19" s="118">
        <f t="shared" si="26"/>
        <v>4</v>
      </c>
      <c r="BN19" s="119">
        <f t="shared" si="26"/>
        <v>4</v>
      </c>
      <c r="BO19" s="120">
        <f t="shared" si="27"/>
        <v>3</v>
      </c>
      <c r="BP19" s="68"/>
    </row>
    <row r="20" spans="1:68" ht="13.5" thickBot="1">
      <c r="A20" s="121"/>
      <c r="B20" s="130">
        <f t="shared" si="28"/>
        <v>9</v>
      </c>
      <c r="C20" s="109"/>
      <c r="D20" s="123"/>
      <c r="E20" s="123"/>
      <c r="F20" s="124"/>
      <c r="G20" s="109"/>
      <c r="H20" s="123"/>
      <c r="I20" s="123"/>
      <c r="J20" s="124"/>
      <c r="K20" s="109"/>
      <c r="L20" s="123"/>
      <c r="M20" s="124"/>
      <c r="N20" s="109"/>
      <c r="O20" s="123"/>
      <c r="P20" s="124"/>
      <c r="Q20" s="109"/>
      <c r="R20" s="123"/>
      <c r="S20" s="123"/>
      <c r="T20" s="124"/>
      <c r="U20" s="109"/>
      <c r="V20" s="123"/>
      <c r="W20" s="123"/>
      <c r="X20" s="124"/>
      <c r="Y20" s="125"/>
      <c r="Z20" s="123"/>
      <c r="AA20" s="123"/>
      <c r="AB20" s="124"/>
      <c r="AC20" s="132"/>
      <c r="AD20" s="109"/>
      <c r="AE20" s="123"/>
      <c r="AF20" s="110"/>
      <c r="AG20" s="107"/>
      <c r="AH20" s="132"/>
      <c r="AI20" s="109"/>
      <c r="AJ20" s="110"/>
      <c r="AK20" s="128"/>
      <c r="AL20" s="129">
        <f t="shared" si="29"/>
        <v>9</v>
      </c>
      <c r="AM20" s="112">
        <f t="shared" si="0"/>
        <v>0</v>
      </c>
      <c r="AN20" s="113">
        <f t="shared" si="1"/>
        <v>0</v>
      </c>
      <c r="AO20" s="114" t="str">
        <f t="shared" si="2"/>
        <v>NO</v>
      </c>
      <c r="AP20" s="112">
        <f t="shared" si="3"/>
        <v>0</v>
      </c>
      <c r="AQ20" s="113">
        <f t="shared" si="4"/>
        <v>0</v>
      </c>
      <c r="AR20" s="114" t="str">
        <f t="shared" si="5"/>
        <v>NO</v>
      </c>
      <c r="AS20" s="112">
        <f t="shared" si="6"/>
        <v>0</v>
      </c>
      <c r="AT20" s="113">
        <f t="shared" si="7"/>
        <v>0</v>
      </c>
      <c r="AU20" s="114" t="str">
        <f t="shared" si="8"/>
        <v>NO</v>
      </c>
      <c r="AV20" s="112">
        <f t="shared" si="9"/>
        <v>0</v>
      </c>
      <c r="AW20" s="113">
        <f t="shared" si="10"/>
        <v>0</v>
      </c>
      <c r="AX20" s="114" t="str">
        <f t="shared" si="11"/>
        <v>NO</v>
      </c>
      <c r="AY20" s="112">
        <f t="shared" si="12"/>
        <v>0</v>
      </c>
      <c r="AZ20" s="113">
        <f t="shared" si="13"/>
        <v>0</v>
      </c>
      <c r="BA20" s="115" t="str">
        <f t="shared" si="14"/>
        <v>NO</v>
      </c>
      <c r="BB20" s="112">
        <f t="shared" si="15"/>
        <v>0</v>
      </c>
      <c r="BC20" s="113">
        <f t="shared" si="16"/>
        <v>0</v>
      </c>
      <c r="BD20" s="116" t="str">
        <f t="shared" si="17"/>
        <v>NO</v>
      </c>
      <c r="BE20" s="112">
        <f t="shared" si="18"/>
        <v>0</v>
      </c>
      <c r="BF20" s="112">
        <f t="shared" si="19"/>
        <v>0</v>
      </c>
      <c r="BG20" s="113">
        <f t="shared" si="20"/>
        <v>0</v>
      </c>
      <c r="BH20" s="113" t="str">
        <f t="shared" si="21"/>
        <v>NO</v>
      </c>
      <c r="BI20" s="117" t="str">
        <f t="shared" si="22"/>
        <v>NO</v>
      </c>
      <c r="BJ20" s="112">
        <f t="shared" si="23"/>
        <v>0</v>
      </c>
      <c r="BK20" s="113">
        <f t="shared" si="24"/>
        <v>0</v>
      </c>
      <c r="BL20" s="113" t="str">
        <f t="shared" si="25"/>
        <v>NO</v>
      </c>
      <c r="BM20" s="118" t="str">
        <f t="shared" si="26"/>
        <v>NO</v>
      </c>
      <c r="BN20" s="119" t="str">
        <f t="shared" si="26"/>
        <v>NO</v>
      </c>
      <c r="BO20" s="120" t="str">
        <f t="shared" si="27"/>
        <v>NO</v>
      </c>
      <c r="BP20" s="68"/>
    </row>
    <row r="21" spans="1:68" ht="13.5" thickBot="1">
      <c r="A21" s="121"/>
      <c r="B21" s="130">
        <f t="shared" si="28"/>
        <v>10</v>
      </c>
      <c r="C21" s="109"/>
      <c r="D21" s="123"/>
      <c r="E21" s="123"/>
      <c r="F21" s="124"/>
      <c r="G21" s="109"/>
      <c r="H21" s="123"/>
      <c r="I21" s="123"/>
      <c r="J21" s="124"/>
      <c r="K21" s="109"/>
      <c r="L21" s="123"/>
      <c r="M21" s="124"/>
      <c r="N21" s="109"/>
      <c r="O21" s="123"/>
      <c r="P21" s="124"/>
      <c r="Q21" s="109"/>
      <c r="R21" s="123"/>
      <c r="S21" s="123"/>
      <c r="T21" s="124"/>
      <c r="U21" s="109"/>
      <c r="V21" s="123"/>
      <c r="W21" s="123"/>
      <c r="X21" s="124"/>
      <c r="Y21" s="133"/>
      <c r="Z21" s="123"/>
      <c r="AA21" s="123"/>
      <c r="AB21" s="124"/>
      <c r="AC21" s="126"/>
      <c r="AD21" s="109"/>
      <c r="AE21" s="123"/>
      <c r="AF21" s="110"/>
      <c r="AG21" s="127"/>
      <c r="AH21" s="126"/>
      <c r="AI21" s="109"/>
      <c r="AJ21" s="110"/>
      <c r="AK21" s="128"/>
      <c r="AL21" s="129">
        <f t="shared" si="29"/>
        <v>10</v>
      </c>
      <c r="AM21" s="112">
        <f t="shared" si="0"/>
        <v>0</v>
      </c>
      <c r="AN21" s="113">
        <f t="shared" si="1"/>
        <v>0</v>
      </c>
      <c r="AO21" s="114" t="str">
        <f t="shared" si="2"/>
        <v>NO</v>
      </c>
      <c r="AP21" s="112">
        <f t="shared" si="3"/>
        <v>0</v>
      </c>
      <c r="AQ21" s="113">
        <f t="shared" si="4"/>
        <v>0</v>
      </c>
      <c r="AR21" s="114" t="str">
        <f t="shared" si="5"/>
        <v>NO</v>
      </c>
      <c r="AS21" s="112">
        <f t="shared" si="6"/>
        <v>0</v>
      </c>
      <c r="AT21" s="113">
        <f t="shared" si="7"/>
        <v>0</v>
      </c>
      <c r="AU21" s="114" t="str">
        <f t="shared" si="8"/>
        <v>NO</v>
      </c>
      <c r="AV21" s="112">
        <f t="shared" si="9"/>
        <v>0</v>
      </c>
      <c r="AW21" s="113">
        <f t="shared" si="10"/>
        <v>0</v>
      </c>
      <c r="AX21" s="114" t="str">
        <f t="shared" si="11"/>
        <v>NO</v>
      </c>
      <c r="AY21" s="112">
        <f t="shared" si="12"/>
        <v>0</v>
      </c>
      <c r="AZ21" s="113">
        <f t="shared" si="13"/>
        <v>0</v>
      </c>
      <c r="BA21" s="115" t="str">
        <f t="shared" si="14"/>
        <v>NO</v>
      </c>
      <c r="BB21" s="112">
        <f t="shared" si="15"/>
        <v>0</v>
      </c>
      <c r="BC21" s="113">
        <f t="shared" si="16"/>
        <v>0</v>
      </c>
      <c r="BD21" s="116" t="str">
        <f t="shared" si="17"/>
        <v>NO</v>
      </c>
      <c r="BE21" s="112">
        <f t="shared" si="18"/>
        <v>0</v>
      </c>
      <c r="BF21" s="112">
        <f t="shared" si="19"/>
        <v>0</v>
      </c>
      <c r="BG21" s="113">
        <f t="shared" si="20"/>
        <v>0</v>
      </c>
      <c r="BH21" s="113" t="str">
        <f t="shared" si="21"/>
        <v>NO</v>
      </c>
      <c r="BI21" s="117" t="str">
        <f t="shared" si="22"/>
        <v>NO</v>
      </c>
      <c r="BJ21" s="112">
        <f t="shared" si="23"/>
        <v>0</v>
      </c>
      <c r="BK21" s="113">
        <f t="shared" si="24"/>
        <v>0</v>
      </c>
      <c r="BL21" s="113" t="str">
        <f t="shared" si="25"/>
        <v>NO</v>
      </c>
      <c r="BM21" s="118" t="str">
        <f t="shared" si="26"/>
        <v>NO</v>
      </c>
      <c r="BN21" s="119" t="str">
        <f t="shared" si="26"/>
        <v>NO</v>
      </c>
      <c r="BO21" s="120" t="str">
        <f t="shared" si="27"/>
        <v>NO</v>
      </c>
      <c r="BP21" s="68"/>
    </row>
    <row r="22" spans="1:68" ht="13.5" thickBot="1">
      <c r="A22" s="121"/>
      <c r="B22" s="130">
        <f t="shared" si="28"/>
        <v>11</v>
      </c>
      <c r="C22" s="109"/>
      <c r="D22" s="123"/>
      <c r="E22" s="123"/>
      <c r="F22" s="124"/>
      <c r="G22" s="109"/>
      <c r="H22" s="123"/>
      <c r="I22" s="123"/>
      <c r="J22" s="124"/>
      <c r="K22" s="109"/>
      <c r="L22" s="123"/>
      <c r="M22" s="124"/>
      <c r="N22" s="109"/>
      <c r="O22" s="123"/>
      <c r="P22" s="124"/>
      <c r="Q22" s="109"/>
      <c r="R22" s="123"/>
      <c r="S22" s="123"/>
      <c r="T22" s="124"/>
      <c r="U22" s="109"/>
      <c r="V22" s="123"/>
      <c r="W22" s="123"/>
      <c r="X22" s="124"/>
      <c r="Y22" s="134"/>
      <c r="Z22" s="123"/>
      <c r="AA22" s="123"/>
      <c r="AB22" s="124"/>
      <c r="AC22" s="126"/>
      <c r="AD22" s="109"/>
      <c r="AE22" s="123"/>
      <c r="AF22" s="110"/>
      <c r="AG22" s="127"/>
      <c r="AH22" s="126"/>
      <c r="AI22" s="109"/>
      <c r="AJ22" s="110"/>
      <c r="AK22" s="128"/>
      <c r="AL22" s="129">
        <f t="shared" si="29"/>
        <v>11</v>
      </c>
      <c r="AM22" s="112">
        <f t="shared" si="0"/>
        <v>0</v>
      </c>
      <c r="AN22" s="113">
        <f t="shared" si="1"/>
        <v>0</v>
      </c>
      <c r="AO22" s="114" t="str">
        <f t="shared" si="2"/>
        <v>NO</v>
      </c>
      <c r="AP22" s="112">
        <f t="shared" si="3"/>
        <v>0</v>
      </c>
      <c r="AQ22" s="113">
        <f t="shared" si="4"/>
        <v>0</v>
      </c>
      <c r="AR22" s="114" t="str">
        <f t="shared" si="5"/>
        <v>NO</v>
      </c>
      <c r="AS22" s="112">
        <f t="shared" si="6"/>
        <v>0</v>
      </c>
      <c r="AT22" s="113">
        <f t="shared" si="7"/>
        <v>0</v>
      </c>
      <c r="AU22" s="114" t="str">
        <f t="shared" si="8"/>
        <v>NO</v>
      </c>
      <c r="AV22" s="112">
        <f t="shared" si="9"/>
        <v>0</v>
      </c>
      <c r="AW22" s="113">
        <f t="shared" si="10"/>
        <v>0</v>
      </c>
      <c r="AX22" s="114" t="str">
        <f t="shared" si="11"/>
        <v>NO</v>
      </c>
      <c r="AY22" s="112">
        <f t="shared" si="12"/>
        <v>0</v>
      </c>
      <c r="AZ22" s="113">
        <f t="shared" si="13"/>
        <v>0</v>
      </c>
      <c r="BA22" s="115" t="str">
        <f t="shared" si="14"/>
        <v>NO</v>
      </c>
      <c r="BB22" s="112">
        <f t="shared" si="15"/>
        <v>0</v>
      </c>
      <c r="BC22" s="113">
        <f t="shared" si="16"/>
        <v>0</v>
      </c>
      <c r="BD22" s="116" t="str">
        <f t="shared" si="17"/>
        <v>NO</v>
      </c>
      <c r="BE22" s="112">
        <f t="shared" si="18"/>
        <v>0</v>
      </c>
      <c r="BF22" s="112">
        <f t="shared" si="19"/>
        <v>0</v>
      </c>
      <c r="BG22" s="113">
        <f t="shared" si="20"/>
        <v>0</v>
      </c>
      <c r="BH22" s="113" t="str">
        <f t="shared" si="21"/>
        <v>NO</v>
      </c>
      <c r="BI22" s="117" t="str">
        <f t="shared" si="22"/>
        <v>NO</v>
      </c>
      <c r="BJ22" s="112">
        <f t="shared" si="23"/>
        <v>0</v>
      </c>
      <c r="BK22" s="113">
        <f t="shared" si="24"/>
        <v>0</v>
      </c>
      <c r="BL22" s="113" t="str">
        <f t="shared" si="25"/>
        <v>NO</v>
      </c>
      <c r="BM22" s="118" t="str">
        <f t="shared" si="26"/>
        <v>NO</v>
      </c>
      <c r="BN22" s="119" t="str">
        <f t="shared" si="26"/>
        <v>NO</v>
      </c>
      <c r="BO22" s="120" t="str">
        <f t="shared" si="27"/>
        <v>NO</v>
      </c>
      <c r="BP22" s="68"/>
    </row>
    <row r="23" spans="1:68" ht="13.5" thickBot="1">
      <c r="A23" s="121"/>
      <c r="B23" s="130">
        <f t="shared" si="28"/>
        <v>12</v>
      </c>
      <c r="C23" s="109"/>
      <c r="D23" s="123"/>
      <c r="E23" s="123"/>
      <c r="F23" s="124"/>
      <c r="G23" s="109"/>
      <c r="H23" s="123"/>
      <c r="I23" s="123"/>
      <c r="J23" s="124"/>
      <c r="K23" s="109"/>
      <c r="L23" s="123"/>
      <c r="M23" s="124"/>
      <c r="N23" s="109"/>
      <c r="O23" s="123"/>
      <c r="P23" s="124"/>
      <c r="Q23" s="109"/>
      <c r="R23" s="123"/>
      <c r="S23" s="123"/>
      <c r="T23" s="124"/>
      <c r="U23" s="109"/>
      <c r="V23" s="123"/>
      <c r="W23" s="123"/>
      <c r="X23" s="124"/>
      <c r="Y23" s="134"/>
      <c r="Z23" s="123"/>
      <c r="AA23" s="123"/>
      <c r="AB23" s="124"/>
      <c r="AC23" s="126"/>
      <c r="AD23" s="109"/>
      <c r="AE23" s="123"/>
      <c r="AF23" s="110"/>
      <c r="AG23" s="127"/>
      <c r="AH23" s="126"/>
      <c r="AI23" s="109"/>
      <c r="AJ23" s="110"/>
      <c r="AK23" s="128"/>
      <c r="AL23" s="129">
        <f t="shared" si="29"/>
        <v>12</v>
      </c>
      <c r="AM23" s="112">
        <f t="shared" si="0"/>
        <v>0</v>
      </c>
      <c r="AN23" s="113">
        <f t="shared" si="1"/>
        <v>0</v>
      </c>
      <c r="AO23" s="114" t="str">
        <f t="shared" si="2"/>
        <v>NO</v>
      </c>
      <c r="AP23" s="112">
        <f t="shared" si="3"/>
        <v>0</v>
      </c>
      <c r="AQ23" s="113">
        <f t="shared" si="4"/>
        <v>0</v>
      </c>
      <c r="AR23" s="114" t="str">
        <f t="shared" si="5"/>
        <v>NO</v>
      </c>
      <c r="AS23" s="112">
        <f t="shared" si="6"/>
        <v>0</v>
      </c>
      <c r="AT23" s="113">
        <f t="shared" si="7"/>
        <v>0</v>
      </c>
      <c r="AU23" s="114" t="str">
        <f t="shared" si="8"/>
        <v>NO</v>
      </c>
      <c r="AV23" s="112">
        <f t="shared" si="9"/>
        <v>0</v>
      </c>
      <c r="AW23" s="113">
        <f t="shared" si="10"/>
        <v>0</v>
      </c>
      <c r="AX23" s="114" t="str">
        <f t="shared" si="11"/>
        <v>NO</v>
      </c>
      <c r="AY23" s="112">
        <f t="shared" si="12"/>
        <v>0</v>
      </c>
      <c r="AZ23" s="113">
        <f t="shared" si="13"/>
        <v>0</v>
      </c>
      <c r="BA23" s="115" t="str">
        <f t="shared" si="14"/>
        <v>NO</v>
      </c>
      <c r="BB23" s="112">
        <f t="shared" si="15"/>
        <v>0</v>
      </c>
      <c r="BC23" s="113">
        <f t="shared" si="16"/>
        <v>0</v>
      </c>
      <c r="BD23" s="116" t="str">
        <f t="shared" si="17"/>
        <v>NO</v>
      </c>
      <c r="BE23" s="112">
        <f t="shared" si="18"/>
        <v>0</v>
      </c>
      <c r="BF23" s="112">
        <f t="shared" si="19"/>
        <v>0</v>
      </c>
      <c r="BG23" s="113">
        <f t="shared" si="20"/>
        <v>0</v>
      </c>
      <c r="BH23" s="113" t="str">
        <f t="shared" si="21"/>
        <v>NO</v>
      </c>
      <c r="BI23" s="117" t="str">
        <f t="shared" si="22"/>
        <v>NO</v>
      </c>
      <c r="BJ23" s="112">
        <f t="shared" si="23"/>
        <v>0</v>
      </c>
      <c r="BK23" s="113">
        <f t="shared" si="24"/>
        <v>0</v>
      </c>
      <c r="BL23" s="113" t="str">
        <f t="shared" si="25"/>
        <v>NO</v>
      </c>
      <c r="BM23" s="118" t="str">
        <f t="shared" si="26"/>
        <v>NO</v>
      </c>
      <c r="BN23" s="119" t="str">
        <f t="shared" si="26"/>
        <v>NO</v>
      </c>
      <c r="BO23" s="120" t="str">
        <f t="shared" si="27"/>
        <v>NO</v>
      </c>
      <c r="BP23" s="68"/>
    </row>
    <row r="24" spans="1:68" ht="13.5" thickBot="1">
      <c r="A24" s="121"/>
      <c r="B24" s="130">
        <f t="shared" si="28"/>
        <v>13</v>
      </c>
      <c r="C24" s="109"/>
      <c r="D24" s="123"/>
      <c r="E24" s="123"/>
      <c r="F24" s="124"/>
      <c r="G24" s="109"/>
      <c r="H24" s="123"/>
      <c r="I24" s="123"/>
      <c r="J24" s="124"/>
      <c r="K24" s="109"/>
      <c r="L24" s="123"/>
      <c r="M24" s="124"/>
      <c r="N24" s="109"/>
      <c r="O24" s="123"/>
      <c r="P24" s="124"/>
      <c r="Q24" s="109"/>
      <c r="R24" s="123"/>
      <c r="S24" s="123"/>
      <c r="T24" s="124"/>
      <c r="U24" s="109"/>
      <c r="V24" s="123"/>
      <c r="W24" s="123"/>
      <c r="X24" s="124"/>
      <c r="Y24" s="125"/>
      <c r="Z24" s="123"/>
      <c r="AA24" s="123"/>
      <c r="AB24" s="124"/>
      <c r="AC24" s="132"/>
      <c r="AD24" s="109"/>
      <c r="AE24" s="123"/>
      <c r="AF24" s="110"/>
      <c r="AG24" s="107"/>
      <c r="AH24" s="126"/>
      <c r="AI24" s="109"/>
      <c r="AJ24" s="110"/>
      <c r="AK24" s="128"/>
      <c r="AL24" s="129">
        <f t="shared" si="29"/>
        <v>13</v>
      </c>
      <c r="AM24" s="112">
        <f t="shared" si="0"/>
        <v>0</v>
      </c>
      <c r="AN24" s="113">
        <f t="shared" si="1"/>
        <v>0</v>
      </c>
      <c r="AO24" s="114" t="str">
        <f t="shared" si="2"/>
        <v>NO</v>
      </c>
      <c r="AP24" s="112">
        <f t="shared" si="3"/>
        <v>0</v>
      </c>
      <c r="AQ24" s="113">
        <f t="shared" si="4"/>
        <v>0</v>
      </c>
      <c r="AR24" s="114" t="str">
        <f t="shared" si="5"/>
        <v>NO</v>
      </c>
      <c r="AS24" s="112">
        <f t="shared" si="6"/>
        <v>0</v>
      </c>
      <c r="AT24" s="113">
        <f t="shared" si="7"/>
        <v>0</v>
      </c>
      <c r="AU24" s="114" t="str">
        <f t="shared" si="8"/>
        <v>NO</v>
      </c>
      <c r="AV24" s="112">
        <f t="shared" si="9"/>
        <v>0</v>
      </c>
      <c r="AW24" s="113">
        <f t="shared" si="10"/>
        <v>0</v>
      </c>
      <c r="AX24" s="114" t="str">
        <f t="shared" si="11"/>
        <v>NO</v>
      </c>
      <c r="AY24" s="112">
        <f t="shared" si="12"/>
        <v>0</v>
      </c>
      <c r="AZ24" s="113">
        <f t="shared" si="13"/>
        <v>0</v>
      </c>
      <c r="BA24" s="115" t="str">
        <f t="shared" si="14"/>
        <v>NO</v>
      </c>
      <c r="BB24" s="112">
        <f t="shared" si="15"/>
        <v>0</v>
      </c>
      <c r="BC24" s="113">
        <f t="shared" si="16"/>
        <v>0</v>
      </c>
      <c r="BD24" s="116" t="str">
        <f t="shared" si="17"/>
        <v>NO</v>
      </c>
      <c r="BE24" s="112">
        <f t="shared" si="18"/>
        <v>0</v>
      </c>
      <c r="BF24" s="112">
        <f t="shared" si="19"/>
        <v>0</v>
      </c>
      <c r="BG24" s="113">
        <f t="shared" si="20"/>
        <v>0</v>
      </c>
      <c r="BH24" s="113" t="str">
        <f t="shared" si="21"/>
        <v>NO</v>
      </c>
      <c r="BI24" s="117" t="str">
        <f t="shared" si="22"/>
        <v>NO</v>
      </c>
      <c r="BJ24" s="112">
        <f t="shared" si="23"/>
        <v>0</v>
      </c>
      <c r="BK24" s="113">
        <f t="shared" si="24"/>
        <v>0</v>
      </c>
      <c r="BL24" s="113" t="str">
        <f t="shared" si="25"/>
        <v>NO</v>
      </c>
      <c r="BM24" s="118" t="str">
        <f t="shared" si="26"/>
        <v>NO</v>
      </c>
      <c r="BN24" s="119" t="str">
        <f t="shared" si="26"/>
        <v>NO</v>
      </c>
      <c r="BO24" s="120" t="str">
        <f t="shared" si="27"/>
        <v>NO</v>
      </c>
      <c r="BP24" s="68"/>
    </row>
    <row r="25" spans="1:68" ht="13.5" thickBot="1">
      <c r="A25" s="121"/>
      <c r="B25" s="130">
        <f t="shared" si="28"/>
        <v>14</v>
      </c>
      <c r="C25" s="109"/>
      <c r="D25" s="123"/>
      <c r="E25" s="123"/>
      <c r="F25" s="124"/>
      <c r="G25" s="109"/>
      <c r="H25" s="123"/>
      <c r="I25" s="123"/>
      <c r="J25" s="124"/>
      <c r="K25" s="109"/>
      <c r="L25" s="123"/>
      <c r="M25" s="124"/>
      <c r="N25" s="109"/>
      <c r="O25" s="123"/>
      <c r="P25" s="124"/>
      <c r="Q25" s="109"/>
      <c r="R25" s="123"/>
      <c r="S25" s="123"/>
      <c r="T25" s="124"/>
      <c r="U25" s="109"/>
      <c r="V25" s="123"/>
      <c r="W25" s="123"/>
      <c r="X25" s="124"/>
      <c r="Y25" s="125"/>
      <c r="Z25" s="123"/>
      <c r="AA25" s="123"/>
      <c r="AB25" s="124"/>
      <c r="AC25" s="126"/>
      <c r="AD25" s="109"/>
      <c r="AE25" s="123"/>
      <c r="AF25" s="110"/>
      <c r="AG25" s="127"/>
      <c r="AH25" s="126"/>
      <c r="AI25" s="109"/>
      <c r="AJ25" s="110"/>
      <c r="AK25" s="128"/>
      <c r="AL25" s="129">
        <f t="shared" si="29"/>
        <v>14</v>
      </c>
      <c r="AM25" s="112">
        <f t="shared" si="0"/>
        <v>0</v>
      </c>
      <c r="AN25" s="113">
        <f t="shared" si="1"/>
        <v>0</v>
      </c>
      <c r="AO25" s="114" t="str">
        <f t="shared" si="2"/>
        <v>NO</v>
      </c>
      <c r="AP25" s="112">
        <f t="shared" si="3"/>
        <v>0</v>
      </c>
      <c r="AQ25" s="113">
        <f t="shared" si="4"/>
        <v>0</v>
      </c>
      <c r="AR25" s="114" t="str">
        <f t="shared" si="5"/>
        <v>NO</v>
      </c>
      <c r="AS25" s="112">
        <f t="shared" si="6"/>
        <v>0</v>
      </c>
      <c r="AT25" s="113">
        <f t="shared" si="7"/>
        <v>0</v>
      </c>
      <c r="AU25" s="114" t="str">
        <f t="shared" si="8"/>
        <v>NO</v>
      </c>
      <c r="AV25" s="112">
        <f t="shared" si="9"/>
        <v>0</v>
      </c>
      <c r="AW25" s="113">
        <f t="shared" si="10"/>
        <v>0</v>
      </c>
      <c r="AX25" s="114" t="str">
        <f t="shared" si="11"/>
        <v>NO</v>
      </c>
      <c r="AY25" s="112">
        <f t="shared" si="12"/>
        <v>0</v>
      </c>
      <c r="AZ25" s="113">
        <f t="shared" si="13"/>
        <v>0</v>
      </c>
      <c r="BA25" s="115" t="str">
        <f t="shared" si="14"/>
        <v>NO</v>
      </c>
      <c r="BB25" s="112">
        <f t="shared" si="15"/>
        <v>0</v>
      </c>
      <c r="BC25" s="113">
        <f t="shared" si="16"/>
        <v>0</v>
      </c>
      <c r="BD25" s="116" t="str">
        <f t="shared" si="17"/>
        <v>NO</v>
      </c>
      <c r="BE25" s="112">
        <f t="shared" si="18"/>
        <v>0</v>
      </c>
      <c r="BF25" s="112">
        <f t="shared" si="19"/>
        <v>0</v>
      </c>
      <c r="BG25" s="113">
        <f t="shared" si="20"/>
        <v>0</v>
      </c>
      <c r="BH25" s="113" t="str">
        <f t="shared" si="21"/>
        <v>NO</v>
      </c>
      <c r="BI25" s="117" t="str">
        <f t="shared" si="22"/>
        <v>NO</v>
      </c>
      <c r="BJ25" s="112">
        <f t="shared" si="23"/>
        <v>0</v>
      </c>
      <c r="BK25" s="113">
        <f t="shared" si="24"/>
        <v>0</v>
      </c>
      <c r="BL25" s="113" t="str">
        <f t="shared" si="25"/>
        <v>NO</v>
      </c>
      <c r="BM25" s="118" t="str">
        <f t="shared" si="26"/>
        <v>NO</v>
      </c>
      <c r="BN25" s="119" t="str">
        <f t="shared" si="26"/>
        <v>NO</v>
      </c>
      <c r="BO25" s="120" t="str">
        <f t="shared" si="27"/>
        <v>NO</v>
      </c>
      <c r="BP25" s="68"/>
    </row>
    <row r="26" spans="1:68" ht="13.5" thickBot="1">
      <c r="A26" s="121"/>
      <c r="B26" s="130">
        <f t="shared" si="28"/>
        <v>15</v>
      </c>
      <c r="C26" s="109"/>
      <c r="D26" s="123"/>
      <c r="E26" s="123"/>
      <c r="F26" s="124"/>
      <c r="G26" s="109"/>
      <c r="H26" s="123"/>
      <c r="I26" s="123"/>
      <c r="J26" s="124"/>
      <c r="K26" s="109"/>
      <c r="L26" s="123"/>
      <c r="M26" s="124"/>
      <c r="N26" s="109"/>
      <c r="O26" s="123"/>
      <c r="P26" s="124"/>
      <c r="Q26" s="109"/>
      <c r="R26" s="123"/>
      <c r="S26" s="123"/>
      <c r="T26" s="124"/>
      <c r="U26" s="109"/>
      <c r="V26" s="123"/>
      <c r="W26" s="123"/>
      <c r="X26" s="124"/>
      <c r="Y26" s="125"/>
      <c r="Z26" s="123"/>
      <c r="AA26" s="123"/>
      <c r="AB26" s="124"/>
      <c r="AC26" s="126"/>
      <c r="AD26" s="109"/>
      <c r="AE26" s="123"/>
      <c r="AF26" s="110"/>
      <c r="AG26" s="127"/>
      <c r="AH26" s="126"/>
      <c r="AI26" s="109"/>
      <c r="AJ26" s="110"/>
      <c r="AK26" s="128"/>
      <c r="AL26" s="129">
        <f t="shared" si="29"/>
        <v>15</v>
      </c>
      <c r="AM26" s="112">
        <f t="shared" si="0"/>
        <v>0</v>
      </c>
      <c r="AN26" s="113">
        <f t="shared" si="1"/>
        <v>0</v>
      </c>
      <c r="AO26" s="114" t="str">
        <f t="shared" si="2"/>
        <v>NO</v>
      </c>
      <c r="AP26" s="112">
        <f t="shared" si="3"/>
        <v>0</v>
      </c>
      <c r="AQ26" s="113">
        <f t="shared" si="4"/>
        <v>0</v>
      </c>
      <c r="AR26" s="114" t="str">
        <f t="shared" si="5"/>
        <v>NO</v>
      </c>
      <c r="AS26" s="112">
        <f t="shared" si="6"/>
        <v>0</v>
      </c>
      <c r="AT26" s="113">
        <f t="shared" si="7"/>
        <v>0</v>
      </c>
      <c r="AU26" s="114" t="str">
        <f t="shared" si="8"/>
        <v>NO</v>
      </c>
      <c r="AV26" s="112">
        <f t="shared" si="9"/>
        <v>0</v>
      </c>
      <c r="AW26" s="113">
        <f t="shared" si="10"/>
        <v>0</v>
      </c>
      <c r="AX26" s="114" t="str">
        <f t="shared" si="11"/>
        <v>NO</v>
      </c>
      <c r="AY26" s="112">
        <f t="shared" si="12"/>
        <v>0</v>
      </c>
      <c r="AZ26" s="113">
        <f t="shared" si="13"/>
        <v>0</v>
      </c>
      <c r="BA26" s="115" t="str">
        <f t="shared" si="14"/>
        <v>NO</v>
      </c>
      <c r="BB26" s="112">
        <f t="shared" si="15"/>
        <v>0</v>
      </c>
      <c r="BC26" s="113">
        <f t="shared" si="16"/>
        <v>0</v>
      </c>
      <c r="BD26" s="116" t="str">
        <f t="shared" si="17"/>
        <v>NO</v>
      </c>
      <c r="BE26" s="112">
        <f t="shared" si="18"/>
        <v>0</v>
      </c>
      <c r="BF26" s="112">
        <f t="shared" si="19"/>
        <v>0</v>
      </c>
      <c r="BG26" s="113">
        <f t="shared" si="20"/>
        <v>0</v>
      </c>
      <c r="BH26" s="113" t="str">
        <f t="shared" si="21"/>
        <v>NO</v>
      </c>
      <c r="BI26" s="117" t="str">
        <f t="shared" si="22"/>
        <v>NO</v>
      </c>
      <c r="BJ26" s="112">
        <f t="shared" si="23"/>
        <v>0</v>
      </c>
      <c r="BK26" s="113">
        <f t="shared" si="24"/>
        <v>0</v>
      </c>
      <c r="BL26" s="113" t="str">
        <f t="shared" si="25"/>
        <v>NO</v>
      </c>
      <c r="BM26" s="118" t="str">
        <f t="shared" si="26"/>
        <v>NO</v>
      </c>
      <c r="BN26" s="119" t="str">
        <f t="shared" si="26"/>
        <v>NO</v>
      </c>
      <c r="BO26" s="120" t="str">
        <f t="shared" si="27"/>
        <v>NO</v>
      </c>
      <c r="BP26" s="68"/>
    </row>
    <row r="27" spans="1:68" ht="13.5" thickBot="1">
      <c r="A27" s="121"/>
      <c r="B27" s="130">
        <f t="shared" si="28"/>
        <v>16</v>
      </c>
      <c r="C27" s="109"/>
      <c r="D27" s="123"/>
      <c r="E27" s="123"/>
      <c r="F27" s="124"/>
      <c r="G27" s="109"/>
      <c r="H27" s="123"/>
      <c r="I27" s="123"/>
      <c r="J27" s="124"/>
      <c r="K27" s="109"/>
      <c r="L27" s="123"/>
      <c r="M27" s="124"/>
      <c r="N27" s="109"/>
      <c r="O27" s="123"/>
      <c r="P27" s="124"/>
      <c r="Q27" s="109"/>
      <c r="R27" s="123"/>
      <c r="S27" s="123"/>
      <c r="T27" s="124"/>
      <c r="U27" s="109"/>
      <c r="V27" s="123"/>
      <c r="W27" s="123"/>
      <c r="X27" s="124"/>
      <c r="Y27" s="125"/>
      <c r="Z27" s="123"/>
      <c r="AA27" s="123"/>
      <c r="AB27" s="124"/>
      <c r="AC27" s="126"/>
      <c r="AD27" s="109"/>
      <c r="AE27" s="123"/>
      <c r="AF27" s="110"/>
      <c r="AG27" s="127"/>
      <c r="AH27" s="126"/>
      <c r="AI27" s="109"/>
      <c r="AJ27" s="110"/>
      <c r="AK27" s="128"/>
      <c r="AL27" s="129">
        <f t="shared" si="29"/>
        <v>16</v>
      </c>
      <c r="AM27" s="112">
        <f t="shared" si="0"/>
        <v>0</v>
      </c>
      <c r="AN27" s="113">
        <f t="shared" si="1"/>
        <v>0</v>
      </c>
      <c r="AO27" s="114" t="str">
        <f t="shared" si="2"/>
        <v>NO</v>
      </c>
      <c r="AP27" s="112">
        <f t="shared" si="3"/>
        <v>0</v>
      </c>
      <c r="AQ27" s="113">
        <f t="shared" si="4"/>
        <v>0</v>
      </c>
      <c r="AR27" s="114" t="str">
        <f t="shared" si="5"/>
        <v>NO</v>
      </c>
      <c r="AS27" s="112">
        <f t="shared" si="6"/>
        <v>0</v>
      </c>
      <c r="AT27" s="113">
        <f t="shared" si="7"/>
        <v>0</v>
      </c>
      <c r="AU27" s="114" t="str">
        <f t="shared" si="8"/>
        <v>NO</v>
      </c>
      <c r="AV27" s="112">
        <f t="shared" si="9"/>
        <v>0</v>
      </c>
      <c r="AW27" s="113">
        <f t="shared" si="10"/>
        <v>0</v>
      </c>
      <c r="AX27" s="114" t="str">
        <f t="shared" si="11"/>
        <v>NO</v>
      </c>
      <c r="AY27" s="112">
        <f t="shared" si="12"/>
        <v>0</v>
      </c>
      <c r="AZ27" s="113">
        <f t="shared" si="13"/>
        <v>0</v>
      </c>
      <c r="BA27" s="115" t="str">
        <f t="shared" si="14"/>
        <v>NO</v>
      </c>
      <c r="BB27" s="112">
        <f t="shared" si="15"/>
        <v>0</v>
      </c>
      <c r="BC27" s="113">
        <f t="shared" si="16"/>
        <v>0</v>
      </c>
      <c r="BD27" s="116" t="str">
        <f t="shared" si="17"/>
        <v>NO</v>
      </c>
      <c r="BE27" s="112">
        <f t="shared" si="18"/>
        <v>0</v>
      </c>
      <c r="BF27" s="112">
        <f t="shared" si="19"/>
        <v>0</v>
      </c>
      <c r="BG27" s="113">
        <f t="shared" si="20"/>
        <v>0</v>
      </c>
      <c r="BH27" s="113" t="str">
        <f t="shared" si="21"/>
        <v>NO</v>
      </c>
      <c r="BI27" s="117" t="str">
        <f t="shared" si="22"/>
        <v>NO</v>
      </c>
      <c r="BJ27" s="112">
        <f t="shared" si="23"/>
        <v>0</v>
      </c>
      <c r="BK27" s="113">
        <f t="shared" si="24"/>
        <v>0</v>
      </c>
      <c r="BL27" s="113" t="str">
        <f t="shared" si="25"/>
        <v>NO</v>
      </c>
      <c r="BM27" s="118" t="str">
        <f t="shared" si="26"/>
        <v>NO</v>
      </c>
      <c r="BN27" s="119" t="str">
        <f t="shared" si="26"/>
        <v>NO</v>
      </c>
      <c r="BO27" s="120" t="str">
        <f t="shared" si="27"/>
        <v>NO</v>
      </c>
      <c r="BP27" s="68"/>
    </row>
    <row r="28" spans="1:68" ht="13.5" thickBot="1">
      <c r="A28" s="121"/>
      <c r="B28" s="130">
        <f t="shared" si="28"/>
        <v>17</v>
      </c>
      <c r="C28" s="109"/>
      <c r="D28" s="123"/>
      <c r="E28" s="123"/>
      <c r="F28" s="124"/>
      <c r="G28" s="109"/>
      <c r="H28" s="123"/>
      <c r="I28" s="123"/>
      <c r="J28" s="124"/>
      <c r="K28" s="109"/>
      <c r="L28" s="123"/>
      <c r="M28" s="124"/>
      <c r="N28" s="109"/>
      <c r="O28" s="123"/>
      <c r="P28" s="124"/>
      <c r="Q28" s="109"/>
      <c r="R28" s="123"/>
      <c r="S28" s="123"/>
      <c r="T28" s="124"/>
      <c r="U28" s="109"/>
      <c r="V28" s="123"/>
      <c r="W28" s="123"/>
      <c r="X28" s="124"/>
      <c r="Y28" s="125"/>
      <c r="Z28" s="123"/>
      <c r="AA28" s="123"/>
      <c r="AB28" s="124"/>
      <c r="AC28" s="132"/>
      <c r="AD28" s="109"/>
      <c r="AE28" s="123"/>
      <c r="AF28" s="110"/>
      <c r="AG28" s="107"/>
      <c r="AH28" s="132"/>
      <c r="AI28" s="109"/>
      <c r="AJ28" s="110"/>
      <c r="AK28" s="128"/>
      <c r="AL28" s="129">
        <f t="shared" si="29"/>
        <v>17</v>
      </c>
      <c r="AM28" s="112">
        <f t="shared" si="0"/>
        <v>0</v>
      </c>
      <c r="AN28" s="113">
        <f t="shared" si="1"/>
        <v>0</v>
      </c>
      <c r="AO28" s="114" t="str">
        <f t="shared" si="2"/>
        <v>NO</v>
      </c>
      <c r="AP28" s="112">
        <f t="shared" si="3"/>
        <v>0</v>
      </c>
      <c r="AQ28" s="113">
        <f t="shared" si="4"/>
        <v>0</v>
      </c>
      <c r="AR28" s="114" t="str">
        <f t="shared" si="5"/>
        <v>NO</v>
      </c>
      <c r="AS28" s="112">
        <f t="shared" si="6"/>
        <v>0</v>
      </c>
      <c r="AT28" s="113">
        <f t="shared" si="7"/>
        <v>0</v>
      </c>
      <c r="AU28" s="114" t="str">
        <f t="shared" si="8"/>
        <v>NO</v>
      </c>
      <c r="AV28" s="112">
        <f t="shared" si="9"/>
        <v>0</v>
      </c>
      <c r="AW28" s="113">
        <f t="shared" si="10"/>
        <v>0</v>
      </c>
      <c r="AX28" s="114" t="str">
        <f t="shared" si="11"/>
        <v>NO</v>
      </c>
      <c r="AY28" s="112">
        <f t="shared" si="12"/>
        <v>0</v>
      </c>
      <c r="AZ28" s="113">
        <f t="shared" si="13"/>
        <v>0</v>
      </c>
      <c r="BA28" s="115" t="str">
        <f t="shared" si="14"/>
        <v>NO</v>
      </c>
      <c r="BB28" s="112">
        <f t="shared" si="15"/>
        <v>0</v>
      </c>
      <c r="BC28" s="113">
        <f t="shared" si="16"/>
        <v>0</v>
      </c>
      <c r="BD28" s="116" t="str">
        <f t="shared" si="17"/>
        <v>NO</v>
      </c>
      <c r="BE28" s="112">
        <f t="shared" si="18"/>
        <v>0</v>
      </c>
      <c r="BF28" s="112">
        <f t="shared" si="19"/>
        <v>0</v>
      </c>
      <c r="BG28" s="113">
        <f t="shared" si="20"/>
        <v>0</v>
      </c>
      <c r="BH28" s="113" t="str">
        <f t="shared" si="21"/>
        <v>NO</v>
      </c>
      <c r="BI28" s="117" t="str">
        <f t="shared" si="22"/>
        <v>NO</v>
      </c>
      <c r="BJ28" s="112">
        <f t="shared" si="23"/>
        <v>0</v>
      </c>
      <c r="BK28" s="113">
        <f t="shared" si="24"/>
        <v>0</v>
      </c>
      <c r="BL28" s="113" t="str">
        <f t="shared" si="25"/>
        <v>NO</v>
      </c>
      <c r="BM28" s="118" t="str">
        <f t="shared" si="26"/>
        <v>NO</v>
      </c>
      <c r="BN28" s="119" t="str">
        <f t="shared" si="26"/>
        <v>NO</v>
      </c>
      <c r="BO28" s="120" t="str">
        <f t="shared" si="27"/>
        <v>NO</v>
      </c>
      <c r="BP28" s="68"/>
    </row>
    <row r="29" spans="1:68" ht="13.5" thickBot="1">
      <c r="A29" s="121"/>
      <c r="B29" s="130">
        <f t="shared" si="28"/>
        <v>18</v>
      </c>
      <c r="C29" s="109"/>
      <c r="D29" s="123"/>
      <c r="E29" s="123"/>
      <c r="F29" s="124"/>
      <c r="G29" s="109"/>
      <c r="H29" s="123"/>
      <c r="I29" s="123"/>
      <c r="J29" s="124"/>
      <c r="K29" s="109"/>
      <c r="L29" s="123"/>
      <c r="M29" s="124"/>
      <c r="N29" s="109"/>
      <c r="O29" s="123"/>
      <c r="P29" s="124"/>
      <c r="Q29" s="109"/>
      <c r="R29" s="123"/>
      <c r="S29" s="123"/>
      <c r="T29" s="124"/>
      <c r="U29" s="109"/>
      <c r="V29" s="123"/>
      <c r="W29" s="123"/>
      <c r="X29" s="124"/>
      <c r="Y29" s="125"/>
      <c r="Z29" s="123"/>
      <c r="AA29" s="123"/>
      <c r="AB29" s="124"/>
      <c r="AC29" s="126"/>
      <c r="AD29" s="109"/>
      <c r="AE29" s="123"/>
      <c r="AF29" s="110"/>
      <c r="AG29" s="127"/>
      <c r="AH29" s="126"/>
      <c r="AI29" s="109"/>
      <c r="AJ29" s="110"/>
      <c r="AK29" s="128"/>
      <c r="AL29" s="129">
        <f t="shared" si="29"/>
        <v>18</v>
      </c>
      <c r="AM29" s="112">
        <f t="shared" si="0"/>
        <v>0</v>
      </c>
      <c r="AN29" s="113">
        <f t="shared" si="1"/>
        <v>0</v>
      </c>
      <c r="AO29" s="114" t="str">
        <f t="shared" si="2"/>
        <v>NO</v>
      </c>
      <c r="AP29" s="112">
        <f t="shared" si="3"/>
        <v>0</v>
      </c>
      <c r="AQ29" s="113">
        <f t="shared" si="4"/>
        <v>0</v>
      </c>
      <c r="AR29" s="114" t="str">
        <f t="shared" si="5"/>
        <v>NO</v>
      </c>
      <c r="AS29" s="112">
        <f t="shared" si="6"/>
        <v>0</v>
      </c>
      <c r="AT29" s="113">
        <f t="shared" si="7"/>
        <v>0</v>
      </c>
      <c r="AU29" s="114" t="str">
        <f t="shared" si="8"/>
        <v>NO</v>
      </c>
      <c r="AV29" s="112">
        <f t="shared" si="9"/>
        <v>0</v>
      </c>
      <c r="AW29" s="113">
        <f t="shared" si="10"/>
        <v>0</v>
      </c>
      <c r="AX29" s="114" t="str">
        <f t="shared" si="11"/>
        <v>NO</v>
      </c>
      <c r="AY29" s="112">
        <f t="shared" si="12"/>
        <v>0</v>
      </c>
      <c r="AZ29" s="113">
        <f t="shared" si="13"/>
        <v>0</v>
      </c>
      <c r="BA29" s="115" t="str">
        <f t="shared" si="14"/>
        <v>NO</v>
      </c>
      <c r="BB29" s="112">
        <f t="shared" si="15"/>
        <v>0</v>
      </c>
      <c r="BC29" s="113">
        <f t="shared" si="16"/>
        <v>0</v>
      </c>
      <c r="BD29" s="116" t="str">
        <f t="shared" si="17"/>
        <v>NO</v>
      </c>
      <c r="BE29" s="112">
        <f t="shared" si="18"/>
        <v>0</v>
      </c>
      <c r="BF29" s="112">
        <f t="shared" si="19"/>
        <v>0</v>
      </c>
      <c r="BG29" s="113">
        <f t="shared" si="20"/>
        <v>0</v>
      </c>
      <c r="BH29" s="113" t="str">
        <f t="shared" si="21"/>
        <v>NO</v>
      </c>
      <c r="BI29" s="117" t="str">
        <f t="shared" si="22"/>
        <v>NO</v>
      </c>
      <c r="BJ29" s="112">
        <f t="shared" si="23"/>
        <v>0</v>
      </c>
      <c r="BK29" s="113">
        <f t="shared" si="24"/>
        <v>0</v>
      </c>
      <c r="BL29" s="113" t="str">
        <f t="shared" si="25"/>
        <v>NO</v>
      </c>
      <c r="BM29" s="118" t="str">
        <f t="shared" si="26"/>
        <v>NO</v>
      </c>
      <c r="BN29" s="119" t="str">
        <f t="shared" si="26"/>
        <v>NO</v>
      </c>
      <c r="BO29" s="120" t="str">
        <f t="shared" si="27"/>
        <v>NO</v>
      </c>
      <c r="BP29" s="68"/>
    </row>
    <row r="30" spans="1:68" ht="13.5" thickBot="1">
      <c r="A30" s="121"/>
      <c r="B30" s="130">
        <f t="shared" si="28"/>
        <v>19</v>
      </c>
      <c r="C30" s="109"/>
      <c r="D30" s="123"/>
      <c r="E30" s="123"/>
      <c r="F30" s="124"/>
      <c r="G30" s="109"/>
      <c r="H30" s="123"/>
      <c r="I30" s="123"/>
      <c r="J30" s="124"/>
      <c r="K30" s="109"/>
      <c r="L30" s="123"/>
      <c r="M30" s="124"/>
      <c r="N30" s="109"/>
      <c r="O30" s="123"/>
      <c r="P30" s="124"/>
      <c r="Q30" s="109"/>
      <c r="R30" s="123"/>
      <c r="S30" s="123"/>
      <c r="T30" s="124"/>
      <c r="U30" s="109"/>
      <c r="V30" s="123"/>
      <c r="W30" s="123"/>
      <c r="X30" s="124"/>
      <c r="Y30" s="125"/>
      <c r="Z30" s="123"/>
      <c r="AA30" s="123"/>
      <c r="AB30" s="124"/>
      <c r="AC30" s="126"/>
      <c r="AD30" s="109"/>
      <c r="AE30" s="123"/>
      <c r="AF30" s="110"/>
      <c r="AG30" s="127"/>
      <c r="AH30" s="126"/>
      <c r="AI30" s="109"/>
      <c r="AJ30" s="110"/>
      <c r="AK30" s="128"/>
      <c r="AL30" s="129">
        <f t="shared" si="29"/>
        <v>19</v>
      </c>
      <c r="AM30" s="112">
        <f t="shared" si="0"/>
        <v>0</v>
      </c>
      <c r="AN30" s="113">
        <f t="shared" si="1"/>
        <v>0</v>
      </c>
      <c r="AO30" s="114" t="str">
        <f t="shared" si="2"/>
        <v>NO</v>
      </c>
      <c r="AP30" s="112">
        <f t="shared" si="3"/>
        <v>0</v>
      </c>
      <c r="AQ30" s="113">
        <f t="shared" si="4"/>
        <v>0</v>
      </c>
      <c r="AR30" s="114" t="str">
        <f t="shared" si="5"/>
        <v>NO</v>
      </c>
      <c r="AS30" s="112">
        <f t="shared" si="6"/>
        <v>0</v>
      </c>
      <c r="AT30" s="113">
        <f t="shared" si="7"/>
        <v>0</v>
      </c>
      <c r="AU30" s="114" t="str">
        <f t="shared" si="8"/>
        <v>NO</v>
      </c>
      <c r="AV30" s="112">
        <f t="shared" si="9"/>
        <v>0</v>
      </c>
      <c r="AW30" s="113">
        <f t="shared" si="10"/>
        <v>0</v>
      </c>
      <c r="AX30" s="114" t="str">
        <f t="shared" si="11"/>
        <v>NO</v>
      </c>
      <c r="AY30" s="112">
        <f t="shared" si="12"/>
        <v>0</v>
      </c>
      <c r="AZ30" s="113">
        <f t="shared" si="13"/>
        <v>0</v>
      </c>
      <c r="BA30" s="115" t="str">
        <f t="shared" si="14"/>
        <v>NO</v>
      </c>
      <c r="BB30" s="112">
        <f t="shared" si="15"/>
        <v>0</v>
      </c>
      <c r="BC30" s="113">
        <f t="shared" si="16"/>
        <v>0</v>
      </c>
      <c r="BD30" s="116" t="str">
        <f t="shared" si="17"/>
        <v>NO</v>
      </c>
      <c r="BE30" s="112">
        <f t="shared" si="18"/>
        <v>0</v>
      </c>
      <c r="BF30" s="112">
        <f t="shared" si="19"/>
        <v>0</v>
      </c>
      <c r="BG30" s="113">
        <f t="shared" si="20"/>
        <v>0</v>
      </c>
      <c r="BH30" s="113" t="str">
        <f t="shared" si="21"/>
        <v>NO</v>
      </c>
      <c r="BI30" s="117" t="str">
        <f t="shared" si="22"/>
        <v>NO</v>
      </c>
      <c r="BJ30" s="112">
        <f t="shared" si="23"/>
        <v>0</v>
      </c>
      <c r="BK30" s="113">
        <f t="shared" si="24"/>
        <v>0</v>
      </c>
      <c r="BL30" s="113" t="str">
        <f t="shared" si="25"/>
        <v>NO</v>
      </c>
      <c r="BM30" s="118" t="str">
        <f t="shared" si="26"/>
        <v>NO</v>
      </c>
      <c r="BN30" s="119" t="str">
        <f t="shared" si="26"/>
        <v>NO</v>
      </c>
      <c r="BO30" s="120" t="str">
        <f t="shared" si="27"/>
        <v>NO</v>
      </c>
      <c r="BP30" s="68"/>
    </row>
    <row r="31" spans="1:68" ht="13.5" thickBot="1">
      <c r="A31" s="121"/>
      <c r="B31" s="130">
        <f t="shared" si="28"/>
        <v>20</v>
      </c>
      <c r="C31" s="109"/>
      <c r="D31" s="123"/>
      <c r="E31" s="123"/>
      <c r="F31" s="124"/>
      <c r="G31" s="109"/>
      <c r="H31" s="123"/>
      <c r="I31" s="123"/>
      <c r="J31" s="124"/>
      <c r="K31" s="109"/>
      <c r="L31" s="123"/>
      <c r="M31" s="124"/>
      <c r="N31" s="109"/>
      <c r="O31" s="123"/>
      <c r="P31" s="124"/>
      <c r="Q31" s="109"/>
      <c r="R31" s="123"/>
      <c r="S31" s="123"/>
      <c r="T31" s="124"/>
      <c r="U31" s="109"/>
      <c r="V31" s="123"/>
      <c r="W31" s="123"/>
      <c r="X31" s="124"/>
      <c r="Y31" s="133"/>
      <c r="Z31" s="123"/>
      <c r="AA31" s="123"/>
      <c r="AB31" s="124"/>
      <c r="AC31" s="126"/>
      <c r="AD31" s="109"/>
      <c r="AE31" s="123"/>
      <c r="AF31" s="110"/>
      <c r="AG31" s="127"/>
      <c r="AH31" s="126"/>
      <c r="AI31" s="109"/>
      <c r="AJ31" s="110"/>
      <c r="AK31" s="128"/>
      <c r="AL31" s="129">
        <f t="shared" si="29"/>
        <v>20</v>
      </c>
      <c r="AM31" s="112">
        <f t="shared" si="0"/>
        <v>0</v>
      </c>
      <c r="AN31" s="113">
        <f t="shared" si="1"/>
        <v>0</v>
      </c>
      <c r="AO31" s="114" t="str">
        <f t="shared" si="2"/>
        <v>NO</v>
      </c>
      <c r="AP31" s="112">
        <f t="shared" si="3"/>
        <v>0</v>
      </c>
      <c r="AQ31" s="113">
        <f t="shared" si="4"/>
        <v>0</v>
      </c>
      <c r="AR31" s="114" t="str">
        <f t="shared" si="5"/>
        <v>NO</v>
      </c>
      <c r="AS31" s="112">
        <f t="shared" si="6"/>
        <v>0</v>
      </c>
      <c r="AT31" s="113">
        <f t="shared" si="7"/>
        <v>0</v>
      </c>
      <c r="AU31" s="114" t="str">
        <f t="shared" si="8"/>
        <v>NO</v>
      </c>
      <c r="AV31" s="112">
        <f t="shared" si="9"/>
        <v>0</v>
      </c>
      <c r="AW31" s="113">
        <f t="shared" si="10"/>
        <v>0</v>
      </c>
      <c r="AX31" s="114" t="str">
        <f t="shared" si="11"/>
        <v>NO</v>
      </c>
      <c r="AY31" s="112">
        <f t="shared" si="12"/>
        <v>0</v>
      </c>
      <c r="AZ31" s="113">
        <f t="shared" si="13"/>
        <v>0</v>
      </c>
      <c r="BA31" s="115" t="str">
        <f t="shared" si="14"/>
        <v>NO</v>
      </c>
      <c r="BB31" s="112">
        <f t="shared" si="15"/>
        <v>0</v>
      </c>
      <c r="BC31" s="113">
        <f t="shared" si="16"/>
        <v>0</v>
      </c>
      <c r="BD31" s="116" t="str">
        <f t="shared" si="17"/>
        <v>NO</v>
      </c>
      <c r="BE31" s="112">
        <f t="shared" si="18"/>
        <v>0</v>
      </c>
      <c r="BF31" s="112">
        <f t="shared" si="19"/>
        <v>0</v>
      </c>
      <c r="BG31" s="113">
        <f t="shared" si="20"/>
        <v>0</v>
      </c>
      <c r="BH31" s="113" t="str">
        <f t="shared" si="21"/>
        <v>NO</v>
      </c>
      <c r="BI31" s="117" t="str">
        <f t="shared" si="22"/>
        <v>NO</v>
      </c>
      <c r="BJ31" s="112">
        <f t="shared" si="23"/>
        <v>0</v>
      </c>
      <c r="BK31" s="113">
        <f t="shared" si="24"/>
        <v>0</v>
      </c>
      <c r="BL31" s="113" t="str">
        <f t="shared" si="25"/>
        <v>NO</v>
      </c>
      <c r="BM31" s="118" t="str">
        <f t="shared" si="26"/>
        <v>NO</v>
      </c>
      <c r="BN31" s="119" t="str">
        <f t="shared" si="26"/>
        <v>NO</v>
      </c>
      <c r="BO31" s="120" t="str">
        <f t="shared" si="27"/>
        <v>NO</v>
      </c>
      <c r="BP31" s="68"/>
    </row>
    <row r="32" spans="1:68" ht="13.5" thickBot="1">
      <c r="A32" s="121"/>
      <c r="B32" s="130">
        <f t="shared" si="28"/>
        <v>21</v>
      </c>
      <c r="C32" s="109"/>
      <c r="D32" s="123"/>
      <c r="E32" s="123"/>
      <c r="F32" s="124"/>
      <c r="G32" s="109"/>
      <c r="H32" s="123"/>
      <c r="I32" s="123"/>
      <c r="J32" s="124"/>
      <c r="K32" s="109"/>
      <c r="L32" s="123"/>
      <c r="M32" s="124"/>
      <c r="N32" s="109"/>
      <c r="O32" s="123"/>
      <c r="P32" s="124"/>
      <c r="Q32" s="109"/>
      <c r="R32" s="123"/>
      <c r="S32" s="123"/>
      <c r="T32" s="124"/>
      <c r="U32" s="109"/>
      <c r="V32" s="123"/>
      <c r="W32" s="123"/>
      <c r="X32" s="124"/>
      <c r="Y32" s="134"/>
      <c r="Z32" s="123"/>
      <c r="AA32" s="123"/>
      <c r="AB32" s="124"/>
      <c r="AC32" s="132"/>
      <c r="AD32" s="109"/>
      <c r="AE32" s="123"/>
      <c r="AF32" s="110"/>
      <c r="AG32" s="107"/>
      <c r="AH32" s="132"/>
      <c r="AI32" s="109"/>
      <c r="AJ32" s="110"/>
      <c r="AK32" s="128"/>
      <c r="AL32" s="129">
        <f t="shared" si="29"/>
        <v>21</v>
      </c>
      <c r="AM32" s="112">
        <f t="shared" si="0"/>
        <v>0</v>
      </c>
      <c r="AN32" s="113">
        <f t="shared" si="1"/>
        <v>0</v>
      </c>
      <c r="AO32" s="114" t="str">
        <f t="shared" si="2"/>
        <v>NO</v>
      </c>
      <c r="AP32" s="112">
        <f t="shared" si="3"/>
        <v>0</v>
      </c>
      <c r="AQ32" s="113">
        <f t="shared" si="4"/>
        <v>0</v>
      </c>
      <c r="AR32" s="114" t="str">
        <f t="shared" si="5"/>
        <v>NO</v>
      </c>
      <c r="AS32" s="112">
        <f t="shared" si="6"/>
        <v>0</v>
      </c>
      <c r="AT32" s="113">
        <f t="shared" si="7"/>
        <v>0</v>
      </c>
      <c r="AU32" s="114" t="str">
        <f t="shared" si="8"/>
        <v>NO</v>
      </c>
      <c r="AV32" s="112">
        <f t="shared" si="9"/>
        <v>0</v>
      </c>
      <c r="AW32" s="113">
        <f t="shared" si="10"/>
        <v>0</v>
      </c>
      <c r="AX32" s="114" t="str">
        <f t="shared" si="11"/>
        <v>NO</v>
      </c>
      <c r="AY32" s="112">
        <f t="shared" si="12"/>
        <v>0</v>
      </c>
      <c r="AZ32" s="113">
        <f t="shared" si="13"/>
        <v>0</v>
      </c>
      <c r="BA32" s="115" t="str">
        <f t="shared" si="14"/>
        <v>NO</v>
      </c>
      <c r="BB32" s="112">
        <f t="shared" si="15"/>
        <v>0</v>
      </c>
      <c r="BC32" s="113">
        <f t="shared" si="16"/>
        <v>0</v>
      </c>
      <c r="BD32" s="116" t="str">
        <f t="shared" si="17"/>
        <v>NO</v>
      </c>
      <c r="BE32" s="112">
        <f t="shared" si="18"/>
        <v>0</v>
      </c>
      <c r="BF32" s="112">
        <f t="shared" si="19"/>
        <v>0</v>
      </c>
      <c r="BG32" s="113">
        <f t="shared" si="20"/>
        <v>0</v>
      </c>
      <c r="BH32" s="113" t="str">
        <f t="shared" si="21"/>
        <v>NO</v>
      </c>
      <c r="BI32" s="117" t="str">
        <f t="shared" si="22"/>
        <v>NO</v>
      </c>
      <c r="BJ32" s="112">
        <f t="shared" si="23"/>
        <v>0</v>
      </c>
      <c r="BK32" s="113">
        <f t="shared" si="24"/>
        <v>0</v>
      </c>
      <c r="BL32" s="113" t="str">
        <f t="shared" si="25"/>
        <v>NO</v>
      </c>
      <c r="BM32" s="118" t="str">
        <f t="shared" si="26"/>
        <v>NO</v>
      </c>
      <c r="BN32" s="119" t="str">
        <f t="shared" si="26"/>
        <v>NO</v>
      </c>
      <c r="BO32" s="120" t="str">
        <f t="shared" si="27"/>
        <v>NO</v>
      </c>
      <c r="BP32" s="68"/>
    </row>
    <row r="33" spans="1:68" ht="13.5" thickBot="1">
      <c r="A33" s="121"/>
      <c r="B33" s="130">
        <f t="shared" si="28"/>
        <v>22</v>
      </c>
      <c r="C33" s="109"/>
      <c r="D33" s="123"/>
      <c r="E33" s="123"/>
      <c r="F33" s="124"/>
      <c r="G33" s="109"/>
      <c r="H33" s="123"/>
      <c r="I33" s="123"/>
      <c r="J33" s="124"/>
      <c r="K33" s="109"/>
      <c r="L33" s="123"/>
      <c r="M33" s="124"/>
      <c r="N33" s="109"/>
      <c r="O33" s="123"/>
      <c r="P33" s="124"/>
      <c r="Q33" s="109"/>
      <c r="R33" s="123"/>
      <c r="S33" s="123"/>
      <c r="T33" s="124"/>
      <c r="U33" s="109"/>
      <c r="V33" s="123"/>
      <c r="W33" s="123"/>
      <c r="X33" s="124"/>
      <c r="Y33" s="134"/>
      <c r="Z33" s="123"/>
      <c r="AA33" s="123"/>
      <c r="AB33" s="124"/>
      <c r="AC33" s="126"/>
      <c r="AD33" s="109"/>
      <c r="AE33" s="123"/>
      <c r="AF33" s="110"/>
      <c r="AG33" s="127"/>
      <c r="AH33" s="126"/>
      <c r="AI33" s="109"/>
      <c r="AJ33" s="110"/>
      <c r="AK33" s="128"/>
      <c r="AL33" s="129">
        <f t="shared" si="29"/>
        <v>22</v>
      </c>
      <c r="AM33" s="112">
        <f t="shared" si="0"/>
        <v>0</v>
      </c>
      <c r="AN33" s="113">
        <f t="shared" si="1"/>
        <v>0</v>
      </c>
      <c r="AO33" s="114" t="str">
        <f t="shared" si="2"/>
        <v>NO</v>
      </c>
      <c r="AP33" s="112">
        <f t="shared" si="3"/>
        <v>0</v>
      </c>
      <c r="AQ33" s="113">
        <f t="shared" si="4"/>
        <v>0</v>
      </c>
      <c r="AR33" s="114" t="str">
        <f t="shared" si="5"/>
        <v>NO</v>
      </c>
      <c r="AS33" s="112">
        <f t="shared" si="6"/>
        <v>0</v>
      </c>
      <c r="AT33" s="113">
        <f t="shared" si="7"/>
        <v>0</v>
      </c>
      <c r="AU33" s="114" t="str">
        <f t="shared" si="8"/>
        <v>NO</v>
      </c>
      <c r="AV33" s="112">
        <f t="shared" si="9"/>
        <v>0</v>
      </c>
      <c r="AW33" s="113">
        <f t="shared" si="10"/>
        <v>0</v>
      </c>
      <c r="AX33" s="114" t="str">
        <f t="shared" si="11"/>
        <v>NO</v>
      </c>
      <c r="AY33" s="112">
        <f t="shared" si="12"/>
        <v>0</v>
      </c>
      <c r="AZ33" s="113">
        <f t="shared" si="13"/>
        <v>0</v>
      </c>
      <c r="BA33" s="115" t="str">
        <f t="shared" si="14"/>
        <v>NO</v>
      </c>
      <c r="BB33" s="112">
        <f t="shared" si="15"/>
        <v>0</v>
      </c>
      <c r="BC33" s="113">
        <f t="shared" si="16"/>
        <v>0</v>
      </c>
      <c r="BD33" s="116" t="str">
        <f t="shared" si="17"/>
        <v>NO</v>
      </c>
      <c r="BE33" s="112">
        <f t="shared" si="18"/>
        <v>0</v>
      </c>
      <c r="BF33" s="112">
        <f t="shared" si="19"/>
        <v>0</v>
      </c>
      <c r="BG33" s="113">
        <f t="shared" si="20"/>
        <v>0</v>
      </c>
      <c r="BH33" s="113" t="str">
        <f t="shared" si="21"/>
        <v>NO</v>
      </c>
      <c r="BI33" s="117" t="str">
        <f t="shared" si="22"/>
        <v>NO</v>
      </c>
      <c r="BJ33" s="112">
        <f t="shared" si="23"/>
        <v>0</v>
      </c>
      <c r="BK33" s="113">
        <f t="shared" si="24"/>
        <v>0</v>
      </c>
      <c r="BL33" s="113" t="str">
        <f t="shared" si="25"/>
        <v>NO</v>
      </c>
      <c r="BM33" s="118" t="str">
        <f t="shared" si="26"/>
        <v>NO</v>
      </c>
      <c r="BN33" s="119" t="str">
        <f t="shared" si="26"/>
        <v>NO</v>
      </c>
      <c r="BO33" s="120" t="str">
        <f t="shared" si="27"/>
        <v>NO</v>
      </c>
      <c r="BP33" s="68"/>
    </row>
    <row r="34" spans="1:68" ht="13.5" thickBot="1">
      <c r="A34" s="121"/>
      <c r="B34" s="130">
        <f t="shared" si="28"/>
        <v>23</v>
      </c>
      <c r="C34" s="109"/>
      <c r="D34" s="123"/>
      <c r="E34" s="123"/>
      <c r="F34" s="124"/>
      <c r="G34" s="109"/>
      <c r="H34" s="123"/>
      <c r="I34" s="123"/>
      <c r="J34" s="124"/>
      <c r="K34" s="109"/>
      <c r="L34" s="123"/>
      <c r="M34" s="124"/>
      <c r="N34" s="109"/>
      <c r="O34" s="123"/>
      <c r="P34" s="124"/>
      <c r="Q34" s="109"/>
      <c r="R34" s="123"/>
      <c r="S34" s="123"/>
      <c r="T34" s="124"/>
      <c r="U34" s="109"/>
      <c r="V34" s="123"/>
      <c r="W34" s="123"/>
      <c r="X34" s="124"/>
      <c r="Y34" s="125"/>
      <c r="Z34" s="123"/>
      <c r="AA34" s="123"/>
      <c r="AB34" s="124"/>
      <c r="AC34" s="126"/>
      <c r="AD34" s="109"/>
      <c r="AE34" s="123"/>
      <c r="AF34" s="110"/>
      <c r="AG34" s="127"/>
      <c r="AH34" s="126"/>
      <c r="AI34" s="109"/>
      <c r="AJ34" s="110"/>
      <c r="AK34" s="128"/>
      <c r="AL34" s="129">
        <f t="shared" si="29"/>
        <v>23</v>
      </c>
      <c r="AM34" s="112">
        <f t="shared" si="0"/>
        <v>0</v>
      </c>
      <c r="AN34" s="113">
        <f t="shared" si="1"/>
        <v>0</v>
      </c>
      <c r="AO34" s="114" t="str">
        <f t="shared" si="2"/>
        <v>NO</v>
      </c>
      <c r="AP34" s="112">
        <f t="shared" si="3"/>
        <v>0</v>
      </c>
      <c r="AQ34" s="113">
        <f t="shared" si="4"/>
        <v>0</v>
      </c>
      <c r="AR34" s="114" t="str">
        <f t="shared" si="5"/>
        <v>NO</v>
      </c>
      <c r="AS34" s="112">
        <f t="shared" si="6"/>
        <v>0</v>
      </c>
      <c r="AT34" s="113">
        <f t="shared" si="7"/>
        <v>0</v>
      </c>
      <c r="AU34" s="114" t="str">
        <f t="shared" si="8"/>
        <v>NO</v>
      </c>
      <c r="AV34" s="112">
        <f t="shared" si="9"/>
        <v>0</v>
      </c>
      <c r="AW34" s="113">
        <f t="shared" si="10"/>
        <v>0</v>
      </c>
      <c r="AX34" s="114" t="str">
        <f t="shared" si="11"/>
        <v>NO</v>
      </c>
      <c r="AY34" s="112">
        <f t="shared" si="12"/>
        <v>0</v>
      </c>
      <c r="AZ34" s="113">
        <f t="shared" si="13"/>
        <v>0</v>
      </c>
      <c r="BA34" s="115" t="str">
        <f t="shared" si="14"/>
        <v>NO</v>
      </c>
      <c r="BB34" s="112">
        <f t="shared" si="15"/>
        <v>0</v>
      </c>
      <c r="BC34" s="113">
        <f t="shared" si="16"/>
        <v>0</v>
      </c>
      <c r="BD34" s="116" t="str">
        <f t="shared" si="17"/>
        <v>NO</v>
      </c>
      <c r="BE34" s="112">
        <f t="shared" si="18"/>
        <v>0</v>
      </c>
      <c r="BF34" s="112">
        <f t="shared" si="19"/>
        <v>0</v>
      </c>
      <c r="BG34" s="113">
        <f t="shared" si="20"/>
        <v>0</v>
      </c>
      <c r="BH34" s="113" t="str">
        <f t="shared" si="21"/>
        <v>NO</v>
      </c>
      <c r="BI34" s="117" t="str">
        <f t="shared" si="22"/>
        <v>NO</v>
      </c>
      <c r="BJ34" s="112">
        <f t="shared" si="23"/>
        <v>0</v>
      </c>
      <c r="BK34" s="113">
        <f t="shared" si="24"/>
        <v>0</v>
      </c>
      <c r="BL34" s="113" t="str">
        <f t="shared" si="25"/>
        <v>NO</v>
      </c>
      <c r="BM34" s="118" t="str">
        <f t="shared" si="26"/>
        <v>NO</v>
      </c>
      <c r="BN34" s="119" t="str">
        <f t="shared" si="26"/>
        <v>NO</v>
      </c>
      <c r="BO34" s="120" t="str">
        <f t="shared" si="27"/>
        <v>NO</v>
      </c>
      <c r="BP34" s="68"/>
    </row>
    <row r="35" spans="1:68" ht="13.5" thickBot="1">
      <c r="A35" s="121"/>
      <c r="B35" s="130">
        <f t="shared" si="28"/>
        <v>24</v>
      </c>
      <c r="C35" s="109"/>
      <c r="D35" s="123"/>
      <c r="E35" s="123"/>
      <c r="F35" s="124"/>
      <c r="G35" s="109"/>
      <c r="H35" s="123"/>
      <c r="I35" s="123"/>
      <c r="J35" s="124"/>
      <c r="K35" s="109"/>
      <c r="L35" s="123"/>
      <c r="M35" s="124"/>
      <c r="N35" s="109"/>
      <c r="O35" s="123"/>
      <c r="P35" s="124"/>
      <c r="Q35" s="109"/>
      <c r="R35" s="123"/>
      <c r="S35" s="123"/>
      <c r="T35" s="124"/>
      <c r="U35" s="109"/>
      <c r="V35" s="123"/>
      <c r="W35" s="123"/>
      <c r="X35" s="124"/>
      <c r="Y35" s="133"/>
      <c r="Z35" s="123"/>
      <c r="AA35" s="123"/>
      <c r="AB35" s="124"/>
      <c r="AC35" s="126"/>
      <c r="AD35" s="109"/>
      <c r="AE35" s="123"/>
      <c r="AF35" s="110"/>
      <c r="AG35" s="127"/>
      <c r="AH35" s="126"/>
      <c r="AI35" s="109"/>
      <c r="AJ35" s="110"/>
      <c r="AK35" s="128"/>
      <c r="AL35" s="129">
        <f t="shared" si="29"/>
        <v>24</v>
      </c>
      <c r="AM35" s="112">
        <f t="shared" si="0"/>
        <v>0</v>
      </c>
      <c r="AN35" s="113">
        <f t="shared" si="1"/>
        <v>0</v>
      </c>
      <c r="AO35" s="114" t="str">
        <f t="shared" si="2"/>
        <v>NO</v>
      </c>
      <c r="AP35" s="112">
        <f t="shared" si="3"/>
        <v>0</v>
      </c>
      <c r="AQ35" s="113">
        <f t="shared" si="4"/>
        <v>0</v>
      </c>
      <c r="AR35" s="114" t="str">
        <f t="shared" si="5"/>
        <v>NO</v>
      </c>
      <c r="AS35" s="112">
        <f t="shared" si="6"/>
        <v>0</v>
      </c>
      <c r="AT35" s="113">
        <f t="shared" si="7"/>
        <v>0</v>
      </c>
      <c r="AU35" s="114" t="str">
        <f t="shared" si="8"/>
        <v>NO</v>
      </c>
      <c r="AV35" s="112">
        <f t="shared" si="9"/>
        <v>0</v>
      </c>
      <c r="AW35" s="113">
        <f t="shared" si="10"/>
        <v>0</v>
      </c>
      <c r="AX35" s="114" t="str">
        <f t="shared" si="11"/>
        <v>NO</v>
      </c>
      <c r="AY35" s="112">
        <f t="shared" si="12"/>
        <v>0</v>
      </c>
      <c r="AZ35" s="113">
        <f t="shared" si="13"/>
        <v>0</v>
      </c>
      <c r="BA35" s="115" t="str">
        <f t="shared" si="14"/>
        <v>NO</v>
      </c>
      <c r="BB35" s="112">
        <f t="shared" si="15"/>
        <v>0</v>
      </c>
      <c r="BC35" s="113">
        <f t="shared" si="16"/>
        <v>0</v>
      </c>
      <c r="BD35" s="116" t="str">
        <f t="shared" si="17"/>
        <v>NO</v>
      </c>
      <c r="BE35" s="112">
        <f t="shared" si="18"/>
        <v>0</v>
      </c>
      <c r="BF35" s="112">
        <f t="shared" si="19"/>
        <v>0</v>
      </c>
      <c r="BG35" s="113">
        <f t="shared" si="20"/>
        <v>0</v>
      </c>
      <c r="BH35" s="113" t="str">
        <f t="shared" si="21"/>
        <v>NO</v>
      </c>
      <c r="BI35" s="117" t="str">
        <f t="shared" si="22"/>
        <v>NO</v>
      </c>
      <c r="BJ35" s="112">
        <f t="shared" si="23"/>
        <v>0</v>
      </c>
      <c r="BK35" s="113">
        <f t="shared" si="24"/>
        <v>0</v>
      </c>
      <c r="BL35" s="113" t="str">
        <f t="shared" si="25"/>
        <v>NO</v>
      </c>
      <c r="BM35" s="118" t="str">
        <f t="shared" si="26"/>
        <v>NO</v>
      </c>
      <c r="BN35" s="119" t="str">
        <f t="shared" si="26"/>
        <v>NO</v>
      </c>
      <c r="BO35" s="120" t="str">
        <f t="shared" si="27"/>
        <v>NO</v>
      </c>
      <c r="BP35" s="68"/>
    </row>
    <row r="36" spans="1:68" ht="13.5" thickBot="1">
      <c r="A36" s="121"/>
      <c r="B36" s="130">
        <f t="shared" si="28"/>
        <v>25</v>
      </c>
      <c r="C36" s="109"/>
      <c r="D36" s="123"/>
      <c r="E36" s="123"/>
      <c r="F36" s="124"/>
      <c r="G36" s="109"/>
      <c r="H36" s="123"/>
      <c r="I36" s="123"/>
      <c r="J36" s="124"/>
      <c r="K36" s="109"/>
      <c r="L36" s="123"/>
      <c r="M36" s="124"/>
      <c r="N36" s="109"/>
      <c r="O36" s="123"/>
      <c r="P36" s="124"/>
      <c r="Q36" s="109"/>
      <c r="R36" s="123"/>
      <c r="S36" s="123"/>
      <c r="T36" s="124"/>
      <c r="U36" s="109"/>
      <c r="V36" s="123"/>
      <c r="W36" s="123"/>
      <c r="X36" s="124"/>
      <c r="Y36" s="134"/>
      <c r="Z36" s="123"/>
      <c r="AA36" s="123"/>
      <c r="AB36" s="124"/>
      <c r="AC36" s="132"/>
      <c r="AD36" s="109"/>
      <c r="AE36" s="123"/>
      <c r="AF36" s="110"/>
      <c r="AG36" s="107"/>
      <c r="AH36" s="132"/>
      <c r="AI36" s="109"/>
      <c r="AJ36" s="110"/>
      <c r="AK36" s="128"/>
      <c r="AL36" s="129">
        <f t="shared" si="29"/>
        <v>25</v>
      </c>
      <c r="AM36" s="112">
        <f t="shared" si="0"/>
        <v>0</v>
      </c>
      <c r="AN36" s="113">
        <f t="shared" si="1"/>
        <v>0</v>
      </c>
      <c r="AO36" s="114" t="str">
        <f t="shared" si="2"/>
        <v>NO</v>
      </c>
      <c r="AP36" s="112">
        <f t="shared" si="3"/>
        <v>0</v>
      </c>
      <c r="AQ36" s="113">
        <f t="shared" si="4"/>
        <v>0</v>
      </c>
      <c r="AR36" s="114" t="str">
        <f t="shared" si="5"/>
        <v>NO</v>
      </c>
      <c r="AS36" s="112">
        <f t="shared" si="6"/>
        <v>0</v>
      </c>
      <c r="AT36" s="113">
        <f t="shared" si="7"/>
        <v>0</v>
      </c>
      <c r="AU36" s="114" t="str">
        <f t="shared" si="8"/>
        <v>NO</v>
      </c>
      <c r="AV36" s="112">
        <f t="shared" si="9"/>
        <v>0</v>
      </c>
      <c r="AW36" s="113">
        <f t="shared" si="10"/>
        <v>0</v>
      </c>
      <c r="AX36" s="114" t="str">
        <f t="shared" si="11"/>
        <v>NO</v>
      </c>
      <c r="AY36" s="112">
        <f t="shared" si="12"/>
        <v>0</v>
      </c>
      <c r="AZ36" s="113">
        <f t="shared" si="13"/>
        <v>0</v>
      </c>
      <c r="BA36" s="115" t="str">
        <f t="shared" si="14"/>
        <v>NO</v>
      </c>
      <c r="BB36" s="112">
        <f t="shared" si="15"/>
        <v>0</v>
      </c>
      <c r="BC36" s="113">
        <f t="shared" si="16"/>
        <v>0</v>
      </c>
      <c r="BD36" s="116" t="str">
        <f t="shared" si="17"/>
        <v>NO</v>
      </c>
      <c r="BE36" s="112">
        <f t="shared" si="18"/>
        <v>0</v>
      </c>
      <c r="BF36" s="112">
        <f t="shared" si="19"/>
        <v>0</v>
      </c>
      <c r="BG36" s="113">
        <f t="shared" si="20"/>
        <v>0</v>
      </c>
      <c r="BH36" s="113" t="str">
        <f t="shared" si="21"/>
        <v>NO</v>
      </c>
      <c r="BI36" s="117" t="str">
        <f t="shared" si="22"/>
        <v>NO</v>
      </c>
      <c r="BJ36" s="112">
        <f t="shared" si="23"/>
        <v>0</v>
      </c>
      <c r="BK36" s="113">
        <f t="shared" si="24"/>
        <v>0</v>
      </c>
      <c r="BL36" s="113" t="str">
        <f t="shared" si="25"/>
        <v>NO</v>
      </c>
      <c r="BM36" s="118" t="str">
        <f t="shared" si="26"/>
        <v>NO</v>
      </c>
      <c r="BN36" s="119" t="str">
        <f t="shared" si="26"/>
        <v>NO</v>
      </c>
      <c r="BO36" s="120" t="str">
        <f t="shared" si="27"/>
        <v>NO</v>
      </c>
      <c r="BP36" s="68"/>
    </row>
    <row r="37" spans="1:68" ht="13.5" thickBot="1">
      <c r="A37" s="121"/>
      <c r="B37" s="130">
        <f t="shared" si="28"/>
        <v>26</v>
      </c>
      <c r="C37" s="109"/>
      <c r="D37" s="123"/>
      <c r="E37" s="123"/>
      <c r="F37" s="124"/>
      <c r="G37" s="109"/>
      <c r="H37" s="123"/>
      <c r="I37" s="123"/>
      <c r="J37" s="124"/>
      <c r="K37" s="109"/>
      <c r="L37" s="123"/>
      <c r="M37" s="124"/>
      <c r="N37" s="109"/>
      <c r="O37" s="123"/>
      <c r="P37" s="124"/>
      <c r="Q37" s="109"/>
      <c r="R37" s="123"/>
      <c r="S37" s="123"/>
      <c r="T37" s="124"/>
      <c r="U37" s="109"/>
      <c r="V37" s="123"/>
      <c r="W37" s="123"/>
      <c r="X37" s="124"/>
      <c r="Y37" s="125"/>
      <c r="Z37" s="123"/>
      <c r="AA37" s="123"/>
      <c r="AB37" s="124"/>
      <c r="AC37" s="126"/>
      <c r="AD37" s="109"/>
      <c r="AE37" s="123"/>
      <c r="AF37" s="110"/>
      <c r="AG37" s="127"/>
      <c r="AH37" s="126"/>
      <c r="AI37" s="109"/>
      <c r="AJ37" s="110"/>
      <c r="AK37" s="128"/>
      <c r="AL37" s="129">
        <f t="shared" si="29"/>
        <v>26</v>
      </c>
      <c r="AM37" s="112">
        <f t="shared" si="0"/>
        <v>0</v>
      </c>
      <c r="AN37" s="113">
        <f t="shared" si="1"/>
        <v>0</v>
      </c>
      <c r="AO37" s="114" t="str">
        <f t="shared" si="2"/>
        <v>NO</v>
      </c>
      <c r="AP37" s="112">
        <f t="shared" si="3"/>
        <v>0</v>
      </c>
      <c r="AQ37" s="113">
        <f t="shared" si="4"/>
        <v>0</v>
      </c>
      <c r="AR37" s="114" t="str">
        <f t="shared" si="5"/>
        <v>NO</v>
      </c>
      <c r="AS37" s="112">
        <f t="shared" si="6"/>
        <v>0</v>
      </c>
      <c r="AT37" s="113">
        <f t="shared" si="7"/>
        <v>0</v>
      </c>
      <c r="AU37" s="114" t="str">
        <f t="shared" si="8"/>
        <v>NO</v>
      </c>
      <c r="AV37" s="112">
        <f t="shared" si="9"/>
        <v>0</v>
      </c>
      <c r="AW37" s="113">
        <f t="shared" si="10"/>
        <v>0</v>
      </c>
      <c r="AX37" s="114" t="str">
        <f t="shared" si="11"/>
        <v>NO</v>
      </c>
      <c r="AY37" s="112">
        <f t="shared" si="12"/>
        <v>0</v>
      </c>
      <c r="AZ37" s="113">
        <f t="shared" si="13"/>
        <v>0</v>
      </c>
      <c r="BA37" s="115" t="str">
        <f t="shared" si="14"/>
        <v>NO</v>
      </c>
      <c r="BB37" s="112">
        <f t="shared" si="15"/>
        <v>0</v>
      </c>
      <c r="BC37" s="113">
        <f t="shared" si="16"/>
        <v>0</v>
      </c>
      <c r="BD37" s="116" t="str">
        <f t="shared" si="17"/>
        <v>NO</v>
      </c>
      <c r="BE37" s="112">
        <f t="shared" si="18"/>
        <v>0</v>
      </c>
      <c r="BF37" s="112">
        <f t="shared" si="19"/>
        <v>0</v>
      </c>
      <c r="BG37" s="113">
        <f t="shared" si="20"/>
        <v>0</v>
      </c>
      <c r="BH37" s="113" t="str">
        <f t="shared" si="21"/>
        <v>NO</v>
      </c>
      <c r="BI37" s="117" t="str">
        <f t="shared" si="22"/>
        <v>NO</v>
      </c>
      <c r="BJ37" s="112">
        <f t="shared" si="23"/>
        <v>0</v>
      </c>
      <c r="BK37" s="113">
        <f t="shared" si="24"/>
        <v>0</v>
      </c>
      <c r="BL37" s="113" t="str">
        <f t="shared" si="25"/>
        <v>NO</v>
      </c>
      <c r="BM37" s="118" t="str">
        <f t="shared" si="26"/>
        <v>NO</v>
      </c>
      <c r="BN37" s="119" t="str">
        <f t="shared" si="26"/>
        <v>NO</v>
      </c>
      <c r="BO37" s="120" t="str">
        <f t="shared" si="27"/>
        <v>NO</v>
      </c>
      <c r="BP37" s="68"/>
    </row>
    <row r="38" spans="1:68" ht="13.5" thickBot="1">
      <c r="A38" s="121"/>
      <c r="B38" s="130">
        <f t="shared" si="28"/>
        <v>27</v>
      </c>
      <c r="C38" s="109"/>
      <c r="D38" s="123"/>
      <c r="E38" s="123"/>
      <c r="F38" s="124"/>
      <c r="G38" s="109"/>
      <c r="H38" s="123"/>
      <c r="I38" s="123"/>
      <c r="J38" s="124"/>
      <c r="K38" s="109"/>
      <c r="L38" s="123"/>
      <c r="M38" s="124"/>
      <c r="N38" s="109"/>
      <c r="O38" s="123"/>
      <c r="P38" s="124"/>
      <c r="Q38" s="109"/>
      <c r="R38" s="123"/>
      <c r="S38" s="123"/>
      <c r="T38" s="124"/>
      <c r="U38" s="109"/>
      <c r="V38" s="123"/>
      <c r="W38" s="123"/>
      <c r="X38" s="124"/>
      <c r="Y38" s="133"/>
      <c r="Z38" s="123"/>
      <c r="AA38" s="123"/>
      <c r="AB38" s="124"/>
      <c r="AC38" s="126"/>
      <c r="AD38" s="109"/>
      <c r="AE38" s="123"/>
      <c r="AF38" s="110"/>
      <c r="AG38" s="127"/>
      <c r="AH38" s="126"/>
      <c r="AI38" s="109"/>
      <c r="AJ38" s="110"/>
      <c r="AK38" s="128"/>
      <c r="AL38" s="129">
        <f t="shared" si="29"/>
        <v>27</v>
      </c>
      <c r="AM38" s="112">
        <f t="shared" si="0"/>
        <v>0</v>
      </c>
      <c r="AN38" s="113">
        <f t="shared" si="1"/>
        <v>0</v>
      </c>
      <c r="AO38" s="114" t="str">
        <f t="shared" si="2"/>
        <v>NO</v>
      </c>
      <c r="AP38" s="112">
        <f t="shared" si="3"/>
        <v>0</v>
      </c>
      <c r="AQ38" s="113">
        <f t="shared" si="4"/>
        <v>0</v>
      </c>
      <c r="AR38" s="114" t="str">
        <f t="shared" si="5"/>
        <v>NO</v>
      </c>
      <c r="AS38" s="112">
        <f t="shared" si="6"/>
        <v>0</v>
      </c>
      <c r="AT38" s="113">
        <f t="shared" si="7"/>
        <v>0</v>
      </c>
      <c r="AU38" s="114" t="str">
        <f t="shared" si="8"/>
        <v>NO</v>
      </c>
      <c r="AV38" s="112">
        <f t="shared" si="9"/>
        <v>0</v>
      </c>
      <c r="AW38" s="113">
        <f t="shared" si="10"/>
        <v>0</v>
      </c>
      <c r="AX38" s="114" t="str">
        <f t="shared" si="11"/>
        <v>NO</v>
      </c>
      <c r="AY38" s="112">
        <f t="shared" si="12"/>
        <v>0</v>
      </c>
      <c r="AZ38" s="113">
        <f t="shared" si="13"/>
        <v>0</v>
      </c>
      <c r="BA38" s="115" t="str">
        <f t="shared" si="14"/>
        <v>NO</v>
      </c>
      <c r="BB38" s="112">
        <f t="shared" si="15"/>
        <v>0</v>
      </c>
      <c r="BC38" s="113">
        <f t="shared" si="16"/>
        <v>0</v>
      </c>
      <c r="BD38" s="116" t="str">
        <f t="shared" si="17"/>
        <v>NO</v>
      </c>
      <c r="BE38" s="112">
        <f t="shared" si="18"/>
        <v>0</v>
      </c>
      <c r="BF38" s="112">
        <f t="shared" si="19"/>
        <v>0</v>
      </c>
      <c r="BG38" s="113">
        <f t="shared" si="20"/>
        <v>0</v>
      </c>
      <c r="BH38" s="113" t="str">
        <f t="shared" si="21"/>
        <v>NO</v>
      </c>
      <c r="BI38" s="117" t="str">
        <f t="shared" si="22"/>
        <v>NO</v>
      </c>
      <c r="BJ38" s="112">
        <f t="shared" si="23"/>
        <v>0</v>
      </c>
      <c r="BK38" s="113">
        <f t="shared" si="24"/>
        <v>0</v>
      </c>
      <c r="BL38" s="113" t="str">
        <f t="shared" si="25"/>
        <v>NO</v>
      </c>
      <c r="BM38" s="118" t="str">
        <f t="shared" si="26"/>
        <v>NO</v>
      </c>
      <c r="BN38" s="119" t="str">
        <f t="shared" si="26"/>
        <v>NO</v>
      </c>
      <c r="BO38" s="120" t="str">
        <f t="shared" si="27"/>
        <v>NO</v>
      </c>
      <c r="BP38" s="68"/>
    </row>
    <row r="39" spans="1:68" ht="13.5" thickBot="1">
      <c r="A39" s="121"/>
      <c r="B39" s="130">
        <f t="shared" si="28"/>
        <v>28</v>
      </c>
      <c r="C39" s="109"/>
      <c r="D39" s="123"/>
      <c r="E39" s="123"/>
      <c r="F39" s="124"/>
      <c r="G39" s="109"/>
      <c r="H39" s="123"/>
      <c r="I39" s="123"/>
      <c r="J39" s="124"/>
      <c r="K39" s="109"/>
      <c r="L39" s="123"/>
      <c r="M39" s="124"/>
      <c r="N39" s="109"/>
      <c r="O39" s="123"/>
      <c r="P39" s="124"/>
      <c r="Q39" s="109"/>
      <c r="R39" s="123"/>
      <c r="S39" s="123"/>
      <c r="T39" s="124"/>
      <c r="U39" s="109"/>
      <c r="V39" s="123"/>
      <c r="W39" s="123"/>
      <c r="X39" s="124"/>
      <c r="Y39" s="125"/>
      <c r="Z39" s="123"/>
      <c r="AA39" s="123"/>
      <c r="AB39" s="124"/>
      <c r="AC39" s="126"/>
      <c r="AD39" s="109"/>
      <c r="AE39" s="123"/>
      <c r="AF39" s="110"/>
      <c r="AG39" s="127"/>
      <c r="AH39" s="126"/>
      <c r="AI39" s="109"/>
      <c r="AJ39" s="110"/>
      <c r="AK39" s="128"/>
      <c r="AL39" s="129">
        <f t="shared" si="29"/>
        <v>28</v>
      </c>
      <c r="AM39" s="112">
        <f t="shared" si="0"/>
        <v>0</v>
      </c>
      <c r="AN39" s="113">
        <f t="shared" si="1"/>
        <v>0</v>
      </c>
      <c r="AO39" s="114" t="str">
        <f t="shared" si="2"/>
        <v>NO</v>
      </c>
      <c r="AP39" s="112">
        <f t="shared" si="3"/>
        <v>0</v>
      </c>
      <c r="AQ39" s="113">
        <f t="shared" si="4"/>
        <v>0</v>
      </c>
      <c r="AR39" s="114" t="str">
        <f t="shared" si="5"/>
        <v>NO</v>
      </c>
      <c r="AS39" s="112">
        <f t="shared" si="6"/>
        <v>0</v>
      </c>
      <c r="AT39" s="113">
        <f t="shared" si="7"/>
        <v>0</v>
      </c>
      <c r="AU39" s="114" t="str">
        <f t="shared" si="8"/>
        <v>NO</v>
      </c>
      <c r="AV39" s="112">
        <f t="shared" si="9"/>
        <v>0</v>
      </c>
      <c r="AW39" s="113">
        <f t="shared" si="10"/>
        <v>0</v>
      </c>
      <c r="AX39" s="114" t="str">
        <f t="shared" si="11"/>
        <v>NO</v>
      </c>
      <c r="AY39" s="112">
        <f t="shared" si="12"/>
        <v>0</v>
      </c>
      <c r="AZ39" s="113">
        <f t="shared" si="13"/>
        <v>0</v>
      </c>
      <c r="BA39" s="115" t="str">
        <f t="shared" si="14"/>
        <v>NO</v>
      </c>
      <c r="BB39" s="112">
        <f t="shared" si="15"/>
        <v>0</v>
      </c>
      <c r="BC39" s="113">
        <f t="shared" si="16"/>
        <v>0</v>
      </c>
      <c r="BD39" s="116" t="str">
        <f t="shared" si="17"/>
        <v>NO</v>
      </c>
      <c r="BE39" s="112">
        <f t="shared" si="18"/>
        <v>0</v>
      </c>
      <c r="BF39" s="112">
        <f t="shared" si="19"/>
        <v>0</v>
      </c>
      <c r="BG39" s="113">
        <f t="shared" si="20"/>
        <v>0</v>
      </c>
      <c r="BH39" s="113" t="str">
        <f t="shared" si="21"/>
        <v>NO</v>
      </c>
      <c r="BI39" s="117" t="str">
        <f t="shared" si="22"/>
        <v>NO</v>
      </c>
      <c r="BJ39" s="112">
        <f t="shared" si="23"/>
        <v>0</v>
      </c>
      <c r="BK39" s="113">
        <f t="shared" si="24"/>
        <v>0</v>
      </c>
      <c r="BL39" s="113" t="str">
        <f t="shared" si="25"/>
        <v>NO</v>
      </c>
      <c r="BM39" s="118" t="str">
        <f t="shared" si="26"/>
        <v>NO</v>
      </c>
      <c r="BN39" s="119" t="str">
        <f t="shared" si="26"/>
        <v>NO</v>
      </c>
      <c r="BO39" s="120" t="str">
        <f t="shared" si="27"/>
        <v>NO</v>
      </c>
      <c r="BP39" s="68"/>
    </row>
    <row r="40" spans="1:68" ht="13.5" thickBot="1">
      <c r="A40" s="121"/>
      <c r="B40" s="130">
        <f t="shared" si="28"/>
        <v>29</v>
      </c>
      <c r="C40" s="109"/>
      <c r="D40" s="123"/>
      <c r="E40" s="123"/>
      <c r="F40" s="124"/>
      <c r="G40" s="109"/>
      <c r="H40" s="123"/>
      <c r="I40" s="123"/>
      <c r="J40" s="124"/>
      <c r="K40" s="109"/>
      <c r="L40" s="123"/>
      <c r="M40" s="124"/>
      <c r="N40" s="109"/>
      <c r="O40" s="123"/>
      <c r="P40" s="124"/>
      <c r="Q40" s="109"/>
      <c r="R40" s="123"/>
      <c r="S40" s="123"/>
      <c r="T40" s="124"/>
      <c r="U40" s="109"/>
      <c r="V40" s="123"/>
      <c r="W40" s="123"/>
      <c r="X40" s="124"/>
      <c r="Y40" s="133"/>
      <c r="Z40" s="123"/>
      <c r="AA40" s="123"/>
      <c r="AB40" s="124"/>
      <c r="AC40" s="132"/>
      <c r="AD40" s="109"/>
      <c r="AE40" s="123"/>
      <c r="AF40" s="110"/>
      <c r="AG40" s="107"/>
      <c r="AH40" s="132"/>
      <c r="AI40" s="109"/>
      <c r="AJ40" s="110"/>
      <c r="AK40" s="128"/>
      <c r="AL40" s="129">
        <f t="shared" si="29"/>
        <v>29</v>
      </c>
      <c r="AM40" s="112">
        <f t="shared" si="0"/>
        <v>0</v>
      </c>
      <c r="AN40" s="113">
        <f t="shared" si="1"/>
        <v>0</v>
      </c>
      <c r="AO40" s="114" t="str">
        <f t="shared" si="2"/>
        <v>NO</v>
      </c>
      <c r="AP40" s="112">
        <f t="shared" si="3"/>
        <v>0</v>
      </c>
      <c r="AQ40" s="113">
        <f t="shared" si="4"/>
        <v>0</v>
      </c>
      <c r="AR40" s="114" t="str">
        <f t="shared" si="5"/>
        <v>NO</v>
      </c>
      <c r="AS40" s="112">
        <f t="shared" si="6"/>
        <v>0</v>
      </c>
      <c r="AT40" s="113">
        <f t="shared" si="7"/>
        <v>0</v>
      </c>
      <c r="AU40" s="114" t="str">
        <f t="shared" si="8"/>
        <v>NO</v>
      </c>
      <c r="AV40" s="112">
        <f t="shared" si="9"/>
        <v>0</v>
      </c>
      <c r="AW40" s="113">
        <f t="shared" si="10"/>
        <v>0</v>
      </c>
      <c r="AX40" s="114" t="str">
        <f t="shared" si="11"/>
        <v>NO</v>
      </c>
      <c r="AY40" s="112">
        <f t="shared" si="12"/>
        <v>0</v>
      </c>
      <c r="AZ40" s="113">
        <f t="shared" si="13"/>
        <v>0</v>
      </c>
      <c r="BA40" s="115" t="str">
        <f t="shared" si="14"/>
        <v>NO</v>
      </c>
      <c r="BB40" s="112">
        <f t="shared" si="15"/>
        <v>0</v>
      </c>
      <c r="BC40" s="113">
        <f t="shared" si="16"/>
        <v>0</v>
      </c>
      <c r="BD40" s="116" t="str">
        <f t="shared" si="17"/>
        <v>NO</v>
      </c>
      <c r="BE40" s="112">
        <f t="shared" si="18"/>
        <v>0</v>
      </c>
      <c r="BF40" s="112">
        <f t="shared" si="19"/>
        <v>0</v>
      </c>
      <c r="BG40" s="113">
        <f t="shared" si="20"/>
        <v>0</v>
      </c>
      <c r="BH40" s="113" t="str">
        <f t="shared" si="21"/>
        <v>NO</v>
      </c>
      <c r="BI40" s="117" t="str">
        <f t="shared" si="22"/>
        <v>NO</v>
      </c>
      <c r="BJ40" s="112">
        <f t="shared" si="23"/>
        <v>0</v>
      </c>
      <c r="BK40" s="113">
        <f t="shared" si="24"/>
        <v>0</v>
      </c>
      <c r="BL40" s="113" t="str">
        <f t="shared" si="25"/>
        <v>NO</v>
      </c>
      <c r="BM40" s="118" t="str">
        <f t="shared" si="26"/>
        <v>NO</v>
      </c>
      <c r="BN40" s="119" t="str">
        <f t="shared" si="26"/>
        <v>NO</v>
      </c>
      <c r="BO40" s="120" t="str">
        <f t="shared" si="27"/>
        <v>NO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5</v>
      </c>
      <c r="D104" s="205">
        <f>AR12</f>
        <v>4</v>
      </c>
      <c r="E104" s="205">
        <f>AR12</f>
        <v>4</v>
      </c>
      <c r="F104" s="205">
        <f>AU12</f>
        <v>5</v>
      </c>
      <c r="G104" s="204">
        <f>BA12</f>
        <v>5</v>
      </c>
      <c r="H104" s="206">
        <f>BD12</f>
        <v>5</v>
      </c>
      <c r="I104" s="207" t="str">
        <f>IF(ISTEXT(C104),"NO",IF(AL104&gt;2,"D","A"))</f>
        <v>A</v>
      </c>
      <c r="J104" s="204">
        <f>BH12</f>
        <v>5</v>
      </c>
      <c r="K104" s="205">
        <f t="shared" ref="K104:K163" si="32">BI12</f>
        <v>5</v>
      </c>
      <c r="L104" s="206">
        <f>BL12</f>
        <v>4</v>
      </c>
      <c r="M104" s="207" t="str">
        <f>IF(ISTEXT(J104),"NO",IF(I104="D","D",IF(AM104&gt;2,"D","A")))</f>
        <v>A</v>
      </c>
      <c r="N104" s="208">
        <f>BM12</f>
        <v>5</v>
      </c>
      <c r="O104" s="209">
        <f t="shared" ref="O104:P119" si="33">BN12</f>
        <v>5</v>
      </c>
      <c r="P104" s="210">
        <f t="shared" si="33"/>
        <v>4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0</v>
      </c>
      <c r="AN104" s="55">
        <f>COUNTIF(N104:P104,"=2")</f>
        <v>0</v>
      </c>
    </row>
    <row r="105" spans="2:40" ht="15">
      <c r="B105" s="211">
        <f>B104+1</f>
        <v>2</v>
      </c>
      <c r="C105" s="212">
        <f t="shared" ref="C105:C163" si="34">AO13</f>
        <v>5</v>
      </c>
      <c r="D105" s="213">
        <f t="shared" ref="D105:D163" si="35">AR13</f>
        <v>5</v>
      </c>
      <c r="E105" s="213">
        <f t="shared" ref="E105:E163" si="36">AR13</f>
        <v>5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5</v>
      </c>
      <c r="I105" s="207" t="str">
        <f t="shared" ref="I105:I163" si="40">IF(ISTEXT(C105),"NO",IF(AL105&gt;2,"D","A"))</f>
        <v>A</v>
      </c>
      <c r="J105" s="212">
        <f t="shared" ref="J105:J163" si="41">BH13</f>
        <v>5</v>
      </c>
      <c r="K105" s="213">
        <f t="shared" si="32"/>
        <v>3</v>
      </c>
      <c r="L105" s="214">
        <f t="shared" ref="L105:L163" si="42">BL13</f>
        <v>4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4</v>
      </c>
      <c r="O105" s="216">
        <f t="shared" si="33"/>
        <v>5</v>
      </c>
      <c r="P105" s="217">
        <f t="shared" si="33"/>
        <v>5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0</v>
      </c>
      <c r="AN105" s="55">
        <f t="shared" ref="AN105:AN163" si="48">COUNTIF(N105:P105,"=2")</f>
        <v>0</v>
      </c>
    </row>
    <row r="106" spans="2:40" ht="15">
      <c r="B106" s="218">
        <f t="shared" ref="B106:B163" si="49">B105+1</f>
        <v>3</v>
      </c>
      <c r="C106" s="212">
        <f t="shared" si="34"/>
        <v>5</v>
      </c>
      <c r="D106" s="213">
        <f t="shared" si="35"/>
        <v>5</v>
      </c>
      <c r="E106" s="213">
        <f t="shared" si="36"/>
        <v>5</v>
      </c>
      <c r="F106" s="213">
        <f t="shared" si="37"/>
        <v>5</v>
      </c>
      <c r="G106" s="213">
        <f t="shared" si="38"/>
        <v>5</v>
      </c>
      <c r="H106" s="214">
        <f t="shared" si="39"/>
        <v>5</v>
      </c>
      <c r="I106" s="207" t="str">
        <f t="shared" si="40"/>
        <v>A</v>
      </c>
      <c r="J106" s="212">
        <f t="shared" si="41"/>
        <v>5</v>
      </c>
      <c r="K106" s="213">
        <f t="shared" si="32"/>
        <v>3</v>
      </c>
      <c r="L106" s="214">
        <f t="shared" si="42"/>
        <v>5</v>
      </c>
      <c r="M106" s="207" t="str">
        <f t="shared" si="43"/>
        <v>A</v>
      </c>
      <c r="N106" s="215">
        <f t="shared" si="44"/>
        <v>5</v>
      </c>
      <c r="O106" s="216">
        <f t="shared" si="33"/>
        <v>4</v>
      </c>
      <c r="P106" s="217">
        <f t="shared" si="33"/>
        <v>5</v>
      </c>
      <c r="Q106" s="207" t="str">
        <f t="shared" si="45"/>
        <v>A</v>
      </c>
      <c r="AL106" s="55">
        <f t="shared" si="46"/>
        <v>0</v>
      </c>
      <c r="AM106" s="55">
        <f t="shared" si="47"/>
        <v>0</v>
      </c>
      <c r="AN106" s="55">
        <f t="shared" si="48"/>
        <v>0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5</v>
      </c>
      <c r="E107" s="213">
        <f t="shared" si="36"/>
        <v>5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5</v>
      </c>
      <c r="K107" s="213">
        <f t="shared" si="32"/>
        <v>5</v>
      </c>
      <c r="L107" s="214">
        <f t="shared" si="42"/>
        <v>5</v>
      </c>
      <c r="M107" s="207" t="str">
        <f t="shared" si="43"/>
        <v>A</v>
      </c>
      <c r="N107" s="215">
        <f t="shared" si="44"/>
        <v>5</v>
      </c>
      <c r="O107" s="216">
        <f t="shared" si="33"/>
        <v>5</v>
      </c>
      <c r="P107" s="217">
        <f t="shared" si="33"/>
        <v>5</v>
      </c>
      <c r="Q107" s="207" t="str">
        <f t="shared" si="45"/>
        <v>A</v>
      </c>
      <c r="AL107" s="55">
        <f t="shared" si="46"/>
        <v>0</v>
      </c>
      <c r="AM107" s="55">
        <f t="shared" si="47"/>
        <v>0</v>
      </c>
      <c r="AN107" s="55">
        <f t="shared" si="48"/>
        <v>0</v>
      </c>
    </row>
    <row r="108" spans="2:40" ht="15">
      <c r="B108" s="218">
        <f t="shared" si="49"/>
        <v>5</v>
      </c>
      <c r="C108" s="212">
        <f t="shared" si="34"/>
        <v>5</v>
      </c>
      <c r="D108" s="213">
        <f t="shared" si="35"/>
        <v>5</v>
      </c>
      <c r="E108" s="213">
        <f t="shared" si="36"/>
        <v>5</v>
      </c>
      <c r="F108" s="213">
        <f t="shared" si="37"/>
        <v>5</v>
      </c>
      <c r="G108" s="213">
        <f t="shared" si="38"/>
        <v>5</v>
      </c>
      <c r="H108" s="214">
        <f t="shared" si="39"/>
        <v>5</v>
      </c>
      <c r="I108" s="207" t="str">
        <f t="shared" si="40"/>
        <v>A</v>
      </c>
      <c r="J108" s="212">
        <f t="shared" si="41"/>
        <v>5</v>
      </c>
      <c r="K108" s="213">
        <f t="shared" si="32"/>
        <v>5</v>
      </c>
      <c r="L108" s="214">
        <f t="shared" si="42"/>
        <v>5</v>
      </c>
      <c r="M108" s="207" t="str">
        <f t="shared" si="43"/>
        <v>A</v>
      </c>
      <c r="N108" s="215">
        <f t="shared" si="44"/>
        <v>5</v>
      </c>
      <c r="O108" s="216">
        <f t="shared" si="33"/>
        <v>5</v>
      </c>
      <c r="P108" s="217">
        <f t="shared" si="33"/>
        <v>5</v>
      </c>
      <c r="Q108" s="207" t="str">
        <f t="shared" si="45"/>
        <v>A</v>
      </c>
      <c r="AL108" s="55">
        <f t="shared" si="46"/>
        <v>0</v>
      </c>
      <c r="AM108" s="55">
        <f t="shared" si="47"/>
        <v>0</v>
      </c>
      <c r="AN108" s="55">
        <f t="shared" si="48"/>
        <v>0</v>
      </c>
    </row>
    <row r="109" spans="2:40" ht="15">
      <c r="B109" s="218">
        <f t="shared" si="49"/>
        <v>6</v>
      </c>
      <c r="C109" s="212">
        <f t="shared" si="34"/>
        <v>5</v>
      </c>
      <c r="D109" s="213">
        <f t="shared" si="35"/>
        <v>5</v>
      </c>
      <c r="E109" s="213">
        <f t="shared" si="36"/>
        <v>5</v>
      </c>
      <c r="F109" s="213">
        <f t="shared" si="37"/>
        <v>5</v>
      </c>
      <c r="G109" s="213">
        <f t="shared" si="38"/>
        <v>5</v>
      </c>
      <c r="H109" s="214">
        <f t="shared" si="39"/>
        <v>5</v>
      </c>
      <c r="I109" s="207" t="str">
        <f t="shared" si="40"/>
        <v>A</v>
      </c>
      <c r="J109" s="212">
        <f t="shared" si="41"/>
        <v>5</v>
      </c>
      <c r="K109" s="213">
        <f t="shared" si="32"/>
        <v>5</v>
      </c>
      <c r="L109" s="214">
        <f t="shared" si="42"/>
        <v>5</v>
      </c>
      <c r="M109" s="207" t="str">
        <f t="shared" si="43"/>
        <v>A</v>
      </c>
      <c r="N109" s="215">
        <f t="shared" si="44"/>
        <v>5</v>
      </c>
      <c r="O109" s="216">
        <f t="shared" si="33"/>
        <v>5</v>
      </c>
      <c r="P109" s="217">
        <f t="shared" si="33"/>
        <v>5</v>
      </c>
      <c r="Q109" s="207" t="str">
        <f t="shared" si="45"/>
        <v>A</v>
      </c>
      <c r="AL109" s="55">
        <f t="shared" si="46"/>
        <v>0</v>
      </c>
      <c r="AM109" s="55">
        <f t="shared" si="47"/>
        <v>0</v>
      </c>
      <c r="AN109" s="55">
        <f t="shared" si="48"/>
        <v>0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5</v>
      </c>
      <c r="E110" s="213">
        <f t="shared" si="36"/>
        <v>5</v>
      </c>
      <c r="F110" s="213">
        <f t="shared" si="37"/>
        <v>5</v>
      </c>
      <c r="G110" s="213">
        <f t="shared" si="38"/>
        <v>5</v>
      </c>
      <c r="H110" s="214">
        <f t="shared" si="39"/>
        <v>5</v>
      </c>
      <c r="I110" s="207" t="str">
        <f t="shared" si="40"/>
        <v>A</v>
      </c>
      <c r="J110" s="212">
        <f t="shared" si="41"/>
        <v>5</v>
      </c>
      <c r="K110" s="213">
        <f t="shared" si="32"/>
        <v>5</v>
      </c>
      <c r="L110" s="214">
        <f t="shared" si="42"/>
        <v>5</v>
      </c>
      <c r="M110" s="207" t="str">
        <f t="shared" si="43"/>
        <v>A</v>
      </c>
      <c r="N110" s="215">
        <f t="shared" si="44"/>
        <v>4</v>
      </c>
      <c r="O110" s="216">
        <f t="shared" si="33"/>
        <v>4</v>
      </c>
      <c r="P110" s="217">
        <f t="shared" si="33"/>
        <v>4</v>
      </c>
      <c r="Q110" s="207" t="str">
        <f t="shared" si="45"/>
        <v>A</v>
      </c>
      <c r="AL110" s="55">
        <f t="shared" si="46"/>
        <v>0</v>
      </c>
      <c r="AM110" s="55">
        <f t="shared" si="47"/>
        <v>0</v>
      </c>
      <c r="AN110" s="55">
        <f t="shared" si="48"/>
        <v>0</v>
      </c>
    </row>
    <row r="111" spans="2:40" ht="15">
      <c r="B111" s="211">
        <f t="shared" si="49"/>
        <v>8</v>
      </c>
      <c r="C111" s="212">
        <f t="shared" si="34"/>
        <v>4</v>
      </c>
      <c r="D111" s="213">
        <f t="shared" si="35"/>
        <v>3</v>
      </c>
      <c r="E111" s="213">
        <f t="shared" si="36"/>
        <v>3</v>
      </c>
      <c r="F111" s="213">
        <f t="shared" si="37"/>
        <v>3</v>
      </c>
      <c r="G111" s="213">
        <f t="shared" si="38"/>
        <v>5</v>
      </c>
      <c r="H111" s="214">
        <f t="shared" si="39"/>
        <v>5</v>
      </c>
      <c r="I111" s="207" t="str">
        <f t="shared" si="40"/>
        <v>A</v>
      </c>
      <c r="J111" s="212">
        <f t="shared" si="41"/>
        <v>4</v>
      </c>
      <c r="K111" s="213">
        <f t="shared" si="32"/>
        <v>4</v>
      </c>
      <c r="L111" s="214">
        <f t="shared" si="42"/>
        <v>4</v>
      </c>
      <c r="M111" s="207" t="str">
        <f t="shared" si="43"/>
        <v>A</v>
      </c>
      <c r="N111" s="215">
        <f t="shared" si="44"/>
        <v>4</v>
      </c>
      <c r="O111" s="216">
        <f t="shared" si="33"/>
        <v>4</v>
      </c>
      <c r="P111" s="217">
        <f t="shared" si="33"/>
        <v>3</v>
      </c>
      <c r="Q111" s="207" t="str">
        <f t="shared" si="45"/>
        <v>A</v>
      </c>
      <c r="AL111" s="55">
        <f t="shared" si="46"/>
        <v>0</v>
      </c>
      <c r="AM111" s="55">
        <f t="shared" si="47"/>
        <v>0</v>
      </c>
      <c r="AN111" s="55">
        <f t="shared" si="48"/>
        <v>0</v>
      </c>
    </row>
    <row r="112" spans="2:40" ht="15">
      <c r="B112" s="218">
        <f t="shared" si="49"/>
        <v>9</v>
      </c>
      <c r="C112" s="212" t="str">
        <f t="shared" si="34"/>
        <v>NO</v>
      </c>
      <c r="D112" s="213" t="str">
        <f t="shared" si="35"/>
        <v>NO</v>
      </c>
      <c r="E112" s="213" t="str">
        <f t="shared" si="36"/>
        <v>NO</v>
      </c>
      <c r="F112" s="213" t="str">
        <f t="shared" si="37"/>
        <v>NO</v>
      </c>
      <c r="G112" s="213" t="str">
        <f t="shared" si="38"/>
        <v>NO</v>
      </c>
      <c r="H112" s="214" t="str">
        <f t="shared" si="39"/>
        <v>NO</v>
      </c>
      <c r="I112" s="207" t="str">
        <f t="shared" si="40"/>
        <v>NO</v>
      </c>
      <c r="J112" s="212" t="str">
        <f t="shared" si="41"/>
        <v>NO</v>
      </c>
      <c r="K112" s="213" t="str">
        <f t="shared" si="32"/>
        <v>NO</v>
      </c>
      <c r="L112" s="214" t="str">
        <f t="shared" si="42"/>
        <v>NO</v>
      </c>
      <c r="M112" s="207" t="str">
        <f t="shared" si="43"/>
        <v>NO</v>
      </c>
      <c r="N112" s="215" t="str">
        <f t="shared" si="44"/>
        <v>NO</v>
      </c>
      <c r="O112" s="216" t="str">
        <f t="shared" si="33"/>
        <v>NO</v>
      </c>
      <c r="P112" s="217" t="str">
        <f t="shared" si="33"/>
        <v>NO</v>
      </c>
      <c r="Q112" s="207" t="str">
        <f t="shared" si="45"/>
        <v>NO</v>
      </c>
      <c r="AL112" s="55">
        <f t="shared" si="46"/>
        <v>0</v>
      </c>
      <c r="AM112" s="55">
        <f t="shared" si="47"/>
        <v>0</v>
      </c>
      <c r="AN112" s="55">
        <f t="shared" si="48"/>
        <v>0</v>
      </c>
    </row>
    <row r="113" spans="2:40" ht="15">
      <c r="B113" s="218">
        <f t="shared" si="49"/>
        <v>10</v>
      </c>
      <c r="C113" s="212" t="str">
        <f t="shared" si="34"/>
        <v>NO</v>
      </c>
      <c r="D113" s="213" t="str">
        <f t="shared" si="35"/>
        <v>NO</v>
      </c>
      <c r="E113" s="213" t="str">
        <f t="shared" si="36"/>
        <v>NO</v>
      </c>
      <c r="F113" s="213" t="str">
        <f t="shared" si="37"/>
        <v>NO</v>
      </c>
      <c r="G113" s="213" t="str">
        <f t="shared" si="38"/>
        <v>NO</v>
      </c>
      <c r="H113" s="214" t="str">
        <f t="shared" si="39"/>
        <v>NO</v>
      </c>
      <c r="I113" s="207" t="str">
        <f t="shared" si="40"/>
        <v>NO</v>
      </c>
      <c r="J113" s="212" t="str">
        <f t="shared" si="41"/>
        <v>NO</v>
      </c>
      <c r="K113" s="213" t="str">
        <f t="shared" si="32"/>
        <v>NO</v>
      </c>
      <c r="L113" s="214" t="str">
        <f t="shared" si="42"/>
        <v>NO</v>
      </c>
      <c r="M113" s="207" t="str">
        <f t="shared" si="43"/>
        <v>NO</v>
      </c>
      <c r="N113" s="215" t="str">
        <f t="shared" si="44"/>
        <v>NO</v>
      </c>
      <c r="O113" s="216" t="str">
        <f t="shared" si="33"/>
        <v>NO</v>
      </c>
      <c r="P113" s="217" t="str">
        <f t="shared" si="33"/>
        <v>NO</v>
      </c>
      <c r="Q113" s="207" t="str">
        <f t="shared" si="45"/>
        <v>NO</v>
      </c>
      <c r="AL113" s="55">
        <f t="shared" si="46"/>
        <v>0</v>
      </c>
      <c r="AM113" s="55">
        <f t="shared" si="47"/>
        <v>0</v>
      </c>
      <c r="AN113" s="55">
        <f t="shared" si="48"/>
        <v>0</v>
      </c>
    </row>
    <row r="114" spans="2:40" ht="15">
      <c r="B114" s="218">
        <f t="shared" si="49"/>
        <v>11</v>
      </c>
      <c r="C114" s="212" t="str">
        <f t="shared" si="34"/>
        <v>NO</v>
      </c>
      <c r="D114" s="213" t="str">
        <f t="shared" si="35"/>
        <v>NO</v>
      </c>
      <c r="E114" s="213" t="str">
        <f t="shared" si="36"/>
        <v>NO</v>
      </c>
      <c r="F114" s="213" t="str">
        <f t="shared" si="37"/>
        <v>NO</v>
      </c>
      <c r="G114" s="213" t="str">
        <f t="shared" si="38"/>
        <v>NO</v>
      </c>
      <c r="H114" s="214" t="str">
        <f t="shared" si="39"/>
        <v>NO</v>
      </c>
      <c r="I114" s="207" t="str">
        <f t="shared" si="40"/>
        <v>NO</v>
      </c>
      <c r="J114" s="212" t="str">
        <f t="shared" si="41"/>
        <v>NO</v>
      </c>
      <c r="K114" s="213" t="str">
        <f t="shared" si="32"/>
        <v>NO</v>
      </c>
      <c r="L114" s="214" t="str">
        <f t="shared" si="42"/>
        <v>NO</v>
      </c>
      <c r="M114" s="207" t="str">
        <f t="shared" si="43"/>
        <v>NO</v>
      </c>
      <c r="N114" s="215" t="str">
        <f t="shared" si="44"/>
        <v>NO</v>
      </c>
      <c r="O114" s="216" t="str">
        <f t="shared" si="33"/>
        <v>NO</v>
      </c>
      <c r="P114" s="217" t="str">
        <f t="shared" si="33"/>
        <v>NO</v>
      </c>
      <c r="Q114" s="207" t="str">
        <f t="shared" si="45"/>
        <v>NO</v>
      </c>
      <c r="AL114" s="55">
        <f t="shared" si="46"/>
        <v>0</v>
      </c>
      <c r="AM114" s="55">
        <f t="shared" si="47"/>
        <v>0</v>
      </c>
      <c r="AN114" s="55">
        <f t="shared" si="48"/>
        <v>0</v>
      </c>
    </row>
    <row r="115" spans="2:40" ht="15">
      <c r="B115" s="218">
        <f t="shared" si="49"/>
        <v>12</v>
      </c>
      <c r="C115" s="212" t="str">
        <f t="shared" si="34"/>
        <v>NO</v>
      </c>
      <c r="D115" s="213" t="str">
        <f t="shared" si="35"/>
        <v>NO</v>
      </c>
      <c r="E115" s="213" t="str">
        <f t="shared" si="36"/>
        <v>NO</v>
      </c>
      <c r="F115" s="213" t="str">
        <f t="shared" si="37"/>
        <v>NO</v>
      </c>
      <c r="G115" s="213" t="str">
        <f t="shared" si="38"/>
        <v>NO</v>
      </c>
      <c r="H115" s="214" t="str">
        <f t="shared" si="39"/>
        <v>NO</v>
      </c>
      <c r="I115" s="207" t="str">
        <f t="shared" si="40"/>
        <v>NO</v>
      </c>
      <c r="J115" s="212" t="str">
        <f t="shared" si="41"/>
        <v>NO</v>
      </c>
      <c r="K115" s="213" t="str">
        <f t="shared" si="32"/>
        <v>NO</v>
      </c>
      <c r="L115" s="214" t="str">
        <f t="shared" si="42"/>
        <v>NO</v>
      </c>
      <c r="M115" s="207" t="str">
        <f t="shared" si="43"/>
        <v>NO</v>
      </c>
      <c r="N115" s="215" t="str">
        <f t="shared" si="44"/>
        <v>NO</v>
      </c>
      <c r="O115" s="216" t="str">
        <f t="shared" si="33"/>
        <v>NO</v>
      </c>
      <c r="P115" s="217" t="str">
        <f t="shared" si="33"/>
        <v>NO</v>
      </c>
      <c r="Q115" s="207" t="str">
        <f t="shared" si="45"/>
        <v>NO</v>
      </c>
      <c r="AL115" s="55">
        <f t="shared" si="46"/>
        <v>0</v>
      </c>
      <c r="AM115" s="55">
        <f t="shared" si="47"/>
        <v>0</v>
      </c>
      <c r="AN115" s="55">
        <f t="shared" si="48"/>
        <v>0</v>
      </c>
    </row>
    <row r="116" spans="2:40" ht="15">
      <c r="B116" s="218">
        <f t="shared" si="49"/>
        <v>13</v>
      </c>
      <c r="C116" s="212" t="str">
        <f t="shared" si="34"/>
        <v>NO</v>
      </c>
      <c r="D116" s="213" t="str">
        <f t="shared" si="35"/>
        <v>NO</v>
      </c>
      <c r="E116" s="213" t="str">
        <f t="shared" si="36"/>
        <v>NO</v>
      </c>
      <c r="F116" s="213" t="str">
        <f t="shared" si="37"/>
        <v>NO</v>
      </c>
      <c r="G116" s="213" t="str">
        <f t="shared" si="38"/>
        <v>NO</v>
      </c>
      <c r="H116" s="214" t="str">
        <f t="shared" si="39"/>
        <v>NO</v>
      </c>
      <c r="I116" s="207" t="str">
        <f t="shared" si="40"/>
        <v>NO</v>
      </c>
      <c r="J116" s="212" t="str">
        <f t="shared" si="41"/>
        <v>NO</v>
      </c>
      <c r="K116" s="213" t="str">
        <f t="shared" si="32"/>
        <v>NO</v>
      </c>
      <c r="L116" s="214" t="str">
        <f t="shared" si="42"/>
        <v>NO</v>
      </c>
      <c r="M116" s="207" t="str">
        <f t="shared" si="43"/>
        <v>NO</v>
      </c>
      <c r="N116" s="215" t="str">
        <f t="shared" si="44"/>
        <v>NO</v>
      </c>
      <c r="O116" s="216" t="str">
        <f t="shared" si="33"/>
        <v>NO</v>
      </c>
      <c r="P116" s="217" t="str">
        <f t="shared" si="33"/>
        <v>NO</v>
      </c>
      <c r="Q116" s="207" t="str">
        <f t="shared" si="45"/>
        <v>NO</v>
      </c>
      <c r="AL116" s="55">
        <f t="shared" si="46"/>
        <v>0</v>
      </c>
      <c r="AM116" s="55">
        <f t="shared" si="47"/>
        <v>0</v>
      </c>
      <c r="AN116" s="55">
        <f t="shared" si="48"/>
        <v>0</v>
      </c>
    </row>
    <row r="117" spans="2:40" ht="15">
      <c r="B117" s="218">
        <f t="shared" si="49"/>
        <v>14</v>
      </c>
      <c r="C117" s="212" t="str">
        <f t="shared" si="34"/>
        <v>NO</v>
      </c>
      <c r="D117" s="213" t="str">
        <f t="shared" si="35"/>
        <v>NO</v>
      </c>
      <c r="E117" s="213" t="str">
        <f t="shared" si="36"/>
        <v>NO</v>
      </c>
      <c r="F117" s="213" t="str">
        <f t="shared" si="37"/>
        <v>NO</v>
      </c>
      <c r="G117" s="213" t="str">
        <f t="shared" si="38"/>
        <v>NO</v>
      </c>
      <c r="H117" s="214" t="str">
        <f t="shared" si="39"/>
        <v>NO</v>
      </c>
      <c r="I117" s="207" t="str">
        <f t="shared" si="40"/>
        <v>NO</v>
      </c>
      <c r="J117" s="212" t="str">
        <f t="shared" si="41"/>
        <v>NO</v>
      </c>
      <c r="K117" s="213" t="str">
        <f t="shared" si="32"/>
        <v>NO</v>
      </c>
      <c r="L117" s="214" t="str">
        <f t="shared" si="42"/>
        <v>NO</v>
      </c>
      <c r="M117" s="207" t="str">
        <f t="shared" si="43"/>
        <v>NO</v>
      </c>
      <c r="N117" s="215" t="str">
        <f t="shared" si="44"/>
        <v>NO</v>
      </c>
      <c r="O117" s="216" t="str">
        <f t="shared" si="33"/>
        <v>NO</v>
      </c>
      <c r="P117" s="217" t="str">
        <f t="shared" si="33"/>
        <v>NO</v>
      </c>
      <c r="Q117" s="207" t="str">
        <f t="shared" si="45"/>
        <v>NO</v>
      </c>
      <c r="AL117" s="55">
        <f t="shared" si="46"/>
        <v>0</v>
      </c>
      <c r="AM117" s="55">
        <f t="shared" si="47"/>
        <v>0</v>
      </c>
      <c r="AN117" s="55">
        <f t="shared" si="48"/>
        <v>0</v>
      </c>
    </row>
    <row r="118" spans="2:40" ht="15">
      <c r="B118" s="218">
        <f t="shared" si="49"/>
        <v>15</v>
      </c>
      <c r="C118" s="212" t="str">
        <f t="shared" si="34"/>
        <v>NO</v>
      </c>
      <c r="D118" s="213" t="str">
        <f t="shared" si="35"/>
        <v>NO</v>
      </c>
      <c r="E118" s="213" t="str">
        <f t="shared" si="36"/>
        <v>NO</v>
      </c>
      <c r="F118" s="213" t="str">
        <f t="shared" si="37"/>
        <v>NO</v>
      </c>
      <c r="G118" s="213" t="str">
        <f t="shared" si="38"/>
        <v>NO</v>
      </c>
      <c r="H118" s="214" t="str">
        <f t="shared" si="39"/>
        <v>NO</v>
      </c>
      <c r="I118" s="207" t="str">
        <f t="shared" si="40"/>
        <v>NO</v>
      </c>
      <c r="J118" s="212" t="str">
        <f t="shared" si="41"/>
        <v>NO</v>
      </c>
      <c r="K118" s="213" t="str">
        <f t="shared" si="32"/>
        <v>NO</v>
      </c>
      <c r="L118" s="214" t="str">
        <f t="shared" si="42"/>
        <v>NO</v>
      </c>
      <c r="M118" s="207" t="str">
        <f t="shared" si="43"/>
        <v>NO</v>
      </c>
      <c r="N118" s="215" t="str">
        <f t="shared" si="44"/>
        <v>NO</v>
      </c>
      <c r="O118" s="216" t="str">
        <f t="shared" si="33"/>
        <v>NO</v>
      </c>
      <c r="P118" s="217" t="str">
        <f t="shared" si="33"/>
        <v>NO</v>
      </c>
      <c r="Q118" s="207" t="str">
        <f t="shared" si="45"/>
        <v>NO</v>
      </c>
      <c r="AL118" s="55">
        <f t="shared" si="46"/>
        <v>0</v>
      </c>
      <c r="AM118" s="55">
        <f t="shared" si="47"/>
        <v>0</v>
      </c>
      <c r="AN118" s="55">
        <f t="shared" si="48"/>
        <v>0</v>
      </c>
    </row>
    <row r="119" spans="2:40" ht="15">
      <c r="B119" s="218">
        <f t="shared" si="49"/>
        <v>16</v>
      </c>
      <c r="C119" s="212" t="str">
        <f t="shared" si="34"/>
        <v>NO</v>
      </c>
      <c r="D119" s="213" t="str">
        <f t="shared" si="35"/>
        <v>NO</v>
      </c>
      <c r="E119" s="213" t="str">
        <f t="shared" si="36"/>
        <v>NO</v>
      </c>
      <c r="F119" s="213" t="str">
        <f t="shared" si="37"/>
        <v>NO</v>
      </c>
      <c r="G119" s="213" t="str">
        <f t="shared" si="38"/>
        <v>NO</v>
      </c>
      <c r="H119" s="214" t="str">
        <f t="shared" si="39"/>
        <v>NO</v>
      </c>
      <c r="I119" s="207" t="str">
        <f t="shared" si="40"/>
        <v>NO</v>
      </c>
      <c r="J119" s="212" t="str">
        <f t="shared" si="41"/>
        <v>NO</v>
      </c>
      <c r="K119" s="213" t="str">
        <f t="shared" si="32"/>
        <v>NO</v>
      </c>
      <c r="L119" s="214" t="str">
        <f t="shared" si="42"/>
        <v>NO</v>
      </c>
      <c r="M119" s="207" t="str">
        <f t="shared" si="43"/>
        <v>NO</v>
      </c>
      <c r="N119" s="215" t="str">
        <f t="shared" si="44"/>
        <v>NO</v>
      </c>
      <c r="O119" s="216" t="str">
        <f t="shared" si="33"/>
        <v>NO</v>
      </c>
      <c r="P119" s="217" t="str">
        <f t="shared" si="33"/>
        <v>NO</v>
      </c>
      <c r="Q119" s="207" t="str">
        <f t="shared" si="45"/>
        <v>NO</v>
      </c>
      <c r="AL119" s="55">
        <f t="shared" si="46"/>
        <v>0</v>
      </c>
      <c r="AM119" s="55">
        <f t="shared" si="47"/>
        <v>0</v>
      </c>
      <c r="AN119" s="55">
        <f t="shared" si="48"/>
        <v>0</v>
      </c>
    </row>
    <row r="120" spans="2:40" ht="15">
      <c r="B120" s="218">
        <f t="shared" si="49"/>
        <v>17</v>
      </c>
      <c r="C120" s="212" t="str">
        <f t="shared" si="34"/>
        <v>NO</v>
      </c>
      <c r="D120" s="213" t="str">
        <f t="shared" si="35"/>
        <v>NO</v>
      </c>
      <c r="E120" s="213" t="str">
        <f t="shared" si="36"/>
        <v>NO</v>
      </c>
      <c r="F120" s="213" t="str">
        <f t="shared" si="37"/>
        <v>NO</v>
      </c>
      <c r="G120" s="213" t="str">
        <f t="shared" si="38"/>
        <v>NO</v>
      </c>
      <c r="H120" s="214" t="str">
        <f t="shared" si="39"/>
        <v>NO</v>
      </c>
      <c r="I120" s="207" t="str">
        <f t="shared" si="40"/>
        <v>NO</v>
      </c>
      <c r="J120" s="212" t="str">
        <f t="shared" si="41"/>
        <v>NO</v>
      </c>
      <c r="K120" s="213" t="str">
        <f t="shared" si="32"/>
        <v>NO</v>
      </c>
      <c r="L120" s="214" t="str">
        <f t="shared" si="42"/>
        <v>NO</v>
      </c>
      <c r="M120" s="207" t="str">
        <f t="shared" si="43"/>
        <v>NO</v>
      </c>
      <c r="N120" s="215" t="str">
        <f t="shared" si="44"/>
        <v>NO</v>
      </c>
      <c r="O120" s="216" t="str">
        <f t="shared" si="44"/>
        <v>NO</v>
      </c>
      <c r="P120" s="217" t="str">
        <f t="shared" si="44"/>
        <v>NO</v>
      </c>
      <c r="Q120" s="207" t="str">
        <f t="shared" si="45"/>
        <v>NO</v>
      </c>
      <c r="AL120" s="55">
        <f t="shared" si="46"/>
        <v>0</v>
      </c>
      <c r="AM120" s="55">
        <f t="shared" si="47"/>
        <v>0</v>
      </c>
      <c r="AN120" s="55">
        <f t="shared" si="48"/>
        <v>0</v>
      </c>
    </row>
    <row r="121" spans="2:40" ht="15">
      <c r="B121" s="218">
        <f t="shared" si="49"/>
        <v>18</v>
      </c>
      <c r="C121" s="212" t="str">
        <f t="shared" si="34"/>
        <v>NO</v>
      </c>
      <c r="D121" s="213" t="str">
        <f t="shared" si="35"/>
        <v>NO</v>
      </c>
      <c r="E121" s="213" t="str">
        <f t="shared" si="36"/>
        <v>NO</v>
      </c>
      <c r="F121" s="213" t="str">
        <f t="shared" si="37"/>
        <v>NO</v>
      </c>
      <c r="G121" s="213" t="str">
        <f t="shared" si="38"/>
        <v>NO</v>
      </c>
      <c r="H121" s="214" t="str">
        <f t="shared" si="39"/>
        <v>NO</v>
      </c>
      <c r="I121" s="207" t="str">
        <f t="shared" si="40"/>
        <v>NO</v>
      </c>
      <c r="J121" s="212" t="str">
        <f t="shared" si="41"/>
        <v>NO</v>
      </c>
      <c r="K121" s="213" t="str">
        <f t="shared" si="32"/>
        <v>NO</v>
      </c>
      <c r="L121" s="214" t="str">
        <f t="shared" si="42"/>
        <v>NO</v>
      </c>
      <c r="M121" s="207" t="str">
        <f t="shared" si="43"/>
        <v>NO</v>
      </c>
      <c r="N121" s="215" t="str">
        <f t="shared" si="44"/>
        <v>NO</v>
      </c>
      <c r="O121" s="216" t="str">
        <f t="shared" si="44"/>
        <v>NO</v>
      </c>
      <c r="P121" s="217" t="str">
        <f t="shared" si="44"/>
        <v>NO</v>
      </c>
      <c r="Q121" s="207" t="str">
        <f t="shared" si="45"/>
        <v>NO</v>
      </c>
      <c r="AL121" s="55">
        <f t="shared" si="46"/>
        <v>0</v>
      </c>
      <c r="AM121" s="55">
        <f t="shared" si="47"/>
        <v>0</v>
      </c>
      <c r="AN121" s="55">
        <f t="shared" si="48"/>
        <v>0</v>
      </c>
    </row>
    <row r="122" spans="2:40" ht="15">
      <c r="B122" s="218">
        <f t="shared" si="49"/>
        <v>19</v>
      </c>
      <c r="C122" s="212" t="str">
        <f t="shared" si="34"/>
        <v>NO</v>
      </c>
      <c r="D122" s="213" t="str">
        <f t="shared" si="35"/>
        <v>NO</v>
      </c>
      <c r="E122" s="213" t="str">
        <f t="shared" si="36"/>
        <v>NO</v>
      </c>
      <c r="F122" s="213" t="str">
        <f t="shared" si="37"/>
        <v>NO</v>
      </c>
      <c r="G122" s="213" t="str">
        <f t="shared" si="38"/>
        <v>NO</v>
      </c>
      <c r="H122" s="214" t="str">
        <f t="shared" si="39"/>
        <v>NO</v>
      </c>
      <c r="I122" s="207" t="str">
        <f t="shared" si="40"/>
        <v>NO</v>
      </c>
      <c r="J122" s="212" t="str">
        <f t="shared" si="41"/>
        <v>NO</v>
      </c>
      <c r="K122" s="213" t="str">
        <f t="shared" si="32"/>
        <v>NO</v>
      </c>
      <c r="L122" s="214" t="str">
        <f t="shared" si="42"/>
        <v>NO</v>
      </c>
      <c r="M122" s="207" t="str">
        <f t="shared" si="43"/>
        <v>NO</v>
      </c>
      <c r="N122" s="215" t="str">
        <f t="shared" si="44"/>
        <v>NO</v>
      </c>
      <c r="O122" s="216" t="str">
        <f t="shared" si="44"/>
        <v>NO</v>
      </c>
      <c r="P122" s="217" t="str">
        <f t="shared" si="44"/>
        <v>NO</v>
      </c>
      <c r="Q122" s="207" t="str">
        <f t="shared" si="45"/>
        <v>NO</v>
      </c>
      <c r="AL122" s="55">
        <f t="shared" si="46"/>
        <v>0</v>
      </c>
      <c r="AM122" s="55">
        <f t="shared" si="47"/>
        <v>0</v>
      </c>
      <c r="AN122" s="55">
        <f t="shared" si="48"/>
        <v>0</v>
      </c>
    </row>
    <row r="123" spans="2:40" ht="15">
      <c r="B123" s="218">
        <f t="shared" si="49"/>
        <v>20</v>
      </c>
      <c r="C123" s="212" t="str">
        <f t="shared" si="34"/>
        <v>NO</v>
      </c>
      <c r="D123" s="213" t="str">
        <f t="shared" si="35"/>
        <v>NO</v>
      </c>
      <c r="E123" s="213" t="str">
        <f t="shared" si="36"/>
        <v>NO</v>
      </c>
      <c r="F123" s="213" t="str">
        <f t="shared" si="37"/>
        <v>NO</v>
      </c>
      <c r="G123" s="213" t="str">
        <f t="shared" si="38"/>
        <v>NO</v>
      </c>
      <c r="H123" s="214" t="str">
        <f t="shared" si="39"/>
        <v>NO</v>
      </c>
      <c r="I123" s="207" t="str">
        <f t="shared" si="40"/>
        <v>NO</v>
      </c>
      <c r="J123" s="212" t="str">
        <f t="shared" si="41"/>
        <v>NO</v>
      </c>
      <c r="K123" s="213" t="str">
        <f t="shared" si="32"/>
        <v>NO</v>
      </c>
      <c r="L123" s="214" t="str">
        <f t="shared" si="42"/>
        <v>NO</v>
      </c>
      <c r="M123" s="207" t="str">
        <f t="shared" si="43"/>
        <v>NO</v>
      </c>
      <c r="N123" s="215" t="str">
        <f t="shared" si="44"/>
        <v>NO</v>
      </c>
      <c r="O123" s="216" t="str">
        <f t="shared" si="44"/>
        <v>NO</v>
      </c>
      <c r="P123" s="217" t="str">
        <f t="shared" si="44"/>
        <v>NO</v>
      </c>
      <c r="Q123" s="207" t="str">
        <f t="shared" si="45"/>
        <v>NO</v>
      </c>
      <c r="AL123" s="55">
        <f t="shared" si="46"/>
        <v>0</v>
      </c>
      <c r="AM123" s="55">
        <f t="shared" si="47"/>
        <v>0</v>
      </c>
      <c r="AN123" s="55">
        <f t="shared" si="48"/>
        <v>0</v>
      </c>
    </row>
    <row r="124" spans="2:40" ht="15">
      <c r="B124" s="218">
        <f t="shared" si="49"/>
        <v>21</v>
      </c>
      <c r="C124" s="212" t="str">
        <f t="shared" si="34"/>
        <v>NO</v>
      </c>
      <c r="D124" s="213" t="str">
        <f t="shared" si="35"/>
        <v>NO</v>
      </c>
      <c r="E124" s="213" t="str">
        <f t="shared" si="36"/>
        <v>NO</v>
      </c>
      <c r="F124" s="213" t="str">
        <f t="shared" si="37"/>
        <v>NO</v>
      </c>
      <c r="G124" s="213" t="str">
        <f t="shared" si="38"/>
        <v>NO</v>
      </c>
      <c r="H124" s="214" t="str">
        <f t="shared" si="39"/>
        <v>NO</v>
      </c>
      <c r="I124" s="207" t="str">
        <f t="shared" si="40"/>
        <v>NO</v>
      </c>
      <c r="J124" s="212" t="str">
        <f t="shared" si="41"/>
        <v>NO</v>
      </c>
      <c r="K124" s="213" t="str">
        <f t="shared" si="32"/>
        <v>NO</v>
      </c>
      <c r="L124" s="214" t="str">
        <f t="shared" si="42"/>
        <v>NO</v>
      </c>
      <c r="M124" s="207" t="str">
        <f t="shared" si="43"/>
        <v>NO</v>
      </c>
      <c r="N124" s="215" t="str">
        <f t="shared" si="44"/>
        <v>NO</v>
      </c>
      <c r="O124" s="216" t="str">
        <f t="shared" si="44"/>
        <v>NO</v>
      </c>
      <c r="P124" s="217" t="str">
        <f t="shared" si="44"/>
        <v>NO</v>
      </c>
      <c r="Q124" s="207" t="str">
        <f t="shared" si="45"/>
        <v>NO</v>
      </c>
      <c r="AL124" s="55">
        <f t="shared" si="46"/>
        <v>0</v>
      </c>
      <c r="AM124" s="55">
        <f t="shared" si="47"/>
        <v>0</v>
      </c>
      <c r="AN124" s="55">
        <f t="shared" si="48"/>
        <v>0</v>
      </c>
    </row>
    <row r="125" spans="2:40" ht="15">
      <c r="B125" s="218">
        <f t="shared" si="49"/>
        <v>22</v>
      </c>
      <c r="C125" s="212" t="str">
        <f t="shared" si="34"/>
        <v>NO</v>
      </c>
      <c r="D125" s="213" t="str">
        <f t="shared" si="35"/>
        <v>NO</v>
      </c>
      <c r="E125" s="213" t="str">
        <f t="shared" si="36"/>
        <v>NO</v>
      </c>
      <c r="F125" s="213" t="str">
        <f t="shared" si="37"/>
        <v>NO</v>
      </c>
      <c r="G125" s="213" t="str">
        <f t="shared" si="38"/>
        <v>NO</v>
      </c>
      <c r="H125" s="214" t="str">
        <f t="shared" si="39"/>
        <v>NO</v>
      </c>
      <c r="I125" s="207" t="str">
        <f t="shared" si="40"/>
        <v>NO</v>
      </c>
      <c r="J125" s="212" t="str">
        <f t="shared" si="41"/>
        <v>NO</v>
      </c>
      <c r="K125" s="213" t="str">
        <f t="shared" si="32"/>
        <v>NO</v>
      </c>
      <c r="L125" s="214" t="str">
        <f t="shared" si="42"/>
        <v>NO</v>
      </c>
      <c r="M125" s="207" t="str">
        <f t="shared" si="43"/>
        <v>NO</v>
      </c>
      <c r="N125" s="215" t="str">
        <f t="shared" si="44"/>
        <v>NO</v>
      </c>
      <c r="O125" s="216" t="str">
        <f t="shared" si="44"/>
        <v>NO</v>
      </c>
      <c r="P125" s="217" t="str">
        <f t="shared" si="44"/>
        <v>NO</v>
      </c>
      <c r="Q125" s="207" t="str">
        <f t="shared" si="45"/>
        <v>NO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 t="str">
        <f t="shared" si="34"/>
        <v>NO</v>
      </c>
      <c r="D126" s="213" t="str">
        <f t="shared" si="35"/>
        <v>NO</v>
      </c>
      <c r="E126" s="213" t="str">
        <f t="shared" si="36"/>
        <v>NO</v>
      </c>
      <c r="F126" s="213" t="str">
        <f t="shared" si="37"/>
        <v>NO</v>
      </c>
      <c r="G126" s="213" t="str">
        <f t="shared" si="38"/>
        <v>NO</v>
      </c>
      <c r="H126" s="214" t="str">
        <f t="shared" si="39"/>
        <v>NO</v>
      </c>
      <c r="I126" s="207" t="str">
        <f t="shared" si="40"/>
        <v>NO</v>
      </c>
      <c r="J126" s="212" t="str">
        <f t="shared" si="41"/>
        <v>NO</v>
      </c>
      <c r="K126" s="213" t="str">
        <f t="shared" si="32"/>
        <v>NO</v>
      </c>
      <c r="L126" s="214" t="str">
        <f t="shared" si="42"/>
        <v>NO</v>
      </c>
      <c r="M126" s="207" t="str">
        <f t="shared" si="43"/>
        <v>NO</v>
      </c>
      <c r="N126" s="215" t="str">
        <f t="shared" si="44"/>
        <v>NO</v>
      </c>
      <c r="O126" s="216" t="str">
        <f t="shared" si="44"/>
        <v>NO</v>
      </c>
      <c r="P126" s="217" t="str">
        <f t="shared" si="44"/>
        <v>NO</v>
      </c>
      <c r="Q126" s="207" t="str">
        <f t="shared" si="45"/>
        <v>NO</v>
      </c>
      <c r="AL126" s="55">
        <f t="shared" si="46"/>
        <v>0</v>
      </c>
      <c r="AM126" s="55">
        <f t="shared" si="47"/>
        <v>0</v>
      </c>
      <c r="AN126" s="55">
        <f t="shared" si="48"/>
        <v>0</v>
      </c>
    </row>
    <row r="127" spans="2:40" ht="15">
      <c r="B127" s="218">
        <f t="shared" si="49"/>
        <v>24</v>
      </c>
      <c r="C127" s="212" t="str">
        <f t="shared" si="34"/>
        <v>NO</v>
      </c>
      <c r="D127" s="213" t="str">
        <f t="shared" si="35"/>
        <v>NO</v>
      </c>
      <c r="E127" s="213" t="str">
        <f t="shared" si="36"/>
        <v>NO</v>
      </c>
      <c r="F127" s="213" t="str">
        <f t="shared" si="37"/>
        <v>NO</v>
      </c>
      <c r="G127" s="213" t="str">
        <f t="shared" si="38"/>
        <v>NO</v>
      </c>
      <c r="H127" s="214" t="str">
        <f t="shared" si="39"/>
        <v>NO</v>
      </c>
      <c r="I127" s="207" t="str">
        <f t="shared" si="40"/>
        <v>NO</v>
      </c>
      <c r="J127" s="212" t="str">
        <f t="shared" si="41"/>
        <v>NO</v>
      </c>
      <c r="K127" s="213" t="str">
        <f t="shared" si="32"/>
        <v>NO</v>
      </c>
      <c r="L127" s="214" t="str">
        <f t="shared" si="42"/>
        <v>NO</v>
      </c>
      <c r="M127" s="207" t="str">
        <f t="shared" si="43"/>
        <v>NO</v>
      </c>
      <c r="N127" s="215" t="str">
        <f t="shared" si="44"/>
        <v>NO</v>
      </c>
      <c r="O127" s="216" t="str">
        <f t="shared" si="44"/>
        <v>NO</v>
      </c>
      <c r="P127" s="217" t="str">
        <f t="shared" si="44"/>
        <v>NO</v>
      </c>
      <c r="Q127" s="207" t="str">
        <f t="shared" si="45"/>
        <v>NO</v>
      </c>
      <c r="AL127" s="55">
        <f t="shared" si="46"/>
        <v>0</v>
      </c>
      <c r="AM127" s="55">
        <f t="shared" si="47"/>
        <v>0</v>
      </c>
      <c r="AN127" s="55">
        <f t="shared" si="48"/>
        <v>0</v>
      </c>
    </row>
    <row r="128" spans="2:40" ht="15">
      <c r="B128" s="218">
        <f t="shared" si="49"/>
        <v>25</v>
      </c>
      <c r="C128" s="212" t="str">
        <f t="shared" si="34"/>
        <v>NO</v>
      </c>
      <c r="D128" s="213" t="str">
        <f t="shared" si="35"/>
        <v>NO</v>
      </c>
      <c r="E128" s="213" t="str">
        <f t="shared" si="36"/>
        <v>NO</v>
      </c>
      <c r="F128" s="213" t="str">
        <f t="shared" si="37"/>
        <v>NO</v>
      </c>
      <c r="G128" s="213" t="str">
        <f t="shared" si="38"/>
        <v>NO</v>
      </c>
      <c r="H128" s="214" t="str">
        <f t="shared" si="39"/>
        <v>NO</v>
      </c>
      <c r="I128" s="207" t="str">
        <f t="shared" si="40"/>
        <v>NO</v>
      </c>
      <c r="J128" s="212" t="str">
        <f t="shared" si="41"/>
        <v>NO</v>
      </c>
      <c r="K128" s="213" t="str">
        <f t="shared" si="32"/>
        <v>NO</v>
      </c>
      <c r="L128" s="214" t="str">
        <f t="shared" si="42"/>
        <v>NO</v>
      </c>
      <c r="M128" s="207" t="str">
        <f t="shared" si="43"/>
        <v>NO</v>
      </c>
      <c r="N128" s="215" t="str">
        <f t="shared" si="44"/>
        <v>NO</v>
      </c>
      <c r="O128" s="216" t="str">
        <f t="shared" si="44"/>
        <v>NO</v>
      </c>
      <c r="P128" s="217" t="str">
        <f t="shared" si="44"/>
        <v>NO</v>
      </c>
      <c r="Q128" s="207" t="str">
        <f t="shared" si="45"/>
        <v>NO</v>
      </c>
      <c r="AL128" s="55">
        <f t="shared" si="46"/>
        <v>0</v>
      </c>
      <c r="AM128" s="55">
        <f t="shared" si="47"/>
        <v>0</v>
      </c>
      <c r="AN128" s="55">
        <f t="shared" si="48"/>
        <v>0</v>
      </c>
    </row>
    <row r="129" spans="1:40" ht="15">
      <c r="B129" s="211">
        <f t="shared" si="49"/>
        <v>26</v>
      </c>
      <c r="C129" s="212" t="str">
        <f t="shared" si="34"/>
        <v>NO</v>
      </c>
      <c r="D129" s="213" t="str">
        <f t="shared" si="35"/>
        <v>NO</v>
      </c>
      <c r="E129" s="213" t="str">
        <f t="shared" si="36"/>
        <v>NO</v>
      </c>
      <c r="F129" s="213" t="str">
        <f t="shared" si="37"/>
        <v>NO</v>
      </c>
      <c r="G129" s="213" t="str">
        <f t="shared" si="38"/>
        <v>NO</v>
      </c>
      <c r="H129" s="214" t="str">
        <f t="shared" si="39"/>
        <v>NO</v>
      </c>
      <c r="I129" s="207" t="str">
        <f t="shared" si="40"/>
        <v>NO</v>
      </c>
      <c r="J129" s="212" t="str">
        <f t="shared" si="41"/>
        <v>NO</v>
      </c>
      <c r="K129" s="213" t="str">
        <f t="shared" si="32"/>
        <v>NO</v>
      </c>
      <c r="L129" s="214" t="str">
        <f t="shared" si="42"/>
        <v>NO</v>
      </c>
      <c r="M129" s="207" t="str">
        <f t="shared" si="43"/>
        <v>NO</v>
      </c>
      <c r="N129" s="215" t="str">
        <f t="shared" si="44"/>
        <v>NO</v>
      </c>
      <c r="O129" s="216" t="str">
        <f t="shared" si="44"/>
        <v>NO</v>
      </c>
      <c r="P129" s="217" t="str">
        <f t="shared" si="44"/>
        <v>NO</v>
      </c>
      <c r="Q129" s="207" t="str">
        <f t="shared" si="45"/>
        <v>NO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 t="str">
        <f t="shared" si="34"/>
        <v>NO</v>
      </c>
      <c r="D130" s="213" t="str">
        <f t="shared" si="35"/>
        <v>NO</v>
      </c>
      <c r="E130" s="213" t="str">
        <f t="shared" si="36"/>
        <v>NO</v>
      </c>
      <c r="F130" s="213" t="str">
        <f t="shared" si="37"/>
        <v>NO</v>
      </c>
      <c r="G130" s="213" t="str">
        <f t="shared" si="38"/>
        <v>NO</v>
      </c>
      <c r="H130" s="214" t="str">
        <f t="shared" si="39"/>
        <v>NO</v>
      </c>
      <c r="I130" s="207" t="str">
        <f t="shared" si="40"/>
        <v>NO</v>
      </c>
      <c r="J130" s="212" t="str">
        <f t="shared" si="41"/>
        <v>NO</v>
      </c>
      <c r="K130" s="213" t="str">
        <f t="shared" si="32"/>
        <v>NO</v>
      </c>
      <c r="L130" s="214" t="str">
        <f t="shared" si="42"/>
        <v>NO</v>
      </c>
      <c r="M130" s="207" t="str">
        <f t="shared" si="43"/>
        <v>NO</v>
      </c>
      <c r="N130" s="215" t="str">
        <f t="shared" si="44"/>
        <v>NO</v>
      </c>
      <c r="O130" s="216" t="str">
        <f t="shared" si="44"/>
        <v>NO</v>
      </c>
      <c r="P130" s="217" t="str">
        <f t="shared" si="44"/>
        <v>NO</v>
      </c>
      <c r="Q130" s="207" t="str">
        <f t="shared" si="45"/>
        <v>NO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 t="str">
        <f t="shared" si="34"/>
        <v>NO</v>
      </c>
      <c r="D131" s="213" t="str">
        <f t="shared" si="35"/>
        <v>NO</v>
      </c>
      <c r="E131" s="213" t="str">
        <f t="shared" si="36"/>
        <v>NO</v>
      </c>
      <c r="F131" s="213" t="str">
        <f t="shared" si="37"/>
        <v>NO</v>
      </c>
      <c r="G131" s="213" t="str">
        <f t="shared" si="38"/>
        <v>NO</v>
      </c>
      <c r="H131" s="214" t="str">
        <f t="shared" si="39"/>
        <v>NO</v>
      </c>
      <c r="I131" s="207" t="str">
        <f t="shared" si="40"/>
        <v>NO</v>
      </c>
      <c r="J131" s="212" t="str">
        <f t="shared" si="41"/>
        <v>NO</v>
      </c>
      <c r="K131" s="213" t="str">
        <f t="shared" si="32"/>
        <v>NO</v>
      </c>
      <c r="L131" s="214" t="str">
        <f t="shared" si="42"/>
        <v>NO</v>
      </c>
      <c r="M131" s="207" t="str">
        <f t="shared" si="43"/>
        <v>NO</v>
      </c>
      <c r="N131" s="215" t="str">
        <f t="shared" si="44"/>
        <v>NO</v>
      </c>
      <c r="O131" s="216" t="str">
        <f t="shared" si="44"/>
        <v>NO</v>
      </c>
      <c r="P131" s="217" t="str">
        <f t="shared" si="44"/>
        <v>NO</v>
      </c>
      <c r="Q131" s="207" t="str">
        <f t="shared" si="45"/>
        <v>NO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 t="str">
        <f t="shared" si="34"/>
        <v>NO</v>
      </c>
      <c r="D132" s="213" t="str">
        <f t="shared" si="35"/>
        <v>NO</v>
      </c>
      <c r="E132" s="213" t="str">
        <f t="shared" si="36"/>
        <v>NO</v>
      </c>
      <c r="F132" s="213" t="str">
        <f t="shared" si="37"/>
        <v>NO</v>
      </c>
      <c r="G132" s="213" t="str">
        <f t="shared" si="38"/>
        <v>NO</v>
      </c>
      <c r="H132" s="214" t="str">
        <f t="shared" si="39"/>
        <v>NO</v>
      </c>
      <c r="I132" s="207" t="str">
        <f t="shared" si="40"/>
        <v>NO</v>
      </c>
      <c r="J132" s="212" t="str">
        <f t="shared" si="41"/>
        <v>NO</v>
      </c>
      <c r="K132" s="213" t="str">
        <f t="shared" si="32"/>
        <v>NO</v>
      </c>
      <c r="L132" s="214" t="str">
        <f t="shared" si="42"/>
        <v>NO</v>
      </c>
      <c r="M132" s="207" t="str">
        <f t="shared" si="43"/>
        <v>NO</v>
      </c>
      <c r="N132" s="215" t="str">
        <f t="shared" si="44"/>
        <v>NO</v>
      </c>
      <c r="O132" s="216" t="str">
        <f t="shared" si="44"/>
        <v>NO</v>
      </c>
      <c r="P132" s="217" t="str">
        <f t="shared" si="44"/>
        <v>NO</v>
      </c>
      <c r="Q132" s="207" t="str">
        <f t="shared" si="45"/>
        <v>NO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8</v>
      </c>
      <c r="D164" s="232">
        <f t="shared" ref="D164:P164" si="50">COUNTIF(D104:D163,"&gt;2")</f>
        <v>8</v>
      </c>
      <c r="E164" s="232">
        <f t="shared" si="50"/>
        <v>8</v>
      </c>
      <c r="F164" s="232">
        <f t="shared" si="50"/>
        <v>8</v>
      </c>
      <c r="G164" s="232">
        <f t="shared" si="50"/>
        <v>8</v>
      </c>
      <c r="H164" s="233">
        <f t="shared" si="50"/>
        <v>8</v>
      </c>
      <c r="I164" s="234">
        <f>COUNTIF(I104:I163,"=A")</f>
        <v>8</v>
      </c>
      <c r="J164" s="231">
        <f t="shared" si="50"/>
        <v>8</v>
      </c>
      <c r="K164" s="232">
        <f t="shared" si="50"/>
        <v>8</v>
      </c>
      <c r="L164" s="233">
        <f t="shared" si="50"/>
        <v>8</v>
      </c>
      <c r="M164" s="234">
        <f>COUNTIF(M104:M163,"=A")</f>
        <v>8</v>
      </c>
      <c r="N164" s="231">
        <f t="shared" si="50"/>
        <v>8</v>
      </c>
      <c r="O164" s="232">
        <f t="shared" si="50"/>
        <v>8</v>
      </c>
      <c r="P164" s="233">
        <f t="shared" si="50"/>
        <v>8</v>
      </c>
      <c r="Q164" s="235">
        <f>COUNTIF(Q104:Q163,"=A")</f>
        <v>8</v>
      </c>
    </row>
    <row r="165" spans="2:40" ht="15.75" thickBot="1">
      <c r="B165" s="236" t="s">
        <v>87</v>
      </c>
      <c r="C165" s="237">
        <f>AVERAGEIF(C104:C163,"&gt;0",C104:C163)</f>
        <v>4.875</v>
      </c>
      <c r="D165" s="238">
        <f t="shared" ref="D165:P165" si="51">AVERAGEIF(D104:D163,"&gt;0",D104:D163)</f>
        <v>4.625</v>
      </c>
      <c r="E165" s="238">
        <f t="shared" si="51"/>
        <v>4.625</v>
      </c>
      <c r="F165" s="238">
        <f t="shared" si="51"/>
        <v>4.75</v>
      </c>
      <c r="G165" s="238">
        <f t="shared" si="51"/>
        <v>5</v>
      </c>
      <c r="H165" s="239">
        <f t="shared" si="51"/>
        <v>5</v>
      </c>
      <c r="I165" s="240"/>
      <c r="J165" s="237">
        <f t="shared" si="51"/>
        <v>4.875</v>
      </c>
      <c r="K165" s="238">
        <f t="shared" si="51"/>
        <v>4.375</v>
      </c>
      <c r="L165" s="239">
        <f t="shared" si="51"/>
        <v>4.625</v>
      </c>
      <c r="M165" s="240"/>
      <c r="N165" s="237">
        <f t="shared" si="51"/>
        <v>4.625</v>
      </c>
      <c r="O165" s="238">
        <f t="shared" si="51"/>
        <v>4.625</v>
      </c>
      <c r="P165" s="239">
        <f t="shared" si="51"/>
        <v>4.5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5</v>
      </c>
      <c r="E166" s="242">
        <f t="shared" si="52"/>
        <v>5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5</v>
      </c>
      <c r="K166" s="244">
        <f t="shared" si="52"/>
        <v>5</v>
      </c>
      <c r="L166" s="245">
        <f t="shared" si="52"/>
        <v>5</v>
      </c>
      <c r="M166" s="246" t="e">
        <f t="shared" si="52"/>
        <v>#NUM!</v>
      </c>
      <c r="N166" s="237">
        <f t="shared" si="52"/>
        <v>5</v>
      </c>
      <c r="O166" s="242">
        <f t="shared" si="52"/>
        <v>5</v>
      </c>
      <c r="P166" s="239">
        <f t="shared" si="52"/>
        <v>5</v>
      </c>
      <c r="Q166" s="243"/>
    </row>
    <row r="167" spans="2:40" ht="15.75" thickBot="1">
      <c r="B167" s="247" t="s">
        <v>89</v>
      </c>
      <c r="C167" s="248">
        <f>QUARTILE(C104:C163,1)</f>
        <v>5</v>
      </c>
      <c r="D167" s="249">
        <f t="shared" ref="D167:P167" si="53">QUARTILE(D104:D163,1)</f>
        <v>4.75</v>
      </c>
      <c r="E167" s="250">
        <f t="shared" si="53"/>
        <v>4.75</v>
      </c>
      <c r="F167" s="248">
        <f t="shared" si="53"/>
        <v>5</v>
      </c>
      <c r="G167" s="248">
        <f t="shared" si="53"/>
        <v>5</v>
      </c>
      <c r="H167" s="249">
        <f t="shared" si="53"/>
        <v>5</v>
      </c>
      <c r="I167" s="251"/>
      <c r="J167" s="252">
        <f t="shared" si="53"/>
        <v>5</v>
      </c>
      <c r="K167" s="250">
        <f t="shared" si="53"/>
        <v>3.75</v>
      </c>
      <c r="L167" s="253">
        <f t="shared" si="53"/>
        <v>4</v>
      </c>
      <c r="M167" s="248" t="e">
        <f t="shared" si="53"/>
        <v>#NUM!</v>
      </c>
      <c r="N167" s="254">
        <f t="shared" si="53"/>
        <v>4</v>
      </c>
      <c r="O167" s="248">
        <f t="shared" si="53"/>
        <v>4</v>
      </c>
      <c r="P167" s="255">
        <f t="shared" si="53"/>
        <v>4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7</v>
      </c>
      <c r="D170" s="258">
        <f t="shared" ref="D170:Q170" si="54">COUNTIF(D104:D163,"=5")</f>
        <v>6</v>
      </c>
      <c r="E170" s="258">
        <f t="shared" si="54"/>
        <v>6</v>
      </c>
      <c r="F170" s="258">
        <f t="shared" si="54"/>
        <v>7</v>
      </c>
      <c r="G170" s="258">
        <f t="shared" si="54"/>
        <v>8</v>
      </c>
      <c r="H170" s="259">
        <f t="shared" si="54"/>
        <v>8</v>
      </c>
      <c r="I170" s="260"/>
      <c r="J170" s="257">
        <f t="shared" si="54"/>
        <v>7</v>
      </c>
      <c r="K170" s="258">
        <f t="shared" si="54"/>
        <v>5</v>
      </c>
      <c r="L170" s="259">
        <f t="shared" si="54"/>
        <v>5</v>
      </c>
      <c r="M170" s="260"/>
      <c r="N170" s="257">
        <f t="shared" si="54"/>
        <v>5</v>
      </c>
      <c r="O170" s="258">
        <f t="shared" si="54"/>
        <v>5</v>
      </c>
      <c r="P170" s="258">
        <f t="shared" si="54"/>
        <v>5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1</v>
      </c>
      <c r="D171" s="263">
        <f t="shared" ref="D171:Q171" si="55">COUNTIF(D104:D163,"=4")</f>
        <v>1</v>
      </c>
      <c r="E171" s="263">
        <f t="shared" si="55"/>
        <v>1</v>
      </c>
      <c r="F171" s="263">
        <f t="shared" si="55"/>
        <v>0</v>
      </c>
      <c r="G171" s="263">
        <f t="shared" si="55"/>
        <v>0</v>
      </c>
      <c r="H171" s="264">
        <f t="shared" si="55"/>
        <v>0</v>
      </c>
      <c r="I171" s="260"/>
      <c r="J171" s="262">
        <f t="shared" si="55"/>
        <v>1</v>
      </c>
      <c r="K171" s="263">
        <f t="shared" si="55"/>
        <v>1</v>
      </c>
      <c r="L171" s="264">
        <f t="shared" si="55"/>
        <v>3</v>
      </c>
      <c r="M171" s="260"/>
      <c r="N171" s="262">
        <f t="shared" si="55"/>
        <v>3</v>
      </c>
      <c r="O171" s="263">
        <f t="shared" si="55"/>
        <v>3</v>
      </c>
      <c r="P171" s="263">
        <f t="shared" si="55"/>
        <v>2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0</v>
      </c>
      <c r="D172" s="263">
        <f t="shared" ref="D172:Q172" si="56">COUNTIF(D104:D163,"=3")</f>
        <v>1</v>
      </c>
      <c r="E172" s="263">
        <f t="shared" si="56"/>
        <v>1</v>
      </c>
      <c r="F172" s="263">
        <f t="shared" si="56"/>
        <v>1</v>
      </c>
      <c r="G172" s="263">
        <f t="shared" si="56"/>
        <v>0</v>
      </c>
      <c r="H172" s="264">
        <f t="shared" si="56"/>
        <v>0</v>
      </c>
      <c r="I172" s="260"/>
      <c r="J172" s="262">
        <f t="shared" si="56"/>
        <v>0</v>
      </c>
      <c r="K172" s="263">
        <f t="shared" si="56"/>
        <v>2</v>
      </c>
      <c r="L172" s="264">
        <f t="shared" si="56"/>
        <v>0</v>
      </c>
      <c r="M172" s="260"/>
      <c r="N172" s="262">
        <f t="shared" si="56"/>
        <v>0</v>
      </c>
      <c r="O172" s="263">
        <f t="shared" si="56"/>
        <v>0</v>
      </c>
      <c r="P172" s="263">
        <f t="shared" si="56"/>
        <v>1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0</v>
      </c>
      <c r="E173" s="267">
        <f t="shared" si="57"/>
        <v>0</v>
      </c>
      <c r="F173" s="267">
        <f t="shared" si="57"/>
        <v>0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0</v>
      </c>
      <c r="K173" s="267">
        <f t="shared" si="57"/>
        <v>0</v>
      </c>
      <c r="L173" s="268">
        <f t="shared" si="57"/>
        <v>0</v>
      </c>
      <c r="M173" s="260"/>
      <c r="N173" s="266">
        <f t="shared" si="57"/>
        <v>0</v>
      </c>
      <c r="O173" s="267">
        <f t="shared" si="57"/>
        <v>0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8</v>
      </c>
    </row>
    <row r="177" spans="13:13" ht="13.5" thickTop="1">
      <c r="M177" s="68"/>
    </row>
  </sheetData>
  <protectedRanges>
    <protectedRange sqref="C20:AJ71" name="Rango2"/>
    <protectedRange sqref="C3:X3 Z3" name="Rango4"/>
    <protectedRange sqref="C12:AJ19" name="Rango2_1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P177"/>
  <sheetViews>
    <sheetView topLeftCell="A82" zoomScale="60" zoomScaleNormal="60" workbookViewId="0">
      <selection activeCell="C104" sqref="C104:Q115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5</v>
      </c>
      <c r="D12" s="99">
        <v>5</v>
      </c>
      <c r="E12" s="99">
        <v>5</v>
      </c>
      <c r="F12" s="100">
        <v>5</v>
      </c>
      <c r="G12" s="98">
        <v>5</v>
      </c>
      <c r="H12" s="99">
        <v>5</v>
      </c>
      <c r="I12" s="99">
        <v>5</v>
      </c>
      <c r="J12" s="100">
        <v>5</v>
      </c>
      <c r="K12" s="101">
        <v>5</v>
      </c>
      <c r="L12" s="99">
        <v>5</v>
      </c>
      <c r="M12" s="102">
        <v>5</v>
      </c>
      <c r="N12" s="101">
        <v>5</v>
      </c>
      <c r="O12" s="99">
        <v>5</v>
      </c>
      <c r="P12" s="102">
        <v>5</v>
      </c>
      <c r="Q12" s="103">
        <v>5</v>
      </c>
      <c r="R12" s="99">
        <v>5</v>
      </c>
      <c r="S12" s="99">
        <v>5</v>
      </c>
      <c r="T12" s="100">
        <v>5</v>
      </c>
      <c r="U12" s="98">
        <v>5</v>
      </c>
      <c r="V12" s="99">
        <v>5</v>
      </c>
      <c r="W12" s="99">
        <v>5</v>
      </c>
      <c r="X12" s="100">
        <v>5</v>
      </c>
      <c r="Y12" s="104" t="s">
        <v>149</v>
      </c>
      <c r="Z12" s="99">
        <v>5</v>
      </c>
      <c r="AA12" s="99">
        <v>5</v>
      </c>
      <c r="AB12" s="102">
        <v>5</v>
      </c>
      <c r="AC12" s="105">
        <v>4</v>
      </c>
      <c r="AD12" s="101">
        <v>5</v>
      </c>
      <c r="AE12" s="99">
        <v>4</v>
      </c>
      <c r="AF12" s="106">
        <v>3</v>
      </c>
      <c r="AG12" s="107">
        <v>3</v>
      </c>
      <c r="AH12" s="108">
        <v>2</v>
      </c>
      <c r="AI12" s="109">
        <v>3</v>
      </c>
      <c r="AJ12" s="110">
        <v>4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5</v>
      </c>
      <c r="AO12" s="114">
        <f>IF(AN12&gt;0,IF(AM12&gt;2,2,IF(AN12&gt;4,5,IF(AN12&gt;3,4,3))),"NO")</f>
        <v>5</v>
      </c>
      <c r="AP12" s="112">
        <f>COUNTIF(G12:J12,"2")</f>
        <v>0</v>
      </c>
      <c r="AQ12" s="113">
        <f>IF(G12&gt;0,AVERAGE(G12:J12),0)</f>
        <v>5</v>
      </c>
      <c r="AR12" s="114">
        <f>IF(AQ12&gt;0,IF(AP12&gt;2,2,IF(AQ12&gt;4,5,IF(AQ12&gt;3,4,3))),"NO")</f>
        <v>5</v>
      </c>
      <c r="AS12" s="112">
        <f>COUNTIF(K12:M12,"2")</f>
        <v>0</v>
      </c>
      <c r="AT12" s="113">
        <f>IF(K12&gt;0,AVERAGE(K12:M12),0)</f>
        <v>5</v>
      </c>
      <c r="AU12" s="114">
        <f>IF(AT12&gt;0,IF(AS12&gt;2,2,IF(AT12&gt;4,5,IF(AT12&gt;3,4,3))),"NO")</f>
        <v>5</v>
      </c>
      <c r="AV12" s="112">
        <f>COUNTIF(N12:P12,"2")</f>
        <v>0</v>
      </c>
      <c r="AW12" s="113">
        <f>IF(N12&gt;0,AVERAGE(N12:P12),0)</f>
        <v>5</v>
      </c>
      <c r="AX12" s="114">
        <f>IF(AW12&gt;0,IF(AV12&gt;2,2,IF(AW12&gt;4,5,IF(AW12&gt;3,4,3))),"NO")</f>
        <v>5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5</v>
      </c>
      <c r="BD12" s="116">
        <f>IF(BC12&gt;0,IF(BB12&gt;2,2,IF(BC12&gt;4,5,IF(BC12&gt;3,4,3))),"NO")</f>
        <v>5</v>
      </c>
      <c r="BE12" s="112">
        <f>IF(Y12=0,0,1)</f>
        <v>1</v>
      </c>
      <c r="BF12" s="112">
        <f>COUNTIF(Z12:AB12,"2")</f>
        <v>0</v>
      </c>
      <c r="BG12" s="113">
        <f>IF(Z12&gt;0,AVERAGE(Z12:AB12),0)</f>
        <v>5</v>
      </c>
      <c r="BH12" s="113">
        <f>IF(ISTEXT(BD12),"NO",IF(BE12=0,2,IF(BF12&gt;2,2,IF(BG12&gt;4,5,IF(BG12&gt;3,4,3)))))</f>
        <v>5</v>
      </c>
      <c r="BI12" s="117">
        <f>IF(AC12&gt;0,AC12,"NO")</f>
        <v>4</v>
      </c>
      <c r="BJ12" s="112">
        <f>COUNTIF(AD12:AF12,"2")</f>
        <v>0</v>
      </c>
      <c r="BK12" s="113">
        <f>IF(AD12&gt;0,AVERAGE(AD12:AF12),0)</f>
        <v>4</v>
      </c>
      <c r="BL12" s="113">
        <f>IF(BK12&gt;0,IF(BJ12&gt;2,2,IF(BK12&gt;4,5,IF(BK12&gt;3,4,3))),"NO")</f>
        <v>4</v>
      </c>
      <c r="BM12" s="118">
        <f>IF(AG12&gt;0,AG12,"NO")</f>
        <v>3</v>
      </c>
      <c r="BN12" s="119">
        <f>IF(AH12&gt;0,AH12,"NO")</f>
        <v>2</v>
      </c>
      <c r="BO12" s="120">
        <f>IF(AI12=0,"NO",IF(AI12+AJ12&lt;4,2,IF(AI12+AJ12&lt;7,3,IF(AI12+AJ12&lt;9,4,5))))</f>
        <v>4</v>
      </c>
      <c r="BP12" s="68"/>
    </row>
    <row r="13" spans="1:68" ht="13.5" thickBot="1">
      <c r="A13" s="121"/>
      <c r="B13" s="122">
        <f>B12+1</f>
        <v>2</v>
      </c>
      <c r="C13" s="109">
        <v>5</v>
      </c>
      <c r="D13" s="123">
        <v>5</v>
      </c>
      <c r="E13" s="123">
        <v>5</v>
      </c>
      <c r="F13" s="124">
        <v>5</v>
      </c>
      <c r="G13" s="109">
        <v>5</v>
      </c>
      <c r="H13" s="123">
        <v>5</v>
      </c>
      <c r="I13" s="123">
        <v>5</v>
      </c>
      <c r="J13" s="124">
        <v>5</v>
      </c>
      <c r="K13" s="109">
        <v>5</v>
      </c>
      <c r="L13" s="123">
        <v>5</v>
      </c>
      <c r="M13" s="124">
        <v>5</v>
      </c>
      <c r="N13" s="109">
        <v>5</v>
      </c>
      <c r="O13" s="123">
        <v>5</v>
      </c>
      <c r="P13" s="124">
        <v>5</v>
      </c>
      <c r="Q13" s="109">
        <v>5</v>
      </c>
      <c r="R13" s="123">
        <v>5</v>
      </c>
      <c r="S13" s="123">
        <v>5</v>
      </c>
      <c r="T13" s="124">
        <v>5</v>
      </c>
      <c r="U13" s="109">
        <v>5</v>
      </c>
      <c r="V13" s="123">
        <v>5</v>
      </c>
      <c r="W13" s="123">
        <v>5</v>
      </c>
      <c r="X13" s="124">
        <v>5</v>
      </c>
      <c r="Y13" s="125" t="s">
        <v>149</v>
      </c>
      <c r="Z13" s="123">
        <v>5</v>
      </c>
      <c r="AA13" s="123">
        <v>5</v>
      </c>
      <c r="AB13" s="124">
        <v>5</v>
      </c>
      <c r="AC13" s="126">
        <v>5</v>
      </c>
      <c r="AD13" s="109">
        <v>5</v>
      </c>
      <c r="AE13" s="123">
        <v>5</v>
      </c>
      <c r="AF13" s="110">
        <v>5</v>
      </c>
      <c r="AG13" s="127">
        <v>5</v>
      </c>
      <c r="AH13" s="126">
        <v>5</v>
      </c>
      <c r="AI13" s="109">
        <v>5</v>
      </c>
      <c r="AJ13" s="110">
        <v>5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5</v>
      </c>
      <c r="AO13" s="114">
        <f t="shared" ref="AO13:AO71" si="2">IF(AN13&gt;0,IF(AM13&gt;2,2,IF(AN13&gt;4,5,IF(AN13&gt;3,4,3))),"NO")</f>
        <v>5</v>
      </c>
      <c r="AP13" s="112">
        <f t="shared" ref="AP13:AP71" si="3">COUNTIF(G13:J13,"2")</f>
        <v>0</v>
      </c>
      <c r="AQ13" s="113">
        <f t="shared" ref="AQ13:AQ71" si="4">IF(G13&gt;0,AVERAGE(G13:J13),0)</f>
        <v>5</v>
      </c>
      <c r="AR13" s="114">
        <f t="shared" ref="AR13:AR71" si="5">IF(AQ13&gt;0,IF(AP13&gt;2,2,IF(AQ13&gt;4,5,IF(AQ13&gt;3,4,3))),"NO")</f>
        <v>5</v>
      </c>
      <c r="AS13" s="112">
        <f t="shared" ref="AS13:AS71" si="6">COUNTIF(K13:M13,"2")</f>
        <v>0</v>
      </c>
      <c r="AT13" s="113">
        <f t="shared" ref="AT13:AT71" si="7">IF(K13&gt;0,AVERAGE(K13:M13),0)</f>
        <v>5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0</v>
      </c>
      <c r="AW13" s="113">
        <f t="shared" ref="AW13:AW71" si="10">IF(N13&gt;0,AVERAGE(N13:P13),0)</f>
        <v>5</v>
      </c>
      <c r="AX13" s="114">
        <f t="shared" ref="AX13:AX71" si="11">IF(AW13&gt;0,IF(AV13&gt;2,2,IF(AW13&gt;4,5,IF(AW13&gt;3,4,3))),"NO")</f>
        <v>5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0</v>
      </c>
      <c r="BC13" s="113">
        <f t="shared" ref="BC13:BC71" si="16">IF(U13&gt;0,AVERAGE(U13:X13),0)</f>
        <v>5</v>
      </c>
      <c r="BD13" s="116">
        <f t="shared" ref="BD13:BD71" si="17">IF(BC13&gt;0,IF(BB13&gt;2,2,IF(BC13&gt;4,5,IF(BC13&gt;3,4,3))),"NO")</f>
        <v>5</v>
      </c>
      <c r="BE13" s="112">
        <f t="shared" ref="BE13:BE45" si="18">IF(Y13=0,0,1)</f>
        <v>1</v>
      </c>
      <c r="BF13" s="112">
        <f t="shared" ref="BF13:BF71" si="19">COUNTIF(Z13:AB13,"2")</f>
        <v>0</v>
      </c>
      <c r="BG13" s="113">
        <f t="shared" ref="BG13:BG71" si="20">IF(Z13&gt;0,AVERAGE(Z13:AB13),0)</f>
        <v>5</v>
      </c>
      <c r="BH13" s="113">
        <f t="shared" ref="BH13:BH71" si="21">IF(ISTEXT(BD13),"NO",IF(BE13=0,2,IF(BF13&gt;2,2,IF(BG13&gt;4,5,IF(BG13&gt;3,4,3)))))</f>
        <v>5</v>
      </c>
      <c r="BI13" s="117">
        <f t="shared" ref="BI13:BI71" si="22">IF(AC13&gt;0,AC13,"NO")</f>
        <v>5</v>
      </c>
      <c r="BJ13" s="112">
        <f t="shared" ref="BJ13:BJ71" si="23">COUNTIF(AD13:AF13,"2")</f>
        <v>0</v>
      </c>
      <c r="BK13" s="113">
        <f t="shared" ref="BK13:BK71" si="24">IF(AD13&gt;0,AVERAGE(AD13:AF13),0)</f>
        <v>5</v>
      </c>
      <c r="BL13" s="113">
        <f t="shared" ref="BL13:BL71" si="25">IF(BK13&gt;0,IF(BJ13&gt;2,2,IF(BK13&gt;4,5,IF(BK13&gt;3,4,3))),"NO")</f>
        <v>5</v>
      </c>
      <c r="BM13" s="118">
        <f t="shared" ref="BM13:BN70" si="26">IF(AG13&gt;0,AG13,"NO")</f>
        <v>5</v>
      </c>
      <c r="BN13" s="119">
        <f t="shared" si="26"/>
        <v>5</v>
      </c>
      <c r="BO13" s="120">
        <f t="shared" ref="BO13:BO71" si="27">IF(AI13=0,"NO",IF(AI13+AJ13&lt;4,2,IF(AI13+AJ13&lt;7,3,IF(AI13+AJ13&lt;9,4,5))))</f>
        <v>5</v>
      </c>
      <c r="BP13" s="68"/>
    </row>
    <row r="14" spans="1:68" ht="13.5" thickBot="1">
      <c r="A14" s="121"/>
      <c r="B14" s="130">
        <f t="shared" ref="B14:B71" si="28">B13+1</f>
        <v>3</v>
      </c>
      <c r="C14" s="109">
        <v>5</v>
      </c>
      <c r="D14" s="123">
        <v>5</v>
      </c>
      <c r="E14" s="123">
        <v>5</v>
      </c>
      <c r="F14" s="124">
        <v>5</v>
      </c>
      <c r="G14" s="109">
        <v>3</v>
      </c>
      <c r="H14" s="123">
        <v>3</v>
      </c>
      <c r="I14" s="123">
        <v>3</v>
      </c>
      <c r="J14" s="124">
        <v>3</v>
      </c>
      <c r="K14" s="109">
        <v>5</v>
      </c>
      <c r="L14" s="123">
        <v>5</v>
      </c>
      <c r="M14" s="124">
        <v>5</v>
      </c>
      <c r="N14" s="109">
        <v>2</v>
      </c>
      <c r="O14" s="123">
        <v>2</v>
      </c>
      <c r="P14" s="124">
        <v>3</v>
      </c>
      <c r="Q14" s="109">
        <v>5</v>
      </c>
      <c r="R14" s="123">
        <v>5</v>
      </c>
      <c r="S14" s="123">
        <v>5</v>
      </c>
      <c r="T14" s="124">
        <v>5</v>
      </c>
      <c r="U14" s="109">
        <v>5</v>
      </c>
      <c r="V14" s="123">
        <v>5</v>
      </c>
      <c r="W14" s="123">
        <v>3</v>
      </c>
      <c r="X14" s="124">
        <v>2</v>
      </c>
      <c r="Y14" s="125" t="s">
        <v>149</v>
      </c>
      <c r="Z14" s="123">
        <v>5</v>
      </c>
      <c r="AA14" s="123">
        <v>5</v>
      </c>
      <c r="AB14" s="124">
        <v>5</v>
      </c>
      <c r="AC14" s="126">
        <v>4</v>
      </c>
      <c r="AD14" s="109">
        <v>4</v>
      </c>
      <c r="AE14" s="123">
        <v>3</v>
      </c>
      <c r="AF14" s="110">
        <v>4</v>
      </c>
      <c r="AG14" s="127">
        <v>2</v>
      </c>
      <c r="AH14" s="126">
        <v>2</v>
      </c>
      <c r="AI14" s="109">
        <v>5</v>
      </c>
      <c r="AJ14" s="110">
        <v>3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5</v>
      </c>
      <c r="AO14" s="114">
        <f t="shared" si="2"/>
        <v>5</v>
      </c>
      <c r="AP14" s="112">
        <f t="shared" si="3"/>
        <v>0</v>
      </c>
      <c r="AQ14" s="113">
        <f t="shared" si="4"/>
        <v>3</v>
      </c>
      <c r="AR14" s="114">
        <f t="shared" si="5"/>
        <v>3</v>
      </c>
      <c r="AS14" s="112">
        <f t="shared" si="6"/>
        <v>0</v>
      </c>
      <c r="AT14" s="113">
        <f t="shared" si="7"/>
        <v>5</v>
      </c>
      <c r="AU14" s="114">
        <f t="shared" si="8"/>
        <v>5</v>
      </c>
      <c r="AV14" s="112">
        <f t="shared" si="9"/>
        <v>2</v>
      </c>
      <c r="AW14" s="113">
        <f t="shared" si="10"/>
        <v>2.3333333333333335</v>
      </c>
      <c r="AX14" s="114">
        <f t="shared" si="11"/>
        <v>3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1</v>
      </c>
      <c r="BC14" s="113">
        <f t="shared" si="16"/>
        <v>3.75</v>
      </c>
      <c r="BD14" s="116">
        <f t="shared" si="17"/>
        <v>4</v>
      </c>
      <c r="BE14" s="112">
        <f t="shared" si="18"/>
        <v>1</v>
      </c>
      <c r="BF14" s="112">
        <f t="shared" si="19"/>
        <v>0</v>
      </c>
      <c r="BG14" s="113">
        <f t="shared" si="20"/>
        <v>5</v>
      </c>
      <c r="BH14" s="113">
        <f t="shared" si="21"/>
        <v>5</v>
      </c>
      <c r="BI14" s="117">
        <f t="shared" si="22"/>
        <v>4</v>
      </c>
      <c r="BJ14" s="112">
        <f t="shared" si="23"/>
        <v>0</v>
      </c>
      <c r="BK14" s="113">
        <f t="shared" si="24"/>
        <v>3.6666666666666665</v>
      </c>
      <c r="BL14" s="113">
        <f t="shared" si="25"/>
        <v>4</v>
      </c>
      <c r="BM14" s="118">
        <f t="shared" si="26"/>
        <v>2</v>
      </c>
      <c r="BN14" s="119">
        <f t="shared" si="26"/>
        <v>2</v>
      </c>
      <c r="BO14" s="120">
        <f t="shared" si="27"/>
        <v>4</v>
      </c>
      <c r="BP14" s="68"/>
    </row>
    <row r="15" spans="1:68" ht="13.5" thickBot="1">
      <c r="A15" s="121"/>
      <c r="B15" s="122">
        <f t="shared" si="28"/>
        <v>4</v>
      </c>
      <c r="C15" s="109">
        <v>5</v>
      </c>
      <c r="D15" s="123">
        <v>5</v>
      </c>
      <c r="E15" s="123">
        <v>5</v>
      </c>
      <c r="F15" s="124">
        <v>5</v>
      </c>
      <c r="G15" s="109">
        <v>5</v>
      </c>
      <c r="H15" s="123">
        <v>4</v>
      </c>
      <c r="I15" s="123">
        <v>5</v>
      </c>
      <c r="J15" s="124">
        <v>5</v>
      </c>
      <c r="K15" s="109">
        <v>5</v>
      </c>
      <c r="L15" s="123">
        <v>5</v>
      </c>
      <c r="M15" s="124">
        <v>5</v>
      </c>
      <c r="N15" s="109">
        <v>5</v>
      </c>
      <c r="O15" s="123">
        <v>5</v>
      </c>
      <c r="P15" s="124">
        <v>5</v>
      </c>
      <c r="Q15" s="109">
        <v>5</v>
      </c>
      <c r="R15" s="123">
        <v>5</v>
      </c>
      <c r="S15" s="123">
        <v>5</v>
      </c>
      <c r="T15" s="124">
        <v>5</v>
      </c>
      <c r="U15" s="109">
        <v>5</v>
      </c>
      <c r="V15" s="123">
        <v>5</v>
      </c>
      <c r="W15" s="123">
        <v>5</v>
      </c>
      <c r="X15" s="124">
        <v>5</v>
      </c>
      <c r="Y15" s="125" t="s">
        <v>149</v>
      </c>
      <c r="Z15" s="123">
        <v>5</v>
      </c>
      <c r="AA15" s="123">
        <v>5</v>
      </c>
      <c r="AB15" s="124">
        <v>5</v>
      </c>
      <c r="AC15" s="126">
        <v>5</v>
      </c>
      <c r="AD15" s="109">
        <v>5</v>
      </c>
      <c r="AE15" s="123">
        <v>4</v>
      </c>
      <c r="AF15" s="110">
        <v>5</v>
      </c>
      <c r="AG15" s="127">
        <v>4</v>
      </c>
      <c r="AH15" s="126">
        <v>5</v>
      </c>
      <c r="AI15" s="109">
        <v>5</v>
      </c>
      <c r="AJ15" s="110">
        <v>4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5</v>
      </c>
      <c r="AO15" s="114">
        <f t="shared" si="2"/>
        <v>5</v>
      </c>
      <c r="AP15" s="112">
        <f t="shared" si="3"/>
        <v>0</v>
      </c>
      <c r="AQ15" s="113">
        <f t="shared" si="4"/>
        <v>4.75</v>
      </c>
      <c r="AR15" s="114">
        <f t="shared" si="5"/>
        <v>5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5</v>
      </c>
      <c r="AX15" s="114">
        <f t="shared" si="11"/>
        <v>5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5</v>
      </c>
      <c r="BD15" s="116">
        <f t="shared" si="17"/>
        <v>5</v>
      </c>
      <c r="BE15" s="112">
        <f t="shared" si="18"/>
        <v>1</v>
      </c>
      <c r="BF15" s="112">
        <f t="shared" si="19"/>
        <v>0</v>
      </c>
      <c r="BG15" s="113">
        <f t="shared" si="20"/>
        <v>5</v>
      </c>
      <c r="BH15" s="113">
        <f t="shared" si="21"/>
        <v>5</v>
      </c>
      <c r="BI15" s="117">
        <f t="shared" si="22"/>
        <v>5</v>
      </c>
      <c r="BJ15" s="112">
        <f t="shared" si="23"/>
        <v>0</v>
      </c>
      <c r="BK15" s="113">
        <f t="shared" si="24"/>
        <v>4.666666666666667</v>
      </c>
      <c r="BL15" s="113">
        <f t="shared" si="25"/>
        <v>5</v>
      </c>
      <c r="BM15" s="118">
        <f t="shared" si="26"/>
        <v>4</v>
      </c>
      <c r="BN15" s="119">
        <f t="shared" si="26"/>
        <v>5</v>
      </c>
      <c r="BO15" s="120">
        <f t="shared" si="27"/>
        <v>5</v>
      </c>
      <c r="BP15" s="68"/>
    </row>
    <row r="16" spans="1:68" ht="13.5" thickBot="1">
      <c r="A16" s="121"/>
      <c r="B16" s="130">
        <f t="shared" si="28"/>
        <v>5</v>
      </c>
      <c r="C16" s="109">
        <v>5</v>
      </c>
      <c r="D16" s="123">
        <v>5</v>
      </c>
      <c r="E16" s="123">
        <v>5</v>
      </c>
      <c r="F16" s="124">
        <v>5</v>
      </c>
      <c r="G16" s="109">
        <v>4</v>
      </c>
      <c r="H16" s="123">
        <v>4</v>
      </c>
      <c r="I16" s="123">
        <v>5</v>
      </c>
      <c r="J16" s="124">
        <v>5</v>
      </c>
      <c r="K16" s="109">
        <v>3</v>
      </c>
      <c r="L16" s="123">
        <v>5</v>
      </c>
      <c r="M16" s="124">
        <v>4</v>
      </c>
      <c r="N16" s="109">
        <v>5</v>
      </c>
      <c r="O16" s="123">
        <v>5</v>
      </c>
      <c r="P16" s="124">
        <v>5</v>
      </c>
      <c r="Q16" s="109">
        <v>5</v>
      </c>
      <c r="R16" s="123">
        <v>5</v>
      </c>
      <c r="S16" s="123">
        <v>5</v>
      </c>
      <c r="T16" s="124">
        <v>5</v>
      </c>
      <c r="U16" s="109">
        <v>5</v>
      </c>
      <c r="V16" s="123">
        <v>4</v>
      </c>
      <c r="W16" s="123">
        <v>4</v>
      </c>
      <c r="X16" s="124">
        <v>4</v>
      </c>
      <c r="Y16" s="125" t="s">
        <v>149</v>
      </c>
      <c r="Z16" s="123">
        <v>5</v>
      </c>
      <c r="AA16" s="123">
        <v>5</v>
      </c>
      <c r="AB16" s="124">
        <v>4</v>
      </c>
      <c r="AC16" s="132">
        <v>4</v>
      </c>
      <c r="AD16" s="109">
        <v>4</v>
      </c>
      <c r="AE16" s="123">
        <v>4</v>
      </c>
      <c r="AF16" s="110">
        <v>2</v>
      </c>
      <c r="AG16" s="107">
        <v>2</v>
      </c>
      <c r="AH16" s="132">
        <v>5</v>
      </c>
      <c r="AI16" s="109">
        <v>5</v>
      </c>
      <c r="AJ16" s="110">
        <v>5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5</v>
      </c>
      <c r="AO16" s="114">
        <f t="shared" si="2"/>
        <v>5</v>
      </c>
      <c r="AP16" s="112">
        <f t="shared" si="3"/>
        <v>0</v>
      </c>
      <c r="AQ16" s="113">
        <f t="shared" si="4"/>
        <v>4.5</v>
      </c>
      <c r="AR16" s="114">
        <f t="shared" si="5"/>
        <v>5</v>
      </c>
      <c r="AS16" s="112">
        <f t="shared" si="6"/>
        <v>0</v>
      </c>
      <c r="AT16" s="113">
        <f t="shared" si="7"/>
        <v>4</v>
      </c>
      <c r="AU16" s="114">
        <f t="shared" si="8"/>
        <v>4</v>
      </c>
      <c r="AV16" s="112">
        <f t="shared" si="9"/>
        <v>0</v>
      </c>
      <c r="AW16" s="113">
        <f t="shared" si="10"/>
        <v>5</v>
      </c>
      <c r="AX16" s="114">
        <f t="shared" si="11"/>
        <v>5</v>
      </c>
      <c r="AY16" s="112">
        <f t="shared" si="12"/>
        <v>0</v>
      </c>
      <c r="AZ16" s="113">
        <f t="shared" si="13"/>
        <v>5</v>
      </c>
      <c r="BA16" s="115">
        <f t="shared" si="14"/>
        <v>5</v>
      </c>
      <c r="BB16" s="112">
        <f t="shared" si="15"/>
        <v>0</v>
      </c>
      <c r="BC16" s="113">
        <f t="shared" si="16"/>
        <v>4.25</v>
      </c>
      <c r="BD16" s="116">
        <f t="shared" si="17"/>
        <v>5</v>
      </c>
      <c r="BE16" s="112">
        <f t="shared" si="18"/>
        <v>1</v>
      </c>
      <c r="BF16" s="112">
        <f t="shared" si="19"/>
        <v>0</v>
      </c>
      <c r="BG16" s="113">
        <f t="shared" si="20"/>
        <v>4.666666666666667</v>
      </c>
      <c r="BH16" s="113">
        <f t="shared" si="21"/>
        <v>5</v>
      </c>
      <c r="BI16" s="117">
        <f t="shared" si="22"/>
        <v>4</v>
      </c>
      <c r="BJ16" s="112">
        <f t="shared" si="23"/>
        <v>1</v>
      </c>
      <c r="BK16" s="113">
        <f t="shared" si="24"/>
        <v>3.3333333333333335</v>
      </c>
      <c r="BL16" s="113">
        <f t="shared" si="25"/>
        <v>4</v>
      </c>
      <c r="BM16" s="118">
        <f t="shared" si="26"/>
        <v>2</v>
      </c>
      <c r="BN16" s="119">
        <f t="shared" si="26"/>
        <v>5</v>
      </c>
      <c r="BO16" s="120">
        <f t="shared" si="27"/>
        <v>5</v>
      </c>
      <c r="BP16" s="68"/>
    </row>
    <row r="17" spans="1:68" ht="13.5" thickBot="1">
      <c r="A17" s="121"/>
      <c r="B17" s="130">
        <f t="shared" si="28"/>
        <v>6</v>
      </c>
      <c r="C17" s="109">
        <v>5</v>
      </c>
      <c r="D17" s="123">
        <v>5</v>
      </c>
      <c r="E17" s="123">
        <v>5</v>
      </c>
      <c r="F17" s="124">
        <v>5</v>
      </c>
      <c r="G17" s="109">
        <v>3</v>
      </c>
      <c r="H17" s="123">
        <v>3</v>
      </c>
      <c r="I17" s="123">
        <v>3</v>
      </c>
      <c r="J17" s="124">
        <v>3</v>
      </c>
      <c r="K17" s="109">
        <v>5</v>
      </c>
      <c r="L17" s="123">
        <v>5</v>
      </c>
      <c r="M17" s="124">
        <v>5</v>
      </c>
      <c r="N17" s="109">
        <v>5</v>
      </c>
      <c r="O17" s="123">
        <v>5</v>
      </c>
      <c r="P17" s="124">
        <v>5</v>
      </c>
      <c r="Q17" s="109">
        <v>5</v>
      </c>
      <c r="R17" s="123">
        <v>5</v>
      </c>
      <c r="S17" s="123">
        <v>5</v>
      </c>
      <c r="T17" s="124">
        <v>5</v>
      </c>
      <c r="U17" s="109">
        <v>5</v>
      </c>
      <c r="V17" s="123">
        <v>5</v>
      </c>
      <c r="W17" s="123">
        <v>5</v>
      </c>
      <c r="X17" s="124">
        <v>5</v>
      </c>
      <c r="Y17" s="125" t="s">
        <v>149</v>
      </c>
      <c r="Z17" s="123">
        <v>5</v>
      </c>
      <c r="AA17" s="123">
        <v>5</v>
      </c>
      <c r="AB17" s="124">
        <v>5</v>
      </c>
      <c r="AC17" s="126">
        <v>5</v>
      </c>
      <c r="AD17" s="109">
        <v>5</v>
      </c>
      <c r="AE17" s="123">
        <v>5</v>
      </c>
      <c r="AF17" s="110">
        <v>5</v>
      </c>
      <c r="AG17" s="127">
        <v>5</v>
      </c>
      <c r="AH17" s="126">
        <v>5</v>
      </c>
      <c r="AI17" s="109">
        <v>5</v>
      </c>
      <c r="AJ17" s="110">
        <v>5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5</v>
      </c>
      <c r="AO17" s="114">
        <f t="shared" si="2"/>
        <v>5</v>
      </c>
      <c r="AP17" s="112">
        <f t="shared" si="3"/>
        <v>0</v>
      </c>
      <c r="AQ17" s="113">
        <f t="shared" si="4"/>
        <v>3</v>
      </c>
      <c r="AR17" s="114">
        <f t="shared" si="5"/>
        <v>3</v>
      </c>
      <c r="AS17" s="112">
        <f t="shared" si="6"/>
        <v>0</v>
      </c>
      <c r="AT17" s="113">
        <f t="shared" si="7"/>
        <v>5</v>
      </c>
      <c r="AU17" s="114">
        <f t="shared" si="8"/>
        <v>5</v>
      </c>
      <c r="AV17" s="112">
        <f t="shared" si="9"/>
        <v>0</v>
      </c>
      <c r="AW17" s="113">
        <f t="shared" si="10"/>
        <v>5</v>
      </c>
      <c r="AX17" s="114">
        <f t="shared" si="11"/>
        <v>5</v>
      </c>
      <c r="AY17" s="112">
        <f t="shared" si="12"/>
        <v>0</v>
      </c>
      <c r="AZ17" s="113">
        <f t="shared" si="13"/>
        <v>5</v>
      </c>
      <c r="BA17" s="115">
        <f t="shared" si="14"/>
        <v>5</v>
      </c>
      <c r="BB17" s="112">
        <f t="shared" si="15"/>
        <v>0</v>
      </c>
      <c r="BC17" s="113">
        <f t="shared" si="16"/>
        <v>5</v>
      </c>
      <c r="BD17" s="116">
        <f t="shared" si="17"/>
        <v>5</v>
      </c>
      <c r="BE17" s="112">
        <f t="shared" si="18"/>
        <v>1</v>
      </c>
      <c r="BF17" s="112">
        <f t="shared" si="19"/>
        <v>0</v>
      </c>
      <c r="BG17" s="113">
        <f t="shared" si="20"/>
        <v>5</v>
      </c>
      <c r="BH17" s="113">
        <f t="shared" si="21"/>
        <v>5</v>
      </c>
      <c r="BI17" s="117">
        <f t="shared" si="22"/>
        <v>5</v>
      </c>
      <c r="BJ17" s="112">
        <f t="shared" si="23"/>
        <v>0</v>
      </c>
      <c r="BK17" s="113">
        <f t="shared" si="24"/>
        <v>5</v>
      </c>
      <c r="BL17" s="113">
        <f t="shared" si="25"/>
        <v>5</v>
      </c>
      <c r="BM17" s="118">
        <f t="shared" si="26"/>
        <v>5</v>
      </c>
      <c r="BN17" s="119">
        <f t="shared" si="26"/>
        <v>5</v>
      </c>
      <c r="BO17" s="120">
        <f t="shared" si="27"/>
        <v>5</v>
      </c>
      <c r="BP17" s="68"/>
    </row>
    <row r="18" spans="1:68" ht="13.5" thickBot="1">
      <c r="A18" s="121"/>
      <c r="B18" s="130">
        <f t="shared" si="28"/>
        <v>7</v>
      </c>
      <c r="C18" s="109">
        <v>5</v>
      </c>
      <c r="D18" s="123">
        <v>5</v>
      </c>
      <c r="E18" s="123">
        <v>5</v>
      </c>
      <c r="F18" s="124">
        <v>5</v>
      </c>
      <c r="G18" s="109">
        <v>5</v>
      </c>
      <c r="H18" s="123">
        <v>5</v>
      </c>
      <c r="I18" s="123">
        <v>5</v>
      </c>
      <c r="J18" s="124">
        <v>5</v>
      </c>
      <c r="K18" s="109">
        <v>5</v>
      </c>
      <c r="L18" s="123">
        <v>5</v>
      </c>
      <c r="M18" s="124">
        <v>5</v>
      </c>
      <c r="N18" s="109">
        <v>5</v>
      </c>
      <c r="O18" s="123">
        <v>5</v>
      </c>
      <c r="P18" s="124">
        <v>5</v>
      </c>
      <c r="Q18" s="109">
        <v>5</v>
      </c>
      <c r="R18" s="123">
        <v>5</v>
      </c>
      <c r="S18" s="123">
        <v>5</v>
      </c>
      <c r="T18" s="124">
        <v>5</v>
      </c>
      <c r="U18" s="109">
        <v>5</v>
      </c>
      <c r="V18" s="123">
        <v>5</v>
      </c>
      <c r="W18" s="123">
        <v>5</v>
      </c>
      <c r="X18" s="124">
        <v>5</v>
      </c>
      <c r="Y18" s="125" t="s">
        <v>149</v>
      </c>
      <c r="Z18" s="123">
        <v>5</v>
      </c>
      <c r="AA18" s="123">
        <v>4</v>
      </c>
      <c r="AB18" s="124">
        <v>4</v>
      </c>
      <c r="AC18" s="126">
        <v>5</v>
      </c>
      <c r="AD18" s="109">
        <v>5</v>
      </c>
      <c r="AE18" s="123">
        <v>5</v>
      </c>
      <c r="AF18" s="110">
        <v>5</v>
      </c>
      <c r="AG18" s="127">
        <v>5</v>
      </c>
      <c r="AH18" s="126">
        <v>5</v>
      </c>
      <c r="AI18" s="109">
        <v>5</v>
      </c>
      <c r="AJ18" s="110">
        <v>5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5</v>
      </c>
      <c r="AO18" s="114">
        <f t="shared" si="2"/>
        <v>5</v>
      </c>
      <c r="AP18" s="112">
        <f t="shared" si="3"/>
        <v>0</v>
      </c>
      <c r="AQ18" s="113">
        <f t="shared" si="4"/>
        <v>5</v>
      </c>
      <c r="AR18" s="114">
        <f t="shared" si="5"/>
        <v>5</v>
      </c>
      <c r="AS18" s="112">
        <f t="shared" si="6"/>
        <v>0</v>
      </c>
      <c r="AT18" s="113">
        <f t="shared" si="7"/>
        <v>5</v>
      </c>
      <c r="AU18" s="114">
        <f t="shared" si="8"/>
        <v>5</v>
      </c>
      <c r="AV18" s="112">
        <f t="shared" si="9"/>
        <v>0</v>
      </c>
      <c r="AW18" s="113">
        <f t="shared" si="10"/>
        <v>5</v>
      </c>
      <c r="AX18" s="114">
        <f t="shared" si="11"/>
        <v>5</v>
      </c>
      <c r="AY18" s="112">
        <f t="shared" si="12"/>
        <v>0</v>
      </c>
      <c r="AZ18" s="113">
        <f t="shared" si="13"/>
        <v>5</v>
      </c>
      <c r="BA18" s="115">
        <f t="shared" si="14"/>
        <v>5</v>
      </c>
      <c r="BB18" s="112">
        <f t="shared" si="15"/>
        <v>0</v>
      </c>
      <c r="BC18" s="113">
        <f t="shared" si="16"/>
        <v>5</v>
      </c>
      <c r="BD18" s="116">
        <f t="shared" si="17"/>
        <v>5</v>
      </c>
      <c r="BE18" s="112">
        <f t="shared" si="18"/>
        <v>1</v>
      </c>
      <c r="BF18" s="112">
        <f t="shared" si="19"/>
        <v>0</v>
      </c>
      <c r="BG18" s="113">
        <f t="shared" si="20"/>
        <v>4.333333333333333</v>
      </c>
      <c r="BH18" s="113">
        <f t="shared" si="21"/>
        <v>5</v>
      </c>
      <c r="BI18" s="117">
        <f t="shared" si="22"/>
        <v>5</v>
      </c>
      <c r="BJ18" s="112">
        <f t="shared" si="23"/>
        <v>0</v>
      </c>
      <c r="BK18" s="113">
        <f t="shared" si="24"/>
        <v>5</v>
      </c>
      <c r="BL18" s="113">
        <f t="shared" si="25"/>
        <v>5</v>
      </c>
      <c r="BM18" s="118">
        <f t="shared" si="26"/>
        <v>5</v>
      </c>
      <c r="BN18" s="119">
        <f t="shared" si="26"/>
        <v>5</v>
      </c>
      <c r="BO18" s="120">
        <f t="shared" si="27"/>
        <v>5</v>
      </c>
      <c r="BP18" s="68"/>
    </row>
    <row r="19" spans="1:68" ht="13.5" thickBot="1">
      <c r="A19" s="121"/>
      <c r="B19" s="122">
        <f t="shared" si="28"/>
        <v>8</v>
      </c>
      <c r="C19" s="109">
        <v>4</v>
      </c>
      <c r="D19" s="123">
        <v>3</v>
      </c>
      <c r="E19" s="123">
        <v>3</v>
      </c>
      <c r="F19" s="124">
        <v>3</v>
      </c>
      <c r="G19" s="109">
        <v>3</v>
      </c>
      <c r="H19" s="123">
        <v>4</v>
      </c>
      <c r="I19" s="123">
        <v>3</v>
      </c>
      <c r="J19" s="124">
        <v>4</v>
      </c>
      <c r="K19" s="109">
        <v>5</v>
      </c>
      <c r="L19" s="123">
        <v>4</v>
      </c>
      <c r="M19" s="124">
        <v>5</v>
      </c>
      <c r="N19" s="109">
        <v>5</v>
      </c>
      <c r="O19" s="123">
        <v>5</v>
      </c>
      <c r="P19" s="124">
        <v>4</v>
      </c>
      <c r="Q19" s="109">
        <v>4</v>
      </c>
      <c r="R19" s="123">
        <v>5</v>
      </c>
      <c r="S19" s="123">
        <v>5</v>
      </c>
      <c r="T19" s="124">
        <v>5</v>
      </c>
      <c r="U19" s="109">
        <v>5</v>
      </c>
      <c r="V19" s="123">
        <v>4</v>
      </c>
      <c r="W19" s="123">
        <v>4</v>
      </c>
      <c r="X19" s="124">
        <v>3</v>
      </c>
      <c r="Y19" s="125" t="s">
        <v>149</v>
      </c>
      <c r="Z19" s="123">
        <v>5</v>
      </c>
      <c r="AA19" s="123">
        <v>4</v>
      </c>
      <c r="AB19" s="124">
        <v>3</v>
      </c>
      <c r="AC19" s="126">
        <v>2</v>
      </c>
      <c r="AD19" s="109">
        <v>4</v>
      </c>
      <c r="AE19" s="123">
        <v>3</v>
      </c>
      <c r="AF19" s="110">
        <v>4</v>
      </c>
      <c r="AG19" s="127">
        <v>5</v>
      </c>
      <c r="AH19" s="126">
        <v>4</v>
      </c>
      <c r="AI19" s="109">
        <v>4</v>
      </c>
      <c r="AJ19" s="110">
        <v>4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3.25</v>
      </c>
      <c r="AO19" s="114">
        <f t="shared" si="2"/>
        <v>4</v>
      </c>
      <c r="AP19" s="112">
        <f t="shared" si="3"/>
        <v>0</v>
      </c>
      <c r="AQ19" s="113">
        <f t="shared" si="4"/>
        <v>3.5</v>
      </c>
      <c r="AR19" s="114">
        <f t="shared" si="5"/>
        <v>4</v>
      </c>
      <c r="AS19" s="112">
        <f t="shared" si="6"/>
        <v>0</v>
      </c>
      <c r="AT19" s="113">
        <f t="shared" si="7"/>
        <v>4.666666666666667</v>
      </c>
      <c r="AU19" s="114">
        <f t="shared" si="8"/>
        <v>5</v>
      </c>
      <c r="AV19" s="112">
        <f t="shared" si="9"/>
        <v>0</v>
      </c>
      <c r="AW19" s="113">
        <f t="shared" si="10"/>
        <v>4.666666666666667</v>
      </c>
      <c r="AX19" s="114">
        <f t="shared" si="11"/>
        <v>5</v>
      </c>
      <c r="AY19" s="112">
        <f t="shared" si="12"/>
        <v>0</v>
      </c>
      <c r="AZ19" s="113">
        <f t="shared" si="13"/>
        <v>4.75</v>
      </c>
      <c r="BA19" s="115">
        <f t="shared" si="14"/>
        <v>5</v>
      </c>
      <c r="BB19" s="112">
        <f t="shared" si="15"/>
        <v>0</v>
      </c>
      <c r="BC19" s="113">
        <f t="shared" si="16"/>
        <v>4</v>
      </c>
      <c r="BD19" s="116">
        <f t="shared" si="17"/>
        <v>4</v>
      </c>
      <c r="BE19" s="112">
        <f t="shared" si="18"/>
        <v>1</v>
      </c>
      <c r="BF19" s="112">
        <f t="shared" si="19"/>
        <v>0</v>
      </c>
      <c r="BG19" s="113">
        <f t="shared" si="20"/>
        <v>4</v>
      </c>
      <c r="BH19" s="113">
        <f t="shared" si="21"/>
        <v>4</v>
      </c>
      <c r="BI19" s="117">
        <f t="shared" si="22"/>
        <v>2</v>
      </c>
      <c r="BJ19" s="112">
        <f t="shared" si="23"/>
        <v>0</v>
      </c>
      <c r="BK19" s="113">
        <f t="shared" si="24"/>
        <v>3.6666666666666665</v>
      </c>
      <c r="BL19" s="113">
        <f t="shared" si="25"/>
        <v>4</v>
      </c>
      <c r="BM19" s="118">
        <f t="shared" si="26"/>
        <v>5</v>
      </c>
      <c r="BN19" s="119">
        <f t="shared" si="26"/>
        <v>4</v>
      </c>
      <c r="BO19" s="120">
        <f t="shared" si="27"/>
        <v>4</v>
      </c>
      <c r="BP19" s="68"/>
    </row>
    <row r="20" spans="1:68" ht="13.5" thickBot="1">
      <c r="A20" s="121"/>
      <c r="B20" s="130">
        <f t="shared" si="28"/>
        <v>9</v>
      </c>
      <c r="C20" s="109">
        <v>5</v>
      </c>
      <c r="D20" s="123">
        <v>5</v>
      </c>
      <c r="E20" s="123">
        <v>5</v>
      </c>
      <c r="F20" s="124">
        <v>5</v>
      </c>
      <c r="G20" s="109">
        <v>5</v>
      </c>
      <c r="H20" s="123">
        <v>4</v>
      </c>
      <c r="I20" s="123">
        <v>5</v>
      </c>
      <c r="J20" s="124">
        <v>4</v>
      </c>
      <c r="K20" s="109">
        <v>4</v>
      </c>
      <c r="L20" s="123">
        <v>4</v>
      </c>
      <c r="M20" s="124">
        <v>4</v>
      </c>
      <c r="N20" s="109">
        <v>5</v>
      </c>
      <c r="O20" s="123">
        <v>5</v>
      </c>
      <c r="P20" s="124">
        <v>5</v>
      </c>
      <c r="Q20" s="109">
        <v>5</v>
      </c>
      <c r="R20" s="123">
        <v>5</v>
      </c>
      <c r="S20" s="123">
        <v>5</v>
      </c>
      <c r="T20" s="124">
        <v>5</v>
      </c>
      <c r="U20" s="109">
        <v>5</v>
      </c>
      <c r="V20" s="123">
        <v>5</v>
      </c>
      <c r="W20" s="123">
        <v>5</v>
      </c>
      <c r="X20" s="124">
        <v>5</v>
      </c>
      <c r="Y20" s="125" t="s">
        <v>149</v>
      </c>
      <c r="Z20" s="123">
        <v>4</v>
      </c>
      <c r="AA20" s="123">
        <v>5</v>
      </c>
      <c r="AB20" s="124">
        <v>5</v>
      </c>
      <c r="AC20" s="132">
        <v>5</v>
      </c>
      <c r="AD20" s="109">
        <v>5</v>
      </c>
      <c r="AE20" s="123">
        <v>5</v>
      </c>
      <c r="AF20" s="110">
        <v>5</v>
      </c>
      <c r="AG20" s="107">
        <v>4</v>
      </c>
      <c r="AH20" s="132">
        <v>5</v>
      </c>
      <c r="AI20" s="109">
        <v>5</v>
      </c>
      <c r="AJ20" s="110">
        <v>5</v>
      </c>
      <c r="AK20" s="128"/>
      <c r="AL20" s="129">
        <f t="shared" si="29"/>
        <v>9</v>
      </c>
      <c r="AM20" s="112">
        <f t="shared" si="0"/>
        <v>0</v>
      </c>
      <c r="AN20" s="113">
        <f t="shared" si="1"/>
        <v>5</v>
      </c>
      <c r="AO20" s="114">
        <f t="shared" si="2"/>
        <v>5</v>
      </c>
      <c r="AP20" s="112">
        <f t="shared" si="3"/>
        <v>0</v>
      </c>
      <c r="AQ20" s="113">
        <f t="shared" si="4"/>
        <v>4.5</v>
      </c>
      <c r="AR20" s="114">
        <f t="shared" si="5"/>
        <v>5</v>
      </c>
      <c r="AS20" s="112">
        <f t="shared" si="6"/>
        <v>0</v>
      </c>
      <c r="AT20" s="113">
        <f t="shared" si="7"/>
        <v>4</v>
      </c>
      <c r="AU20" s="114">
        <f t="shared" si="8"/>
        <v>4</v>
      </c>
      <c r="AV20" s="112">
        <f t="shared" si="9"/>
        <v>0</v>
      </c>
      <c r="AW20" s="113">
        <f t="shared" si="10"/>
        <v>5</v>
      </c>
      <c r="AX20" s="114">
        <f t="shared" si="11"/>
        <v>5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0</v>
      </c>
      <c r="BC20" s="113">
        <f t="shared" si="16"/>
        <v>5</v>
      </c>
      <c r="BD20" s="116">
        <f t="shared" si="17"/>
        <v>5</v>
      </c>
      <c r="BE20" s="112">
        <f t="shared" si="18"/>
        <v>1</v>
      </c>
      <c r="BF20" s="112">
        <f t="shared" si="19"/>
        <v>0</v>
      </c>
      <c r="BG20" s="113">
        <f t="shared" si="20"/>
        <v>4.666666666666667</v>
      </c>
      <c r="BH20" s="113">
        <f t="shared" si="21"/>
        <v>5</v>
      </c>
      <c r="BI20" s="117">
        <f t="shared" si="22"/>
        <v>5</v>
      </c>
      <c r="BJ20" s="112">
        <f t="shared" si="23"/>
        <v>0</v>
      </c>
      <c r="BK20" s="113">
        <f t="shared" si="24"/>
        <v>5</v>
      </c>
      <c r="BL20" s="113">
        <f t="shared" si="25"/>
        <v>5</v>
      </c>
      <c r="BM20" s="118">
        <f t="shared" si="26"/>
        <v>4</v>
      </c>
      <c r="BN20" s="119">
        <f t="shared" si="26"/>
        <v>5</v>
      </c>
      <c r="BO20" s="120">
        <f t="shared" si="27"/>
        <v>5</v>
      </c>
      <c r="BP20" s="68"/>
    </row>
    <row r="21" spans="1:68" ht="13.5" thickBot="1">
      <c r="A21" s="121"/>
      <c r="B21" s="130">
        <f t="shared" si="28"/>
        <v>10</v>
      </c>
      <c r="C21" s="109">
        <v>5</v>
      </c>
      <c r="D21" s="123">
        <v>5</v>
      </c>
      <c r="E21" s="123">
        <v>5</v>
      </c>
      <c r="F21" s="124">
        <v>5</v>
      </c>
      <c r="G21" s="109">
        <v>5</v>
      </c>
      <c r="H21" s="123">
        <v>5</v>
      </c>
      <c r="I21" s="123">
        <v>5</v>
      </c>
      <c r="J21" s="124">
        <v>5</v>
      </c>
      <c r="K21" s="109">
        <v>5</v>
      </c>
      <c r="L21" s="123">
        <v>5</v>
      </c>
      <c r="M21" s="124">
        <v>5</v>
      </c>
      <c r="N21" s="109">
        <v>5</v>
      </c>
      <c r="O21" s="123">
        <v>5</v>
      </c>
      <c r="P21" s="124">
        <v>5</v>
      </c>
      <c r="Q21" s="109">
        <v>5</v>
      </c>
      <c r="R21" s="123">
        <v>5</v>
      </c>
      <c r="S21" s="123">
        <v>5</v>
      </c>
      <c r="T21" s="124">
        <v>5</v>
      </c>
      <c r="U21" s="109">
        <v>5</v>
      </c>
      <c r="V21" s="123">
        <v>5</v>
      </c>
      <c r="W21" s="123">
        <v>5</v>
      </c>
      <c r="X21" s="124">
        <v>5</v>
      </c>
      <c r="Y21" s="125" t="s">
        <v>149</v>
      </c>
      <c r="Z21" s="123">
        <v>5</v>
      </c>
      <c r="AA21" s="123">
        <v>5</v>
      </c>
      <c r="AB21" s="124">
        <v>5</v>
      </c>
      <c r="AC21" s="126">
        <v>4</v>
      </c>
      <c r="AD21" s="109">
        <v>4</v>
      </c>
      <c r="AE21" s="123">
        <v>5</v>
      </c>
      <c r="AF21" s="110">
        <v>5</v>
      </c>
      <c r="AG21" s="127">
        <v>4</v>
      </c>
      <c r="AH21" s="126">
        <v>4</v>
      </c>
      <c r="AI21" s="109">
        <v>4</v>
      </c>
      <c r="AJ21" s="110">
        <v>5</v>
      </c>
      <c r="AK21" s="128"/>
      <c r="AL21" s="129">
        <f t="shared" si="29"/>
        <v>10</v>
      </c>
      <c r="AM21" s="112">
        <f t="shared" si="0"/>
        <v>0</v>
      </c>
      <c r="AN21" s="113">
        <f t="shared" si="1"/>
        <v>5</v>
      </c>
      <c r="AO21" s="114">
        <f t="shared" si="2"/>
        <v>5</v>
      </c>
      <c r="AP21" s="112">
        <f t="shared" si="3"/>
        <v>0</v>
      </c>
      <c r="AQ21" s="113">
        <f t="shared" si="4"/>
        <v>5</v>
      </c>
      <c r="AR21" s="114">
        <f t="shared" si="5"/>
        <v>5</v>
      </c>
      <c r="AS21" s="112">
        <f t="shared" si="6"/>
        <v>0</v>
      </c>
      <c r="AT21" s="113">
        <f t="shared" si="7"/>
        <v>5</v>
      </c>
      <c r="AU21" s="114">
        <f t="shared" si="8"/>
        <v>5</v>
      </c>
      <c r="AV21" s="112">
        <f t="shared" si="9"/>
        <v>0</v>
      </c>
      <c r="AW21" s="113">
        <f t="shared" si="10"/>
        <v>5</v>
      </c>
      <c r="AX21" s="114">
        <f t="shared" si="11"/>
        <v>5</v>
      </c>
      <c r="AY21" s="112">
        <f t="shared" si="12"/>
        <v>0</v>
      </c>
      <c r="AZ21" s="113">
        <f t="shared" si="13"/>
        <v>5</v>
      </c>
      <c r="BA21" s="115">
        <f t="shared" si="14"/>
        <v>5</v>
      </c>
      <c r="BB21" s="112">
        <f t="shared" si="15"/>
        <v>0</v>
      </c>
      <c r="BC21" s="113">
        <f t="shared" si="16"/>
        <v>5</v>
      </c>
      <c r="BD21" s="116">
        <f t="shared" si="17"/>
        <v>5</v>
      </c>
      <c r="BE21" s="112">
        <f t="shared" si="18"/>
        <v>1</v>
      </c>
      <c r="BF21" s="112">
        <f t="shared" si="19"/>
        <v>0</v>
      </c>
      <c r="BG21" s="113">
        <f t="shared" si="20"/>
        <v>5</v>
      </c>
      <c r="BH21" s="113">
        <f t="shared" si="21"/>
        <v>5</v>
      </c>
      <c r="BI21" s="117">
        <f t="shared" si="22"/>
        <v>4</v>
      </c>
      <c r="BJ21" s="112">
        <f t="shared" si="23"/>
        <v>0</v>
      </c>
      <c r="BK21" s="113">
        <f t="shared" si="24"/>
        <v>4.666666666666667</v>
      </c>
      <c r="BL21" s="113">
        <f t="shared" si="25"/>
        <v>5</v>
      </c>
      <c r="BM21" s="118">
        <f t="shared" si="26"/>
        <v>4</v>
      </c>
      <c r="BN21" s="119">
        <f t="shared" si="26"/>
        <v>4</v>
      </c>
      <c r="BO21" s="120">
        <f t="shared" si="27"/>
        <v>5</v>
      </c>
      <c r="BP21" s="68"/>
    </row>
    <row r="22" spans="1:68" ht="13.5" thickBot="1">
      <c r="A22" s="121"/>
      <c r="B22" s="130">
        <f t="shared" si="28"/>
        <v>11</v>
      </c>
      <c r="C22" s="109">
        <v>5</v>
      </c>
      <c r="D22" s="123">
        <v>5</v>
      </c>
      <c r="E22" s="123">
        <v>5</v>
      </c>
      <c r="F22" s="124">
        <v>5</v>
      </c>
      <c r="G22" s="109">
        <v>5</v>
      </c>
      <c r="H22" s="123">
        <v>5</v>
      </c>
      <c r="I22" s="123">
        <v>5</v>
      </c>
      <c r="J22" s="124">
        <v>5</v>
      </c>
      <c r="K22" s="109">
        <v>5</v>
      </c>
      <c r="L22" s="123">
        <v>5</v>
      </c>
      <c r="M22" s="124">
        <v>5</v>
      </c>
      <c r="N22" s="109">
        <v>5</v>
      </c>
      <c r="O22" s="123">
        <v>5</v>
      </c>
      <c r="P22" s="124">
        <v>5</v>
      </c>
      <c r="Q22" s="109">
        <v>5</v>
      </c>
      <c r="R22" s="123">
        <v>5</v>
      </c>
      <c r="S22" s="123">
        <v>5</v>
      </c>
      <c r="T22" s="124">
        <v>5</v>
      </c>
      <c r="U22" s="109">
        <v>5</v>
      </c>
      <c r="V22" s="123">
        <v>5</v>
      </c>
      <c r="W22" s="123">
        <v>5</v>
      </c>
      <c r="X22" s="124">
        <v>5</v>
      </c>
      <c r="Y22" s="125" t="s">
        <v>149</v>
      </c>
      <c r="Z22" s="123">
        <v>5</v>
      </c>
      <c r="AA22" s="123">
        <v>5</v>
      </c>
      <c r="AB22" s="124">
        <v>5</v>
      </c>
      <c r="AC22" s="126">
        <v>5</v>
      </c>
      <c r="AD22" s="109">
        <v>5</v>
      </c>
      <c r="AE22" s="123">
        <v>5</v>
      </c>
      <c r="AF22" s="110">
        <v>5</v>
      </c>
      <c r="AG22" s="127">
        <v>3</v>
      </c>
      <c r="AH22" s="126">
        <v>4</v>
      </c>
      <c r="AI22" s="109">
        <v>5</v>
      </c>
      <c r="AJ22" s="110">
        <v>4</v>
      </c>
      <c r="AK22" s="128"/>
      <c r="AL22" s="129">
        <f t="shared" si="29"/>
        <v>11</v>
      </c>
      <c r="AM22" s="112">
        <f t="shared" si="0"/>
        <v>0</v>
      </c>
      <c r="AN22" s="113">
        <f t="shared" si="1"/>
        <v>5</v>
      </c>
      <c r="AO22" s="114">
        <f t="shared" si="2"/>
        <v>5</v>
      </c>
      <c r="AP22" s="112">
        <f t="shared" si="3"/>
        <v>0</v>
      </c>
      <c r="AQ22" s="113">
        <f t="shared" si="4"/>
        <v>5</v>
      </c>
      <c r="AR22" s="114">
        <f t="shared" si="5"/>
        <v>5</v>
      </c>
      <c r="AS22" s="112">
        <f t="shared" si="6"/>
        <v>0</v>
      </c>
      <c r="AT22" s="113">
        <f t="shared" si="7"/>
        <v>5</v>
      </c>
      <c r="AU22" s="114">
        <f t="shared" si="8"/>
        <v>5</v>
      </c>
      <c r="AV22" s="112">
        <f t="shared" si="9"/>
        <v>0</v>
      </c>
      <c r="AW22" s="113">
        <f t="shared" si="10"/>
        <v>5</v>
      </c>
      <c r="AX22" s="114">
        <f t="shared" si="11"/>
        <v>5</v>
      </c>
      <c r="AY22" s="112">
        <f t="shared" si="12"/>
        <v>0</v>
      </c>
      <c r="AZ22" s="113">
        <f t="shared" si="13"/>
        <v>5</v>
      </c>
      <c r="BA22" s="115">
        <f t="shared" si="14"/>
        <v>5</v>
      </c>
      <c r="BB22" s="112">
        <f t="shared" si="15"/>
        <v>0</v>
      </c>
      <c r="BC22" s="113">
        <f t="shared" si="16"/>
        <v>5</v>
      </c>
      <c r="BD22" s="116">
        <f t="shared" si="17"/>
        <v>5</v>
      </c>
      <c r="BE22" s="112">
        <f t="shared" si="18"/>
        <v>1</v>
      </c>
      <c r="BF22" s="112">
        <f t="shared" si="19"/>
        <v>0</v>
      </c>
      <c r="BG22" s="113">
        <f t="shared" si="20"/>
        <v>5</v>
      </c>
      <c r="BH22" s="113">
        <f t="shared" si="21"/>
        <v>5</v>
      </c>
      <c r="BI22" s="117">
        <f t="shared" si="22"/>
        <v>5</v>
      </c>
      <c r="BJ22" s="112">
        <f t="shared" si="23"/>
        <v>0</v>
      </c>
      <c r="BK22" s="113">
        <f t="shared" si="24"/>
        <v>5</v>
      </c>
      <c r="BL22" s="113">
        <f t="shared" si="25"/>
        <v>5</v>
      </c>
      <c r="BM22" s="118">
        <f t="shared" si="26"/>
        <v>3</v>
      </c>
      <c r="BN22" s="119">
        <f t="shared" si="26"/>
        <v>4</v>
      </c>
      <c r="BO22" s="120">
        <f t="shared" si="27"/>
        <v>5</v>
      </c>
      <c r="BP22" s="68"/>
    </row>
    <row r="23" spans="1:68" ht="13.5" thickBot="1">
      <c r="A23" s="121"/>
      <c r="B23" s="130">
        <f t="shared" si="28"/>
        <v>12</v>
      </c>
      <c r="C23" s="109">
        <v>5</v>
      </c>
      <c r="D23" s="123">
        <v>5</v>
      </c>
      <c r="E23" s="123">
        <v>5</v>
      </c>
      <c r="F23" s="124">
        <v>5</v>
      </c>
      <c r="G23" s="109">
        <v>5</v>
      </c>
      <c r="H23" s="123">
        <v>5</v>
      </c>
      <c r="I23" s="123">
        <v>5</v>
      </c>
      <c r="J23" s="124">
        <v>5</v>
      </c>
      <c r="K23" s="109">
        <v>5</v>
      </c>
      <c r="L23" s="123">
        <v>5</v>
      </c>
      <c r="M23" s="124">
        <v>5</v>
      </c>
      <c r="N23" s="109">
        <v>5</v>
      </c>
      <c r="O23" s="123">
        <v>5</v>
      </c>
      <c r="P23" s="124">
        <v>5</v>
      </c>
      <c r="Q23" s="109">
        <v>5</v>
      </c>
      <c r="R23" s="123">
        <v>5</v>
      </c>
      <c r="S23" s="123">
        <v>5</v>
      </c>
      <c r="T23" s="124">
        <v>5</v>
      </c>
      <c r="U23" s="109">
        <v>5</v>
      </c>
      <c r="V23" s="123">
        <v>5</v>
      </c>
      <c r="W23" s="123">
        <v>5</v>
      </c>
      <c r="X23" s="124">
        <v>5</v>
      </c>
      <c r="Y23" s="125" t="s">
        <v>149</v>
      </c>
      <c r="Z23" s="123">
        <v>5</v>
      </c>
      <c r="AA23" s="123">
        <v>5</v>
      </c>
      <c r="AB23" s="124">
        <v>5</v>
      </c>
      <c r="AC23" s="126">
        <v>3</v>
      </c>
      <c r="AD23" s="109">
        <v>4</v>
      </c>
      <c r="AE23" s="123">
        <v>5</v>
      </c>
      <c r="AF23" s="110">
        <v>5</v>
      </c>
      <c r="AG23" s="127">
        <v>5</v>
      </c>
      <c r="AH23" s="126">
        <v>4</v>
      </c>
      <c r="AI23" s="109">
        <v>4</v>
      </c>
      <c r="AJ23" s="110">
        <v>4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5</v>
      </c>
      <c r="AO23" s="114">
        <f t="shared" si="2"/>
        <v>5</v>
      </c>
      <c r="AP23" s="112">
        <f t="shared" si="3"/>
        <v>0</v>
      </c>
      <c r="AQ23" s="113">
        <f t="shared" si="4"/>
        <v>5</v>
      </c>
      <c r="AR23" s="114">
        <f t="shared" si="5"/>
        <v>5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0</v>
      </c>
      <c r="AW23" s="113">
        <f t="shared" si="10"/>
        <v>5</v>
      </c>
      <c r="AX23" s="114">
        <f t="shared" si="11"/>
        <v>5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0</v>
      </c>
      <c r="BC23" s="113">
        <f t="shared" si="16"/>
        <v>5</v>
      </c>
      <c r="BD23" s="116">
        <f t="shared" si="17"/>
        <v>5</v>
      </c>
      <c r="BE23" s="112">
        <f t="shared" si="18"/>
        <v>1</v>
      </c>
      <c r="BF23" s="112">
        <f t="shared" si="19"/>
        <v>0</v>
      </c>
      <c r="BG23" s="113">
        <f t="shared" si="20"/>
        <v>5</v>
      </c>
      <c r="BH23" s="113">
        <f t="shared" si="21"/>
        <v>5</v>
      </c>
      <c r="BI23" s="117">
        <f t="shared" si="22"/>
        <v>3</v>
      </c>
      <c r="BJ23" s="112">
        <f t="shared" si="23"/>
        <v>0</v>
      </c>
      <c r="BK23" s="113">
        <f t="shared" si="24"/>
        <v>4.666666666666667</v>
      </c>
      <c r="BL23" s="113">
        <f t="shared" si="25"/>
        <v>5</v>
      </c>
      <c r="BM23" s="118">
        <f t="shared" si="26"/>
        <v>5</v>
      </c>
      <c r="BN23" s="119">
        <f t="shared" si="26"/>
        <v>4</v>
      </c>
      <c r="BO23" s="120">
        <f t="shared" si="27"/>
        <v>4</v>
      </c>
      <c r="BP23" s="68"/>
    </row>
    <row r="24" spans="1:68" ht="13.5" thickBot="1">
      <c r="A24" s="121"/>
      <c r="B24" s="130">
        <f t="shared" si="28"/>
        <v>13</v>
      </c>
      <c r="C24" s="109"/>
      <c r="D24" s="123"/>
      <c r="E24" s="123"/>
      <c r="F24" s="124"/>
      <c r="G24" s="109"/>
      <c r="H24" s="123"/>
      <c r="I24" s="123"/>
      <c r="J24" s="124"/>
      <c r="K24" s="109"/>
      <c r="L24" s="123"/>
      <c r="M24" s="124"/>
      <c r="N24" s="109"/>
      <c r="O24" s="123"/>
      <c r="P24" s="124"/>
      <c r="Q24" s="109"/>
      <c r="R24" s="123"/>
      <c r="S24" s="123"/>
      <c r="T24" s="124"/>
      <c r="U24" s="109"/>
      <c r="V24" s="123"/>
      <c r="W24" s="123"/>
      <c r="X24" s="124"/>
      <c r="Y24" s="125"/>
      <c r="Z24" s="123"/>
      <c r="AA24" s="123"/>
      <c r="AB24" s="124"/>
      <c r="AC24" s="132"/>
      <c r="AD24" s="109"/>
      <c r="AE24" s="123"/>
      <c r="AF24" s="110"/>
      <c r="AG24" s="107"/>
      <c r="AH24" s="126"/>
      <c r="AI24" s="109"/>
      <c r="AJ24" s="110"/>
      <c r="AK24" s="128"/>
      <c r="AL24" s="129">
        <f t="shared" si="29"/>
        <v>13</v>
      </c>
      <c r="AM24" s="112">
        <f t="shared" si="0"/>
        <v>0</v>
      </c>
      <c r="AN24" s="113">
        <f t="shared" si="1"/>
        <v>0</v>
      </c>
      <c r="AO24" s="114" t="str">
        <f t="shared" si="2"/>
        <v>NO</v>
      </c>
      <c r="AP24" s="112">
        <f t="shared" si="3"/>
        <v>0</v>
      </c>
      <c r="AQ24" s="113">
        <f t="shared" si="4"/>
        <v>0</v>
      </c>
      <c r="AR24" s="114" t="str">
        <f t="shared" si="5"/>
        <v>NO</v>
      </c>
      <c r="AS24" s="112">
        <f t="shared" si="6"/>
        <v>0</v>
      </c>
      <c r="AT24" s="113">
        <f t="shared" si="7"/>
        <v>0</v>
      </c>
      <c r="AU24" s="114" t="str">
        <f t="shared" si="8"/>
        <v>NO</v>
      </c>
      <c r="AV24" s="112">
        <f t="shared" si="9"/>
        <v>0</v>
      </c>
      <c r="AW24" s="113">
        <f t="shared" si="10"/>
        <v>0</v>
      </c>
      <c r="AX24" s="114" t="str">
        <f t="shared" si="11"/>
        <v>NO</v>
      </c>
      <c r="AY24" s="112">
        <f t="shared" si="12"/>
        <v>0</v>
      </c>
      <c r="AZ24" s="113">
        <f t="shared" si="13"/>
        <v>0</v>
      </c>
      <c r="BA24" s="115" t="str">
        <f t="shared" si="14"/>
        <v>NO</v>
      </c>
      <c r="BB24" s="112">
        <f t="shared" si="15"/>
        <v>0</v>
      </c>
      <c r="BC24" s="113">
        <f t="shared" si="16"/>
        <v>0</v>
      </c>
      <c r="BD24" s="116" t="str">
        <f t="shared" si="17"/>
        <v>NO</v>
      </c>
      <c r="BE24" s="112">
        <f t="shared" si="18"/>
        <v>0</v>
      </c>
      <c r="BF24" s="112">
        <f t="shared" si="19"/>
        <v>0</v>
      </c>
      <c r="BG24" s="113">
        <f t="shared" si="20"/>
        <v>0</v>
      </c>
      <c r="BH24" s="113" t="str">
        <f t="shared" si="21"/>
        <v>NO</v>
      </c>
      <c r="BI24" s="117" t="str">
        <f t="shared" si="22"/>
        <v>NO</v>
      </c>
      <c r="BJ24" s="112">
        <f t="shared" si="23"/>
        <v>0</v>
      </c>
      <c r="BK24" s="113">
        <f t="shared" si="24"/>
        <v>0</v>
      </c>
      <c r="BL24" s="113" t="str">
        <f t="shared" si="25"/>
        <v>NO</v>
      </c>
      <c r="BM24" s="118" t="str">
        <f t="shared" si="26"/>
        <v>NO</v>
      </c>
      <c r="BN24" s="119" t="str">
        <f t="shared" si="26"/>
        <v>NO</v>
      </c>
      <c r="BO24" s="120" t="str">
        <f t="shared" si="27"/>
        <v>NO</v>
      </c>
      <c r="BP24" s="68"/>
    </row>
    <row r="25" spans="1:68" ht="13.5" thickBot="1">
      <c r="A25" s="121"/>
      <c r="B25" s="130">
        <f t="shared" si="28"/>
        <v>14</v>
      </c>
      <c r="C25" s="109"/>
      <c r="D25" s="123"/>
      <c r="E25" s="123"/>
      <c r="F25" s="124"/>
      <c r="G25" s="109"/>
      <c r="H25" s="123"/>
      <c r="I25" s="123"/>
      <c r="J25" s="124"/>
      <c r="K25" s="109"/>
      <c r="L25" s="123"/>
      <c r="M25" s="124"/>
      <c r="N25" s="109"/>
      <c r="O25" s="123"/>
      <c r="P25" s="124"/>
      <c r="Q25" s="109"/>
      <c r="R25" s="123"/>
      <c r="S25" s="123"/>
      <c r="T25" s="124"/>
      <c r="U25" s="109"/>
      <c r="V25" s="123"/>
      <c r="W25" s="123"/>
      <c r="X25" s="124"/>
      <c r="Y25" s="125"/>
      <c r="Z25" s="123"/>
      <c r="AA25" s="123"/>
      <c r="AB25" s="124"/>
      <c r="AC25" s="126"/>
      <c r="AD25" s="109"/>
      <c r="AE25" s="123"/>
      <c r="AF25" s="110"/>
      <c r="AG25" s="127"/>
      <c r="AH25" s="126"/>
      <c r="AI25" s="109"/>
      <c r="AJ25" s="110"/>
      <c r="AK25" s="128"/>
      <c r="AL25" s="129">
        <f t="shared" si="29"/>
        <v>14</v>
      </c>
      <c r="AM25" s="112">
        <f t="shared" si="0"/>
        <v>0</v>
      </c>
      <c r="AN25" s="113">
        <f t="shared" si="1"/>
        <v>0</v>
      </c>
      <c r="AO25" s="114" t="str">
        <f t="shared" si="2"/>
        <v>NO</v>
      </c>
      <c r="AP25" s="112">
        <f t="shared" si="3"/>
        <v>0</v>
      </c>
      <c r="AQ25" s="113">
        <f t="shared" si="4"/>
        <v>0</v>
      </c>
      <c r="AR25" s="114" t="str">
        <f t="shared" si="5"/>
        <v>NO</v>
      </c>
      <c r="AS25" s="112">
        <f t="shared" si="6"/>
        <v>0</v>
      </c>
      <c r="AT25" s="113">
        <f t="shared" si="7"/>
        <v>0</v>
      </c>
      <c r="AU25" s="114" t="str">
        <f t="shared" si="8"/>
        <v>NO</v>
      </c>
      <c r="AV25" s="112">
        <f t="shared" si="9"/>
        <v>0</v>
      </c>
      <c r="AW25" s="113">
        <f t="shared" si="10"/>
        <v>0</v>
      </c>
      <c r="AX25" s="114" t="str">
        <f t="shared" si="11"/>
        <v>NO</v>
      </c>
      <c r="AY25" s="112">
        <f t="shared" si="12"/>
        <v>0</v>
      </c>
      <c r="AZ25" s="113">
        <f t="shared" si="13"/>
        <v>0</v>
      </c>
      <c r="BA25" s="115" t="str">
        <f t="shared" si="14"/>
        <v>NO</v>
      </c>
      <c r="BB25" s="112">
        <f t="shared" si="15"/>
        <v>0</v>
      </c>
      <c r="BC25" s="113">
        <f t="shared" si="16"/>
        <v>0</v>
      </c>
      <c r="BD25" s="116" t="str">
        <f t="shared" si="17"/>
        <v>NO</v>
      </c>
      <c r="BE25" s="112">
        <f t="shared" si="18"/>
        <v>0</v>
      </c>
      <c r="BF25" s="112">
        <f t="shared" si="19"/>
        <v>0</v>
      </c>
      <c r="BG25" s="113">
        <f t="shared" si="20"/>
        <v>0</v>
      </c>
      <c r="BH25" s="113" t="str">
        <f t="shared" si="21"/>
        <v>NO</v>
      </c>
      <c r="BI25" s="117" t="str">
        <f t="shared" si="22"/>
        <v>NO</v>
      </c>
      <c r="BJ25" s="112">
        <f t="shared" si="23"/>
        <v>0</v>
      </c>
      <c r="BK25" s="113">
        <f t="shared" si="24"/>
        <v>0</v>
      </c>
      <c r="BL25" s="113" t="str">
        <f t="shared" si="25"/>
        <v>NO</v>
      </c>
      <c r="BM25" s="118" t="str">
        <f t="shared" si="26"/>
        <v>NO</v>
      </c>
      <c r="BN25" s="119" t="str">
        <f t="shared" si="26"/>
        <v>NO</v>
      </c>
      <c r="BO25" s="120" t="str">
        <f t="shared" si="27"/>
        <v>NO</v>
      </c>
      <c r="BP25" s="68"/>
    </row>
    <row r="26" spans="1:68" ht="13.5" thickBot="1">
      <c r="A26" s="121"/>
      <c r="B26" s="130">
        <f t="shared" si="28"/>
        <v>15</v>
      </c>
      <c r="C26" s="109"/>
      <c r="D26" s="123"/>
      <c r="E26" s="123"/>
      <c r="F26" s="124"/>
      <c r="G26" s="109"/>
      <c r="H26" s="123"/>
      <c r="I26" s="123"/>
      <c r="J26" s="124"/>
      <c r="K26" s="109"/>
      <c r="L26" s="123"/>
      <c r="M26" s="124"/>
      <c r="N26" s="109"/>
      <c r="O26" s="123"/>
      <c r="P26" s="124"/>
      <c r="Q26" s="109"/>
      <c r="R26" s="123"/>
      <c r="S26" s="123"/>
      <c r="T26" s="124"/>
      <c r="U26" s="109"/>
      <c r="V26" s="123"/>
      <c r="W26" s="123"/>
      <c r="X26" s="124"/>
      <c r="Y26" s="125"/>
      <c r="Z26" s="123"/>
      <c r="AA26" s="123"/>
      <c r="AB26" s="124"/>
      <c r="AC26" s="126"/>
      <c r="AD26" s="109"/>
      <c r="AE26" s="123"/>
      <c r="AF26" s="110"/>
      <c r="AG26" s="127"/>
      <c r="AH26" s="126"/>
      <c r="AI26" s="109"/>
      <c r="AJ26" s="110"/>
      <c r="AK26" s="128"/>
      <c r="AL26" s="129">
        <f t="shared" si="29"/>
        <v>15</v>
      </c>
      <c r="AM26" s="112">
        <f t="shared" si="0"/>
        <v>0</v>
      </c>
      <c r="AN26" s="113">
        <f t="shared" si="1"/>
        <v>0</v>
      </c>
      <c r="AO26" s="114" t="str">
        <f t="shared" si="2"/>
        <v>NO</v>
      </c>
      <c r="AP26" s="112">
        <f t="shared" si="3"/>
        <v>0</v>
      </c>
      <c r="AQ26" s="113">
        <f t="shared" si="4"/>
        <v>0</v>
      </c>
      <c r="AR26" s="114" t="str">
        <f t="shared" si="5"/>
        <v>NO</v>
      </c>
      <c r="AS26" s="112">
        <f t="shared" si="6"/>
        <v>0</v>
      </c>
      <c r="AT26" s="113">
        <f t="shared" si="7"/>
        <v>0</v>
      </c>
      <c r="AU26" s="114" t="str">
        <f t="shared" si="8"/>
        <v>NO</v>
      </c>
      <c r="AV26" s="112">
        <f t="shared" si="9"/>
        <v>0</v>
      </c>
      <c r="AW26" s="113">
        <f t="shared" si="10"/>
        <v>0</v>
      </c>
      <c r="AX26" s="114" t="str">
        <f t="shared" si="11"/>
        <v>NO</v>
      </c>
      <c r="AY26" s="112">
        <f t="shared" si="12"/>
        <v>0</v>
      </c>
      <c r="AZ26" s="113">
        <f t="shared" si="13"/>
        <v>0</v>
      </c>
      <c r="BA26" s="115" t="str">
        <f t="shared" si="14"/>
        <v>NO</v>
      </c>
      <c r="BB26" s="112">
        <f t="shared" si="15"/>
        <v>0</v>
      </c>
      <c r="BC26" s="113">
        <f t="shared" si="16"/>
        <v>0</v>
      </c>
      <c r="BD26" s="116" t="str">
        <f t="shared" si="17"/>
        <v>NO</v>
      </c>
      <c r="BE26" s="112">
        <f t="shared" si="18"/>
        <v>0</v>
      </c>
      <c r="BF26" s="112">
        <f t="shared" si="19"/>
        <v>0</v>
      </c>
      <c r="BG26" s="113">
        <f t="shared" si="20"/>
        <v>0</v>
      </c>
      <c r="BH26" s="113" t="str">
        <f t="shared" si="21"/>
        <v>NO</v>
      </c>
      <c r="BI26" s="117" t="str">
        <f t="shared" si="22"/>
        <v>NO</v>
      </c>
      <c r="BJ26" s="112">
        <f t="shared" si="23"/>
        <v>0</v>
      </c>
      <c r="BK26" s="113">
        <f t="shared" si="24"/>
        <v>0</v>
      </c>
      <c r="BL26" s="113" t="str">
        <f t="shared" si="25"/>
        <v>NO</v>
      </c>
      <c r="BM26" s="118" t="str">
        <f t="shared" si="26"/>
        <v>NO</v>
      </c>
      <c r="BN26" s="119" t="str">
        <f t="shared" si="26"/>
        <v>NO</v>
      </c>
      <c r="BO26" s="120" t="str">
        <f t="shared" si="27"/>
        <v>NO</v>
      </c>
      <c r="BP26" s="68"/>
    </row>
    <row r="27" spans="1:68" ht="13.5" thickBot="1">
      <c r="A27" s="121"/>
      <c r="B27" s="130">
        <f t="shared" si="28"/>
        <v>16</v>
      </c>
      <c r="C27" s="109"/>
      <c r="D27" s="123"/>
      <c r="E27" s="123"/>
      <c r="F27" s="124"/>
      <c r="G27" s="109"/>
      <c r="H27" s="123"/>
      <c r="I27" s="123"/>
      <c r="J27" s="124"/>
      <c r="K27" s="109"/>
      <c r="L27" s="123"/>
      <c r="M27" s="124"/>
      <c r="N27" s="109"/>
      <c r="O27" s="123"/>
      <c r="P27" s="124"/>
      <c r="Q27" s="109"/>
      <c r="R27" s="123"/>
      <c r="S27" s="123"/>
      <c r="T27" s="124"/>
      <c r="U27" s="109"/>
      <c r="V27" s="123"/>
      <c r="W27" s="123"/>
      <c r="X27" s="124"/>
      <c r="Y27" s="125"/>
      <c r="Z27" s="123"/>
      <c r="AA27" s="123"/>
      <c r="AB27" s="124"/>
      <c r="AC27" s="126"/>
      <c r="AD27" s="109"/>
      <c r="AE27" s="123"/>
      <c r="AF27" s="110"/>
      <c r="AG27" s="127"/>
      <c r="AH27" s="126"/>
      <c r="AI27" s="109"/>
      <c r="AJ27" s="110"/>
      <c r="AK27" s="128"/>
      <c r="AL27" s="129">
        <f t="shared" si="29"/>
        <v>16</v>
      </c>
      <c r="AM27" s="112">
        <f t="shared" si="0"/>
        <v>0</v>
      </c>
      <c r="AN27" s="113">
        <f t="shared" si="1"/>
        <v>0</v>
      </c>
      <c r="AO27" s="114" t="str">
        <f t="shared" si="2"/>
        <v>NO</v>
      </c>
      <c r="AP27" s="112">
        <f t="shared" si="3"/>
        <v>0</v>
      </c>
      <c r="AQ27" s="113">
        <f t="shared" si="4"/>
        <v>0</v>
      </c>
      <c r="AR27" s="114" t="str">
        <f t="shared" si="5"/>
        <v>NO</v>
      </c>
      <c r="AS27" s="112">
        <f t="shared" si="6"/>
        <v>0</v>
      </c>
      <c r="AT27" s="113">
        <f t="shared" si="7"/>
        <v>0</v>
      </c>
      <c r="AU27" s="114" t="str">
        <f t="shared" si="8"/>
        <v>NO</v>
      </c>
      <c r="AV27" s="112">
        <f t="shared" si="9"/>
        <v>0</v>
      </c>
      <c r="AW27" s="113">
        <f t="shared" si="10"/>
        <v>0</v>
      </c>
      <c r="AX27" s="114" t="str">
        <f t="shared" si="11"/>
        <v>NO</v>
      </c>
      <c r="AY27" s="112">
        <f t="shared" si="12"/>
        <v>0</v>
      </c>
      <c r="AZ27" s="113">
        <f t="shared" si="13"/>
        <v>0</v>
      </c>
      <c r="BA27" s="115" t="str">
        <f t="shared" si="14"/>
        <v>NO</v>
      </c>
      <c r="BB27" s="112">
        <f t="shared" si="15"/>
        <v>0</v>
      </c>
      <c r="BC27" s="113">
        <f t="shared" si="16"/>
        <v>0</v>
      </c>
      <c r="BD27" s="116" t="str">
        <f t="shared" si="17"/>
        <v>NO</v>
      </c>
      <c r="BE27" s="112">
        <f t="shared" si="18"/>
        <v>0</v>
      </c>
      <c r="BF27" s="112">
        <f t="shared" si="19"/>
        <v>0</v>
      </c>
      <c r="BG27" s="113">
        <f t="shared" si="20"/>
        <v>0</v>
      </c>
      <c r="BH27" s="113" t="str">
        <f t="shared" si="21"/>
        <v>NO</v>
      </c>
      <c r="BI27" s="117" t="str">
        <f t="shared" si="22"/>
        <v>NO</v>
      </c>
      <c r="BJ27" s="112">
        <f t="shared" si="23"/>
        <v>0</v>
      </c>
      <c r="BK27" s="113">
        <f t="shared" si="24"/>
        <v>0</v>
      </c>
      <c r="BL27" s="113" t="str">
        <f t="shared" si="25"/>
        <v>NO</v>
      </c>
      <c r="BM27" s="118" t="str">
        <f t="shared" si="26"/>
        <v>NO</v>
      </c>
      <c r="BN27" s="119" t="str">
        <f t="shared" si="26"/>
        <v>NO</v>
      </c>
      <c r="BO27" s="120" t="str">
        <f t="shared" si="27"/>
        <v>NO</v>
      </c>
      <c r="BP27" s="68"/>
    </row>
    <row r="28" spans="1:68" ht="13.5" thickBot="1">
      <c r="A28" s="121"/>
      <c r="B28" s="130">
        <f t="shared" si="28"/>
        <v>17</v>
      </c>
      <c r="C28" s="109"/>
      <c r="D28" s="123"/>
      <c r="E28" s="123"/>
      <c r="F28" s="124"/>
      <c r="G28" s="109"/>
      <c r="H28" s="123"/>
      <c r="I28" s="123"/>
      <c r="J28" s="124"/>
      <c r="K28" s="109"/>
      <c r="L28" s="123"/>
      <c r="M28" s="124"/>
      <c r="N28" s="109"/>
      <c r="O28" s="123"/>
      <c r="P28" s="124"/>
      <c r="Q28" s="109"/>
      <c r="R28" s="123"/>
      <c r="S28" s="123"/>
      <c r="T28" s="124"/>
      <c r="U28" s="109"/>
      <c r="V28" s="123"/>
      <c r="W28" s="123"/>
      <c r="X28" s="124"/>
      <c r="Y28" s="125"/>
      <c r="Z28" s="123"/>
      <c r="AA28" s="123"/>
      <c r="AB28" s="124"/>
      <c r="AC28" s="132"/>
      <c r="AD28" s="109"/>
      <c r="AE28" s="123"/>
      <c r="AF28" s="110"/>
      <c r="AG28" s="107"/>
      <c r="AH28" s="132"/>
      <c r="AI28" s="109"/>
      <c r="AJ28" s="110"/>
      <c r="AK28" s="128"/>
      <c r="AL28" s="129">
        <f t="shared" si="29"/>
        <v>17</v>
      </c>
      <c r="AM28" s="112">
        <f t="shared" si="0"/>
        <v>0</v>
      </c>
      <c r="AN28" s="113">
        <f t="shared" si="1"/>
        <v>0</v>
      </c>
      <c r="AO28" s="114" t="str">
        <f t="shared" si="2"/>
        <v>NO</v>
      </c>
      <c r="AP28" s="112">
        <f t="shared" si="3"/>
        <v>0</v>
      </c>
      <c r="AQ28" s="113">
        <f t="shared" si="4"/>
        <v>0</v>
      </c>
      <c r="AR28" s="114" t="str">
        <f t="shared" si="5"/>
        <v>NO</v>
      </c>
      <c r="AS28" s="112">
        <f t="shared" si="6"/>
        <v>0</v>
      </c>
      <c r="AT28" s="113">
        <f t="shared" si="7"/>
        <v>0</v>
      </c>
      <c r="AU28" s="114" t="str">
        <f t="shared" si="8"/>
        <v>NO</v>
      </c>
      <c r="AV28" s="112">
        <f t="shared" si="9"/>
        <v>0</v>
      </c>
      <c r="AW28" s="113">
        <f t="shared" si="10"/>
        <v>0</v>
      </c>
      <c r="AX28" s="114" t="str">
        <f t="shared" si="11"/>
        <v>NO</v>
      </c>
      <c r="AY28" s="112">
        <f t="shared" si="12"/>
        <v>0</v>
      </c>
      <c r="AZ28" s="113">
        <f t="shared" si="13"/>
        <v>0</v>
      </c>
      <c r="BA28" s="115" t="str">
        <f t="shared" si="14"/>
        <v>NO</v>
      </c>
      <c r="BB28" s="112">
        <f t="shared" si="15"/>
        <v>0</v>
      </c>
      <c r="BC28" s="113">
        <f t="shared" si="16"/>
        <v>0</v>
      </c>
      <c r="BD28" s="116" t="str">
        <f t="shared" si="17"/>
        <v>NO</v>
      </c>
      <c r="BE28" s="112">
        <f t="shared" si="18"/>
        <v>0</v>
      </c>
      <c r="BF28" s="112">
        <f t="shared" si="19"/>
        <v>0</v>
      </c>
      <c r="BG28" s="113">
        <f t="shared" si="20"/>
        <v>0</v>
      </c>
      <c r="BH28" s="113" t="str">
        <f t="shared" si="21"/>
        <v>NO</v>
      </c>
      <c r="BI28" s="117" t="str">
        <f t="shared" si="22"/>
        <v>NO</v>
      </c>
      <c r="BJ28" s="112">
        <f t="shared" si="23"/>
        <v>0</v>
      </c>
      <c r="BK28" s="113">
        <f t="shared" si="24"/>
        <v>0</v>
      </c>
      <c r="BL28" s="113" t="str">
        <f t="shared" si="25"/>
        <v>NO</v>
      </c>
      <c r="BM28" s="118" t="str">
        <f t="shared" si="26"/>
        <v>NO</v>
      </c>
      <c r="BN28" s="119" t="str">
        <f t="shared" si="26"/>
        <v>NO</v>
      </c>
      <c r="BO28" s="120" t="str">
        <f t="shared" si="27"/>
        <v>NO</v>
      </c>
      <c r="BP28" s="68"/>
    </row>
    <row r="29" spans="1:68" ht="13.5" thickBot="1">
      <c r="A29" s="121"/>
      <c r="B29" s="130">
        <f t="shared" si="28"/>
        <v>18</v>
      </c>
      <c r="C29" s="109"/>
      <c r="D29" s="123"/>
      <c r="E29" s="123"/>
      <c r="F29" s="124"/>
      <c r="G29" s="109"/>
      <c r="H29" s="123"/>
      <c r="I29" s="123"/>
      <c r="J29" s="124"/>
      <c r="K29" s="109"/>
      <c r="L29" s="123"/>
      <c r="M29" s="124"/>
      <c r="N29" s="109"/>
      <c r="O29" s="123"/>
      <c r="P29" s="124"/>
      <c r="Q29" s="109"/>
      <c r="R29" s="123"/>
      <c r="S29" s="123"/>
      <c r="T29" s="124"/>
      <c r="U29" s="109"/>
      <c r="V29" s="123"/>
      <c r="W29" s="123"/>
      <c r="X29" s="124"/>
      <c r="Y29" s="125"/>
      <c r="Z29" s="123"/>
      <c r="AA29" s="123"/>
      <c r="AB29" s="124"/>
      <c r="AC29" s="126"/>
      <c r="AD29" s="109"/>
      <c r="AE29" s="123"/>
      <c r="AF29" s="110"/>
      <c r="AG29" s="127"/>
      <c r="AH29" s="126"/>
      <c r="AI29" s="109"/>
      <c r="AJ29" s="110"/>
      <c r="AK29" s="128"/>
      <c r="AL29" s="129">
        <f t="shared" si="29"/>
        <v>18</v>
      </c>
      <c r="AM29" s="112">
        <f t="shared" si="0"/>
        <v>0</v>
      </c>
      <c r="AN29" s="113">
        <f t="shared" si="1"/>
        <v>0</v>
      </c>
      <c r="AO29" s="114" t="str">
        <f t="shared" si="2"/>
        <v>NO</v>
      </c>
      <c r="AP29" s="112">
        <f t="shared" si="3"/>
        <v>0</v>
      </c>
      <c r="AQ29" s="113">
        <f t="shared" si="4"/>
        <v>0</v>
      </c>
      <c r="AR29" s="114" t="str">
        <f t="shared" si="5"/>
        <v>NO</v>
      </c>
      <c r="AS29" s="112">
        <f t="shared" si="6"/>
        <v>0</v>
      </c>
      <c r="AT29" s="113">
        <f t="shared" si="7"/>
        <v>0</v>
      </c>
      <c r="AU29" s="114" t="str">
        <f t="shared" si="8"/>
        <v>NO</v>
      </c>
      <c r="AV29" s="112">
        <f t="shared" si="9"/>
        <v>0</v>
      </c>
      <c r="AW29" s="113">
        <f t="shared" si="10"/>
        <v>0</v>
      </c>
      <c r="AX29" s="114" t="str">
        <f t="shared" si="11"/>
        <v>NO</v>
      </c>
      <c r="AY29" s="112">
        <f t="shared" si="12"/>
        <v>0</v>
      </c>
      <c r="AZ29" s="113">
        <f t="shared" si="13"/>
        <v>0</v>
      </c>
      <c r="BA29" s="115" t="str">
        <f t="shared" si="14"/>
        <v>NO</v>
      </c>
      <c r="BB29" s="112">
        <f t="shared" si="15"/>
        <v>0</v>
      </c>
      <c r="BC29" s="113">
        <f t="shared" si="16"/>
        <v>0</v>
      </c>
      <c r="BD29" s="116" t="str">
        <f t="shared" si="17"/>
        <v>NO</v>
      </c>
      <c r="BE29" s="112">
        <f t="shared" si="18"/>
        <v>0</v>
      </c>
      <c r="BF29" s="112">
        <f t="shared" si="19"/>
        <v>0</v>
      </c>
      <c r="BG29" s="113">
        <f t="shared" si="20"/>
        <v>0</v>
      </c>
      <c r="BH29" s="113" t="str">
        <f t="shared" si="21"/>
        <v>NO</v>
      </c>
      <c r="BI29" s="117" t="str">
        <f t="shared" si="22"/>
        <v>NO</v>
      </c>
      <c r="BJ29" s="112">
        <f t="shared" si="23"/>
        <v>0</v>
      </c>
      <c r="BK29" s="113">
        <f t="shared" si="24"/>
        <v>0</v>
      </c>
      <c r="BL29" s="113" t="str">
        <f t="shared" si="25"/>
        <v>NO</v>
      </c>
      <c r="BM29" s="118" t="str">
        <f t="shared" si="26"/>
        <v>NO</v>
      </c>
      <c r="BN29" s="119" t="str">
        <f t="shared" si="26"/>
        <v>NO</v>
      </c>
      <c r="BO29" s="120" t="str">
        <f t="shared" si="27"/>
        <v>NO</v>
      </c>
      <c r="BP29" s="68"/>
    </row>
    <row r="30" spans="1:68" ht="13.5" thickBot="1">
      <c r="A30" s="121"/>
      <c r="B30" s="130">
        <f t="shared" si="28"/>
        <v>19</v>
      </c>
      <c r="C30" s="109"/>
      <c r="D30" s="123"/>
      <c r="E30" s="123"/>
      <c r="F30" s="124"/>
      <c r="G30" s="109"/>
      <c r="H30" s="123"/>
      <c r="I30" s="123"/>
      <c r="J30" s="124"/>
      <c r="K30" s="109"/>
      <c r="L30" s="123"/>
      <c r="M30" s="124"/>
      <c r="N30" s="109"/>
      <c r="O30" s="123"/>
      <c r="P30" s="124"/>
      <c r="Q30" s="109"/>
      <c r="R30" s="123"/>
      <c r="S30" s="123"/>
      <c r="T30" s="124"/>
      <c r="U30" s="109"/>
      <c r="V30" s="123"/>
      <c r="W30" s="123"/>
      <c r="X30" s="124"/>
      <c r="Y30" s="125"/>
      <c r="Z30" s="123"/>
      <c r="AA30" s="123"/>
      <c r="AB30" s="124"/>
      <c r="AC30" s="126"/>
      <c r="AD30" s="109"/>
      <c r="AE30" s="123"/>
      <c r="AF30" s="110"/>
      <c r="AG30" s="127"/>
      <c r="AH30" s="126"/>
      <c r="AI30" s="109"/>
      <c r="AJ30" s="110"/>
      <c r="AK30" s="128"/>
      <c r="AL30" s="129">
        <f t="shared" si="29"/>
        <v>19</v>
      </c>
      <c r="AM30" s="112">
        <f t="shared" si="0"/>
        <v>0</v>
      </c>
      <c r="AN30" s="113">
        <f t="shared" si="1"/>
        <v>0</v>
      </c>
      <c r="AO30" s="114" t="str">
        <f t="shared" si="2"/>
        <v>NO</v>
      </c>
      <c r="AP30" s="112">
        <f t="shared" si="3"/>
        <v>0</v>
      </c>
      <c r="AQ30" s="113">
        <f t="shared" si="4"/>
        <v>0</v>
      </c>
      <c r="AR30" s="114" t="str">
        <f t="shared" si="5"/>
        <v>NO</v>
      </c>
      <c r="AS30" s="112">
        <f t="shared" si="6"/>
        <v>0</v>
      </c>
      <c r="AT30" s="113">
        <f t="shared" si="7"/>
        <v>0</v>
      </c>
      <c r="AU30" s="114" t="str">
        <f t="shared" si="8"/>
        <v>NO</v>
      </c>
      <c r="AV30" s="112">
        <f t="shared" si="9"/>
        <v>0</v>
      </c>
      <c r="AW30" s="113">
        <f t="shared" si="10"/>
        <v>0</v>
      </c>
      <c r="AX30" s="114" t="str">
        <f t="shared" si="11"/>
        <v>NO</v>
      </c>
      <c r="AY30" s="112">
        <f t="shared" si="12"/>
        <v>0</v>
      </c>
      <c r="AZ30" s="113">
        <f t="shared" si="13"/>
        <v>0</v>
      </c>
      <c r="BA30" s="115" t="str">
        <f t="shared" si="14"/>
        <v>NO</v>
      </c>
      <c r="BB30" s="112">
        <f t="shared" si="15"/>
        <v>0</v>
      </c>
      <c r="BC30" s="113">
        <f t="shared" si="16"/>
        <v>0</v>
      </c>
      <c r="BD30" s="116" t="str">
        <f t="shared" si="17"/>
        <v>NO</v>
      </c>
      <c r="BE30" s="112">
        <f t="shared" si="18"/>
        <v>0</v>
      </c>
      <c r="BF30" s="112">
        <f t="shared" si="19"/>
        <v>0</v>
      </c>
      <c r="BG30" s="113">
        <f t="shared" si="20"/>
        <v>0</v>
      </c>
      <c r="BH30" s="113" t="str">
        <f t="shared" si="21"/>
        <v>NO</v>
      </c>
      <c r="BI30" s="117" t="str">
        <f t="shared" si="22"/>
        <v>NO</v>
      </c>
      <c r="BJ30" s="112">
        <f t="shared" si="23"/>
        <v>0</v>
      </c>
      <c r="BK30" s="113">
        <f t="shared" si="24"/>
        <v>0</v>
      </c>
      <c r="BL30" s="113" t="str">
        <f t="shared" si="25"/>
        <v>NO</v>
      </c>
      <c r="BM30" s="118" t="str">
        <f t="shared" si="26"/>
        <v>NO</v>
      </c>
      <c r="BN30" s="119" t="str">
        <f t="shared" si="26"/>
        <v>NO</v>
      </c>
      <c r="BO30" s="120" t="str">
        <f t="shared" si="27"/>
        <v>NO</v>
      </c>
      <c r="BP30" s="68"/>
    </row>
    <row r="31" spans="1:68" ht="13.5" thickBot="1">
      <c r="A31" s="121"/>
      <c r="B31" s="130">
        <f t="shared" si="28"/>
        <v>20</v>
      </c>
      <c r="C31" s="109"/>
      <c r="D31" s="123"/>
      <c r="E31" s="123"/>
      <c r="F31" s="124"/>
      <c r="G31" s="109"/>
      <c r="H31" s="123"/>
      <c r="I31" s="123"/>
      <c r="J31" s="124"/>
      <c r="K31" s="109"/>
      <c r="L31" s="123"/>
      <c r="M31" s="124"/>
      <c r="N31" s="109"/>
      <c r="O31" s="123"/>
      <c r="P31" s="124"/>
      <c r="Q31" s="109"/>
      <c r="R31" s="123"/>
      <c r="S31" s="123"/>
      <c r="T31" s="124"/>
      <c r="U31" s="109"/>
      <c r="V31" s="123"/>
      <c r="W31" s="123"/>
      <c r="X31" s="124"/>
      <c r="Y31" s="133"/>
      <c r="Z31" s="123"/>
      <c r="AA31" s="123"/>
      <c r="AB31" s="124"/>
      <c r="AC31" s="126"/>
      <c r="AD31" s="109"/>
      <c r="AE31" s="123"/>
      <c r="AF31" s="110"/>
      <c r="AG31" s="127"/>
      <c r="AH31" s="126"/>
      <c r="AI31" s="109"/>
      <c r="AJ31" s="110"/>
      <c r="AK31" s="128"/>
      <c r="AL31" s="129">
        <f t="shared" si="29"/>
        <v>20</v>
      </c>
      <c r="AM31" s="112">
        <f t="shared" si="0"/>
        <v>0</v>
      </c>
      <c r="AN31" s="113">
        <f t="shared" si="1"/>
        <v>0</v>
      </c>
      <c r="AO31" s="114" t="str">
        <f t="shared" si="2"/>
        <v>NO</v>
      </c>
      <c r="AP31" s="112">
        <f t="shared" si="3"/>
        <v>0</v>
      </c>
      <c r="AQ31" s="113">
        <f t="shared" si="4"/>
        <v>0</v>
      </c>
      <c r="AR31" s="114" t="str">
        <f t="shared" si="5"/>
        <v>NO</v>
      </c>
      <c r="AS31" s="112">
        <f t="shared" si="6"/>
        <v>0</v>
      </c>
      <c r="AT31" s="113">
        <f t="shared" si="7"/>
        <v>0</v>
      </c>
      <c r="AU31" s="114" t="str">
        <f t="shared" si="8"/>
        <v>NO</v>
      </c>
      <c r="AV31" s="112">
        <f t="shared" si="9"/>
        <v>0</v>
      </c>
      <c r="AW31" s="113">
        <f t="shared" si="10"/>
        <v>0</v>
      </c>
      <c r="AX31" s="114" t="str">
        <f t="shared" si="11"/>
        <v>NO</v>
      </c>
      <c r="AY31" s="112">
        <f t="shared" si="12"/>
        <v>0</v>
      </c>
      <c r="AZ31" s="113">
        <f t="shared" si="13"/>
        <v>0</v>
      </c>
      <c r="BA31" s="115" t="str">
        <f t="shared" si="14"/>
        <v>NO</v>
      </c>
      <c r="BB31" s="112">
        <f t="shared" si="15"/>
        <v>0</v>
      </c>
      <c r="BC31" s="113">
        <f t="shared" si="16"/>
        <v>0</v>
      </c>
      <c r="BD31" s="116" t="str">
        <f t="shared" si="17"/>
        <v>NO</v>
      </c>
      <c r="BE31" s="112">
        <f t="shared" si="18"/>
        <v>0</v>
      </c>
      <c r="BF31" s="112">
        <f t="shared" si="19"/>
        <v>0</v>
      </c>
      <c r="BG31" s="113">
        <f t="shared" si="20"/>
        <v>0</v>
      </c>
      <c r="BH31" s="113" t="str">
        <f t="shared" si="21"/>
        <v>NO</v>
      </c>
      <c r="BI31" s="117" t="str">
        <f t="shared" si="22"/>
        <v>NO</v>
      </c>
      <c r="BJ31" s="112">
        <f t="shared" si="23"/>
        <v>0</v>
      </c>
      <c r="BK31" s="113">
        <f t="shared" si="24"/>
        <v>0</v>
      </c>
      <c r="BL31" s="113" t="str">
        <f t="shared" si="25"/>
        <v>NO</v>
      </c>
      <c r="BM31" s="118" t="str">
        <f t="shared" si="26"/>
        <v>NO</v>
      </c>
      <c r="BN31" s="119" t="str">
        <f t="shared" si="26"/>
        <v>NO</v>
      </c>
      <c r="BO31" s="120" t="str">
        <f t="shared" si="27"/>
        <v>NO</v>
      </c>
      <c r="BP31" s="68"/>
    </row>
    <row r="32" spans="1:68" ht="13.5" thickBot="1">
      <c r="A32" s="121"/>
      <c r="B32" s="130">
        <f t="shared" si="28"/>
        <v>21</v>
      </c>
      <c r="C32" s="109"/>
      <c r="D32" s="123"/>
      <c r="E32" s="123"/>
      <c r="F32" s="124"/>
      <c r="G32" s="109"/>
      <c r="H32" s="123"/>
      <c r="I32" s="123"/>
      <c r="J32" s="124"/>
      <c r="K32" s="109"/>
      <c r="L32" s="123"/>
      <c r="M32" s="124"/>
      <c r="N32" s="109"/>
      <c r="O32" s="123"/>
      <c r="P32" s="124"/>
      <c r="Q32" s="109"/>
      <c r="R32" s="123"/>
      <c r="S32" s="123"/>
      <c r="T32" s="124"/>
      <c r="U32" s="109"/>
      <c r="V32" s="123"/>
      <c r="W32" s="123"/>
      <c r="X32" s="124"/>
      <c r="Y32" s="134"/>
      <c r="Z32" s="123"/>
      <c r="AA32" s="123"/>
      <c r="AB32" s="124"/>
      <c r="AC32" s="132"/>
      <c r="AD32" s="109"/>
      <c r="AE32" s="123"/>
      <c r="AF32" s="110"/>
      <c r="AG32" s="107"/>
      <c r="AH32" s="132"/>
      <c r="AI32" s="109"/>
      <c r="AJ32" s="110"/>
      <c r="AK32" s="128"/>
      <c r="AL32" s="129">
        <f t="shared" si="29"/>
        <v>21</v>
      </c>
      <c r="AM32" s="112">
        <f t="shared" si="0"/>
        <v>0</v>
      </c>
      <c r="AN32" s="113">
        <f t="shared" si="1"/>
        <v>0</v>
      </c>
      <c r="AO32" s="114" t="str">
        <f t="shared" si="2"/>
        <v>NO</v>
      </c>
      <c r="AP32" s="112">
        <f t="shared" si="3"/>
        <v>0</v>
      </c>
      <c r="AQ32" s="113">
        <f t="shared" si="4"/>
        <v>0</v>
      </c>
      <c r="AR32" s="114" t="str">
        <f t="shared" si="5"/>
        <v>NO</v>
      </c>
      <c r="AS32" s="112">
        <f t="shared" si="6"/>
        <v>0</v>
      </c>
      <c r="AT32" s="113">
        <f t="shared" si="7"/>
        <v>0</v>
      </c>
      <c r="AU32" s="114" t="str">
        <f t="shared" si="8"/>
        <v>NO</v>
      </c>
      <c r="AV32" s="112">
        <f t="shared" si="9"/>
        <v>0</v>
      </c>
      <c r="AW32" s="113">
        <f t="shared" si="10"/>
        <v>0</v>
      </c>
      <c r="AX32" s="114" t="str">
        <f t="shared" si="11"/>
        <v>NO</v>
      </c>
      <c r="AY32" s="112">
        <f t="shared" si="12"/>
        <v>0</v>
      </c>
      <c r="AZ32" s="113">
        <f t="shared" si="13"/>
        <v>0</v>
      </c>
      <c r="BA32" s="115" t="str">
        <f t="shared" si="14"/>
        <v>NO</v>
      </c>
      <c r="BB32" s="112">
        <f t="shared" si="15"/>
        <v>0</v>
      </c>
      <c r="BC32" s="113">
        <f t="shared" si="16"/>
        <v>0</v>
      </c>
      <c r="BD32" s="116" t="str">
        <f t="shared" si="17"/>
        <v>NO</v>
      </c>
      <c r="BE32" s="112">
        <f t="shared" si="18"/>
        <v>0</v>
      </c>
      <c r="BF32" s="112">
        <f t="shared" si="19"/>
        <v>0</v>
      </c>
      <c r="BG32" s="113">
        <f t="shared" si="20"/>
        <v>0</v>
      </c>
      <c r="BH32" s="113" t="str">
        <f t="shared" si="21"/>
        <v>NO</v>
      </c>
      <c r="BI32" s="117" t="str">
        <f t="shared" si="22"/>
        <v>NO</v>
      </c>
      <c r="BJ32" s="112">
        <f t="shared" si="23"/>
        <v>0</v>
      </c>
      <c r="BK32" s="113">
        <f t="shared" si="24"/>
        <v>0</v>
      </c>
      <c r="BL32" s="113" t="str">
        <f t="shared" si="25"/>
        <v>NO</v>
      </c>
      <c r="BM32" s="118" t="str">
        <f t="shared" si="26"/>
        <v>NO</v>
      </c>
      <c r="BN32" s="119" t="str">
        <f t="shared" si="26"/>
        <v>NO</v>
      </c>
      <c r="BO32" s="120" t="str">
        <f t="shared" si="27"/>
        <v>NO</v>
      </c>
      <c r="BP32" s="68"/>
    </row>
    <row r="33" spans="1:68" ht="13.5" thickBot="1">
      <c r="A33" s="121"/>
      <c r="B33" s="130">
        <f t="shared" si="28"/>
        <v>22</v>
      </c>
      <c r="C33" s="109"/>
      <c r="D33" s="123"/>
      <c r="E33" s="123"/>
      <c r="F33" s="124"/>
      <c r="G33" s="109"/>
      <c r="H33" s="123"/>
      <c r="I33" s="123"/>
      <c r="J33" s="124"/>
      <c r="K33" s="109"/>
      <c r="L33" s="123"/>
      <c r="M33" s="124"/>
      <c r="N33" s="109"/>
      <c r="O33" s="123"/>
      <c r="P33" s="124"/>
      <c r="Q33" s="109"/>
      <c r="R33" s="123"/>
      <c r="S33" s="123"/>
      <c r="T33" s="124"/>
      <c r="U33" s="109"/>
      <c r="V33" s="123"/>
      <c r="W33" s="123"/>
      <c r="X33" s="124"/>
      <c r="Y33" s="134"/>
      <c r="Z33" s="123"/>
      <c r="AA33" s="123"/>
      <c r="AB33" s="124"/>
      <c r="AC33" s="126"/>
      <c r="AD33" s="109"/>
      <c r="AE33" s="123"/>
      <c r="AF33" s="110"/>
      <c r="AG33" s="127"/>
      <c r="AH33" s="126"/>
      <c r="AI33" s="109"/>
      <c r="AJ33" s="110"/>
      <c r="AK33" s="128"/>
      <c r="AL33" s="129">
        <f t="shared" si="29"/>
        <v>22</v>
      </c>
      <c r="AM33" s="112">
        <f t="shared" si="0"/>
        <v>0</v>
      </c>
      <c r="AN33" s="113">
        <f t="shared" si="1"/>
        <v>0</v>
      </c>
      <c r="AO33" s="114" t="str">
        <f t="shared" si="2"/>
        <v>NO</v>
      </c>
      <c r="AP33" s="112">
        <f t="shared" si="3"/>
        <v>0</v>
      </c>
      <c r="AQ33" s="113">
        <f t="shared" si="4"/>
        <v>0</v>
      </c>
      <c r="AR33" s="114" t="str">
        <f t="shared" si="5"/>
        <v>NO</v>
      </c>
      <c r="AS33" s="112">
        <f t="shared" si="6"/>
        <v>0</v>
      </c>
      <c r="AT33" s="113">
        <f t="shared" si="7"/>
        <v>0</v>
      </c>
      <c r="AU33" s="114" t="str">
        <f t="shared" si="8"/>
        <v>NO</v>
      </c>
      <c r="AV33" s="112">
        <f t="shared" si="9"/>
        <v>0</v>
      </c>
      <c r="AW33" s="113">
        <f t="shared" si="10"/>
        <v>0</v>
      </c>
      <c r="AX33" s="114" t="str">
        <f t="shared" si="11"/>
        <v>NO</v>
      </c>
      <c r="AY33" s="112">
        <f t="shared" si="12"/>
        <v>0</v>
      </c>
      <c r="AZ33" s="113">
        <f t="shared" si="13"/>
        <v>0</v>
      </c>
      <c r="BA33" s="115" t="str">
        <f t="shared" si="14"/>
        <v>NO</v>
      </c>
      <c r="BB33" s="112">
        <f t="shared" si="15"/>
        <v>0</v>
      </c>
      <c r="BC33" s="113">
        <f t="shared" si="16"/>
        <v>0</v>
      </c>
      <c r="BD33" s="116" t="str">
        <f t="shared" si="17"/>
        <v>NO</v>
      </c>
      <c r="BE33" s="112">
        <f t="shared" si="18"/>
        <v>0</v>
      </c>
      <c r="BF33" s="112">
        <f t="shared" si="19"/>
        <v>0</v>
      </c>
      <c r="BG33" s="113">
        <f t="shared" si="20"/>
        <v>0</v>
      </c>
      <c r="BH33" s="113" t="str">
        <f t="shared" si="21"/>
        <v>NO</v>
      </c>
      <c r="BI33" s="117" t="str">
        <f t="shared" si="22"/>
        <v>NO</v>
      </c>
      <c r="BJ33" s="112">
        <f t="shared" si="23"/>
        <v>0</v>
      </c>
      <c r="BK33" s="113">
        <f t="shared" si="24"/>
        <v>0</v>
      </c>
      <c r="BL33" s="113" t="str">
        <f t="shared" si="25"/>
        <v>NO</v>
      </c>
      <c r="BM33" s="118" t="str">
        <f t="shared" si="26"/>
        <v>NO</v>
      </c>
      <c r="BN33" s="119" t="str">
        <f t="shared" si="26"/>
        <v>NO</v>
      </c>
      <c r="BO33" s="120" t="str">
        <f t="shared" si="27"/>
        <v>NO</v>
      </c>
      <c r="BP33" s="68"/>
    </row>
    <row r="34" spans="1:68" ht="13.5" thickBot="1">
      <c r="A34" s="121"/>
      <c r="B34" s="130">
        <f t="shared" si="28"/>
        <v>23</v>
      </c>
      <c r="C34" s="109"/>
      <c r="D34" s="123"/>
      <c r="E34" s="123"/>
      <c r="F34" s="124"/>
      <c r="G34" s="109"/>
      <c r="H34" s="123"/>
      <c r="I34" s="123"/>
      <c r="J34" s="124"/>
      <c r="K34" s="109"/>
      <c r="L34" s="123"/>
      <c r="M34" s="124"/>
      <c r="N34" s="109"/>
      <c r="O34" s="123"/>
      <c r="P34" s="124"/>
      <c r="Q34" s="109"/>
      <c r="R34" s="123"/>
      <c r="S34" s="123"/>
      <c r="T34" s="124"/>
      <c r="U34" s="109"/>
      <c r="V34" s="123"/>
      <c r="W34" s="123"/>
      <c r="X34" s="124"/>
      <c r="Y34" s="125"/>
      <c r="Z34" s="123"/>
      <c r="AA34" s="123"/>
      <c r="AB34" s="124"/>
      <c r="AC34" s="126"/>
      <c r="AD34" s="109"/>
      <c r="AE34" s="123"/>
      <c r="AF34" s="110"/>
      <c r="AG34" s="127"/>
      <c r="AH34" s="126"/>
      <c r="AI34" s="109"/>
      <c r="AJ34" s="110"/>
      <c r="AK34" s="128"/>
      <c r="AL34" s="129">
        <f t="shared" si="29"/>
        <v>23</v>
      </c>
      <c r="AM34" s="112">
        <f t="shared" si="0"/>
        <v>0</v>
      </c>
      <c r="AN34" s="113">
        <f t="shared" si="1"/>
        <v>0</v>
      </c>
      <c r="AO34" s="114" t="str">
        <f t="shared" si="2"/>
        <v>NO</v>
      </c>
      <c r="AP34" s="112">
        <f t="shared" si="3"/>
        <v>0</v>
      </c>
      <c r="AQ34" s="113">
        <f t="shared" si="4"/>
        <v>0</v>
      </c>
      <c r="AR34" s="114" t="str">
        <f t="shared" si="5"/>
        <v>NO</v>
      </c>
      <c r="AS34" s="112">
        <f t="shared" si="6"/>
        <v>0</v>
      </c>
      <c r="AT34" s="113">
        <f t="shared" si="7"/>
        <v>0</v>
      </c>
      <c r="AU34" s="114" t="str">
        <f t="shared" si="8"/>
        <v>NO</v>
      </c>
      <c r="AV34" s="112">
        <f t="shared" si="9"/>
        <v>0</v>
      </c>
      <c r="AW34" s="113">
        <f t="shared" si="10"/>
        <v>0</v>
      </c>
      <c r="AX34" s="114" t="str">
        <f t="shared" si="11"/>
        <v>NO</v>
      </c>
      <c r="AY34" s="112">
        <f t="shared" si="12"/>
        <v>0</v>
      </c>
      <c r="AZ34" s="113">
        <f t="shared" si="13"/>
        <v>0</v>
      </c>
      <c r="BA34" s="115" t="str">
        <f t="shared" si="14"/>
        <v>NO</v>
      </c>
      <c r="BB34" s="112">
        <f t="shared" si="15"/>
        <v>0</v>
      </c>
      <c r="BC34" s="113">
        <f t="shared" si="16"/>
        <v>0</v>
      </c>
      <c r="BD34" s="116" t="str">
        <f t="shared" si="17"/>
        <v>NO</v>
      </c>
      <c r="BE34" s="112">
        <f t="shared" si="18"/>
        <v>0</v>
      </c>
      <c r="BF34" s="112">
        <f t="shared" si="19"/>
        <v>0</v>
      </c>
      <c r="BG34" s="113">
        <f t="shared" si="20"/>
        <v>0</v>
      </c>
      <c r="BH34" s="113" t="str">
        <f t="shared" si="21"/>
        <v>NO</v>
      </c>
      <c r="BI34" s="117" t="str">
        <f t="shared" si="22"/>
        <v>NO</v>
      </c>
      <c r="BJ34" s="112">
        <f t="shared" si="23"/>
        <v>0</v>
      </c>
      <c r="BK34" s="113">
        <f t="shared" si="24"/>
        <v>0</v>
      </c>
      <c r="BL34" s="113" t="str">
        <f t="shared" si="25"/>
        <v>NO</v>
      </c>
      <c r="BM34" s="118" t="str">
        <f t="shared" si="26"/>
        <v>NO</v>
      </c>
      <c r="BN34" s="119" t="str">
        <f t="shared" si="26"/>
        <v>NO</v>
      </c>
      <c r="BO34" s="120" t="str">
        <f t="shared" si="27"/>
        <v>NO</v>
      </c>
      <c r="BP34" s="68"/>
    </row>
    <row r="35" spans="1:68" ht="13.5" thickBot="1">
      <c r="A35" s="121"/>
      <c r="B35" s="130">
        <f t="shared" si="28"/>
        <v>24</v>
      </c>
      <c r="C35" s="109"/>
      <c r="D35" s="123"/>
      <c r="E35" s="123"/>
      <c r="F35" s="124"/>
      <c r="G35" s="109"/>
      <c r="H35" s="123"/>
      <c r="I35" s="123"/>
      <c r="J35" s="124"/>
      <c r="K35" s="109"/>
      <c r="L35" s="123"/>
      <c r="M35" s="124"/>
      <c r="N35" s="109"/>
      <c r="O35" s="123"/>
      <c r="P35" s="124"/>
      <c r="Q35" s="109"/>
      <c r="R35" s="123"/>
      <c r="S35" s="123"/>
      <c r="T35" s="124"/>
      <c r="U35" s="109"/>
      <c r="V35" s="123"/>
      <c r="W35" s="123"/>
      <c r="X35" s="124"/>
      <c r="Y35" s="133"/>
      <c r="Z35" s="123"/>
      <c r="AA35" s="123"/>
      <c r="AB35" s="124"/>
      <c r="AC35" s="126"/>
      <c r="AD35" s="109"/>
      <c r="AE35" s="123"/>
      <c r="AF35" s="110"/>
      <c r="AG35" s="127"/>
      <c r="AH35" s="126"/>
      <c r="AI35" s="109"/>
      <c r="AJ35" s="110"/>
      <c r="AK35" s="128"/>
      <c r="AL35" s="129">
        <f t="shared" si="29"/>
        <v>24</v>
      </c>
      <c r="AM35" s="112">
        <f t="shared" si="0"/>
        <v>0</v>
      </c>
      <c r="AN35" s="113">
        <f t="shared" si="1"/>
        <v>0</v>
      </c>
      <c r="AO35" s="114" t="str">
        <f t="shared" si="2"/>
        <v>NO</v>
      </c>
      <c r="AP35" s="112">
        <f t="shared" si="3"/>
        <v>0</v>
      </c>
      <c r="AQ35" s="113">
        <f t="shared" si="4"/>
        <v>0</v>
      </c>
      <c r="AR35" s="114" t="str">
        <f t="shared" si="5"/>
        <v>NO</v>
      </c>
      <c r="AS35" s="112">
        <f t="shared" si="6"/>
        <v>0</v>
      </c>
      <c r="AT35" s="113">
        <f t="shared" si="7"/>
        <v>0</v>
      </c>
      <c r="AU35" s="114" t="str">
        <f t="shared" si="8"/>
        <v>NO</v>
      </c>
      <c r="AV35" s="112">
        <f t="shared" si="9"/>
        <v>0</v>
      </c>
      <c r="AW35" s="113">
        <f t="shared" si="10"/>
        <v>0</v>
      </c>
      <c r="AX35" s="114" t="str">
        <f t="shared" si="11"/>
        <v>NO</v>
      </c>
      <c r="AY35" s="112">
        <f t="shared" si="12"/>
        <v>0</v>
      </c>
      <c r="AZ35" s="113">
        <f t="shared" si="13"/>
        <v>0</v>
      </c>
      <c r="BA35" s="115" t="str">
        <f t="shared" si="14"/>
        <v>NO</v>
      </c>
      <c r="BB35" s="112">
        <f t="shared" si="15"/>
        <v>0</v>
      </c>
      <c r="BC35" s="113">
        <f t="shared" si="16"/>
        <v>0</v>
      </c>
      <c r="BD35" s="116" t="str">
        <f t="shared" si="17"/>
        <v>NO</v>
      </c>
      <c r="BE35" s="112">
        <f t="shared" si="18"/>
        <v>0</v>
      </c>
      <c r="BF35" s="112">
        <f t="shared" si="19"/>
        <v>0</v>
      </c>
      <c r="BG35" s="113">
        <f t="shared" si="20"/>
        <v>0</v>
      </c>
      <c r="BH35" s="113" t="str">
        <f t="shared" si="21"/>
        <v>NO</v>
      </c>
      <c r="BI35" s="117" t="str">
        <f t="shared" si="22"/>
        <v>NO</v>
      </c>
      <c r="BJ35" s="112">
        <f t="shared" si="23"/>
        <v>0</v>
      </c>
      <c r="BK35" s="113">
        <f t="shared" si="24"/>
        <v>0</v>
      </c>
      <c r="BL35" s="113" t="str">
        <f t="shared" si="25"/>
        <v>NO</v>
      </c>
      <c r="BM35" s="118" t="str">
        <f t="shared" si="26"/>
        <v>NO</v>
      </c>
      <c r="BN35" s="119" t="str">
        <f t="shared" si="26"/>
        <v>NO</v>
      </c>
      <c r="BO35" s="120" t="str">
        <f t="shared" si="27"/>
        <v>NO</v>
      </c>
      <c r="BP35" s="68"/>
    </row>
    <row r="36" spans="1:68" ht="13.5" thickBot="1">
      <c r="A36" s="121"/>
      <c r="B36" s="130">
        <f t="shared" si="28"/>
        <v>25</v>
      </c>
      <c r="C36" s="109"/>
      <c r="D36" s="123"/>
      <c r="E36" s="123"/>
      <c r="F36" s="124"/>
      <c r="G36" s="109"/>
      <c r="H36" s="123"/>
      <c r="I36" s="123"/>
      <c r="J36" s="124"/>
      <c r="K36" s="109"/>
      <c r="L36" s="123"/>
      <c r="M36" s="124"/>
      <c r="N36" s="109"/>
      <c r="O36" s="123"/>
      <c r="P36" s="124"/>
      <c r="Q36" s="109"/>
      <c r="R36" s="123"/>
      <c r="S36" s="123"/>
      <c r="T36" s="124"/>
      <c r="U36" s="109"/>
      <c r="V36" s="123"/>
      <c r="W36" s="123"/>
      <c r="X36" s="124"/>
      <c r="Y36" s="134"/>
      <c r="Z36" s="123"/>
      <c r="AA36" s="123"/>
      <c r="AB36" s="124"/>
      <c r="AC36" s="132"/>
      <c r="AD36" s="109"/>
      <c r="AE36" s="123"/>
      <c r="AF36" s="110"/>
      <c r="AG36" s="107"/>
      <c r="AH36" s="132"/>
      <c r="AI36" s="109"/>
      <c r="AJ36" s="110"/>
      <c r="AK36" s="128"/>
      <c r="AL36" s="129">
        <f t="shared" si="29"/>
        <v>25</v>
      </c>
      <c r="AM36" s="112">
        <f t="shared" si="0"/>
        <v>0</v>
      </c>
      <c r="AN36" s="113">
        <f t="shared" si="1"/>
        <v>0</v>
      </c>
      <c r="AO36" s="114" t="str">
        <f t="shared" si="2"/>
        <v>NO</v>
      </c>
      <c r="AP36" s="112">
        <f t="shared" si="3"/>
        <v>0</v>
      </c>
      <c r="AQ36" s="113">
        <f t="shared" si="4"/>
        <v>0</v>
      </c>
      <c r="AR36" s="114" t="str">
        <f t="shared" si="5"/>
        <v>NO</v>
      </c>
      <c r="AS36" s="112">
        <f t="shared" si="6"/>
        <v>0</v>
      </c>
      <c r="AT36" s="113">
        <f t="shared" si="7"/>
        <v>0</v>
      </c>
      <c r="AU36" s="114" t="str">
        <f t="shared" si="8"/>
        <v>NO</v>
      </c>
      <c r="AV36" s="112">
        <f t="shared" si="9"/>
        <v>0</v>
      </c>
      <c r="AW36" s="113">
        <f t="shared" si="10"/>
        <v>0</v>
      </c>
      <c r="AX36" s="114" t="str">
        <f t="shared" si="11"/>
        <v>NO</v>
      </c>
      <c r="AY36" s="112">
        <f t="shared" si="12"/>
        <v>0</v>
      </c>
      <c r="AZ36" s="113">
        <f t="shared" si="13"/>
        <v>0</v>
      </c>
      <c r="BA36" s="115" t="str">
        <f t="shared" si="14"/>
        <v>NO</v>
      </c>
      <c r="BB36" s="112">
        <f t="shared" si="15"/>
        <v>0</v>
      </c>
      <c r="BC36" s="113">
        <f t="shared" si="16"/>
        <v>0</v>
      </c>
      <c r="BD36" s="116" t="str">
        <f t="shared" si="17"/>
        <v>NO</v>
      </c>
      <c r="BE36" s="112">
        <f t="shared" si="18"/>
        <v>0</v>
      </c>
      <c r="BF36" s="112">
        <f t="shared" si="19"/>
        <v>0</v>
      </c>
      <c r="BG36" s="113">
        <f t="shared" si="20"/>
        <v>0</v>
      </c>
      <c r="BH36" s="113" t="str">
        <f t="shared" si="21"/>
        <v>NO</v>
      </c>
      <c r="BI36" s="117" t="str">
        <f t="shared" si="22"/>
        <v>NO</v>
      </c>
      <c r="BJ36" s="112">
        <f t="shared" si="23"/>
        <v>0</v>
      </c>
      <c r="BK36" s="113">
        <f t="shared" si="24"/>
        <v>0</v>
      </c>
      <c r="BL36" s="113" t="str">
        <f t="shared" si="25"/>
        <v>NO</v>
      </c>
      <c r="BM36" s="118" t="str">
        <f t="shared" si="26"/>
        <v>NO</v>
      </c>
      <c r="BN36" s="119" t="str">
        <f t="shared" si="26"/>
        <v>NO</v>
      </c>
      <c r="BO36" s="120" t="str">
        <f t="shared" si="27"/>
        <v>NO</v>
      </c>
      <c r="BP36" s="68"/>
    </row>
    <row r="37" spans="1:68" ht="13.5" thickBot="1">
      <c r="A37" s="121"/>
      <c r="B37" s="130">
        <f t="shared" si="28"/>
        <v>26</v>
      </c>
      <c r="C37" s="109"/>
      <c r="D37" s="123"/>
      <c r="E37" s="123"/>
      <c r="F37" s="124"/>
      <c r="G37" s="109"/>
      <c r="H37" s="123"/>
      <c r="I37" s="123"/>
      <c r="J37" s="124"/>
      <c r="K37" s="109"/>
      <c r="L37" s="123"/>
      <c r="M37" s="124"/>
      <c r="N37" s="109"/>
      <c r="O37" s="123"/>
      <c r="P37" s="124"/>
      <c r="Q37" s="109"/>
      <c r="R37" s="123"/>
      <c r="S37" s="123"/>
      <c r="T37" s="124"/>
      <c r="U37" s="109"/>
      <c r="V37" s="123"/>
      <c r="W37" s="123"/>
      <c r="X37" s="124"/>
      <c r="Y37" s="125"/>
      <c r="Z37" s="123"/>
      <c r="AA37" s="123"/>
      <c r="AB37" s="124"/>
      <c r="AC37" s="126"/>
      <c r="AD37" s="109"/>
      <c r="AE37" s="123"/>
      <c r="AF37" s="110"/>
      <c r="AG37" s="127"/>
      <c r="AH37" s="126"/>
      <c r="AI37" s="109"/>
      <c r="AJ37" s="110"/>
      <c r="AK37" s="128"/>
      <c r="AL37" s="129">
        <f t="shared" si="29"/>
        <v>26</v>
      </c>
      <c r="AM37" s="112">
        <f t="shared" si="0"/>
        <v>0</v>
      </c>
      <c r="AN37" s="113">
        <f t="shared" si="1"/>
        <v>0</v>
      </c>
      <c r="AO37" s="114" t="str">
        <f t="shared" si="2"/>
        <v>NO</v>
      </c>
      <c r="AP37" s="112">
        <f t="shared" si="3"/>
        <v>0</v>
      </c>
      <c r="AQ37" s="113">
        <f t="shared" si="4"/>
        <v>0</v>
      </c>
      <c r="AR37" s="114" t="str">
        <f t="shared" si="5"/>
        <v>NO</v>
      </c>
      <c r="AS37" s="112">
        <f t="shared" si="6"/>
        <v>0</v>
      </c>
      <c r="AT37" s="113">
        <f t="shared" si="7"/>
        <v>0</v>
      </c>
      <c r="AU37" s="114" t="str">
        <f t="shared" si="8"/>
        <v>NO</v>
      </c>
      <c r="AV37" s="112">
        <f t="shared" si="9"/>
        <v>0</v>
      </c>
      <c r="AW37" s="113">
        <f t="shared" si="10"/>
        <v>0</v>
      </c>
      <c r="AX37" s="114" t="str">
        <f t="shared" si="11"/>
        <v>NO</v>
      </c>
      <c r="AY37" s="112">
        <f t="shared" si="12"/>
        <v>0</v>
      </c>
      <c r="AZ37" s="113">
        <f t="shared" si="13"/>
        <v>0</v>
      </c>
      <c r="BA37" s="115" t="str">
        <f t="shared" si="14"/>
        <v>NO</v>
      </c>
      <c r="BB37" s="112">
        <f t="shared" si="15"/>
        <v>0</v>
      </c>
      <c r="BC37" s="113">
        <f t="shared" si="16"/>
        <v>0</v>
      </c>
      <c r="BD37" s="116" t="str">
        <f t="shared" si="17"/>
        <v>NO</v>
      </c>
      <c r="BE37" s="112">
        <f t="shared" si="18"/>
        <v>0</v>
      </c>
      <c r="BF37" s="112">
        <f t="shared" si="19"/>
        <v>0</v>
      </c>
      <c r="BG37" s="113">
        <f t="shared" si="20"/>
        <v>0</v>
      </c>
      <c r="BH37" s="113" t="str">
        <f t="shared" si="21"/>
        <v>NO</v>
      </c>
      <c r="BI37" s="117" t="str">
        <f t="shared" si="22"/>
        <v>NO</v>
      </c>
      <c r="BJ37" s="112">
        <f t="shared" si="23"/>
        <v>0</v>
      </c>
      <c r="BK37" s="113">
        <f t="shared" si="24"/>
        <v>0</v>
      </c>
      <c r="BL37" s="113" t="str">
        <f t="shared" si="25"/>
        <v>NO</v>
      </c>
      <c r="BM37" s="118" t="str">
        <f t="shared" si="26"/>
        <v>NO</v>
      </c>
      <c r="BN37" s="119" t="str">
        <f t="shared" si="26"/>
        <v>NO</v>
      </c>
      <c r="BO37" s="120" t="str">
        <f t="shared" si="27"/>
        <v>NO</v>
      </c>
      <c r="BP37" s="68"/>
    </row>
    <row r="38" spans="1:68" ht="13.5" thickBot="1">
      <c r="A38" s="121"/>
      <c r="B38" s="130">
        <f t="shared" si="28"/>
        <v>27</v>
      </c>
      <c r="C38" s="109"/>
      <c r="D38" s="123"/>
      <c r="E38" s="123"/>
      <c r="F38" s="124"/>
      <c r="G38" s="109"/>
      <c r="H38" s="123"/>
      <c r="I38" s="123"/>
      <c r="J38" s="124"/>
      <c r="K38" s="109"/>
      <c r="L38" s="123"/>
      <c r="M38" s="124"/>
      <c r="N38" s="109"/>
      <c r="O38" s="123"/>
      <c r="P38" s="124"/>
      <c r="Q38" s="109"/>
      <c r="R38" s="123"/>
      <c r="S38" s="123"/>
      <c r="T38" s="124"/>
      <c r="U38" s="109"/>
      <c r="V38" s="123"/>
      <c r="W38" s="123"/>
      <c r="X38" s="124"/>
      <c r="Y38" s="133"/>
      <c r="Z38" s="123"/>
      <c r="AA38" s="123"/>
      <c r="AB38" s="124"/>
      <c r="AC38" s="126"/>
      <c r="AD38" s="109"/>
      <c r="AE38" s="123"/>
      <c r="AF38" s="110"/>
      <c r="AG38" s="127"/>
      <c r="AH38" s="126"/>
      <c r="AI38" s="109"/>
      <c r="AJ38" s="110"/>
      <c r="AK38" s="128"/>
      <c r="AL38" s="129">
        <f t="shared" si="29"/>
        <v>27</v>
      </c>
      <c r="AM38" s="112">
        <f t="shared" si="0"/>
        <v>0</v>
      </c>
      <c r="AN38" s="113">
        <f t="shared" si="1"/>
        <v>0</v>
      </c>
      <c r="AO38" s="114" t="str">
        <f t="shared" si="2"/>
        <v>NO</v>
      </c>
      <c r="AP38" s="112">
        <f t="shared" si="3"/>
        <v>0</v>
      </c>
      <c r="AQ38" s="113">
        <f t="shared" si="4"/>
        <v>0</v>
      </c>
      <c r="AR38" s="114" t="str">
        <f t="shared" si="5"/>
        <v>NO</v>
      </c>
      <c r="AS38" s="112">
        <f t="shared" si="6"/>
        <v>0</v>
      </c>
      <c r="AT38" s="113">
        <f t="shared" si="7"/>
        <v>0</v>
      </c>
      <c r="AU38" s="114" t="str">
        <f t="shared" si="8"/>
        <v>NO</v>
      </c>
      <c r="AV38" s="112">
        <f t="shared" si="9"/>
        <v>0</v>
      </c>
      <c r="AW38" s="113">
        <f t="shared" si="10"/>
        <v>0</v>
      </c>
      <c r="AX38" s="114" t="str">
        <f t="shared" si="11"/>
        <v>NO</v>
      </c>
      <c r="AY38" s="112">
        <f t="shared" si="12"/>
        <v>0</v>
      </c>
      <c r="AZ38" s="113">
        <f t="shared" si="13"/>
        <v>0</v>
      </c>
      <c r="BA38" s="115" t="str">
        <f t="shared" si="14"/>
        <v>NO</v>
      </c>
      <c r="BB38" s="112">
        <f t="shared" si="15"/>
        <v>0</v>
      </c>
      <c r="BC38" s="113">
        <f t="shared" si="16"/>
        <v>0</v>
      </c>
      <c r="BD38" s="116" t="str">
        <f t="shared" si="17"/>
        <v>NO</v>
      </c>
      <c r="BE38" s="112">
        <f t="shared" si="18"/>
        <v>0</v>
      </c>
      <c r="BF38" s="112">
        <f t="shared" si="19"/>
        <v>0</v>
      </c>
      <c r="BG38" s="113">
        <f t="shared" si="20"/>
        <v>0</v>
      </c>
      <c r="BH38" s="113" t="str">
        <f t="shared" si="21"/>
        <v>NO</v>
      </c>
      <c r="BI38" s="117" t="str">
        <f t="shared" si="22"/>
        <v>NO</v>
      </c>
      <c r="BJ38" s="112">
        <f t="shared" si="23"/>
        <v>0</v>
      </c>
      <c r="BK38" s="113">
        <f t="shared" si="24"/>
        <v>0</v>
      </c>
      <c r="BL38" s="113" t="str">
        <f t="shared" si="25"/>
        <v>NO</v>
      </c>
      <c r="BM38" s="118" t="str">
        <f t="shared" si="26"/>
        <v>NO</v>
      </c>
      <c r="BN38" s="119" t="str">
        <f t="shared" si="26"/>
        <v>NO</v>
      </c>
      <c r="BO38" s="120" t="str">
        <f t="shared" si="27"/>
        <v>NO</v>
      </c>
      <c r="BP38" s="68"/>
    </row>
    <row r="39" spans="1:68" ht="13.5" thickBot="1">
      <c r="A39" s="121"/>
      <c r="B39" s="130">
        <f t="shared" si="28"/>
        <v>28</v>
      </c>
      <c r="C39" s="109"/>
      <c r="D39" s="123"/>
      <c r="E39" s="123"/>
      <c r="F39" s="124"/>
      <c r="G39" s="109"/>
      <c r="H39" s="123"/>
      <c r="I39" s="123"/>
      <c r="J39" s="124"/>
      <c r="K39" s="109"/>
      <c r="L39" s="123"/>
      <c r="M39" s="124"/>
      <c r="N39" s="109"/>
      <c r="O39" s="123"/>
      <c r="P39" s="124"/>
      <c r="Q39" s="109"/>
      <c r="R39" s="123"/>
      <c r="S39" s="123"/>
      <c r="T39" s="124"/>
      <c r="U39" s="109"/>
      <c r="V39" s="123"/>
      <c r="W39" s="123"/>
      <c r="X39" s="124"/>
      <c r="Y39" s="125"/>
      <c r="Z39" s="123"/>
      <c r="AA39" s="123"/>
      <c r="AB39" s="124"/>
      <c r="AC39" s="126"/>
      <c r="AD39" s="109"/>
      <c r="AE39" s="123"/>
      <c r="AF39" s="110"/>
      <c r="AG39" s="127"/>
      <c r="AH39" s="126"/>
      <c r="AI39" s="109"/>
      <c r="AJ39" s="110"/>
      <c r="AK39" s="128"/>
      <c r="AL39" s="129">
        <f t="shared" si="29"/>
        <v>28</v>
      </c>
      <c r="AM39" s="112">
        <f t="shared" si="0"/>
        <v>0</v>
      </c>
      <c r="AN39" s="113">
        <f t="shared" si="1"/>
        <v>0</v>
      </c>
      <c r="AO39" s="114" t="str">
        <f t="shared" si="2"/>
        <v>NO</v>
      </c>
      <c r="AP39" s="112">
        <f t="shared" si="3"/>
        <v>0</v>
      </c>
      <c r="AQ39" s="113">
        <f t="shared" si="4"/>
        <v>0</v>
      </c>
      <c r="AR39" s="114" t="str">
        <f t="shared" si="5"/>
        <v>NO</v>
      </c>
      <c r="AS39" s="112">
        <f t="shared" si="6"/>
        <v>0</v>
      </c>
      <c r="AT39" s="113">
        <f t="shared" si="7"/>
        <v>0</v>
      </c>
      <c r="AU39" s="114" t="str">
        <f t="shared" si="8"/>
        <v>NO</v>
      </c>
      <c r="AV39" s="112">
        <f t="shared" si="9"/>
        <v>0</v>
      </c>
      <c r="AW39" s="113">
        <f t="shared" si="10"/>
        <v>0</v>
      </c>
      <c r="AX39" s="114" t="str">
        <f t="shared" si="11"/>
        <v>NO</v>
      </c>
      <c r="AY39" s="112">
        <f t="shared" si="12"/>
        <v>0</v>
      </c>
      <c r="AZ39" s="113">
        <f t="shared" si="13"/>
        <v>0</v>
      </c>
      <c r="BA39" s="115" t="str">
        <f t="shared" si="14"/>
        <v>NO</v>
      </c>
      <c r="BB39" s="112">
        <f t="shared" si="15"/>
        <v>0</v>
      </c>
      <c r="BC39" s="113">
        <f t="shared" si="16"/>
        <v>0</v>
      </c>
      <c r="BD39" s="116" t="str">
        <f t="shared" si="17"/>
        <v>NO</v>
      </c>
      <c r="BE39" s="112">
        <f t="shared" si="18"/>
        <v>0</v>
      </c>
      <c r="BF39" s="112">
        <f t="shared" si="19"/>
        <v>0</v>
      </c>
      <c r="BG39" s="113">
        <f t="shared" si="20"/>
        <v>0</v>
      </c>
      <c r="BH39" s="113" t="str">
        <f t="shared" si="21"/>
        <v>NO</v>
      </c>
      <c r="BI39" s="117" t="str">
        <f t="shared" si="22"/>
        <v>NO</v>
      </c>
      <c r="BJ39" s="112">
        <f t="shared" si="23"/>
        <v>0</v>
      </c>
      <c r="BK39" s="113">
        <f t="shared" si="24"/>
        <v>0</v>
      </c>
      <c r="BL39" s="113" t="str">
        <f t="shared" si="25"/>
        <v>NO</v>
      </c>
      <c r="BM39" s="118" t="str">
        <f t="shared" si="26"/>
        <v>NO</v>
      </c>
      <c r="BN39" s="119" t="str">
        <f t="shared" si="26"/>
        <v>NO</v>
      </c>
      <c r="BO39" s="120" t="str">
        <f t="shared" si="27"/>
        <v>NO</v>
      </c>
      <c r="BP39" s="68"/>
    </row>
    <row r="40" spans="1:68" ht="13.5" thickBot="1">
      <c r="A40" s="121"/>
      <c r="B40" s="130">
        <f t="shared" si="28"/>
        <v>29</v>
      </c>
      <c r="C40" s="109"/>
      <c r="D40" s="123"/>
      <c r="E40" s="123"/>
      <c r="F40" s="124"/>
      <c r="G40" s="109"/>
      <c r="H40" s="123"/>
      <c r="I40" s="123"/>
      <c r="J40" s="124"/>
      <c r="K40" s="109"/>
      <c r="L40" s="123"/>
      <c r="M40" s="124"/>
      <c r="N40" s="109"/>
      <c r="O40" s="123"/>
      <c r="P40" s="124"/>
      <c r="Q40" s="109"/>
      <c r="R40" s="123"/>
      <c r="S40" s="123"/>
      <c r="T40" s="124"/>
      <c r="U40" s="109"/>
      <c r="V40" s="123"/>
      <c r="W40" s="123"/>
      <c r="X40" s="124"/>
      <c r="Y40" s="133"/>
      <c r="Z40" s="123"/>
      <c r="AA40" s="123"/>
      <c r="AB40" s="124"/>
      <c r="AC40" s="132"/>
      <c r="AD40" s="109"/>
      <c r="AE40" s="123"/>
      <c r="AF40" s="110"/>
      <c r="AG40" s="107"/>
      <c r="AH40" s="132"/>
      <c r="AI40" s="109"/>
      <c r="AJ40" s="110"/>
      <c r="AK40" s="128"/>
      <c r="AL40" s="129">
        <f t="shared" si="29"/>
        <v>29</v>
      </c>
      <c r="AM40" s="112">
        <f t="shared" si="0"/>
        <v>0</v>
      </c>
      <c r="AN40" s="113">
        <f t="shared" si="1"/>
        <v>0</v>
      </c>
      <c r="AO40" s="114" t="str">
        <f t="shared" si="2"/>
        <v>NO</v>
      </c>
      <c r="AP40" s="112">
        <f t="shared" si="3"/>
        <v>0</v>
      </c>
      <c r="AQ40" s="113">
        <f t="shared" si="4"/>
        <v>0</v>
      </c>
      <c r="AR40" s="114" t="str">
        <f t="shared" si="5"/>
        <v>NO</v>
      </c>
      <c r="AS40" s="112">
        <f t="shared" si="6"/>
        <v>0</v>
      </c>
      <c r="AT40" s="113">
        <f t="shared" si="7"/>
        <v>0</v>
      </c>
      <c r="AU40" s="114" t="str">
        <f t="shared" si="8"/>
        <v>NO</v>
      </c>
      <c r="AV40" s="112">
        <f t="shared" si="9"/>
        <v>0</v>
      </c>
      <c r="AW40" s="113">
        <f t="shared" si="10"/>
        <v>0</v>
      </c>
      <c r="AX40" s="114" t="str">
        <f t="shared" si="11"/>
        <v>NO</v>
      </c>
      <c r="AY40" s="112">
        <f t="shared" si="12"/>
        <v>0</v>
      </c>
      <c r="AZ40" s="113">
        <f t="shared" si="13"/>
        <v>0</v>
      </c>
      <c r="BA40" s="115" t="str">
        <f t="shared" si="14"/>
        <v>NO</v>
      </c>
      <c r="BB40" s="112">
        <f t="shared" si="15"/>
        <v>0</v>
      </c>
      <c r="BC40" s="113">
        <f t="shared" si="16"/>
        <v>0</v>
      </c>
      <c r="BD40" s="116" t="str">
        <f t="shared" si="17"/>
        <v>NO</v>
      </c>
      <c r="BE40" s="112">
        <f t="shared" si="18"/>
        <v>0</v>
      </c>
      <c r="BF40" s="112">
        <f t="shared" si="19"/>
        <v>0</v>
      </c>
      <c r="BG40" s="113">
        <f t="shared" si="20"/>
        <v>0</v>
      </c>
      <c r="BH40" s="113" t="str">
        <f t="shared" si="21"/>
        <v>NO</v>
      </c>
      <c r="BI40" s="117" t="str">
        <f t="shared" si="22"/>
        <v>NO</v>
      </c>
      <c r="BJ40" s="112">
        <f t="shared" si="23"/>
        <v>0</v>
      </c>
      <c r="BK40" s="113">
        <f t="shared" si="24"/>
        <v>0</v>
      </c>
      <c r="BL40" s="113" t="str">
        <f t="shared" si="25"/>
        <v>NO</v>
      </c>
      <c r="BM40" s="118" t="str">
        <f t="shared" si="26"/>
        <v>NO</v>
      </c>
      <c r="BN40" s="119" t="str">
        <f t="shared" si="26"/>
        <v>NO</v>
      </c>
      <c r="BO40" s="120" t="str">
        <f t="shared" si="27"/>
        <v>NO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5</v>
      </c>
      <c r="D104" s="205">
        <f>AR12</f>
        <v>5</v>
      </c>
      <c r="E104" s="205">
        <f>AR12</f>
        <v>5</v>
      </c>
      <c r="F104" s="205">
        <f>AU12</f>
        <v>5</v>
      </c>
      <c r="G104" s="204">
        <f>BA12</f>
        <v>5</v>
      </c>
      <c r="H104" s="206">
        <f>BD12</f>
        <v>5</v>
      </c>
      <c r="I104" s="207" t="str">
        <f>IF(ISTEXT(C104),"NO",IF(AL104&gt;2,"D","A"))</f>
        <v>A</v>
      </c>
      <c r="J104" s="204">
        <f>BH12</f>
        <v>5</v>
      </c>
      <c r="K104" s="205">
        <f t="shared" ref="K104:K163" si="32">BI12</f>
        <v>4</v>
      </c>
      <c r="L104" s="206">
        <f>BL12</f>
        <v>4</v>
      </c>
      <c r="M104" s="207" t="str">
        <f>IF(ISTEXT(J104),"NO",IF(I104="D","D",IF(AM104&gt;2,"D","A")))</f>
        <v>A</v>
      </c>
      <c r="N104" s="208">
        <f>BM12</f>
        <v>3</v>
      </c>
      <c r="O104" s="209">
        <f t="shared" ref="O104:P119" si="33">BN12</f>
        <v>2</v>
      </c>
      <c r="P104" s="210">
        <f t="shared" si="33"/>
        <v>4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0</v>
      </c>
      <c r="AN104" s="55">
        <f>COUNTIF(N104:P104,"=2")</f>
        <v>1</v>
      </c>
    </row>
    <row r="105" spans="2:40" ht="15">
      <c r="B105" s="211">
        <f>B104+1</f>
        <v>2</v>
      </c>
      <c r="C105" s="212">
        <f t="shared" ref="C105:C163" si="34">AO13</f>
        <v>5</v>
      </c>
      <c r="D105" s="213">
        <f t="shared" ref="D105:D163" si="35">AR13</f>
        <v>5</v>
      </c>
      <c r="E105" s="213">
        <f t="shared" ref="E105:E163" si="36">AR13</f>
        <v>5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5</v>
      </c>
      <c r="I105" s="207" t="str">
        <f t="shared" ref="I105:I163" si="40">IF(ISTEXT(C105),"NO",IF(AL105&gt;2,"D","A"))</f>
        <v>A</v>
      </c>
      <c r="J105" s="212">
        <f t="shared" ref="J105:J163" si="41">BH13</f>
        <v>5</v>
      </c>
      <c r="K105" s="213">
        <f t="shared" si="32"/>
        <v>5</v>
      </c>
      <c r="L105" s="214">
        <f t="shared" ref="L105:L163" si="42">BL13</f>
        <v>5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5</v>
      </c>
      <c r="O105" s="216">
        <f t="shared" si="33"/>
        <v>5</v>
      </c>
      <c r="P105" s="217">
        <f t="shared" si="33"/>
        <v>5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0</v>
      </c>
      <c r="AN105" s="55">
        <f t="shared" ref="AN105:AN163" si="48">COUNTIF(N105:P105,"=2")</f>
        <v>0</v>
      </c>
    </row>
    <row r="106" spans="2:40" ht="15">
      <c r="B106" s="218">
        <f t="shared" ref="B106:B163" si="49">B105+1</f>
        <v>3</v>
      </c>
      <c r="C106" s="212">
        <f t="shared" si="34"/>
        <v>5</v>
      </c>
      <c r="D106" s="213">
        <f t="shared" si="35"/>
        <v>3</v>
      </c>
      <c r="E106" s="213">
        <f t="shared" si="36"/>
        <v>3</v>
      </c>
      <c r="F106" s="213">
        <f t="shared" si="37"/>
        <v>5</v>
      </c>
      <c r="G106" s="213">
        <f t="shared" si="38"/>
        <v>5</v>
      </c>
      <c r="H106" s="214">
        <f t="shared" si="39"/>
        <v>4</v>
      </c>
      <c r="I106" s="207" t="str">
        <f t="shared" si="40"/>
        <v>A</v>
      </c>
      <c r="J106" s="212">
        <f t="shared" si="41"/>
        <v>5</v>
      </c>
      <c r="K106" s="213">
        <f t="shared" si="32"/>
        <v>4</v>
      </c>
      <c r="L106" s="214">
        <f t="shared" si="42"/>
        <v>4</v>
      </c>
      <c r="M106" s="207" t="str">
        <f t="shared" si="43"/>
        <v>A</v>
      </c>
      <c r="N106" s="215">
        <f t="shared" si="44"/>
        <v>2</v>
      </c>
      <c r="O106" s="216">
        <f t="shared" si="33"/>
        <v>2</v>
      </c>
      <c r="P106" s="217">
        <f t="shared" si="33"/>
        <v>4</v>
      </c>
      <c r="Q106" s="207" t="str">
        <f t="shared" si="45"/>
        <v>A</v>
      </c>
      <c r="AL106" s="55">
        <f t="shared" si="46"/>
        <v>0</v>
      </c>
      <c r="AM106" s="55">
        <f t="shared" si="47"/>
        <v>0</v>
      </c>
      <c r="AN106" s="55">
        <f t="shared" si="48"/>
        <v>2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5</v>
      </c>
      <c r="E107" s="213">
        <f t="shared" si="36"/>
        <v>5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5</v>
      </c>
      <c r="K107" s="213">
        <f t="shared" si="32"/>
        <v>5</v>
      </c>
      <c r="L107" s="214">
        <f t="shared" si="42"/>
        <v>5</v>
      </c>
      <c r="M107" s="207" t="str">
        <f t="shared" si="43"/>
        <v>A</v>
      </c>
      <c r="N107" s="215">
        <f t="shared" si="44"/>
        <v>4</v>
      </c>
      <c r="O107" s="216">
        <f t="shared" si="33"/>
        <v>5</v>
      </c>
      <c r="P107" s="217">
        <f t="shared" si="33"/>
        <v>5</v>
      </c>
      <c r="Q107" s="207" t="str">
        <f t="shared" si="45"/>
        <v>A</v>
      </c>
      <c r="AL107" s="55">
        <f t="shared" si="46"/>
        <v>0</v>
      </c>
      <c r="AM107" s="55">
        <f t="shared" si="47"/>
        <v>0</v>
      </c>
      <c r="AN107" s="55">
        <f t="shared" si="48"/>
        <v>0</v>
      </c>
    </row>
    <row r="108" spans="2:40" ht="15">
      <c r="B108" s="218">
        <f t="shared" si="49"/>
        <v>5</v>
      </c>
      <c r="C108" s="212">
        <f t="shared" si="34"/>
        <v>5</v>
      </c>
      <c r="D108" s="213">
        <f t="shared" si="35"/>
        <v>5</v>
      </c>
      <c r="E108" s="213">
        <f t="shared" si="36"/>
        <v>5</v>
      </c>
      <c r="F108" s="213">
        <f t="shared" si="37"/>
        <v>4</v>
      </c>
      <c r="G108" s="213">
        <f t="shared" si="38"/>
        <v>5</v>
      </c>
      <c r="H108" s="214">
        <f t="shared" si="39"/>
        <v>5</v>
      </c>
      <c r="I108" s="207" t="str">
        <f t="shared" si="40"/>
        <v>A</v>
      </c>
      <c r="J108" s="212">
        <f t="shared" si="41"/>
        <v>5</v>
      </c>
      <c r="K108" s="213">
        <f t="shared" si="32"/>
        <v>4</v>
      </c>
      <c r="L108" s="214">
        <f t="shared" si="42"/>
        <v>4</v>
      </c>
      <c r="M108" s="207" t="str">
        <f t="shared" si="43"/>
        <v>A</v>
      </c>
      <c r="N108" s="215">
        <f t="shared" si="44"/>
        <v>2</v>
      </c>
      <c r="O108" s="216">
        <f t="shared" si="33"/>
        <v>5</v>
      </c>
      <c r="P108" s="217">
        <f t="shared" si="33"/>
        <v>5</v>
      </c>
      <c r="Q108" s="207" t="str">
        <f t="shared" si="45"/>
        <v>A</v>
      </c>
      <c r="AL108" s="55">
        <f t="shared" si="46"/>
        <v>0</v>
      </c>
      <c r="AM108" s="55">
        <f t="shared" si="47"/>
        <v>0</v>
      </c>
      <c r="AN108" s="55">
        <f t="shared" si="48"/>
        <v>1</v>
      </c>
    </row>
    <row r="109" spans="2:40" ht="15">
      <c r="B109" s="218">
        <f t="shared" si="49"/>
        <v>6</v>
      </c>
      <c r="C109" s="212">
        <f t="shared" si="34"/>
        <v>5</v>
      </c>
      <c r="D109" s="213">
        <f t="shared" si="35"/>
        <v>3</v>
      </c>
      <c r="E109" s="213">
        <f t="shared" si="36"/>
        <v>3</v>
      </c>
      <c r="F109" s="213">
        <f t="shared" si="37"/>
        <v>5</v>
      </c>
      <c r="G109" s="213">
        <f t="shared" si="38"/>
        <v>5</v>
      </c>
      <c r="H109" s="214">
        <f t="shared" si="39"/>
        <v>5</v>
      </c>
      <c r="I109" s="207" t="str">
        <f t="shared" si="40"/>
        <v>A</v>
      </c>
      <c r="J109" s="212">
        <f t="shared" si="41"/>
        <v>5</v>
      </c>
      <c r="K109" s="213">
        <f t="shared" si="32"/>
        <v>5</v>
      </c>
      <c r="L109" s="214">
        <f t="shared" si="42"/>
        <v>5</v>
      </c>
      <c r="M109" s="207" t="str">
        <f t="shared" si="43"/>
        <v>A</v>
      </c>
      <c r="N109" s="215">
        <f t="shared" si="44"/>
        <v>5</v>
      </c>
      <c r="O109" s="216">
        <f t="shared" si="33"/>
        <v>5</v>
      </c>
      <c r="P109" s="217">
        <f t="shared" si="33"/>
        <v>5</v>
      </c>
      <c r="Q109" s="207" t="str">
        <f t="shared" si="45"/>
        <v>A</v>
      </c>
      <c r="AL109" s="55">
        <f t="shared" si="46"/>
        <v>0</v>
      </c>
      <c r="AM109" s="55">
        <f t="shared" si="47"/>
        <v>0</v>
      </c>
      <c r="AN109" s="55">
        <f t="shared" si="48"/>
        <v>0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5</v>
      </c>
      <c r="E110" s="213">
        <f t="shared" si="36"/>
        <v>5</v>
      </c>
      <c r="F110" s="213">
        <f t="shared" si="37"/>
        <v>5</v>
      </c>
      <c r="G110" s="213">
        <f t="shared" si="38"/>
        <v>5</v>
      </c>
      <c r="H110" s="214">
        <f t="shared" si="39"/>
        <v>5</v>
      </c>
      <c r="I110" s="207" t="str">
        <f t="shared" si="40"/>
        <v>A</v>
      </c>
      <c r="J110" s="212">
        <f t="shared" si="41"/>
        <v>5</v>
      </c>
      <c r="K110" s="213">
        <f t="shared" si="32"/>
        <v>5</v>
      </c>
      <c r="L110" s="214">
        <f t="shared" si="42"/>
        <v>5</v>
      </c>
      <c r="M110" s="207" t="str">
        <f t="shared" si="43"/>
        <v>A</v>
      </c>
      <c r="N110" s="215">
        <f t="shared" si="44"/>
        <v>5</v>
      </c>
      <c r="O110" s="216">
        <f t="shared" si="33"/>
        <v>5</v>
      </c>
      <c r="P110" s="217">
        <f t="shared" si="33"/>
        <v>5</v>
      </c>
      <c r="Q110" s="207" t="str">
        <f t="shared" si="45"/>
        <v>A</v>
      </c>
      <c r="AL110" s="55">
        <f t="shared" si="46"/>
        <v>0</v>
      </c>
      <c r="AM110" s="55">
        <f t="shared" si="47"/>
        <v>0</v>
      </c>
      <c r="AN110" s="55">
        <f t="shared" si="48"/>
        <v>0</v>
      </c>
    </row>
    <row r="111" spans="2:40" ht="15">
      <c r="B111" s="211">
        <f t="shared" si="49"/>
        <v>8</v>
      </c>
      <c r="C111" s="212">
        <f t="shared" si="34"/>
        <v>4</v>
      </c>
      <c r="D111" s="213">
        <f t="shared" si="35"/>
        <v>4</v>
      </c>
      <c r="E111" s="213">
        <f t="shared" si="36"/>
        <v>4</v>
      </c>
      <c r="F111" s="213">
        <f t="shared" si="37"/>
        <v>5</v>
      </c>
      <c r="G111" s="213">
        <f t="shared" si="38"/>
        <v>5</v>
      </c>
      <c r="H111" s="214">
        <f t="shared" si="39"/>
        <v>4</v>
      </c>
      <c r="I111" s="207" t="str">
        <f t="shared" si="40"/>
        <v>A</v>
      </c>
      <c r="J111" s="212">
        <f t="shared" si="41"/>
        <v>4</v>
      </c>
      <c r="K111" s="213">
        <f t="shared" si="32"/>
        <v>2</v>
      </c>
      <c r="L111" s="214">
        <f t="shared" si="42"/>
        <v>4</v>
      </c>
      <c r="M111" s="207" t="str">
        <f t="shared" si="43"/>
        <v>A</v>
      </c>
      <c r="N111" s="215">
        <f t="shared" si="44"/>
        <v>5</v>
      </c>
      <c r="O111" s="216">
        <f t="shared" si="33"/>
        <v>4</v>
      </c>
      <c r="P111" s="217">
        <f t="shared" si="33"/>
        <v>4</v>
      </c>
      <c r="Q111" s="207" t="str">
        <f t="shared" si="45"/>
        <v>A</v>
      </c>
      <c r="AL111" s="55">
        <f t="shared" si="46"/>
        <v>0</v>
      </c>
      <c r="AM111" s="55">
        <f t="shared" si="47"/>
        <v>1</v>
      </c>
      <c r="AN111" s="55">
        <f t="shared" si="48"/>
        <v>0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5</v>
      </c>
      <c r="E112" s="213">
        <f t="shared" si="36"/>
        <v>5</v>
      </c>
      <c r="F112" s="213">
        <f t="shared" si="37"/>
        <v>4</v>
      </c>
      <c r="G112" s="213">
        <f t="shared" si="38"/>
        <v>5</v>
      </c>
      <c r="H112" s="214">
        <f t="shared" si="39"/>
        <v>5</v>
      </c>
      <c r="I112" s="207" t="str">
        <f t="shared" si="40"/>
        <v>A</v>
      </c>
      <c r="J112" s="212">
        <f t="shared" si="41"/>
        <v>5</v>
      </c>
      <c r="K112" s="213">
        <f t="shared" si="32"/>
        <v>5</v>
      </c>
      <c r="L112" s="214">
        <f t="shared" si="42"/>
        <v>5</v>
      </c>
      <c r="M112" s="207" t="str">
        <f t="shared" si="43"/>
        <v>A</v>
      </c>
      <c r="N112" s="215">
        <f t="shared" si="44"/>
        <v>4</v>
      </c>
      <c r="O112" s="216">
        <f t="shared" si="33"/>
        <v>5</v>
      </c>
      <c r="P112" s="217">
        <f t="shared" si="33"/>
        <v>5</v>
      </c>
      <c r="Q112" s="207" t="str">
        <f t="shared" si="45"/>
        <v>A</v>
      </c>
      <c r="AL112" s="55">
        <f t="shared" si="46"/>
        <v>0</v>
      </c>
      <c r="AM112" s="55">
        <f t="shared" si="47"/>
        <v>0</v>
      </c>
      <c r="AN112" s="55">
        <f t="shared" si="48"/>
        <v>0</v>
      </c>
    </row>
    <row r="113" spans="2:40" ht="15">
      <c r="B113" s="218">
        <f t="shared" si="49"/>
        <v>10</v>
      </c>
      <c r="C113" s="212">
        <f t="shared" si="34"/>
        <v>5</v>
      </c>
      <c r="D113" s="213">
        <f t="shared" si="35"/>
        <v>5</v>
      </c>
      <c r="E113" s="213">
        <f t="shared" si="36"/>
        <v>5</v>
      </c>
      <c r="F113" s="213">
        <f t="shared" si="37"/>
        <v>5</v>
      </c>
      <c r="G113" s="213">
        <f t="shared" si="38"/>
        <v>5</v>
      </c>
      <c r="H113" s="214">
        <f t="shared" si="39"/>
        <v>5</v>
      </c>
      <c r="I113" s="207" t="str">
        <f t="shared" si="40"/>
        <v>A</v>
      </c>
      <c r="J113" s="212">
        <f t="shared" si="41"/>
        <v>5</v>
      </c>
      <c r="K113" s="213">
        <f t="shared" si="32"/>
        <v>4</v>
      </c>
      <c r="L113" s="214">
        <f t="shared" si="42"/>
        <v>5</v>
      </c>
      <c r="M113" s="207" t="str">
        <f t="shared" si="43"/>
        <v>A</v>
      </c>
      <c r="N113" s="215">
        <f t="shared" si="44"/>
        <v>4</v>
      </c>
      <c r="O113" s="216">
        <f t="shared" si="33"/>
        <v>4</v>
      </c>
      <c r="P113" s="217">
        <f t="shared" si="33"/>
        <v>5</v>
      </c>
      <c r="Q113" s="207" t="str">
        <f t="shared" si="45"/>
        <v>A</v>
      </c>
      <c r="AL113" s="55">
        <f t="shared" si="46"/>
        <v>0</v>
      </c>
      <c r="AM113" s="55">
        <f t="shared" si="47"/>
        <v>0</v>
      </c>
      <c r="AN113" s="55">
        <f t="shared" si="48"/>
        <v>0</v>
      </c>
    </row>
    <row r="114" spans="2:40" ht="15">
      <c r="B114" s="218">
        <f t="shared" si="49"/>
        <v>11</v>
      </c>
      <c r="C114" s="212">
        <f t="shared" si="34"/>
        <v>5</v>
      </c>
      <c r="D114" s="213">
        <f t="shared" si="35"/>
        <v>5</v>
      </c>
      <c r="E114" s="213">
        <f t="shared" si="36"/>
        <v>5</v>
      </c>
      <c r="F114" s="213">
        <f t="shared" si="37"/>
        <v>5</v>
      </c>
      <c r="G114" s="213">
        <f t="shared" si="38"/>
        <v>5</v>
      </c>
      <c r="H114" s="214">
        <f t="shared" si="39"/>
        <v>5</v>
      </c>
      <c r="I114" s="207" t="str">
        <f t="shared" si="40"/>
        <v>A</v>
      </c>
      <c r="J114" s="212">
        <f t="shared" si="41"/>
        <v>5</v>
      </c>
      <c r="K114" s="213">
        <f t="shared" si="32"/>
        <v>5</v>
      </c>
      <c r="L114" s="214">
        <f t="shared" si="42"/>
        <v>5</v>
      </c>
      <c r="M114" s="207" t="str">
        <f t="shared" si="43"/>
        <v>A</v>
      </c>
      <c r="N114" s="215">
        <f t="shared" si="44"/>
        <v>3</v>
      </c>
      <c r="O114" s="216">
        <f t="shared" si="33"/>
        <v>4</v>
      </c>
      <c r="P114" s="217">
        <f t="shared" si="33"/>
        <v>5</v>
      </c>
      <c r="Q114" s="207" t="str">
        <f t="shared" si="45"/>
        <v>A</v>
      </c>
      <c r="AL114" s="55">
        <f t="shared" si="46"/>
        <v>0</v>
      </c>
      <c r="AM114" s="55">
        <f t="shared" si="47"/>
        <v>0</v>
      </c>
      <c r="AN114" s="55">
        <f t="shared" si="48"/>
        <v>0</v>
      </c>
    </row>
    <row r="115" spans="2:40" ht="15">
      <c r="B115" s="218">
        <f t="shared" si="49"/>
        <v>12</v>
      </c>
      <c r="C115" s="212">
        <f t="shared" si="34"/>
        <v>5</v>
      </c>
      <c r="D115" s="213">
        <f t="shared" si="35"/>
        <v>5</v>
      </c>
      <c r="E115" s="213">
        <f t="shared" si="36"/>
        <v>5</v>
      </c>
      <c r="F115" s="213">
        <f t="shared" si="37"/>
        <v>5</v>
      </c>
      <c r="G115" s="213">
        <f t="shared" si="38"/>
        <v>5</v>
      </c>
      <c r="H115" s="214">
        <f t="shared" si="39"/>
        <v>5</v>
      </c>
      <c r="I115" s="207" t="str">
        <f t="shared" si="40"/>
        <v>A</v>
      </c>
      <c r="J115" s="212">
        <f t="shared" si="41"/>
        <v>5</v>
      </c>
      <c r="K115" s="213">
        <f t="shared" si="32"/>
        <v>3</v>
      </c>
      <c r="L115" s="214">
        <f t="shared" si="42"/>
        <v>5</v>
      </c>
      <c r="M115" s="207" t="str">
        <f t="shared" si="43"/>
        <v>A</v>
      </c>
      <c r="N115" s="215">
        <f t="shared" si="44"/>
        <v>5</v>
      </c>
      <c r="O115" s="216">
        <f t="shared" si="33"/>
        <v>4</v>
      </c>
      <c r="P115" s="217">
        <f t="shared" si="33"/>
        <v>4</v>
      </c>
      <c r="Q115" s="207" t="str">
        <f t="shared" si="45"/>
        <v>A</v>
      </c>
      <c r="AL115" s="55">
        <f t="shared" si="46"/>
        <v>0</v>
      </c>
      <c r="AM115" s="55">
        <f t="shared" si="47"/>
        <v>0</v>
      </c>
      <c r="AN115" s="55">
        <f t="shared" si="48"/>
        <v>0</v>
      </c>
    </row>
    <row r="116" spans="2:40" ht="15">
      <c r="B116" s="218">
        <f t="shared" si="49"/>
        <v>13</v>
      </c>
      <c r="C116" s="212" t="str">
        <f t="shared" si="34"/>
        <v>NO</v>
      </c>
      <c r="D116" s="213" t="str">
        <f t="shared" si="35"/>
        <v>NO</v>
      </c>
      <c r="E116" s="213" t="str">
        <f t="shared" si="36"/>
        <v>NO</v>
      </c>
      <c r="F116" s="213" t="str">
        <f t="shared" si="37"/>
        <v>NO</v>
      </c>
      <c r="G116" s="213" t="str">
        <f t="shared" si="38"/>
        <v>NO</v>
      </c>
      <c r="H116" s="214" t="str">
        <f t="shared" si="39"/>
        <v>NO</v>
      </c>
      <c r="I116" s="207" t="str">
        <f t="shared" si="40"/>
        <v>NO</v>
      </c>
      <c r="J116" s="212" t="str">
        <f t="shared" si="41"/>
        <v>NO</v>
      </c>
      <c r="K116" s="213" t="str">
        <f t="shared" si="32"/>
        <v>NO</v>
      </c>
      <c r="L116" s="214" t="str">
        <f t="shared" si="42"/>
        <v>NO</v>
      </c>
      <c r="M116" s="207" t="str">
        <f t="shared" si="43"/>
        <v>NO</v>
      </c>
      <c r="N116" s="215" t="str">
        <f t="shared" si="44"/>
        <v>NO</v>
      </c>
      <c r="O116" s="216" t="str">
        <f t="shared" si="33"/>
        <v>NO</v>
      </c>
      <c r="P116" s="217" t="str">
        <f t="shared" si="33"/>
        <v>NO</v>
      </c>
      <c r="Q116" s="207" t="str">
        <f t="shared" si="45"/>
        <v>NO</v>
      </c>
      <c r="AL116" s="55">
        <f t="shared" si="46"/>
        <v>0</v>
      </c>
      <c r="AM116" s="55">
        <f t="shared" si="47"/>
        <v>0</v>
      </c>
      <c r="AN116" s="55">
        <f t="shared" si="48"/>
        <v>0</v>
      </c>
    </row>
    <row r="117" spans="2:40" ht="15">
      <c r="B117" s="218">
        <f t="shared" si="49"/>
        <v>14</v>
      </c>
      <c r="C117" s="212" t="str">
        <f t="shared" si="34"/>
        <v>NO</v>
      </c>
      <c r="D117" s="213" t="str">
        <f t="shared" si="35"/>
        <v>NO</v>
      </c>
      <c r="E117" s="213" t="str">
        <f t="shared" si="36"/>
        <v>NO</v>
      </c>
      <c r="F117" s="213" t="str">
        <f t="shared" si="37"/>
        <v>NO</v>
      </c>
      <c r="G117" s="213" t="str">
        <f t="shared" si="38"/>
        <v>NO</v>
      </c>
      <c r="H117" s="214" t="str">
        <f t="shared" si="39"/>
        <v>NO</v>
      </c>
      <c r="I117" s="207" t="str">
        <f t="shared" si="40"/>
        <v>NO</v>
      </c>
      <c r="J117" s="212" t="str">
        <f t="shared" si="41"/>
        <v>NO</v>
      </c>
      <c r="K117" s="213" t="str">
        <f t="shared" si="32"/>
        <v>NO</v>
      </c>
      <c r="L117" s="214" t="str">
        <f t="shared" si="42"/>
        <v>NO</v>
      </c>
      <c r="M117" s="207" t="str">
        <f t="shared" si="43"/>
        <v>NO</v>
      </c>
      <c r="N117" s="215" t="str">
        <f t="shared" si="44"/>
        <v>NO</v>
      </c>
      <c r="O117" s="216" t="str">
        <f t="shared" si="33"/>
        <v>NO</v>
      </c>
      <c r="P117" s="217" t="str">
        <f t="shared" si="33"/>
        <v>NO</v>
      </c>
      <c r="Q117" s="207" t="str">
        <f t="shared" si="45"/>
        <v>NO</v>
      </c>
      <c r="AL117" s="55">
        <f t="shared" si="46"/>
        <v>0</v>
      </c>
      <c r="AM117" s="55">
        <f t="shared" si="47"/>
        <v>0</v>
      </c>
      <c r="AN117" s="55">
        <f t="shared" si="48"/>
        <v>0</v>
      </c>
    </row>
    <row r="118" spans="2:40" ht="15">
      <c r="B118" s="218">
        <f t="shared" si="49"/>
        <v>15</v>
      </c>
      <c r="C118" s="212" t="str">
        <f t="shared" si="34"/>
        <v>NO</v>
      </c>
      <c r="D118" s="213" t="str">
        <f t="shared" si="35"/>
        <v>NO</v>
      </c>
      <c r="E118" s="213" t="str">
        <f t="shared" si="36"/>
        <v>NO</v>
      </c>
      <c r="F118" s="213" t="str">
        <f t="shared" si="37"/>
        <v>NO</v>
      </c>
      <c r="G118" s="213" t="str">
        <f t="shared" si="38"/>
        <v>NO</v>
      </c>
      <c r="H118" s="214" t="str">
        <f t="shared" si="39"/>
        <v>NO</v>
      </c>
      <c r="I118" s="207" t="str">
        <f t="shared" si="40"/>
        <v>NO</v>
      </c>
      <c r="J118" s="212" t="str">
        <f t="shared" si="41"/>
        <v>NO</v>
      </c>
      <c r="K118" s="213" t="str">
        <f t="shared" si="32"/>
        <v>NO</v>
      </c>
      <c r="L118" s="214" t="str">
        <f t="shared" si="42"/>
        <v>NO</v>
      </c>
      <c r="M118" s="207" t="str">
        <f t="shared" si="43"/>
        <v>NO</v>
      </c>
      <c r="N118" s="215" t="str">
        <f t="shared" si="44"/>
        <v>NO</v>
      </c>
      <c r="O118" s="216" t="str">
        <f t="shared" si="33"/>
        <v>NO</v>
      </c>
      <c r="P118" s="217" t="str">
        <f t="shared" si="33"/>
        <v>NO</v>
      </c>
      <c r="Q118" s="207" t="str">
        <f t="shared" si="45"/>
        <v>NO</v>
      </c>
      <c r="AL118" s="55">
        <f t="shared" si="46"/>
        <v>0</v>
      </c>
      <c r="AM118" s="55">
        <f t="shared" si="47"/>
        <v>0</v>
      </c>
      <c r="AN118" s="55">
        <f t="shared" si="48"/>
        <v>0</v>
      </c>
    </row>
    <row r="119" spans="2:40" ht="15">
      <c r="B119" s="218">
        <f t="shared" si="49"/>
        <v>16</v>
      </c>
      <c r="C119" s="212" t="str">
        <f t="shared" si="34"/>
        <v>NO</v>
      </c>
      <c r="D119" s="213" t="str">
        <f t="shared" si="35"/>
        <v>NO</v>
      </c>
      <c r="E119" s="213" t="str">
        <f t="shared" si="36"/>
        <v>NO</v>
      </c>
      <c r="F119" s="213" t="str">
        <f t="shared" si="37"/>
        <v>NO</v>
      </c>
      <c r="G119" s="213" t="str">
        <f t="shared" si="38"/>
        <v>NO</v>
      </c>
      <c r="H119" s="214" t="str">
        <f t="shared" si="39"/>
        <v>NO</v>
      </c>
      <c r="I119" s="207" t="str">
        <f t="shared" si="40"/>
        <v>NO</v>
      </c>
      <c r="J119" s="212" t="str">
        <f t="shared" si="41"/>
        <v>NO</v>
      </c>
      <c r="K119" s="213" t="str">
        <f t="shared" si="32"/>
        <v>NO</v>
      </c>
      <c r="L119" s="214" t="str">
        <f t="shared" si="42"/>
        <v>NO</v>
      </c>
      <c r="M119" s="207" t="str">
        <f t="shared" si="43"/>
        <v>NO</v>
      </c>
      <c r="N119" s="215" t="str">
        <f t="shared" si="44"/>
        <v>NO</v>
      </c>
      <c r="O119" s="216" t="str">
        <f t="shared" si="33"/>
        <v>NO</v>
      </c>
      <c r="P119" s="217" t="str">
        <f t="shared" si="33"/>
        <v>NO</v>
      </c>
      <c r="Q119" s="207" t="str">
        <f t="shared" si="45"/>
        <v>NO</v>
      </c>
      <c r="AL119" s="55">
        <f t="shared" si="46"/>
        <v>0</v>
      </c>
      <c r="AM119" s="55">
        <f t="shared" si="47"/>
        <v>0</v>
      </c>
      <c r="AN119" s="55">
        <f t="shared" si="48"/>
        <v>0</v>
      </c>
    </row>
    <row r="120" spans="2:40" ht="15">
      <c r="B120" s="218">
        <f t="shared" si="49"/>
        <v>17</v>
      </c>
      <c r="C120" s="212" t="str">
        <f t="shared" si="34"/>
        <v>NO</v>
      </c>
      <c r="D120" s="213" t="str">
        <f t="shared" si="35"/>
        <v>NO</v>
      </c>
      <c r="E120" s="213" t="str">
        <f t="shared" si="36"/>
        <v>NO</v>
      </c>
      <c r="F120" s="213" t="str">
        <f t="shared" si="37"/>
        <v>NO</v>
      </c>
      <c r="G120" s="213" t="str">
        <f t="shared" si="38"/>
        <v>NO</v>
      </c>
      <c r="H120" s="214" t="str">
        <f t="shared" si="39"/>
        <v>NO</v>
      </c>
      <c r="I120" s="207" t="str">
        <f t="shared" si="40"/>
        <v>NO</v>
      </c>
      <c r="J120" s="212" t="str">
        <f t="shared" si="41"/>
        <v>NO</v>
      </c>
      <c r="K120" s="213" t="str">
        <f t="shared" si="32"/>
        <v>NO</v>
      </c>
      <c r="L120" s="214" t="str">
        <f t="shared" si="42"/>
        <v>NO</v>
      </c>
      <c r="M120" s="207" t="str">
        <f t="shared" si="43"/>
        <v>NO</v>
      </c>
      <c r="N120" s="215" t="str">
        <f t="shared" si="44"/>
        <v>NO</v>
      </c>
      <c r="O120" s="216" t="str">
        <f t="shared" si="44"/>
        <v>NO</v>
      </c>
      <c r="P120" s="217" t="str">
        <f t="shared" si="44"/>
        <v>NO</v>
      </c>
      <c r="Q120" s="207" t="str">
        <f t="shared" si="45"/>
        <v>NO</v>
      </c>
      <c r="AL120" s="55">
        <f t="shared" si="46"/>
        <v>0</v>
      </c>
      <c r="AM120" s="55">
        <f t="shared" si="47"/>
        <v>0</v>
      </c>
      <c r="AN120" s="55">
        <f t="shared" si="48"/>
        <v>0</v>
      </c>
    </row>
    <row r="121" spans="2:40" ht="15">
      <c r="B121" s="218">
        <f t="shared" si="49"/>
        <v>18</v>
      </c>
      <c r="C121" s="212" t="str">
        <f t="shared" si="34"/>
        <v>NO</v>
      </c>
      <c r="D121" s="213" t="str">
        <f t="shared" si="35"/>
        <v>NO</v>
      </c>
      <c r="E121" s="213" t="str">
        <f t="shared" si="36"/>
        <v>NO</v>
      </c>
      <c r="F121" s="213" t="str">
        <f t="shared" si="37"/>
        <v>NO</v>
      </c>
      <c r="G121" s="213" t="str">
        <f t="shared" si="38"/>
        <v>NO</v>
      </c>
      <c r="H121" s="214" t="str">
        <f t="shared" si="39"/>
        <v>NO</v>
      </c>
      <c r="I121" s="207" t="str">
        <f t="shared" si="40"/>
        <v>NO</v>
      </c>
      <c r="J121" s="212" t="str">
        <f t="shared" si="41"/>
        <v>NO</v>
      </c>
      <c r="K121" s="213" t="str">
        <f t="shared" si="32"/>
        <v>NO</v>
      </c>
      <c r="L121" s="214" t="str">
        <f t="shared" si="42"/>
        <v>NO</v>
      </c>
      <c r="M121" s="207" t="str">
        <f t="shared" si="43"/>
        <v>NO</v>
      </c>
      <c r="N121" s="215" t="str">
        <f t="shared" si="44"/>
        <v>NO</v>
      </c>
      <c r="O121" s="216" t="str">
        <f t="shared" si="44"/>
        <v>NO</v>
      </c>
      <c r="P121" s="217" t="str">
        <f t="shared" si="44"/>
        <v>NO</v>
      </c>
      <c r="Q121" s="207" t="str">
        <f t="shared" si="45"/>
        <v>NO</v>
      </c>
      <c r="AL121" s="55">
        <f t="shared" si="46"/>
        <v>0</v>
      </c>
      <c r="AM121" s="55">
        <f t="shared" si="47"/>
        <v>0</v>
      </c>
      <c r="AN121" s="55">
        <f t="shared" si="48"/>
        <v>0</v>
      </c>
    </row>
    <row r="122" spans="2:40" ht="15">
      <c r="B122" s="218">
        <f t="shared" si="49"/>
        <v>19</v>
      </c>
      <c r="C122" s="212" t="str">
        <f t="shared" si="34"/>
        <v>NO</v>
      </c>
      <c r="D122" s="213" t="str">
        <f t="shared" si="35"/>
        <v>NO</v>
      </c>
      <c r="E122" s="213" t="str">
        <f t="shared" si="36"/>
        <v>NO</v>
      </c>
      <c r="F122" s="213" t="str">
        <f t="shared" si="37"/>
        <v>NO</v>
      </c>
      <c r="G122" s="213" t="str">
        <f t="shared" si="38"/>
        <v>NO</v>
      </c>
      <c r="H122" s="214" t="str">
        <f t="shared" si="39"/>
        <v>NO</v>
      </c>
      <c r="I122" s="207" t="str">
        <f t="shared" si="40"/>
        <v>NO</v>
      </c>
      <c r="J122" s="212" t="str">
        <f t="shared" si="41"/>
        <v>NO</v>
      </c>
      <c r="K122" s="213" t="str">
        <f t="shared" si="32"/>
        <v>NO</v>
      </c>
      <c r="L122" s="214" t="str">
        <f t="shared" si="42"/>
        <v>NO</v>
      </c>
      <c r="M122" s="207" t="str">
        <f t="shared" si="43"/>
        <v>NO</v>
      </c>
      <c r="N122" s="215" t="str">
        <f t="shared" si="44"/>
        <v>NO</v>
      </c>
      <c r="O122" s="216" t="str">
        <f t="shared" si="44"/>
        <v>NO</v>
      </c>
      <c r="P122" s="217" t="str">
        <f t="shared" si="44"/>
        <v>NO</v>
      </c>
      <c r="Q122" s="207" t="str">
        <f t="shared" si="45"/>
        <v>NO</v>
      </c>
      <c r="AL122" s="55">
        <f t="shared" si="46"/>
        <v>0</v>
      </c>
      <c r="AM122" s="55">
        <f t="shared" si="47"/>
        <v>0</v>
      </c>
      <c r="AN122" s="55">
        <f t="shared" si="48"/>
        <v>0</v>
      </c>
    </row>
    <row r="123" spans="2:40" ht="15">
      <c r="B123" s="218">
        <f t="shared" si="49"/>
        <v>20</v>
      </c>
      <c r="C123" s="212" t="str">
        <f t="shared" si="34"/>
        <v>NO</v>
      </c>
      <c r="D123" s="213" t="str">
        <f t="shared" si="35"/>
        <v>NO</v>
      </c>
      <c r="E123" s="213" t="str">
        <f t="shared" si="36"/>
        <v>NO</v>
      </c>
      <c r="F123" s="213" t="str">
        <f t="shared" si="37"/>
        <v>NO</v>
      </c>
      <c r="G123" s="213" t="str">
        <f t="shared" si="38"/>
        <v>NO</v>
      </c>
      <c r="H123" s="214" t="str">
        <f t="shared" si="39"/>
        <v>NO</v>
      </c>
      <c r="I123" s="207" t="str">
        <f t="shared" si="40"/>
        <v>NO</v>
      </c>
      <c r="J123" s="212" t="str">
        <f t="shared" si="41"/>
        <v>NO</v>
      </c>
      <c r="K123" s="213" t="str">
        <f t="shared" si="32"/>
        <v>NO</v>
      </c>
      <c r="L123" s="214" t="str">
        <f t="shared" si="42"/>
        <v>NO</v>
      </c>
      <c r="M123" s="207" t="str">
        <f t="shared" si="43"/>
        <v>NO</v>
      </c>
      <c r="N123" s="215" t="str">
        <f t="shared" si="44"/>
        <v>NO</v>
      </c>
      <c r="O123" s="216" t="str">
        <f t="shared" si="44"/>
        <v>NO</v>
      </c>
      <c r="P123" s="217" t="str">
        <f t="shared" si="44"/>
        <v>NO</v>
      </c>
      <c r="Q123" s="207" t="str">
        <f t="shared" si="45"/>
        <v>NO</v>
      </c>
      <c r="AL123" s="55">
        <f t="shared" si="46"/>
        <v>0</v>
      </c>
      <c r="AM123" s="55">
        <f t="shared" si="47"/>
        <v>0</v>
      </c>
      <c r="AN123" s="55">
        <f t="shared" si="48"/>
        <v>0</v>
      </c>
    </row>
    <row r="124" spans="2:40" ht="15">
      <c r="B124" s="218">
        <f t="shared" si="49"/>
        <v>21</v>
      </c>
      <c r="C124" s="212" t="str">
        <f t="shared" si="34"/>
        <v>NO</v>
      </c>
      <c r="D124" s="213" t="str">
        <f t="shared" si="35"/>
        <v>NO</v>
      </c>
      <c r="E124" s="213" t="str">
        <f t="shared" si="36"/>
        <v>NO</v>
      </c>
      <c r="F124" s="213" t="str">
        <f t="shared" si="37"/>
        <v>NO</v>
      </c>
      <c r="G124" s="213" t="str">
        <f t="shared" si="38"/>
        <v>NO</v>
      </c>
      <c r="H124" s="214" t="str">
        <f t="shared" si="39"/>
        <v>NO</v>
      </c>
      <c r="I124" s="207" t="str">
        <f t="shared" si="40"/>
        <v>NO</v>
      </c>
      <c r="J124" s="212" t="str">
        <f t="shared" si="41"/>
        <v>NO</v>
      </c>
      <c r="K124" s="213" t="str">
        <f t="shared" si="32"/>
        <v>NO</v>
      </c>
      <c r="L124" s="214" t="str">
        <f t="shared" si="42"/>
        <v>NO</v>
      </c>
      <c r="M124" s="207" t="str">
        <f t="shared" si="43"/>
        <v>NO</v>
      </c>
      <c r="N124" s="215" t="str">
        <f t="shared" si="44"/>
        <v>NO</v>
      </c>
      <c r="O124" s="216" t="str">
        <f t="shared" si="44"/>
        <v>NO</v>
      </c>
      <c r="P124" s="217" t="str">
        <f t="shared" si="44"/>
        <v>NO</v>
      </c>
      <c r="Q124" s="207" t="str">
        <f t="shared" si="45"/>
        <v>NO</v>
      </c>
      <c r="AL124" s="55">
        <f t="shared" si="46"/>
        <v>0</v>
      </c>
      <c r="AM124" s="55">
        <f t="shared" si="47"/>
        <v>0</v>
      </c>
      <c r="AN124" s="55">
        <f t="shared" si="48"/>
        <v>0</v>
      </c>
    </row>
    <row r="125" spans="2:40" ht="15">
      <c r="B125" s="218">
        <f t="shared" si="49"/>
        <v>22</v>
      </c>
      <c r="C125" s="212" t="str">
        <f t="shared" si="34"/>
        <v>NO</v>
      </c>
      <c r="D125" s="213" t="str">
        <f t="shared" si="35"/>
        <v>NO</v>
      </c>
      <c r="E125" s="213" t="str">
        <f t="shared" si="36"/>
        <v>NO</v>
      </c>
      <c r="F125" s="213" t="str">
        <f t="shared" si="37"/>
        <v>NO</v>
      </c>
      <c r="G125" s="213" t="str">
        <f t="shared" si="38"/>
        <v>NO</v>
      </c>
      <c r="H125" s="214" t="str">
        <f t="shared" si="39"/>
        <v>NO</v>
      </c>
      <c r="I125" s="207" t="str">
        <f t="shared" si="40"/>
        <v>NO</v>
      </c>
      <c r="J125" s="212" t="str">
        <f t="shared" si="41"/>
        <v>NO</v>
      </c>
      <c r="K125" s="213" t="str">
        <f t="shared" si="32"/>
        <v>NO</v>
      </c>
      <c r="L125" s="214" t="str">
        <f t="shared" si="42"/>
        <v>NO</v>
      </c>
      <c r="M125" s="207" t="str">
        <f t="shared" si="43"/>
        <v>NO</v>
      </c>
      <c r="N125" s="215" t="str">
        <f t="shared" si="44"/>
        <v>NO</v>
      </c>
      <c r="O125" s="216" t="str">
        <f t="shared" si="44"/>
        <v>NO</v>
      </c>
      <c r="P125" s="217" t="str">
        <f t="shared" si="44"/>
        <v>NO</v>
      </c>
      <c r="Q125" s="207" t="str">
        <f t="shared" si="45"/>
        <v>NO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 t="str">
        <f t="shared" si="34"/>
        <v>NO</v>
      </c>
      <c r="D126" s="213" t="str">
        <f t="shared" si="35"/>
        <v>NO</v>
      </c>
      <c r="E126" s="213" t="str">
        <f t="shared" si="36"/>
        <v>NO</v>
      </c>
      <c r="F126" s="213" t="str">
        <f t="shared" si="37"/>
        <v>NO</v>
      </c>
      <c r="G126" s="213" t="str">
        <f t="shared" si="38"/>
        <v>NO</v>
      </c>
      <c r="H126" s="214" t="str">
        <f t="shared" si="39"/>
        <v>NO</v>
      </c>
      <c r="I126" s="207" t="str">
        <f t="shared" si="40"/>
        <v>NO</v>
      </c>
      <c r="J126" s="212" t="str">
        <f t="shared" si="41"/>
        <v>NO</v>
      </c>
      <c r="K126" s="213" t="str">
        <f t="shared" si="32"/>
        <v>NO</v>
      </c>
      <c r="L126" s="214" t="str">
        <f t="shared" si="42"/>
        <v>NO</v>
      </c>
      <c r="M126" s="207" t="str">
        <f t="shared" si="43"/>
        <v>NO</v>
      </c>
      <c r="N126" s="215" t="str">
        <f t="shared" si="44"/>
        <v>NO</v>
      </c>
      <c r="O126" s="216" t="str">
        <f t="shared" si="44"/>
        <v>NO</v>
      </c>
      <c r="P126" s="217" t="str">
        <f t="shared" si="44"/>
        <v>NO</v>
      </c>
      <c r="Q126" s="207" t="str">
        <f t="shared" si="45"/>
        <v>NO</v>
      </c>
      <c r="AL126" s="55">
        <f t="shared" si="46"/>
        <v>0</v>
      </c>
      <c r="AM126" s="55">
        <f t="shared" si="47"/>
        <v>0</v>
      </c>
      <c r="AN126" s="55">
        <f t="shared" si="48"/>
        <v>0</v>
      </c>
    </row>
    <row r="127" spans="2:40" ht="15">
      <c r="B127" s="218">
        <f t="shared" si="49"/>
        <v>24</v>
      </c>
      <c r="C127" s="212" t="str">
        <f t="shared" si="34"/>
        <v>NO</v>
      </c>
      <c r="D127" s="213" t="str">
        <f t="shared" si="35"/>
        <v>NO</v>
      </c>
      <c r="E127" s="213" t="str">
        <f t="shared" si="36"/>
        <v>NO</v>
      </c>
      <c r="F127" s="213" t="str">
        <f t="shared" si="37"/>
        <v>NO</v>
      </c>
      <c r="G127" s="213" t="str">
        <f t="shared" si="38"/>
        <v>NO</v>
      </c>
      <c r="H127" s="214" t="str">
        <f t="shared" si="39"/>
        <v>NO</v>
      </c>
      <c r="I127" s="207" t="str">
        <f t="shared" si="40"/>
        <v>NO</v>
      </c>
      <c r="J127" s="212" t="str">
        <f t="shared" si="41"/>
        <v>NO</v>
      </c>
      <c r="K127" s="213" t="str">
        <f t="shared" si="32"/>
        <v>NO</v>
      </c>
      <c r="L127" s="214" t="str">
        <f t="shared" si="42"/>
        <v>NO</v>
      </c>
      <c r="M127" s="207" t="str">
        <f t="shared" si="43"/>
        <v>NO</v>
      </c>
      <c r="N127" s="215" t="str">
        <f t="shared" si="44"/>
        <v>NO</v>
      </c>
      <c r="O127" s="216" t="str">
        <f t="shared" si="44"/>
        <v>NO</v>
      </c>
      <c r="P127" s="217" t="str">
        <f t="shared" si="44"/>
        <v>NO</v>
      </c>
      <c r="Q127" s="207" t="str">
        <f t="shared" si="45"/>
        <v>NO</v>
      </c>
      <c r="AL127" s="55">
        <f t="shared" si="46"/>
        <v>0</v>
      </c>
      <c r="AM127" s="55">
        <f t="shared" si="47"/>
        <v>0</v>
      </c>
      <c r="AN127" s="55">
        <f t="shared" si="48"/>
        <v>0</v>
      </c>
    </row>
    <row r="128" spans="2:40" ht="15">
      <c r="B128" s="218">
        <f t="shared" si="49"/>
        <v>25</v>
      </c>
      <c r="C128" s="212" t="str">
        <f t="shared" si="34"/>
        <v>NO</v>
      </c>
      <c r="D128" s="213" t="str">
        <f t="shared" si="35"/>
        <v>NO</v>
      </c>
      <c r="E128" s="213" t="str">
        <f t="shared" si="36"/>
        <v>NO</v>
      </c>
      <c r="F128" s="213" t="str">
        <f t="shared" si="37"/>
        <v>NO</v>
      </c>
      <c r="G128" s="213" t="str">
        <f t="shared" si="38"/>
        <v>NO</v>
      </c>
      <c r="H128" s="214" t="str">
        <f t="shared" si="39"/>
        <v>NO</v>
      </c>
      <c r="I128" s="207" t="str">
        <f t="shared" si="40"/>
        <v>NO</v>
      </c>
      <c r="J128" s="212" t="str">
        <f t="shared" si="41"/>
        <v>NO</v>
      </c>
      <c r="K128" s="213" t="str">
        <f t="shared" si="32"/>
        <v>NO</v>
      </c>
      <c r="L128" s="214" t="str">
        <f t="shared" si="42"/>
        <v>NO</v>
      </c>
      <c r="M128" s="207" t="str">
        <f t="shared" si="43"/>
        <v>NO</v>
      </c>
      <c r="N128" s="215" t="str">
        <f t="shared" si="44"/>
        <v>NO</v>
      </c>
      <c r="O128" s="216" t="str">
        <f t="shared" si="44"/>
        <v>NO</v>
      </c>
      <c r="P128" s="217" t="str">
        <f t="shared" si="44"/>
        <v>NO</v>
      </c>
      <c r="Q128" s="207" t="str">
        <f t="shared" si="45"/>
        <v>NO</v>
      </c>
      <c r="AL128" s="55">
        <f t="shared" si="46"/>
        <v>0</v>
      </c>
      <c r="AM128" s="55">
        <f t="shared" si="47"/>
        <v>0</v>
      </c>
      <c r="AN128" s="55">
        <f t="shared" si="48"/>
        <v>0</v>
      </c>
    </row>
    <row r="129" spans="1:40" ht="15">
      <c r="B129" s="211">
        <f t="shared" si="49"/>
        <v>26</v>
      </c>
      <c r="C129" s="212" t="str">
        <f t="shared" si="34"/>
        <v>NO</v>
      </c>
      <c r="D129" s="213" t="str">
        <f t="shared" si="35"/>
        <v>NO</v>
      </c>
      <c r="E129" s="213" t="str">
        <f t="shared" si="36"/>
        <v>NO</v>
      </c>
      <c r="F129" s="213" t="str">
        <f t="shared" si="37"/>
        <v>NO</v>
      </c>
      <c r="G129" s="213" t="str">
        <f t="shared" si="38"/>
        <v>NO</v>
      </c>
      <c r="H129" s="214" t="str">
        <f t="shared" si="39"/>
        <v>NO</v>
      </c>
      <c r="I129" s="207" t="str">
        <f t="shared" si="40"/>
        <v>NO</v>
      </c>
      <c r="J129" s="212" t="str">
        <f t="shared" si="41"/>
        <v>NO</v>
      </c>
      <c r="K129" s="213" t="str">
        <f t="shared" si="32"/>
        <v>NO</v>
      </c>
      <c r="L129" s="214" t="str">
        <f t="shared" si="42"/>
        <v>NO</v>
      </c>
      <c r="M129" s="207" t="str">
        <f t="shared" si="43"/>
        <v>NO</v>
      </c>
      <c r="N129" s="215" t="str">
        <f t="shared" si="44"/>
        <v>NO</v>
      </c>
      <c r="O129" s="216" t="str">
        <f t="shared" si="44"/>
        <v>NO</v>
      </c>
      <c r="P129" s="217" t="str">
        <f t="shared" si="44"/>
        <v>NO</v>
      </c>
      <c r="Q129" s="207" t="str">
        <f t="shared" si="45"/>
        <v>NO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 t="str">
        <f t="shared" si="34"/>
        <v>NO</v>
      </c>
      <c r="D130" s="213" t="str">
        <f t="shared" si="35"/>
        <v>NO</v>
      </c>
      <c r="E130" s="213" t="str">
        <f t="shared" si="36"/>
        <v>NO</v>
      </c>
      <c r="F130" s="213" t="str">
        <f t="shared" si="37"/>
        <v>NO</v>
      </c>
      <c r="G130" s="213" t="str">
        <f t="shared" si="38"/>
        <v>NO</v>
      </c>
      <c r="H130" s="214" t="str">
        <f t="shared" si="39"/>
        <v>NO</v>
      </c>
      <c r="I130" s="207" t="str">
        <f t="shared" si="40"/>
        <v>NO</v>
      </c>
      <c r="J130" s="212" t="str">
        <f t="shared" si="41"/>
        <v>NO</v>
      </c>
      <c r="K130" s="213" t="str">
        <f t="shared" si="32"/>
        <v>NO</v>
      </c>
      <c r="L130" s="214" t="str">
        <f t="shared" si="42"/>
        <v>NO</v>
      </c>
      <c r="M130" s="207" t="str">
        <f t="shared" si="43"/>
        <v>NO</v>
      </c>
      <c r="N130" s="215" t="str">
        <f t="shared" si="44"/>
        <v>NO</v>
      </c>
      <c r="O130" s="216" t="str">
        <f t="shared" si="44"/>
        <v>NO</v>
      </c>
      <c r="P130" s="217" t="str">
        <f t="shared" si="44"/>
        <v>NO</v>
      </c>
      <c r="Q130" s="207" t="str">
        <f t="shared" si="45"/>
        <v>NO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 t="str">
        <f t="shared" si="34"/>
        <v>NO</v>
      </c>
      <c r="D131" s="213" t="str">
        <f t="shared" si="35"/>
        <v>NO</v>
      </c>
      <c r="E131" s="213" t="str">
        <f t="shared" si="36"/>
        <v>NO</v>
      </c>
      <c r="F131" s="213" t="str">
        <f t="shared" si="37"/>
        <v>NO</v>
      </c>
      <c r="G131" s="213" t="str">
        <f t="shared" si="38"/>
        <v>NO</v>
      </c>
      <c r="H131" s="214" t="str">
        <f t="shared" si="39"/>
        <v>NO</v>
      </c>
      <c r="I131" s="207" t="str">
        <f t="shared" si="40"/>
        <v>NO</v>
      </c>
      <c r="J131" s="212" t="str">
        <f t="shared" si="41"/>
        <v>NO</v>
      </c>
      <c r="K131" s="213" t="str">
        <f t="shared" si="32"/>
        <v>NO</v>
      </c>
      <c r="L131" s="214" t="str">
        <f t="shared" si="42"/>
        <v>NO</v>
      </c>
      <c r="M131" s="207" t="str">
        <f t="shared" si="43"/>
        <v>NO</v>
      </c>
      <c r="N131" s="215" t="str">
        <f t="shared" si="44"/>
        <v>NO</v>
      </c>
      <c r="O131" s="216" t="str">
        <f t="shared" si="44"/>
        <v>NO</v>
      </c>
      <c r="P131" s="217" t="str">
        <f t="shared" si="44"/>
        <v>NO</v>
      </c>
      <c r="Q131" s="207" t="str">
        <f t="shared" si="45"/>
        <v>NO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 t="str">
        <f t="shared" si="34"/>
        <v>NO</v>
      </c>
      <c r="D132" s="213" t="str">
        <f t="shared" si="35"/>
        <v>NO</v>
      </c>
      <c r="E132" s="213" t="str">
        <f t="shared" si="36"/>
        <v>NO</v>
      </c>
      <c r="F132" s="213" t="str">
        <f t="shared" si="37"/>
        <v>NO</v>
      </c>
      <c r="G132" s="213" t="str">
        <f t="shared" si="38"/>
        <v>NO</v>
      </c>
      <c r="H132" s="214" t="str">
        <f t="shared" si="39"/>
        <v>NO</v>
      </c>
      <c r="I132" s="207" t="str">
        <f t="shared" si="40"/>
        <v>NO</v>
      </c>
      <c r="J132" s="212" t="str">
        <f t="shared" si="41"/>
        <v>NO</v>
      </c>
      <c r="K132" s="213" t="str">
        <f t="shared" si="32"/>
        <v>NO</v>
      </c>
      <c r="L132" s="214" t="str">
        <f t="shared" si="42"/>
        <v>NO</v>
      </c>
      <c r="M132" s="207" t="str">
        <f t="shared" si="43"/>
        <v>NO</v>
      </c>
      <c r="N132" s="215" t="str">
        <f t="shared" si="44"/>
        <v>NO</v>
      </c>
      <c r="O132" s="216" t="str">
        <f t="shared" si="44"/>
        <v>NO</v>
      </c>
      <c r="P132" s="217" t="str">
        <f t="shared" si="44"/>
        <v>NO</v>
      </c>
      <c r="Q132" s="207" t="str">
        <f t="shared" si="45"/>
        <v>NO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12</v>
      </c>
      <c r="D164" s="232">
        <f t="shared" ref="D164:P164" si="50">COUNTIF(D104:D163,"&gt;2")</f>
        <v>12</v>
      </c>
      <c r="E164" s="232">
        <f t="shared" si="50"/>
        <v>12</v>
      </c>
      <c r="F164" s="232">
        <f t="shared" si="50"/>
        <v>12</v>
      </c>
      <c r="G164" s="232">
        <f t="shared" si="50"/>
        <v>12</v>
      </c>
      <c r="H164" s="233">
        <f t="shared" si="50"/>
        <v>12</v>
      </c>
      <c r="I164" s="234">
        <f>COUNTIF(I104:I163,"=A")</f>
        <v>12</v>
      </c>
      <c r="J164" s="231">
        <f t="shared" si="50"/>
        <v>12</v>
      </c>
      <c r="K164" s="232">
        <f t="shared" si="50"/>
        <v>11</v>
      </c>
      <c r="L164" s="233">
        <f t="shared" si="50"/>
        <v>12</v>
      </c>
      <c r="M164" s="234">
        <f>COUNTIF(M104:M163,"=A")</f>
        <v>12</v>
      </c>
      <c r="N164" s="231">
        <f t="shared" si="50"/>
        <v>10</v>
      </c>
      <c r="O164" s="232">
        <f t="shared" si="50"/>
        <v>10</v>
      </c>
      <c r="P164" s="233">
        <f t="shared" si="50"/>
        <v>12</v>
      </c>
      <c r="Q164" s="235">
        <f>COUNTIF(Q104:Q163,"=A")</f>
        <v>12</v>
      </c>
    </row>
    <row r="165" spans="2:40" ht="15.75" thickBot="1">
      <c r="B165" s="236" t="s">
        <v>87</v>
      </c>
      <c r="C165" s="237">
        <f>AVERAGEIF(C104:C163,"&gt;0",C104:C163)</f>
        <v>4.916666666666667</v>
      </c>
      <c r="D165" s="238">
        <f t="shared" ref="D165:P165" si="51">AVERAGEIF(D104:D163,"&gt;0",D104:D163)</f>
        <v>4.583333333333333</v>
      </c>
      <c r="E165" s="238">
        <f t="shared" si="51"/>
        <v>4.583333333333333</v>
      </c>
      <c r="F165" s="238">
        <f t="shared" si="51"/>
        <v>4.833333333333333</v>
      </c>
      <c r="G165" s="238">
        <f t="shared" si="51"/>
        <v>5</v>
      </c>
      <c r="H165" s="239">
        <f t="shared" si="51"/>
        <v>4.833333333333333</v>
      </c>
      <c r="I165" s="240"/>
      <c r="J165" s="237">
        <f t="shared" si="51"/>
        <v>4.916666666666667</v>
      </c>
      <c r="K165" s="238">
        <f t="shared" si="51"/>
        <v>4.25</v>
      </c>
      <c r="L165" s="239">
        <f t="shared" si="51"/>
        <v>4.666666666666667</v>
      </c>
      <c r="M165" s="240"/>
      <c r="N165" s="237">
        <f t="shared" si="51"/>
        <v>3.9166666666666665</v>
      </c>
      <c r="O165" s="238">
        <f t="shared" si="51"/>
        <v>4.166666666666667</v>
      </c>
      <c r="P165" s="239">
        <f t="shared" si="51"/>
        <v>4.666666666666667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5</v>
      </c>
      <c r="E166" s="242">
        <f t="shared" si="52"/>
        <v>5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5</v>
      </c>
      <c r="K166" s="244">
        <f t="shared" si="52"/>
        <v>4.5</v>
      </c>
      <c r="L166" s="245">
        <f t="shared" si="52"/>
        <v>5</v>
      </c>
      <c r="M166" s="246" t="e">
        <f t="shared" si="52"/>
        <v>#NUM!</v>
      </c>
      <c r="N166" s="237">
        <f t="shared" si="52"/>
        <v>4</v>
      </c>
      <c r="O166" s="242">
        <f t="shared" si="52"/>
        <v>4.5</v>
      </c>
      <c r="P166" s="239">
        <f t="shared" si="52"/>
        <v>5</v>
      </c>
      <c r="Q166" s="243"/>
    </row>
    <row r="167" spans="2:40" ht="15.75" thickBot="1">
      <c r="B167" s="247" t="s">
        <v>89</v>
      </c>
      <c r="C167" s="248">
        <f>QUARTILE(C104:C163,1)</f>
        <v>5</v>
      </c>
      <c r="D167" s="249">
        <f t="shared" ref="D167:P167" si="53">QUARTILE(D104:D163,1)</f>
        <v>4.75</v>
      </c>
      <c r="E167" s="250">
        <f t="shared" si="53"/>
        <v>4.75</v>
      </c>
      <c r="F167" s="248">
        <f t="shared" si="53"/>
        <v>5</v>
      </c>
      <c r="G167" s="248">
        <f t="shared" si="53"/>
        <v>5</v>
      </c>
      <c r="H167" s="249">
        <f t="shared" si="53"/>
        <v>5</v>
      </c>
      <c r="I167" s="251"/>
      <c r="J167" s="252">
        <f t="shared" si="53"/>
        <v>5</v>
      </c>
      <c r="K167" s="250">
        <f t="shared" si="53"/>
        <v>4</v>
      </c>
      <c r="L167" s="253">
        <f t="shared" si="53"/>
        <v>4</v>
      </c>
      <c r="M167" s="248" t="e">
        <f t="shared" si="53"/>
        <v>#NUM!</v>
      </c>
      <c r="N167" s="254">
        <f t="shared" si="53"/>
        <v>3</v>
      </c>
      <c r="O167" s="248">
        <f t="shared" si="53"/>
        <v>4</v>
      </c>
      <c r="P167" s="255">
        <f t="shared" si="53"/>
        <v>4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11</v>
      </c>
      <c r="D170" s="258">
        <f t="shared" ref="D170:Q170" si="54">COUNTIF(D104:D163,"=5")</f>
        <v>9</v>
      </c>
      <c r="E170" s="258">
        <f t="shared" si="54"/>
        <v>9</v>
      </c>
      <c r="F170" s="258">
        <f t="shared" si="54"/>
        <v>10</v>
      </c>
      <c r="G170" s="258">
        <f t="shared" si="54"/>
        <v>12</v>
      </c>
      <c r="H170" s="259">
        <f t="shared" si="54"/>
        <v>10</v>
      </c>
      <c r="I170" s="260"/>
      <c r="J170" s="257">
        <f t="shared" si="54"/>
        <v>11</v>
      </c>
      <c r="K170" s="258">
        <f t="shared" si="54"/>
        <v>6</v>
      </c>
      <c r="L170" s="259">
        <f t="shared" si="54"/>
        <v>8</v>
      </c>
      <c r="M170" s="260"/>
      <c r="N170" s="257">
        <f t="shared" si="54"/>
        <v>5</v>
      </c>
      <c r="O170" s="258">
        <f t="shared" si="54"/>
        <v>6</v>
      </c>
      <c r="P170" s="258">
        <f t="shared" si="54"/>
        <v>8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1</v>
      </c>
      <c r="D171" s="263">
        <f t="shared" ref="D171:Q171" si="55">COUNTIF(D104:D163,"=4")</f>
        <v>1</v>
      </c>
      <c r="E171" s="263">
        <f t="shared" si="55"/>
        <v>1</v>
      </c>
      <c r="F171" s="263">
        <f t="shared" si="55"/>
        <v>2</v>
      </c>
      <c r="G171" s="263">
        <f t="shared" si="55"/>
        <v>0</v>
      </c>
      <c r="H171" s="264">
        <f t="shared" si="55"/>
        <v>2</v>
      </c>
      <c r="I171" s="260"/>
      <c r="J171" s="262">
        <f t="shared" si="55"/>
        <v>1</v>
      </c>
      <c r="K171" s="263">
        <f t="shared" si="55"/>
        <v>4</v>
      </c>
      <c r="L171" s="264">
        <f t="shared" si="55"/>
        <v>4</v>
      </c>
      <c r="M171" s="260"/>
      <c r="N171" s="262">
        <f t="shared" si="55"/>
        <v>3</v>
      </c>
      <c r="O171" s="263">
        <f t="shared" si="55"/>
        <v>4</v>
      </c>
      <c r="P171" s="263">
        <f t="shared" si="55"/>
        <v>4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0</v>
      </c>
      <c r="D172" s="263">
        <f t="shared" ref="D172:Q172" si="56">COUNTIF(D104:D163,"=3")</f>
        <v>2</v>
      </c>
      <c r="E172" s="263">
        <f t="shared" si="56"/>
        <v>2</v>
      </c>
      <c r="F172" s="263">
        <f t="shared" si="56"/>
        <v>0</v>
      </c>
      <c r="G172" s="263">
        <f t="shared" si="56"/>
        <v>0</v>
      </c>
      <c r="H172" s="264">
        <f t="shared" si="56"/>
        <v>0</v>
      </c>
      <c r="I172" s="260"/>
      <c r="J172" s="262">
        <f t="shared" si="56"/>
        <v>0</v>
      </c>
      <c r="K172" s="263">
        <f t="shared" si="56"/>
        <v>1</v>
      </c>
      <c r="L172" s="264">
        <f t="shared" si="56"/>
        <v>0</v>
      </c>
      <c r="M172" s="260"/>
      <c r="N172" s="262">
        <f t="shared" si="56"/>
        <v>2</v>
      </c>
      <c r="O172" s="263">
        <f t="shared" si="56"/>
        <v>0</v>
      </c>
      <c r="P172" s="263">
        <f t="shared" si="56"/>
        <v>0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0</v>
      </c>
      <c r="E173" s="267">
        <f t="shared" si="57"/>
        <v>0</v>
      </c>
      <c r="F173" s="267">
        <f t="shared" si="57"/>
        <v>0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0</v>
      </c>
      <c r="K173" s="267">
        <f t="shared" si="57"/>
        <v>1</v>
      </c>
      <c r="L173" s="268">
        <f t="shared" si="57"/>
        <v>0</v>
      </c>
      <c r="M173" s="260"/>
      <c r="N173" s="266">
        <f t="shared" si="57"/>
        <v>2</v>
      </c>
      <c r="O173" s="267">
        <f t="shared" si="57"/>
        <v>2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12</v>
      </c>
    </row>
    <row r="177" spans="13:13" ht="13.5" thickTop="1">
      <c r="M177" s="68"/>
    </row>
  </sheetData>
  <protectedRanges>
    <protectedRange sqref="C3:X3 Z3" name="Rango4"/>
    <protectedRange sqref="C12:AJ12 C24:AJ71 C13:X23 Z13:AJ23" name="Rango2_1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P177"/>
  <sheetViews>
    <sheetView topLeftCell="A83" zoomScale="60" zoomScaleNormal="60" workbookViewId="0">
      <selection activeCell="C104" sqref="C104:Q108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5</v>
      </c>
      <c r="D12" s="99">
        <v>5</v>
      </c>
      <c r="E12" s="99">
        <v>5</v>
      </c>
      <c r="F12" s="100">
        <v>5</v>
      </c>
      <c r="G12" s="98">
        <v>2</v>
      </c>
      <c r="H12" s="99">
        <v>5</v>
      </c>
      <c r="I12" s="99">
        <v>5</v>
      </c>
      <c r="J12" s="100">
        <v>4</v>
      </c>
      <c r="K12" s="101">
        <v>5</v>
      </c>
      <c r="L12" s="99">
        <v>5</v>
      </c>
      <c r="M12" s="102">
        <v>5</v>
      </c>
      <c r="N12" s="101">
        <v>2</v>
      </c>
      <c r="O12" s="99">
        <v>5</v>
      </c>
      <c r="P12" s="102">
        <v>5</v>
      </c>
      <c r="Q12" s="103">
        <v>5</v>
      </c>
      <c r="R12" s="99">
        <v>5</v>
      </c>
      <c r="S12" s="99">
        <v>5</v>
      </c>
      <c r="T12" s="100">
        <v>5</v>
      </c>
      <c r="U12" s="98">
        <v>5</v>
      </c>
      <c r="V12" s="99">
        <v>4</v>
      </c>
      <c r="W12" s="99">
        <v>4</v>
      </c>
      <c r="X12" s="100">
        <v>4</v>
      </c>
      <c r="Y12" s="104" t="s">
        <v>149</v>
      </c>
      <c r="Z12" s="99">
        <v>5</v>
      </c>
      <c r="AA12" s="99">
        <v>5</v>
      </c>
      <c r="AB12" s="102">
        <v>5</v>
      </c>
      <c r="AC12" s="105">
        <v>4</v>
      </c>
      <c r="AD12" s="101">
        <v>4</v>
      </c>
      <c r="AE12" s="99">
        <v>5</v>
      </c>
      <c r="AF12" s="106">
        <v>4</v>
      </c>
      <c r="AG12" s="107">
        <v>4</v>
      </c>
      <c r="AH12" s="108">
        <v>4</v>
      </c>
      <c r="AI12" s="109">
        <v>5</v>
      </c>
      <c r="AJ12" s="110">
        <v>5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5</v>
      </c>
      <c r="AO12" s="114">
        <f>IF(AN12&gt;0,IF(AM12&gt;2,2,IF(AN12&gt;4,5,IF(AN12&gt;3,4,3))),"NO")</f>
        <v>5</v>
      </c>
      <c r="AP12" s="112">
        <f>COUNTIF(G12:J12,"2")</f>
        <v>1</v>
      </c>
      <c r="AQ12" s="113">
        <f>IF(G12&gt;0,AVERAGE(G12:J12),0)</f>
        <v>4</v>
      </c>
      <c r="AR12" s="114">
        <f>IF(AQ12&gt;0,IF(AP12&gt;2,2,IF(AQ12&gt;4,5,IF(AQ12&gt;3,4,3))),"NO")</f>
        <v>4</v>
      </c>
      <c r="AS12" s="112">
        <f>COUNTIF(K12:M12,"2")</f>
        <v>0</v>
      </c>
      <c r="AT12" s="113">
        <f>IF(K12&gt;0,AVERAGE(K12:M12),0)</f>
        <v>5</v>
      </c>
      <c r="AU12" s="114">
        <f>IF(AT12&gt;0,IF(AS12&gt;2,2,IF(AT12&gt;4,5,IF(AT12&gt;3,4,3))),"NO")</f>
        <v>5</v>
      </c>
      <c r="AV12" s="112">
        <f>COUNTIF(N12:P12,"2")</f>
        <v>1</v>
      </c>
      <c r="AW12" s="113">
        <f>IF(N12&gt;0,AVERAGE(N12:P12),0)</f>
        <v>4</v>
      </c>
      <c r="AX12" s="114">
        <f>IF(AW12&gt;0,IF(AV12&gt;2,2,IF(AW12&gt;4,5,IF(AW12&gt;3,4,3))),"NO")</f>
        <v>4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4.25</v>
      </c>
      <c r="BD12" s="116">
        <f>IF(BC12&gt;0,IF(BB12&gt;2,2,IF(BC12&gt;4,5,IF(BC12&gt;3,4,3))),"NO")</f>
        <v>5</v>
      </c>
      <c r="BE12" s="112">
        <f>IF(Y12=0,0,1)</f>
        <v>1</v>
      </c>
      <c r="BF12" s="112">
        <f>COUNTIF(Z12:AB12,"2")</f>
        <v>0</v>
      </c>
      <c r="BG12" s="113">
        <f>IF(Z12&gt;0,AVERAGE(Z12:AB12),0)</f>
        <v>5</v>
      </c>
      <c r="BH12" s="113">
        <f>IF(ISTEXT(BD12),"NO",IF(BE12=0,2,IF(BF12&gt;2,2,IF(BG12&gt;4,5,IF(BG12&gt;3,4,3)))))</f>
        <v>5</v>
      </c>
      <c r="BI12" s="117">
        <f>IF(AC12&gt;0,AC12,"NO")</f>
        <v>4</v>
      </c>
      <c r="BJ12" s="112">
        <f>COUNTIF(AD12:AF12,"2")</f>
        <v>0</v>
      </c>
      <c r="BK12" s="113">
        <f>IF(AD12&gt;0,AVERAGE(AD12:AF12),0)</f>
        <v>4.333333333333333</v>
      </c>
      <c r="BL12" s="113">
        <f>IF(BK12&gt;0,IF(BJ12&gt;2,2,IF(BK12&gt;4,5,IF(BK12&gt;3,4,3))),"NO")</f>
        <v>5</v>
      </c>
      <c r="BM12" s="118">
        <f>IF(AG12&gt;0,AG12,"NO")</f>
        <v>4</v>
      </c>
      <c r="BN12" s="119">
        <f>IF(AH12&gt;0,AH12,"NO")</f>
        <v>4</v>
      </c>
      <c r="BO12" s="120">
        <f>IF(AI12=0,"NO",IF(AI12+AJ12&lt;4,2,IF(AI12+AJ12&lt;7,3,IF(AI12+AJ12&lt;9,4,5))))</f>
        <v>5</v>
      </c>
      <c r="BP12" s="68"/>
    </row>
    <row r="13" spans="1:68" ht="13.5" thickBot="1">
      <c r="A13" s="121"/>
      <c r="B13" s="122">
        <f>B12+1</f>
        <v>2</v>
      </c>
      <c r="C13" s="109">
        <v>5</v>
      </c>
      <c r="D13" s="123">
        <v>5</v>
      </c>
      <c r="E13" s="123">
        <v>5</v>
      </c>
      <c r="F13" s="124">
        <v>5</v>
      </c>
      <c r="G13" s="109">
        <v>5</v>
      </c>
      <c r="H13" s="123">
        <v>5</v>
      </c>
      <c r="I13" s="123">
        <v>5</v>
      </c>
      <c r="J13" s="124">
        <v>5</v>
      </c>
      <c r="K13" s="109">
        <v>5</v>
      </c>
      <c r="L13" s="123">
        <v>5</v>
      </c>
      <c r="M13" s="124">
        <v>5</v>
      </c>
      <c r="N13" s="109">
        <v>5</v>
      </c>
      <c r="O13" s="123">
        <v>5</v>
      </c>
      <c r="P13" s="124">
        <v>5</v>
      </c>
      <c r="Q13" s="109">
        <v>5</v>
      </c>
      <c r="R13" s="123">
        <v>5</v>
      </c>
      <c r="S13" s="123">
        <v>5</v>
      </c>
      <c r="T13" s="124">
        <v>5</v>
      </c>
      <c r="U13" s="109">
        <v>5</v>
      </c>
      <c r="V13" s="123">
        <v>5</v>
      </c>
      <c r="W13" s="123">
        <v>5</v>
      </c>
      <c r="X13" s="124">
        <v>5</v>
      </c>
      <c r="Y13" s="125" t="s">
        <v>149</v>
      </c>
      <c r="Z13" s="123">
        <v>5</v>
      </c>
      <c r="AA13" s="123">
        <v>4</v>
      </c>
      <c r="AB13" s="124">
        <v>3</v>
      </c>
      <c r="AC13" s="126">
        <v>4</v>
      </c>
      <c r="AD13" s="109">
        <v>5</v>
      </c>
      <c r="AE13" s="123">
        <v>4</v>
      </c>
      <c r="AF13" s="110">
        <v>4</v>
      </c>
      <c r="AG13" s="127">
        <v>4</v>
      </c>
      <c r="AH13" s="126">
        <v>5</v>
      </c>
      <c r="AI13" s="109">
        <v>5</v>
      </c>
      <c r="AJ13" s="110">
        <v>5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5</v>
      </c>
      <c r="AO13" s="114">
        <f t="shared" ref="AO13:AO71" si="2">IF(AN13&gt;0,IF(AM13&gt;2,2,IF(AN13&gt;4,5,IF(AN13&gt;3,4,3))),"NO")</f>
        <v>5</v>
      </c>
      <c r="AP13" s="112">
        <f t="shared" ref="AP13:AP71" si="3">COUNTIF(G13:J13,"2")</f>
        <v>0</v>
      </c>
      <c r="AQ13" s="113">
        <f t="shared" ref="AQ13:AQ71" si="4">IF(G13&gt;0,AVERAGE(G13:J13),0)</f>
        <v>5</v>
      </c>
      <c r="AR13" s="114">
        <f t="shared" ref="AR13:AR71" si="5">IF(AQ13&gt;0,IF(AP13&gt;2,2,IF(AQ13&gt;4,5,IF(AQ13&gt;3,4,3))),"NO")</f>
        <v>5</v>
      </c>
      <c r="AS13" s="112">
        <f t="shared" ref="AS13:AS71" si="6">COUNTIF(K13:M13,"2")</f>
        <v>0</v>
      </c>
      <c r="AT13" s="113">
        <f t="shared" ref="AT13:AT71" si="7">IF(K13&gt;0,AVERAGE(K13:M13),0)</f>
        <v>5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0</v>
      </c>
      <c r="AW13" s="113">
        <f t="shared" ref="AW13:AW71" si="10">IF(N13&gt;0,AVERAGE(N13:P13),0)</f>
        <v>5</v>
      </c>
      <c r="AX13" s="114">
        <f t="shared" ref="AX13:AX71" si="11">IF(AW13&gt;0,IF(AV13&gt;2,2,IF(AW13&gt;4,5,IF(AW13&gt;3,4,3))),"NO")</f>
        <v>5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0</v>
      </c>
      <c r="BC13" s="113">
        <f t="shared" ref="BC13:BC71" si="16">IF(U13&gt;0,AVERAGE(U13:X13),0)</f>
        <v>5</v>
      </c>
      <c r="BD13" s="116">
        <f t="shared" ref="BD13:BD71" si="17">IF(BC13&gt;0,IF(BB13&gt;2,2,IF(BC13&gt;4,5,IF(BC13&gt;3,4,3))),"NO")</f>
        <v>5</v>
      </c>
      <c r="BE13" s="112">
        <f t="shared" ref="BE13:BE45" si="18">IF(Y13=0,0,1)</f>
        <v>1</v>
      </c>
      <c r="BF13" s="112">
        <f t="shared" ref="BF13:BF71" si="19">COUNTIF(Z13:AB13,"2")</f>
        <v>0</v>
      </c>
      <c r="BG13" s="113">
        <f t="shared" ref="BG13:BG71" si="20">IF(Z13&gt;0,AVERAGE(Z13:AB13),0)</f>
        <v>4</v>
      </c>
      <c r="BH13" s="113">
        <f t="shared" ref="BH13:BH71" si="21">IF(ISTEXT(BD13),"NO",IF(BE13=0,2,IF(BF13&gt;2,2,IF(BG13&gt;4,5,IF(BG13&gt;3,4,3)))))</f>
        <v>4</v>
      </c>
      <c r="BI13" s="117">
        <f t="shared" ref="BI13:BI71" si="22">IF(AC13&gt;0,AC13,"NO")</f>
        <v>4</v>
      </c>
      <c r="BJ13" s="112">
        <f t="shared" ref="BJ13:BJ71" si="23">COUNTIF(AD13:AF13,"2")</f>
        <v>0</v>
      </c>
      <c r="BK13" s="113">
        <f t="shared" ref="BK13:BK71" si="24">IF(AD13&gt;0,AVERAGE(AD13:AF13),0)</f>
        <v>4.333333333333333</v>
      </c>
      <c r="BL13" s="113">
        <f t="shared" ref="BL13:BL71" si="25">IF(BK13&gt;0,IF(BJ13&gt;2,2,IF(BK13&gt;4,5,IF(BK13&gt;3,4,3))),"NO")</f>
        <v>5</v>
      </c>
      <c r="BM13" s="118">
        <f t="shared" ref="BM13:BN70" si="26">IF(AG13&gt;0,AG13,"NO")</f>
        <v>4</v>
      </c>
      <c r="BN13" s="119">
        <f t="shared" si="26"/>
        <v>5</v>
      </c>
      <c r="BO13" s="120">
        <f t="shared" ref="BO13:BO71" si="27">IF(AI13=0,"NO",IF(AI13+AJ13&lt;4,2,IF(AI13+AJ13&lt;7,3,IF(AI13+AJ13&lt;9,4,5))))</f>
        <v>5</v>
      </c>
      <c r="BP13" s="68"/>
    </row>
    <row r="14" spans="1:68" ht="13.5" thickBot="1">
      <c r="A14" s="121"/>
      <c r="B14" s="130">
        <f t="shared" ref="B14:B71" si="28">B13+1</f>
        <v>3</v>
      </c>
      <c r="C14" s="109">
        <v>5</v>
      </c>
      <c r="D14" s="123">
        <v>5</v>
      </c>
      <c r="E14" s="123">
        <v>5</v>
      </c>
      <c r="F14" s="124">
        <v>5</v>
      </c>
      <c r="G14" s="109">
        <v>5</v>
      </c>
      <c r="H14" s="123">
        <v>5</v>
      </c>
      <c r="I14" s="123">
        <v>5</v>
      </c>
      <c r="J14" s="124">
        <v>5</v>
      </c>
      <c r="K14" s="109">
        <v>5</v>
      </c>
      <c r="L14" s="123">
        <v>5</v>
      </c>
      <c r="M14" s="124">
        <v>5</v>
      </c>
      <c r="N14" s="109">
        <v>5</v>
      </c>
      <c r="O14" s="123">
        <v>5</v>
      </c>
      <c r="P14" s="124">
        <v>5</v>
      </c>
      <c r="Q14" s="109">
        <v>5</v>
      </c>
      <c r="R14" s="123">
        <v>5</v>
      </c>
      <c r="S14" s="123">
        <v>5</v>
      </c>
      <c r="T14" s="124">
        <v>5</v>
      </c>
      <c r="U14" s="109">
        <v>5</v>
      </c>
      <c r="V14" s="123">
        <v>5</v>
      </c>
      <c r="W14" s="123">
        <v>5</v>
      </c>
      <c r="X14" s="124">
        <v>5</v>
      </c>
      <c r="Y14" s="125" t="s">
        <v>149</v>
      </c>
      <c r="Z14" s="123">
        <v>5</v>
      </c>
      <c r="AA14" s="123">
        <v>5</v>
      </c>
      <c r="AB14" s="124">
        <v>5</v>
      </c>
      <c r="AC14" s="126">
        <v>5</v>
      </c>
      <c r="AD14" s="109">
        <v>5</v>
      </c>
      <c r="AE14" s="123">
        <v>4</v>
      </c>
      <c r="AF14" s="110">
        <v>5</v>
      </c>
      <c r="AG14" s="127">
        <v>5</v>
      </c>
      <c r="AH14" s="126">
        <v>4</v>
      </c>
      <c r="AI14" s="109">
        <v>4</v>
      </c>
      <c r="AJ14" s="110">
        <v>4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5</v>
      </c>
      <c r="AO14" s="114">
        <f t="shared" si="2"/>
        <v>5</v>
      </c>
      <c r="AP14" s="112">
        <f t="shared" si="3"/>
        <v>0</v>
      </c>
      <c r="AQ14" s="113">
        <f t="shared" si="4"/>
        <v>5</v>
      </c>
      <c r="AR14" s="114">
        <f t="shared" si="5"/>
        <v>5</v>
      </c>
      <c r="AS14" s="112">
        <f t="shared" si="6"/>
        <v>0</v>
      </c>
      <c r="AT14" s="113">
        <f t="shared" si="7"/>
        <v>5</v>
      </c>
      <c r="AU14" s="114">
        <f t="shared" si="8"/>
        <v>5</v>
      </c>
      <c r="AV14" s="112">
        <f t="shared" si="9"/>
        <v>0</v>
      </c>
      <c r="AW14" s="113">
        <f t="shared" si="10"/>
        <v>5</v>
      </c>
      <c r="AX14" s="114">
        <f t="shared" si="11"/>
        <v>5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5</v>
      </c>
      <c r="BD14" s="116">
        <f t="shared" si="17"/>
        <v>5</v>
      </c>
      <c r="BE14" s="112">
        <f t="shared" si="18"/>
        <v>1</v>
      </c>
      <c r="BF14" s="112">
        <f t="shared" si="19"/>
        <v>0</v>
      </c>
      <c r="BG14" s="113">
        <f t="shared" si="20"/>
        <v>5</v>
      </c>
      <c r="BH14" s="113">
        <f t="shared" si="21"/>
        <v>5</v>
      </c>
      <c r="BI14" s="117">
        <f t="shared" si="22"/>
        <v>5</v>
      </c>
      <c r="BJ14" s="112">
        <f t="shared" si="23"/>
        <v>0</v>
      </c>
      <c r="BK14" s="113">
        <f t="shared" si="24"/>
        <v>4.666666666666667</v>
      </c>
      <c r="BL14" s="113">
        <f t="shared" si="25"/>
        <v>5</v>
      </c>
      <c r="BM14" s="118">
        <f t="shared" si="26"/>
        <v>5</v>
      </c>
      <c r="BN14" s="119">
        <f t="shared" si="26"/>
        <v>4</v>
      </c>
      <c r="BO14" s="120">
        <f t="shared" si="27"/>
        <v>4</v>
      </c>
      <c r="BP14" s="68"/>
    </row>
    <row r="15" spans="1:68" ht="13.5" thickBot="1">
      <c r="A15" s="121"/>
      <c r="B15" s="122">
        <f t="shared" si="28"/>
        <v>4</v>
      </c>
      <c r="C15" s="109">
        <v>5</v>
      </c>
      <c r="D15" s="123">
        <v>5</v>
      </c>
      <c r="E15" s="123">
        <v>5</v>
      </c>
      <c r="F15" s="124">
        <v>5</v>
      </c>
      <c r="G15" s="109">
        <v>5</v>
      </c>
      <c r="H15" s="123">
        <v>5</v>
      </c>
      <c r="I15" s="123">
        <v>5</v>
      </c>
      <c r="J15" s="124">
        <v>5</v>
      </c>
      <c r="K15" s="109">
        <v>5</v>
      </c>
      <c r="L15" s="123">
        <v>5</v>
      </c>
      <c r="M15" s="124">
        <v>5</v>
      </c>
      <c r="N15" s="109">
        <v>5</v>
      </c>
      <c r="O15" s="123">
        <v>5</v>
      </c>
      <c r="P15" s="124">
        <v>5</v>
      </c>
      <c r="Q15" s="109">
        <v>5</v>
      </c>
      <c r="R15" s="123">
        <v>5</v>
      </c>
      <c r="S15" s="123">
        <v>5</v>
      </c>
      <c r="T15" s="124">
        <v>5</v>
      </c>
      <c r="U15" s="109">
        <v>5</v>
      </c>
      <c r="V15" s="123">
        <v>5</v>
      </c>
      <c r="W15" s="123">
        <v>5</v>
      </c>
      <c r="X15" s="124">
        <v>5</v>
      </c>
      <c r="Y15" s="125" t="s">
        <v>149</v>
      </c>
      <c r="Z15" s="123">
        <v>4</v>
      </c>
      <c r="AA15" s="123">
        <v>4</v>
      </c>
      <c r="AB15" s="124">
        <v>4</v>
      </c>
      <c r="AC15" s="126">
        <v>4</v>
      </c>
      <c r="AD15" s="109">
        <v>5</v>
      </c>
      <c r="AE15" s="123">
        <v>4</v>
      </c>
      <c r="AF15" s="110">
        <v>4</v>
      </c>
      <c r="AG15" s="127">
        <v>5</v>
      </c>
      <c r="AH15" s="126">
        <v>3</v>
      </c>
      <c r="AI15" s="109">
        <v>4</v>
      </c>
      <c r="AJ15" s="110">
        <v>4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5</v>
      </c>
      <c r="AO15" s="114">
        <f t="shared" si="2"/>
        <v>5</v>
      </c>
      <c r="AP15" s="112">
        <f t="shared" si="3"/>
        <v>0</v>
      </c>
      <c r="AQ15" s="113">
        <f t="shared" si="4"/>
        <v>5</v>
      </c>
      <c r="AR15" s="114">
        <f t="shared" si="5"/>
        <v>5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5</v>
      </c>
      <c r="AX15" s="114">
        <f t="shared" si="11"/>
        <v>5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5</v>
      </c>
      <c r="BD15" s="116">
        <f t="shared" si="17"/>
        <v>5</v>
      </c>
      <c r="BE15" s="112">
        <f t="shared" si="18"/>
        <v>1</v>
      </c>
      <c r="BF15" s="112">
        <f t="shared" si="19"/>
        <v>0</v>
      </c>
      <c r="BG15" s="113">
        <f t="shared" si="20"/>
        <v>4</v>
      </c>
      <c r="BH15" s="113">
        <f t="shared" si="21"/>
        <v>4</v>
      </c>
      <c r="BI15" s="117">
        <f t="shared" si="22"/>
        <v>4</v>
      </c>
      <c r="BJ15" s="112">
        <f t="shared" si="23"/>
        <v>0</v>
      </c>
      <c r="BK15" s="113">
        <f t="shared" si="24"/>
        <v>4.333333333333333</v>
      </c>
      <c r="BL15" s="113">
        <f t="shared" si="25"/>
        <v>5</v>
      </c>
      <c r="BM15" s="118">
        <f t="shared" si="26"/>
        <v>5</v>
      </c>
      <c r="BN15" s="119">
        <f t="shared" si="26"/>
        <v>3</v>
      </c>
      <c r="BO15" s="120">
        <f t="shared" si="27"/>
        <v>4</v>
      </c>
      <c r="BP15" s="68"/>
    </row>
    <row r="16" spans="1:68" ht="13.5" thickBot="1">
      <c r="A16" s="121"/>
      <c r="B16" s="130">
        <f t="shared" si="28"/>
        <v>5</v>
      </c>
      <c r="C16" s="109">
        <v>5</v>
      </c>
      <c r="D16" s="123">
        <v>5</v>
      </c>
      <c r="E16" s="123">
        <v>5</v>
      </c>
      <c r="F16" s="124">
        <v>5</v>
      </c>
      <c r="G16" s="109">
        <v>5</v>
      </c>
      <c r="H16" s="123">
        <v>4</v>
      </c>
      <c r="I16" s="123">
        <v>5</v>
      </c>
      <c r="J16" s="124">
        <v>5</v>
      </c>
      <c r="K16" s="109">
        <v>5</v>
      </c>
      <c r="L16" s="123">
        <v>5</v>
      </c>
      <c r="M16" s="124">
        <v>4</v>
      </c>
      <c r="N16" s="109">
        <v>5</v>
      </c>
      <c r="O16" s="123">
        <v>4</v>
      </c>
      <c r="P16" s="124">
        <v>5</v>
      </c>
      <c r="Q16" s="109">
        <v>5</v>
      </c>
      <c r="R16" s="123">
        <v>5</v>
      </c>
      <c r="S16" s="123">
        <v>5</v>
      </c>
      <c r="T16" s="124">
        <v>5</v>
      </c>
      <c r="U16" s="109">
        <v>5</v>
      </c>
      <c r="V16" s="123">
        <v>5</v>
      </c>
      <c r="W16" s="123">
        <v>5</v>
      </c>
      <c r="X16" s="124">
        <v>5</v>
      </c>
      <c r="Y16" s="125" t="s">
        <v>149</v>
      </c>
      <c r="Z16" s="123">
        <v>4</v>
      </c>
      <c r="AA16" s="123">
        <v>4</v>
      </c>
      <c r="AB16" s="124">
        <v>5</v>
      </c>
      <c r="AC16" s="132">
        <v>4</v>
      </c>
      <c r="AD16" s="109">
        <v>5</v>
      </c>
      <c r="AE16" s="123">
        <v>4</v>
      </c>
      <c r="AF16" s="110">
        <v>5</v>
      </c>
      <c r="AG16" s="107">
        <v>4</v>
      </c>
      <c r="AH16" s="132">
        <v>3</v>
      </c>
      <c r="AI16" s="109">
        <v>5</v>
      </c>
      <c r="AJ16" s="110">
        <v>4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5</v>
      </c>
      <c r="AO16" s="114">
        <f t="shared" si="2"/>
        <v>5</v>
      </c>
      <c r="AP16" s="112">
        <f t="shared" si="3"/>
        <v>0</v>
      </c>
      <c r="AQ16" s="113">
        <f t="shared" si="4"/>
        <v>4.75</v>
      </c>
      <c r="AR16" s="114">
        <f t="shared" si="5"/>
        <v>5</v>
      </c>
      <c r="AS16" s="112">
        <f t="shared" si="6"/>
        <v>0</v>
      </c>
      <c r="AT16" s="113">
        <f t="shared" si="7"/>
        <v>4.666666666666667</v>
      </c>
      <c r="AU16" s="114">
        <f t="shared" si="8"/>
        <v>5</v>
      </c>
      <c r="AV16" s="112">
        <f t="shared" si="9"/>
        <v>0</v>
      </c>
      <c r="AW16" s="113">
        <f t="shared" si="10"/>
        <v>4.666666666666667</v>
      </c>
      <c r="AX16" s="114">
        <f t="shared" si="11"/>
        <v>5</v>
      </c>
      <c r="AY16" s="112">
        <f t="shared" si="12"/>
        <v>0</v>
      </c>
      <c r="AZ16" s="113">
        <f t="shared" si="13"/>
        <v>5</v>
      </c>
      <c r="BA16" s="115">
        <f t="shared" si="14"/>
        <v>5</v>
      </c>
      <c r="BB16" s="112">
        <f t="shared" si="15"/>
        <v>0</v>
      </c>
      <c r="BC16" s="113">
        <f t="shared" si="16"/>
        <v>5</v>
      </c>
      <c r="BD16" s="116">
        <f t="shared" si="17"/>
        <v>5</v>
      </c>
      <c r="BE16" s="112">
        <f t="shared" si="18"/>
        <v>1</v>
      </c>
      <c r="BF16" s="112">
        <f t="shared" si="19"/>
        <v>0</v>
      </c>
      <c r="BG16" s="113">
        <f t="shared" si="20"/>
        <v>4.333333333333333</v>
      </c>
      <c r="BH16" s="113">
        <f t="shared" si="21"/>
        <v>5</v>
      </c>
      <c r="BI16" s="117">
        <f t="shared" si="22"/>
        <v>4</v>
      </c>
      <c r="BJ16" s="112">
        <f t="shared" si="23"/>
        <v>0</v>
      </c>
      <c r="BK16" s="113">
        <f t="shared" si="24"/>
        <v>4.666666666666667</v>
      </c>
      <c r="BL16" s="113">
        <f t="shared" si="25"/>
        <v>5</v>
      </c>
      <c r="BM16" s="118">
        <f t="shared" si="26"/>
        <v>4</v>
      </c>
      <c r="BN16" s="119">
        <f t="shared" si="26"/>
        <v>3</v>
      </c>
      <c r="BO16" s="120">
        <f t="shared" si="27"/>
        <v>5</v>
      </c>
      <c r="BP16" s="68"/>
    </row>
    <row r="17" spans="1:68" ht="13.5" thickBot="1">
      <c r="A17" s="121"/>
      <c r="B17" s="130">
        <f t="shared" si="28"/>
        <v>6</v>
      </c>
      <c r="C17" s="109"/>
      <c r="D17" s="123"/>
      <c r="E17" s="123"/>
      <c r="F17" s="124"/>
      <c r="G17" s="109"/>
      <c r="H17" s="123"/>
      <c r="I17" s="123"/>
      <c r="J17" s="124"/>
      <c r="K17" s="109"/>
      <c r="L17" s="123"/>
      <c r="M17" s="124"/>
      <c r="N17" s="109"/>
      <c r="O17" s="123"/>
      <c r="P17" s="124"/>
      <c r="Q17" s="109"/>
      <c r="R17" s="123"/>
      <c r="S17" s="123"/>
      <c r="T17" s="124"/>
      <c r="U17" s="109"/>
      <c r="V17" s="123"/>
      <c r="W17" s="123"/>
      <c r="X17" s="124"/>
      <c r="Y17" s="133"/>
      <c r="Z17" s="123"/>
      <c r="AA17" s="123"/>
      <c r="AB17" s="124"/>
      <c r="AC17" s="126"/>
      <c r="AD17" s="109"/>
      <c r="AE17" s="123"/>
      <c r="AF17" s="110"/>
      <c r="AG17" s="127"/>
      <c r="AH17" s="126"/>
      <c r="AI17" s="109"/>
      <c r="AJ17" s="110"/>
      <c r="AK17" s="128"/>
      <c r="AL17" s="129">
        <f t="shared" si="29"/>
        <v>6</v>
      </c>
      <c r="AM17" s="112">
        <f t="shared" si="0"/>
        <v>0</v>
      </c>
      <c r="AN17" s="113">
        <f t="shared" si="1"/>
        <v>0</v>
      </c>
      <c r="AO17" s="114" t="str">
        <f t="shared" si="2"/>
        <v>NO</v>
      </c>
      <c r="AP17" s="112">
        <f t="shared" si="3"/>
        <v>0</v>
      </c>
      <c r="AQ17" s="113">
        <f t="shared" si="4"/>
        <v>0</v>
      </c>
      <c r="AR17" s="114" t="str">
        <f t="shared" si="5"/>
        <v>NO</v>
      </c>
      <c r="AS17" s="112">
        <f t="shared" si="6"/>
        <v>0</v>
      </c>
      <c r="AT17" s="113">
        <f t="shared" si="7"/>
        <v>0</v>
      </c>
      <c r="AU17" s="114" t="str">
        <f t="shared" si="8"/>
        <v>NO</v>
      </c>
      <c r="AV17" s="112">
        <f t="shared" si="9"/>
        <v>0</v>
      </c>
      <c r="AW17" s="113">
        <f t="shared" si="10"/>
        <v>0</v>
      </c>
      <c r="AX17" s="114" t="str">
        <f t="shared" si="11"/>
        <v>NO</v>
      </c>
      <c r="AY17" s="112">
        <f t="shared" si="12"/>
        <v>0</v>
      </c>
      <c r="AZ17" s="113">
        <f t="shared" si="13"/>
        <v>0</v>
      </c>
      <c r="BA17" s="115" t="str">
        <f t="shared" si="14"/>
        <v>NO</v>
      </c>
      <c r="BB17" s="112">
        <f t="shared" si="15"/>
        <v>0</v>
      </c>
      <c r="BC17" s="113">
        <f t="shared" si="16"/>
        <v>0</v>
      </c>
      <c r="BD17" s="116" t="str">
        <f t="shared" si="17"/>
        <v>NO</v>
      </c>
      <c r="BE17" s="112">
        <f t="shared" si="18"/>
        <v>0</v>
      </c>
      <c r="BF17" s="112">
        <f t="shared" si="19"/>
        <v>0</v>
      </c>
      <c r="BG17" s="113">
        <f t="shared" si="20"/>
        <v>0</v>
      </c>
      <c r="BH17" s="113" t="str">
        <f t="shared" si="21"/>
        <v>NO</v>
      </c>
      <c r="BI17" s="117" t="str">
        <f t="shared" si="22"/>
        <v>NO</v>
      </c>
      <c r="BJ17" s="112">
        <f t="shared" si="23"/>
        <v>0</v>
      </c>
      <c r="BK17" s="113">
        <f t="shared" si="24"/>
        <v>0</v>
      </c>
      <c r="BL17" s="113" t="str">
        <f t="shared" si="25"/>
        <v>NO</v>
      </c>
      <c r="BM17" s="118" t="str">
        <f t="shared" si="26"/>
        <v>NO</v>
      </c>
      <c r="BN17" s="119" t="str">
        <f t="shared" si="26"/>
        <v>NO</v>
      </c>
      <c r="BO17" s="120" t="str">
        <f t="shared" si="27"/>
        <v>NO</v>
      </c>
      <c r="BP17" s="68"/>
    </row>
    <row r="18" spans="1:68" ht="13.5" thickBot="1">
      <c r="A18" s="121"/>
      <c r="B18" s="130">
        <f t="shared" si="28"/>
        <v>7</v>
      </c>
      <c r="C18" s="109"/>
      <c r="D18" s="123"/>
      <c r="E18" s="123"/>
      <c r="F18" s="124"/>
      <c r="G18" s="109"/>
      <c r="H18" s="123"/>
      <c r="I18" s="123"/>
      <c r="J18" s="124"/>
      <c r="K18" s="109"/>
      <c r="L18" s="123"/>
      <c r="M18" s="124"/>
      <c r="N18" s="109"/>
      <c r="O18" s="123"/>
      <c r="P18" s="124"/>
      <c r="Q18" s="109"/>
      <c r="R18" s="123"/>
      <c r="S18" s="123"/>
      <c r="T18" s="124"/>
      <c r="U18" s="109"/>
      <c r="V18" s="123"/>
      <c r="W18" s="123"/>
      <c r="X18" s="124"/>
      <c r="Y18" s="125"/>
      <c r="Z18" s="123"/>
      <c r="AA18" s="123"/>
      <c r="AB18" s="124"/>
      <c r="AC18" s="126"/>
      <c r="AD18" s="109"/>
      <c r="AE18" s="123"/>
      <c r="AF18" s="110"/>
      <c r="AG18" s="127"/>
      <c r="AH18" s="126"/>
      <c r="AI18" s="109"/>
      <c r="AJ18" s="110"/>
      <c r="AK18" s="128"/>
      <c r="AL18" s="129">
        <f t="shared" si="29"/>
        <v>7</v>
      </c>
      <c r="AM18" s="112">
        <f t="shared" si="0"/>
        <v>0</v>
      </c>
      <c r="AN18" s="113">
        <f t="shared" si="1"/>
        <v>0</v>
      </c>
      <c r="AO18" s="114" t="str">
        <f t="shared" si="2"/>
        <v>NO</v>
      </c>
      <c r="AP18" s="112">
        <f t="shared" si="3"/>
        <v>0</v>
      </c>
      <c r="AQ18" s="113">
        <f t="shared" si="4"/>
        <v>0</v>
      </c>
      <c r="AR18" s="114" t="str">
        <f t="shared" si="5"/>
        <v>NO</v>
      </c>
      <c r="AS18" s="112">
        <f t="shared" si="6"/>
        <v>0</v>
      </c>
      <c r="AT18" s="113">
        <f t="shared" si="7"/>
        <v>0</v>
      </c>
      <c r="AU18" s="114" t="str">
        <f t="shared" si="8"/>
        <v>NO</v>
      </c>
      <c r="AV18" s="112">
        <f t="shared" si="9"/>
        <v>0</v>
      </c>
      <c r="AW18" s="113">
        <f t="shared" si="10"/>
        <v>0</v>
      </c>
      <c r="AX18" s="114" t="str">
        <f t="shared" si="11"/>
        <v>NO</v>
      </c>
      <c r="AY18" s="112">
        <f t="shared" si="12"/>
        <v>0</v>
      </c>
      <c r="AZ18" s="113">
        <f t="shared" si="13"/>
        <v>0</v>
      </c>
      <c r="BA18" s="115" t="str">
        <f t="shared" si="14"/>
        <v>NO</v>
      </c>
      <c r="BB18" s="112">
        <f t="shared" si="15"/>
        <v>0</v>
      </c>
      <c r="BC18" s="113">
        <f t="shared" si="16"/>
        <v>0</v>
      </c>
      <c r="BD18" s="116" t="str">
        <f t="shared" si="17"/>
        <v>NO</v>
      </c>
      <c r="BE18" s="112">
        <f t="shared" si="18"/>
        <v>0</v>
      </c>
      <c r="BF18" s="112">
        <f t="shared" si="19"/>
        <v>0</v>
      </c>
      <c r="BG18" s="113">
        <f t="shared" si="20"/>
        <v>0</v>
      </c>
      <c r="BH18" s="113" t="str">
        <f t="shared" si="21"/>
        <v>NO</v>
      </c>
      <c r="BI18" s="117" t="str">
        <f t="shared" si="22"/>
        <v>NO</v>
      </c>
      <c r="BJ18" s="112">
        <f t="shared" si="23"/>
        <v>0</v>
      </c>
      <c r="BK18" s="113">
        <f t="shared" si="24"/>
        <v>0</v>
      </c>
      <c r="BL18" s="113" t="str">
        <f t="shared" si="25"/>
        <v>NO</v>
      </c>
      <c r="BM18" s="118" t="str">
        <f t="shared" si="26"/>
        <v>NO</v>
      </c>
      <c r="BN18" s="119" t="str">
        <f t="shared" si="26"/>
        <v>NO</v>
      </c>
      <c r="BO18" s="120" t="str">
        <f t="shared" si="27"/>
        <v>NO</v>
      </c>
      <c r="BP18" s="68"/>
    </row>
    <row r="19" spans="1:68" ht="13.5" thickBot="1">
      <c r="A19" s="121"/>
      <c r="B19" s="122">
        <f t="shared" si="28"/>
        <v>8</v>
      </c>
      <c r="C19" s="109"/>
      <c r="D19" s="123"/>
      <c r="E19" s="123"/>
      <c r="F19" s="124"/>
      <c r="G19" s="109"/>
      <c r="H19" s="123"/>
      <c r="I19" s="123"/>
      <c r="J19" s="124"/>
      <c r="K19" s="109"/>
      <c r="L19" s="123"/>
      <c r="M19" s="124"/>
      <c r="N19" s="109"/>
      <c r="O19" s="123"/>
      <c r="P19" s="124"/>
      <c r="Q19" s="109"/>
      <c r="R19" s="123"/>
      <c r="S19" s="123"/>
      <c r="T19" s="124"/>
      <c r="U19" s="109"/>
      <c r="V19" s="123"/>
      <c r="W19" s="123"/>
      <c r="X19" s="124"/>
      <c r="Y19" s="125"/>
      <c r="Z19" s="123"/>
      <c r="AA19" s="123"/>
      <c r="AB19" s="124"/>
      <c r="AC19" s="126"/>
      <c r="AD19" s="109"/>
      <c r="AE19" s="123"/>
      <c r="AF19" s="110"/>
      <c r="AG19" s="127"/>
      <c r="AH19" s="126"/>
      <c r="AI19" s="109"/>
      <c r="AJ19" s="110"/>
      <c r="AK19" s="128"/>
      <c r="AL19" s="129">
        <f t="shared" si="29"/>
        <v>8</v>
      </c>
      <c r="AM19" s="112">
        <f t="shared" si="0"/>
        <v>0</v>
      </c>
      <c r="AN19" s="113">
        <f t="shared" si="1"/>
        <v>0</v>
      </c>
      <c r="AO19" s="114" t="str">
        <f t="shared" si="2"/>
        <v>NO</v>
      </c>
      <c r="AP19" s="112">
        <f t="shared" si="3"/>
        <v>0</v>
      </c>
      <c r="AQ19" s="113">
        <f t="shared" si="4"/>
        <v>0</v>
      </c>
      <c r="AR19" s="114" t="str">
        <f t="shared" si="5"/>
        <v>NO</v>
      </c>
      <c r="AS19" s="112">
        <f t="shared" si="6"/>
        <v>0</v>
      </c>
      <c r="AT19" s="113">
        <f t="shared" si="7"/>
        <v>0</v>
      </c>
      <c r="AU19" s="114" t="str">
        <f t="shared" si="8"/>
        <v>NO</v>
      </c>
      <c r="AV19" s="112">
        <f t="shared" si="9"/>
        <v>0</v>
      </c>
      <c r="AW19" s="113">
        <f t="shared" si="10"/>
        <v>0</v>
      </c>
      <c r="AX19" s="114" t="str">
        <f t="shared" si="11"/>
        <v>NO</v>
      </c>
      <c r="AY19" s="112">
        <f t="shared" si="12"/>
        <v>0</v>
      </c>
      <c r="AZ19" s="113">
        <f t="shared" si="13"/>
        <v>0</v>
      </c>
      <c r="BA19" s="115" t="str">
        <f t="shared" si="14"/>
        <v>NO</v>
      </c>
      <c r="BB19" s="112">
        <f t="shared" si="15"/>
        <v>0</v>
      </c>
      <c r="BC19" s="113">
        <f t="shared" si="16"/>
        <v>0</v>
      </c>
      <c r="BD19" s="116" t="str">
        <f t="shared" si="17"/>
        <v>NO</v>
      </c>
      <c r="BE19" s="112">
        <f t="shared" si="18"/>
        <v>0</v>
      </c>
      <c r="BF19" s="112">
        <f t="shared" si="19"/>
        <v>0</v>
      </c>
      <c r="BG19" s="113">
        <f t="shared" si="20"/>
        <v>0</v>
      </c>
      <c r="BH19" s="113" t="str">
        <f t="shared" si="21"/>
        <v>NO</v>
      </c>
      <c r="BI19" s="117" t="str">
        <f t="shared" si="22"/>
        <v>NO</v>
      </c>
      <c r="BJ19" s="112">
        <f t="shared" si="23"/>
        <v>0</v>
      </c>
      <c r="BK19" s="113">
        <f t="shared" si="24"/>
        <v>0</v>
      </c>
      <c r="BL19" s="113" t="str">
        <f t="shared" si="25"/>
        <v>NO</v>
      </c>
      <c r="BM19" s="118" t="str">
        <f t="shared" si="26"/>
        <v>NO</v>
      </c>
      <c r="BN19" s="119" t="str">
        <f t="shared" si="26"/>
        <v>NO</v>
      </c>
      <c r="BO19" s="120" t="str">
        <f t="shared" si="27"/>
        <v>NO</v>
      </c>
      <c r="BP19" s="68"/>
    </row>
    <row r="20" spans="1:68" ht="13.5" thickBot="1">
      <c r="A20" s="121"/>
      <c r="B20" s="130">
        <f t="shared" si="28"/>
        <v>9</v>
      </c>
      <c r="C20" s="109"/>
      <c r="D20" s="123"/>
      <c r="E20" s="123"/>
      <c r="F20" s="124"/>
      <c r="G20" s="109"/>
      <c r="H20" s="123"/>
      <c r="I20" s="123"/>
      <c r="J20" s="124"/>
      <c r="K20" s="109"/>
      <c r="L20" s="123"/>
      <c r="M20" s="124"/>
      <c r="N20" s="109"/>
      <c r="O20" s="123"/>
      <c r="P20" s="124"/>
      <c r="Q20" s="109"/>
      <c r="R20" s="123"/>
      <c r="S20" s="123"/>
      <c r="T20" s="124"/>
      <c r="U20" s="109"/>
      <c r="V20" s="123"/>
      <c r="W20" s="123"/>
      <c r="X20" s="124"/>
      <c r="Y20" s="125"/>
      <c r="Z20" s="123"/>
      <c r="AA20" s="123"/>
      <c r="AB20" s="124"/>
      <c r="AC20" s="132"/>
      <c r="AD20" s="109"/>
      <c r="AE20" s="123"/>
      <c r="AF20" s="110"/>
      <c r="AG20" s="107"/>
      <c r="AH20" s="132"/>
      <c r="AI20" s="109"/>
      <c r="AJ20" s="110"/>
      <c r="AK20" s="128"/>
      <c r="AL20" s="129">
        <f t="shared" si="29"/>
        <v>9</v>
      </c>
      <c r="AM20" s="112">
        <f t="shared" si="0"/>
        <v>0</v>
      </c>
      <c r="AN20" s="113">
        <f t="shared" si="1"/>
        <v>0</v>
      </c>
      <c r="AO20" s="114" t="str">
        <f t="shared" si="2"/>
        <v>NO</v>
      </c>
      <c r="AP20" s="112">
        <f t="shared" si="3"/>
        <v>0</v>
      </c>
      <c r="AQ20" s="113">
        <f t="shared" si="4"/>
        <v>0</v>
      </c>
      <c r="AR20" s="114" t="str">
        <f t="shared" si="5"/>
        <v>NO</v>
      </c>
      <c r="AS20" s="112">
        <f t="shared" si="6"/>
        <v>0</v>
      </c>
      <c r="AT20" s="113">
        <f t="shared" si="7"/>
        <v>0</v>
      </c>
      <c r="AU20" s="114" t="str">
        <f t="shared" si="8"/>
        <v>NO</v>
      </c>
      <c r="AV20" s="112">
        <f t="shared" si="9"/>
        <v>0</v>
      </c>
      <c r="AW20" s="113">
        <f t="shared" si="10"/>
        <v>0</v>
      </c>
      <c r="AX20" s="114" t="str">
        <f t="shared" si="11"/>
        <v>NO</v>
      </c>
      <c r="AY20" s="112">
        <f t="shared" si="12"/>
        <v>0</v>
      </c>
      <c r="AZ20" s="113">
        <f t="shared" si="13"/>
        <v>0</v>
      </c>
      <c r="BA20" s="115" t="str">
        <f t="shared" si="14"/>
        <v>NO</v>
      </c>
      <c r="BB20" s="112">
        <f t="shared" si="15"/>
        <v>0</v>
      </c>
      <c r="BC20" s="113">
        <f t="shared" si="16"/>
        <v>0</v>
      </c>
      <c r="BD20" s="116" t="str">
        <f t="shared" si="17"/>
        <v>NO</v>
      </c>
      <c r="BE20" s="112">
        <f t="shared" si="18"/>
        <v>0</v>
      </c>
      <c r="BF20" s="112">
        <f t="shared" si="19"/>
        <v>0</v>
      </c>
      <c r="BG20" s="113">
        <f t="shared" si="20"/>
        <v>0</v>
      </c>
      <c r="BH20" s="113" t="str">
        <f t="shared" si="21"/>
        <v>NO</v>
      </c>
      <c r="BI20" s="117" t="str">
        <f t="shared" si="22"/>
        <v>NO</v>
      </c>
      <c r="BJ20" s="112">
        <f t="shared" si="23"/>
        <v>0</v>
      </c>
      <c r="BK20" s="113">
        <f t="shared" si="24"/>
        <v>0</v>
      </c>
      <c r="BL20" s="113" t="str">
        <f t="shared" si="25"/>
        <v>NO</v>
      </c>
      <c r="BM20" s="118" t="str">
        <f t="shared" si="26"/>
        <v>NO</v>
      </c>
      <c r="BN20" s="119" t="str">
        <f t="shared" si="26"/>
        <v>NO</v>
      </c>
      <c r="BO20" s="120" t="str">
        <f t="shared" si="27"/>
        <v>NO</v>
      </c>
      <c r="BP20" s="68"/>
    </row>
    <row r="21" spans="1:68" ht="13.5" thickBot="1">
      <c r="A21" s="121"/>
      <c r="B21" s="130">
        <f t="shared" si="28"/>
        <v>10</v>
      </c>
      <c r="C21" s="109"/>
      <c r="D21" s="123"/>
      <c r="E21" s="123"/>
      <c r="F21" s="124"/>
      <c r="G21" s="109"/>
      <c r="H21" s="123"/>
      <c r="I21" s="123"/>
      <c r="J21" s="124"/>
      <c r="K21" s="109"/>
      <c r="L21" s="123"/>
      <c r="M21" s="124"/>
      <c r="N21" s="109"/>
      <c r="O21" s="123"/>
      <c r="P21" s="124"/>
      <c r="Q21" s="109"/>
      <c r="R21" s="123"/>
      <c r="S21" s="123"/>
      <c r="T21" s="124"/>
      <c r="U21" s="109"/>
      <c r="V21" s="123"/>
      <c r="W21" s="123"/>
      <c r="X21" s="124"/>
      <c r="Y21" s="133"/>
      <c r="Z21" s="123"/>
      <c r="AA21" s="123"/>
      <c r="AB21" s="124"/>
      <c r="AC21" s="126"/>
      <c r="AD21" s="109"/>
      <c r="AE21" s="123"/>
      <c r="AF21" s="110"/>
      <c r="AG21" s="127"/>
      <c r="AH21" s="126"/>
      <c r="AI21" s="109"/>
      <c r="AJ21" s="110"/>
      <c r="AK21" s="128"/>
      <c r="AL21" s="129">
        <f t="shared" si="29"/>
        <v>10</v>
      </c>
      <c r="AM21" s="112">
        <f t="shared" si="0"/>
        <v>0</v>
      </c>
      <c r="AN21" s="113">
        <f t="shared" si="1"/>
        <v>0</v>
      </c>
      <c r="AO21" s="114" t="str">
        <f t="shared" si="2"/>
        <v>NO</v>
      </c>
      <c r="AP21" s="112">
        <f t="shared" si="3"/>
        <v>0</v>
      </c>
      <c r="AQ21" s="113">
        <f t="shared" si="4"/>
        <v>0</v>
      </c>
      <c r="AR21" s="114" t="str">
        <f t="shared" si="5"/>
        <v>NO</v>
      </c>
      <c r="AS21" s="112">
        <f t="shared" si="6"/>
        <v>0</v>
      </c>
      <c r="AT21" s="113">
        <f t="shared" si="7"/>
        <v>0</v>
      </c>
      <c r="AU21" s="114" t="str">
        <f t="shared" si="8"/>
        <v>NO</v>
      </c>
      <c r="AV21" s="112">
        <f t="shared" si="9"/>
        <v>0</v>
      </c>
      <c r="AW21" s="113">
        <f t="shared" si="10"/>
        <v>0</v>
      </c>
      <c r="AX21" s="114" t="str">
        <f t="shared" si="11"/>
        <v>NO</v>
      </c>
      <c r="AY21" s="112">
        <f t="shared" si="12"/>
        <v>0</v>
      </c>
      <c r="AZ21" s="113">
        <f t="shared" si="13"/>
        <v>0</v>
      </c>
      <c r="BA21" s="115" t="str">
        <f t="shared" si="14"/>
        <v>NO</v>
      </c>
      <c r="BB21" s="112">
        <f t="shared" si="15"/>
        <v>0</v>
      </c>
      <c r="BC21" s="113">
        <f t="shared" si="16"/>
        <v>0</v>
      </c>
      <c r="BD21" s="116" t="str">
        <f t="shared" si="17"/>
        <v>NO</v>
      </c>
      <c r="BE21" s="112">
        <f t="shared" si="18"/>
        <v>0</v>
      </c>
      <c r="BF21" s="112">
        <f t="shared" si="19"/>
        <v>0</v>
      </c>
      <c r="BG21" s="113">
        <f t="shared" si="20"/>
        <v>0</v>
      </c>
      <c r="BH21" s="113" t="str">
        <f t="shared" si="21"/>
        <v>NO</v>
      </c>
      <c r="BI21" s="117" t="str">
        <f t="shared" si="22"/>
        <v>NO</v>
      </c>
      <c r="BJ21" s="112">
        <f t="shared" si="23"/>
        <v>0</v>
      </c>
      <c r="BK21" s="113">
        <f t="shared" si="24"/>
        <v>0</v>
      </c>
      <c r="BL21" s="113" t="str">
        <f t="shared" si="25"/>
        <v>NO</v>
      </c>
      <c r="BM21" s="118" t="str">
        <f t="shared" si="26"/>
        <v>NO</v>
      </c>
      <c r="BN21" s="119" t="str">
        <f t="shared" si="26"/>
        <v>NO</v>
      </c>
      <c r="BO21" s="120" t="str">
        <f t="shared" si="27"/>
        <v>NO</v>
      </c>
      <c r="BP21" s="68"/>
    </row>
    <row r="22" spans="1:68" ht="13.5" thickBot="1">
      <c r="A22" s="121"/>
      <c r="B22" s="130">
        <f t="shared" si="28"/>
        <v>11</v>
      </c>
      <c r="C22" s="109"/>
      <c r="D22" s="123"/>
      <c r="E22" s="123"/>
      <c r="F22" s="124"/>
      <c r="G22" s="109"/>
      <c r="H22" s="123"/>
      <c r="I22" s="123"/>
      <c r="J22" s="124"/>
      <c r="K22" s="109"/>
      <c r="L22" s="123"/>
      <c r="M22" s="124"/>
      <c r="N22" s="109"/>
      <c r="O22" s="123"/>
      <c r="P22" s="124"/>
      <c r="Q22" s="109"/>
      <c r="R22" s="123"/>
      <c r="S22" s="123"/>
      <c r="T22" s="124"/>
      <c r="U22" s="109"/>
      <c r="V22" s="123"/>
      <c r="W22" s="123"/>
      <c r="X22" s="124"/>
      <c r="Y22" s="134"/>
      <c r="Z22" s="123"/>
      <c r="AA22" s="123"/>
      <c r="AB22" s="124"/>
      <c r="AC22" s="126"/>
      <c r="AD22" s="109"/>
      <c r="AE22" s="123"/>
      <c r="AF22" s="110"/>
      <c r="AG22" s="127"/>
      <c r="AH22" s="126"/>
      <c r="AI22" s="109"/>
      <c r="AJ22" s="110"/>
      <c r="AK22" s="128"/>
      <c r="AL22" s="129">
        <f t="shared" si="29"/>
        <v>11</v>
      </c>
      <c r="AM22" s="112">
        <f t="shared" si="0"/>
        <v>0</v>
      </c>
      <c r="AN22" s="113">
        <f t="shared" si="1"/>
        <v>0</v>
      </c>
      <c r="AO22" s="114" t="str">
        <f t="shared" si="2"/>
        <v>NO</v>
      </c>
      <c r="AP22" s="112">
        <f t="shared" si="3"/>
        <v>0</v>
      </c>
      <c r="AQ22" s="113">
        <f t="shared" si="4"/>
        <v>0</v>
      </c>
      <c r="AR22" s="114" t="str">
        <f t="shared" si="5"/>
        <v>NO</v>
      </c>
      <c r="AS22" s="112">
        <f t="shared" si="6"/>
        <v>0</v>
      </c>
      <c r="AT22" s="113">
        <f t="shared" si="7"/>
        <v>0</v>
      </c>
      <c r="AU22" s="114" t="str">
        <f t="shared" si="8"/>
        <v>NO</v>
      </c>
      <c r="AV22" s="112">
        <f t="shared" si="9"/>
        <v>0</v>
      </c>
      <c r="AW22" s="113">
        <f t="shared" si="10"/>
        <v>0</v>
      </c>
      <c r="AX22" s="114" t="str">
        <f t="shared" si="11"/>
        <v>NO</v>
      </c>
      <c r="AY22" s="112">
        <f t="shared" si="12"/>
        <v>0</v>
      </c>
      <c r="AZ22" s="113">
        <f t="shared" si="13"/>
        <v>0</v>
      </c>
      <c r="BA22" s="115" t="str">
        <f t="shared" si="14"/>
        <v>NO</v>
      </c>
      <c r="BB22" s="112">
        <f t="shared" si="15"/>
        <v>0</v>
      </c>
      <c r="BC22" s="113">
        <f t="shared" si="16"/>
        <v>0</v>
      </c>
      <c r="BD22" s="116" t="str">
        <f t="shared" si="17"/>
        <v>NO</v>
      </c>
      <c r="BE22" s="112">
        <f t="shared" si="18"/>
        <v>0</v>
      </c>
      <c r="BF22" s="112">
        <f t="shared" si="19"/>
        <v>0</v>
      </c>
      <c r="BG22" s="113">
        <f t="shared" si="20"/>
        <v>0</v>
      </c>
      <c r="BH22" s="113" t="str">
        <f t="shared" si="21"/>
        <v>NO</v>
      </c>
      <c r="BI22" s="117" t="str">
        <f t="shared" si="22"/>
        <v>NO</v>
      </c>
      <c r="BJ22" s="112">
        <f t="shared" si="23"/>
        <v>0</v>
      </c>
      <c r="BK22" s="113">
        <f t="shared" si="24"/>
        <v>0</v>
      </c>
      <c r="BL22" s="113" t="str">
        <f t="shared" si="25"/>
        <v>NO</v>
      </c>
      <c r="BM22" s="118" t="str">
        <f t="shared" si="26"/>
        <v>NO</v>
      </c>
      <c r="BN22" s="119" t="str">
        <f t="shared" si="26"/>
        <v>NO</v>
      </c>
      <c r="BO22" s="120" t="str">
        <f t="shared" si="27"/>
        <v>NO</v>
      </c>
      <c r="BP22" s="68"/>
    </row>
    <row r="23" spans="1:68" ht="13.5" thickBot="1">
      <c r="A23" s="121"/>
      <c r="B23" s="130">
        <f t="shared" si="28"/>
        <v>12</v>
      </c>
      <c r="C23" s="109"/>
      <c r="D23" s="123"/>
      <c r="E23" s="123"/>
      <c r="F23" s="124"/>
      <c r="G23" s="109"/>
      <c r="H23" s="123"/>
      <c r="I23" s="123"/>
      <c r="J23" s="124"/>
      <c r="K23" s="109"/>
      <c r="L23" s="123"/>
      <c r="M23" s="124"/>
      <c r="N23" s="109"/>
      <c r="O23" s="123"/>
      <c r="P23" s="124"/>
      <c r="Q23" s="109"/>
      <c r="R23" s="123"/>
      <c r="S23" s="123"/>
      <c r="T23" s="124"/>
      <c r="U23" s="109"/>
      <c r="V23" s="123"/>
      <c r="W23" s="123"/>
      <c r="X23" s="124"/>
      <c r="Y23" s="134"/>
      <c r="Z23" s="123"/>
      <c r="AA23" s="123"/>
      <c r="AB23" s="124"/>
      <c r="AC23" s="126"/>
      <c r="AD23" s="109"/>
      <c r="AE23" s="123"/>
      <c r="AF23" s="110"/>
      <c r="AG23" s="127"/>
      <c r="AH23" s="126"/>
      <c r="AI23" s="109"/>
      <c r="AJ23" s="110"/>
      <c r="AK23" s="128"/>
      <c r="AL23" s="129">
        <f t="shared" si="29"/>
        <v>12</v>
      </c>
      <c r="AM23" s="112">
        <f t="shared" si="0"/>
        <v>0</v>
      </c>
      <c r="AN23" s="113">
        <f t="shared" si="1"/>
        <v>0</v>
      </c>
      <c r="AO23" s="114" t="str">
        <f t="shared" si="2"/>
        <v>NO</v>
      </c>
      <c r="AP23" s="112">
        <f t="shared" si="3"/>
        <v>0</v>
      </c>
      <c r="AQ23" s="113">
        <f t="shared" si="4"/>
        <v>0</v>
      </c>
      <c r="AR23" s="114" t="str">
        <f t="shared" si="5"/>
        <v>NO</v>
      </c>
      <c r="AS23" s="112">
        <f t="shared" si="6"/>
        <v>0</v>
      </c>
      <c r="AT23" s="113">
        <f t="shared" si="7"/>
        <v>0</v>
      </c>
      <c r="AU23" s="114" t="str">
        <f t="shared" si="8"/>
        <v>NO</v>
      </c>
      <c r="AV23" s="112">
        <f t="shared" si="9"/>
        <v>0</v>
      </c>
      <c r="AW23" s="113">
        <f t="shared" si="10"/>
        <v>0</v>
      </c>
      <c r="AX23" s="114" t="str">
        <f t="shared" si="11"/>
        <v>NO</v>
      </c>
      <c r="AY23" s="112">
        <f t="shared" si="12"/>
        <v>0</v>
      </c>
      <c r="AZ23" s="113">
        <f t="shared" si="13"/>
        <v>0</v>
      </c>
      <c r="BA23" s="115" t="str">
        <f t="shared" si="14"/>
        <v>NO</v>
      </c>
      <c r="BB23" s="112">
        <f t="shared" si="15"/>
        <v>0</v>
      </c>
      <c r="BC23" s="113">
        <f t="shared" si="16"/>
        <v>0</v>
      </c>
      <c r="BD23" s="116" t="str">
        <f t="shared" si="17"/>
        <v>NO</v>
      </c>
      <c r="BE23" s="112">
        <f t="shared" si="18"/>
        <v>0</v>
      </c>
      <c r="BF23" s="112">
        <f t="shared" si="19"/>
        <v>0</v>
      </c>
      <c r="BG23" s="113">
        <f t="shared" si="20"/>
        <v>0</v>
      </c>
      <c r="BH23" s="113" t="str">
        <f t="shared" si="21"/>
        <v>NO</v>
      </c>
      <c r="BI23" s="117" t="str">
        <f t="shared" si="22"/>
        <v>NO</v>
      </c>
      <c r="BJ23" s="112">
        <f t="shared" si="23"/>
        <v>0</v>
      </c>
      <c r="BK23" s="113">
        <f t="shared" si="24"/>
        <v>0</v>
      </c>
      <c r="BL23" s="113" t="str">
        <f t="shared" si="25"/>
        <v>NO</v>
      </c>
      <c r="BM23" s="118" t="str">
        <f t="shared" si="26"/>
        <v>NO</v>
      </c>
      <c r="BN23" s="119" t="str">
        <f t="shared" si="26"/>
        <v>NO</v>
      </c>
      <c r="BO23" s="120" t="str">
        <f t="shared" si="27"/>
        <v>NO</v>
      </c>
      <c r="BP23" s="68"/>
    </row>
    <row r="24" spans="1:68" ht="13.5" thickBot="1">
      <c r="A24" s="121"/>
      <c r="B24" s="130">
        <f t="shared" si="28"/>
        <v>13</v>
      </c>
      <c r="C24" s="109"/>
      <c r="D24" s="123"/>
      <c r="E24" s="123"/>
      <c r="F24" s="124"/>
      <c r="G24" s="109"/>
      <c r="H24" s="123"/>
      <c r="I24" s="123"/>
      <c r="J24" s="124"/>
      <c r="K24" s="109"/>
      <c r="L24" s="123"/>
      <c r="M24" s="124"/>
      <c r="N24" s="109"/>
      <c r="O24" s="123"/>
      <c r="P24" s="124"/>
      <c r="Q24" s="109"/>
      <c r="R24" s="123"/>
      <c r="S24" s="123"/>
      <c r="T24" s="124"/>
      <c r="U24" s="109"/>
      <c r="V24" s="123"/>
      <c r="W24" s="123"/>
      <c r="X24" s="124"/>
      <c r="Y24" s="125"/>
      <c r="Z24" s="123"/>
      <c r="AA24" s="123"/>
      <c r="AB24" s="124"/>
      <c r="AC24" s="132"/>
      <c r="AD24" s="109"/>
      <c r="AE24" s="123"/>
      <c r="AF24" s="110"/>
      <c r="AG24" s="107"/>
      <c r="AH24" s="126"/>
      <c r="AI24" s="109"/>
      <c r="AJ24" s="110"/>
      <c r="AK24" s="128"/>
      <c r="AL24" s="129">
        <f t="shared" si="29"/>
        <v>13</v>
      </c>
      <c r="AM24" s="112">
        <f t="shared" si="0"/>
        <v>0</v>
      </c>
      <c r="AN24" s="113">
        <f t="shared" si="1"/>
        <v>0</v>
      </c>
      <c r="AO24" s="114" t="str">
        <f t="shared" si="2"/>
        <v>NO</v>
      </c>
      <c r="AP24" s="112">
        <f t="shared" si="3"/>
        <v>0</v>
      </c>
      <c r="AQ24" s="113">
        <f t="shared" si="4"/>
        <v>0</v>
      </c>
      <c r="AR24" s="114" t="str">
        <f t="shared" si="5"/>
        <v>NO</v>
      </c>
      <c r="AS24" s="112">
        <f t="shared" si="6"/>
        <v>0</v>
      </c>
      <c r="AT24" s="113">
        <f t="shared" si="7"/>
        <v>0</v>
      </c>
      <c r="AU24" s="114" t="str">
        <f t="shared" si="8"/>
        <v>NO</v>
      </c>
      <c r="AV24" s="112">
        <f t="shared" si="9"/>
        <v>0</v>
      </c>
      <c r="AW24" s="113">
        <f t="shared" si="10"/>
        <v>0</v>
      </c>
      <c r="AX24" s="114" t="str">
        <f t="shared" si="11"/>
        <v>NO</v>
      </c>
      <c r="AY24" s="112">
        <f t="shared" si="12"/>
        <v>0</v>
      </c>
      <c r="AZ24" s="113">
        <f t="shared" si="13"/>
        <v>0</v>
      </c>
      <c r="BA24" s="115" t="str">
        <f t="shared" si="14"/>
        <v>NO</v>
      </c>
      <c r="BB24" s="112">
        <f t="shared" si="15"/>
        <v>0</v>
      </c>
      <c r="BC24" s="113">
        <f t="shared" si="16"/>
        <v>0</v>
      </c>
      <c r="BD24" s="116" t="str">
        <f t="shared" si="17"/>
        <v>NO</v>
      </c>
      <c r="BE24" s="112">
        <f t="shared" si="18"/>
        <v>0</v>
      </c>
      <c r="BF24" s="112">
        <f t="shared" si="19"/>
        <v>0</v>
      </c>
      <c r="BG24" s="113">
        <f t="shared" si="20"/>
        <v>0</v>
      </c>
      <c r="BH24" s="113" t="str">
        <f t="shared" si="21"/>
        <v>NO</v>
      </c>
      <c r="BI24" s="117" t="str">
        <f t="shared" si="22"/>
        <v>NO</v>
      </c>
      <c r="BJ24" s="112">
        <f t="shared" si="23"/>
        <v>0</v>
      </c>
      <c r="BK24" s="113">
        <f t="shared" si="24"/>
        <v>0</v>
      </c>
      <c r="BL24" s="113" t="str">
        <f t="shared" si="25"/>
        <v>NO</v>
      </c>
      <c r="BM24" s="118" t="str">
        <f t="shared" si="26"/>
        <v>NO</v>
      </c>
      <c r="BN24" s="119" t="str">
        <f t="shared" si="26"/>
        <v>NO</v>
      </c>
      <c r="BO24" s="120" t="str">
        <f t="shared" si="27"/>
        <v>NO</v>
      </c>
      <c r="BP24" s="68"/>
    </row>
    <row r="25" spans="1:68" ht="13.5" thickBot="1">
      <c r="A25" s="121"/>
      <c r="B25" s="130">
        <f t="shared" si="28"/>
        <v>14</v>
      </c>
      <c r="C25" s="109"/>
      <c r="D25" s="123"/>
      <c r="E25" s="123"/>
      <c r="F25" s="124"/>
      <c r="G25" s="109"/>
      <c r="H25" s="123"/>
      <c r="I25" s="123"/>
      <c r="J25" s="124"/>
      <c r="K25" s="109"/>
      <c r="L25" s="123"/>
      <c r="M25" s="124"/>
      <c r="N25" s="109"/>
      <c r="O25" s="123"/>
      <c r="P25" s="124"/>
      <c r="Q25" s="109"/>
      <c r="R25" s="123"/>
      <c r="S25" s="123"/>
      <c r="T25" s="124"/>
      <c r="U25" s="109"/>
      <c r="V25" s="123"/>
      <c r="W25" s="123"/>
      <c r="X25" s="124"/>
      <c r="Y25" s="125"/>
      <c r="Z25" s="123"/>
      <c r="AA25" s="123"/>
      <c r="AB25" s="124"/>
      <c r="AC25" s="126"/>
      <c r="AD25" s="109"/>
      <c r="AE25" s="123"/>
      <c r="AF25" s="110"/>
      <c r="AG25" s="127"/>
      <c r="AH25" s="126"/>
      <c r="AI25" s="109"/>
      <c r="AJ25" s="110"/>
      <c r="AK25" s="128"/>
      <c r="AL25" s="129">
        <f t="shared" si="29"/>
        <v>14</v>
      </c>
      <c r="AM25" s="112">
        <f t="shared" si="0"/>
        <v>0</v>
      </c>
      <c r="AN25" s="113">
        <f t="shared" si="1"/>
        <v>0</v>
      </c>
      <c r="AO25" s="114" t="str">
        <f t="shared" si="2"/>
        <v>NO</v>
      </c>
      <c r="AP25" s="112">
        <f t="shared" si="3"/>
        <v>0</v>
      </c>
      <c r="AQ25" s="113">
        <f t="shared" si="4"/>
        <v>0</v>
      </c>
      <c r="AR25" s="114" t="str">
        <f t="shared" si="5"/>
        <v>NO</v>
      </c>
      <c r="AS25" s="112">
        <f t="shared" si="6"/>
        <v>0</v>
      </c>
      <c r="AT25" s="113">
        <f t="shared" si="7"/>
        <v>0</v>
      </c>
      <c r="AU25" s="114" t="str">
        <f t="shared" si="8"/>
        <v>NO</v>
      </c>
      <c r="AV25" s="112">
        <f t="shared" si="9"/>
        <v>0</v>
      </c>
      <c r="AW25" s="113">
        <f t="shared" si="10"/>
        <v>0</v>
      </c>
      <c r="AX25" s="114" t="str">
        <f t="shared" si="11"/>
        <v>NO</v>
      </c>
      <c r="AY25" s="112">
        <f t="shared" si="12"/>
        <v>0</v>
      </c>
      <c r="AZ25" s="113">
        <f t="shared" si="13"/>
        <v>0</v>
      </c>
      <c r="BA25" s="115" t="str">
        <f t="shared" si="14"/>
        <v>NO</v>
      </c>
      <c r="BB25" s="112">
        <f t="shared" si="15"/>
        <v>0</v>
      </c>
      <c r="BC25" s="113">
        <f t="shared" si="16"/>
        <v>0</v>
      </c>
      <c r="BD25" s="116" t="str">
        <f t="shared" si="17"/>
        <v>NO</v>
      </c>
      <c r="BE25" s="112">
        <f t="shared" si="18"/>
        <v>0</v>
      </c>
      <c r="BF25" s="112">
        <f t="shared" si="19"/>
        <v>0</v>
      </c>
      <c r="BG25" s="113">
        <f t="shared" si="20"/>
        <v>0</v>
      </c>
      <c r="BH25" s="113" t="str">
        <f t="shared" si="21"/>
        <v>NO</v>
      </c>
      <c r="BI25" s="117" t="str">
        <f t="shared" si="22"/>
        <v>NO</v>
      </c>
      <c r="BJ25" s="112">
        <f t="shared" si="23"/>
        <v>0</v>
      </c>
      <c r="BK25" s="113">
        <f t="shared" si="24"/>
        <v>0</v>
      </c>
      <c r="BL25" s="113" t="str">
        <f t="shared" si="25"/>
        <v>NO</v>
      </c>
      <c r="BM25" s="118" t="str">
        <f t="shared" si="26"/>
        <v>NO</v>
      </c>
      <c r="BN25" s="119" t="str">
        <f t="shared" si="26"/>
        <v>NO</v>
      </c>
      <c r="BO25" s="120" t="str">
        <f t="shared" si="27"/>
        <v>NO</v>
      </c>
      <c r="BP25" s="68"/>
    </row>
    <row r="26" spans="1:68" ht="13.5" thickBot="1">
      <c r="A26" s="121"/>
      <c r="B26" s="130">
        <f t="shared" si="28"/>
        <v>15</v>
      </c>
      <c r="C26" s="109"/>
      <c r="D26" s="123"/>
      <c r="E26" s="123"/>
      <c r="F26" s="124"/>
      <c r="G26" s="109"/>
      <c r="H26" s="123"/>
      <c r="I26" s="123"/>
      <c r="J26" s="124"/>
      <c r="K26" s="109"/>
      <c r="L26" s="123"/>
      <c r="M26" s="124"/>
      <c r="N26" s="109"/>
      <c r="O26" s="123"/>
      <c r="P26" s="124"/>
      <c r="Q26" s="109"/>
      <c r="R26" s="123"/>
      <c r="S26" s="123"/>
      <c r="T26" s="124"/>
      <c r="U26" s="109"/>
      <c r="V26" s="123"/>
      <c r="W26" s="123"/>
      <c r="X26" s="124"/>
      <c r="Y26" s="125"/>
      <c r="Z26" s="123"/>
      <c r="AA26" s="123"/>
      <c r="AB26" s="124"/>
      <c r="AC26" s="126"/>
      <c r="AD26" s="109"/>
      <c r="AE26" s="123"/>
      <c r="AF26" s="110"/>
      <c r="AG26" s="127"/>
      <c r="AH26" s="126"/>
      <c r="AI26" s="109"/>
      <c r="AJ26" s="110"/>
      <c r="AK26" s="128"/>
      <c r="AL26" s="129">
        <f t="shared" si="29"/>
        <v>15</v>
      </c>
      <c r="AM26" s="112">
        <f t="shared" si="0"/>
        <v>0</v>
      </c>
      <c r="AN26" s="113">
        <f t="shared" si="1"/>
        <v>0</v>
      </c>
      <c r="AO26" s="114" t="str">
        <f t="shared" si="2"/>
        <v>NO</v>
      </c>
      <c r="AP26" s="112">
        <f t="shared" si="3"/>
        <v>0</v>
      </c>
      <c r="AQ26" s="113">
        <f t="shared" si="4"/>
        <v>0</v>
      </c>
      <c r="AR26" s="114" t="str">
        <f t="shared" si="5"/>
        <v>NO</v>
      </c>
      <c r="AS26" s="112">
        <f t="shared" si="6"/>
        <v>0</v>
      </c>
      <c r="AT26" s="113">
        <f t="shared" si="7"/>
        <v>0</v>
      </c>
      <c r="AU26" s="114" t="str">
        <f t="shared" si="8"/>
        <v>NO</v>
      </c>
      <c r="AV26" s="112">
        <f t="shared" si="9"/>
        <v>0</v>
      </c>
      <c r="AW26" s="113">
        <f t="shared" si="10"/>
        <v>0</v>
      </c>
      <c r="AX26" s="114" t="str">
        <f t="shared" si="11"/>
        <v>NO</v>
      </c>
      <c r="AY26" s="112">
        <f t="shared" si="12"/>
        <v>0</v>
      </c>
      <c r="AZ26" s="113">
        <f t="shared" si="13"/>
        <v>0</v>
      </c>
      <c r="BA26" s="115" t="str">
        <f t="shared" si="14"/>
        <v>NO</v>
      </c>
      <c r="BB26" s="112">
        <f t="shared" si="15"/>
        <v>0</v>
      </c>
      <c r="BC26" s="113">
        <f t="shared" si="16"/>
        <v>0</v>
      </c>
      <c r="BD26" s="116" t="str">
        <f t="shared" si="17"/>
        <v>NO</v>
      </c>
      <c r="BE26" s="112">
        <f t="shared" si="18"/>
        <v>0</v>
      </c>
      <c r="BF26" s="112">
        <f t="shared" si="19"/>
        <v>0</v>
      </c>
      <c r="BG26" s="113">
        <f t="shared" si="20"/>
        <v>0</v>
      </c>
      <c r="BH26" s="113" t="str">
        <f t="shared" si="21"/>
        <v>NO</v>
      </c>
      <c r="BI26" s="117" t="str">
        <f t="shared" si="22"/>
        <v>NO</v>
      </c>
      <c r="BJ26" s="112">
        <f t="shared" si="23"/>
        <v>0</v>
      </c>
      <c r="BK26" s="113">
        <f t="shared" si="24"/>
        <v>0</v>
      </c>
      <c r="BL26" s="113" t="str">
        <f t="shared" si="25"/>
        <v>NO</v>
      </c>
      <c r="BM26" s="118" t="str">
        <f t="shared" si="26"/>
        <v>NO</v>
      </c>
      <c r="BN26" s="119" t="str">
        <f t="shared" si="26"/>
        <v>NO</v>
      </c>
      <c r="BO26" s="120" t="str">
        <f t="shared" si="27"/>
        <v>NO</v>
      </c>
      <c r="BP26" s="68"/>
    </row>
    <row r="27" spans="1:68" ht="13.5" thickBot="1">
      <c r="A27" s="121"/>
      <c r="B27" s="130">
        <f t="shared" si="28"/>
        <v>16</v>
      </c>
      <c r="C27" s="109"/>
      <c r="D27" s="123"/>
      <c r="E27" s="123"/>
      <c r="F27" s="124"/>
      <c r="G27" s="109"/>
      <c r="H27" s="123"/>
      <c r="I27" s="123"/>
      <c r="J27" s="124"/>
      <c r="K27" s="109"/>
      <c r="L27" s="123"/>
      <c r="M27" s="124"/>
      <c r="N27" s="109"/>
      <c r="O27" s="123"/>
      <c r="P27" s="124"/>
      <c r="Q27" s="109"/>
      <c r="R27" s="123"/>
      <c r="S27" s="123"/>
      <c r="T27" s="124"/>
      <c r="U27" s="109"/>
      <c r="V27" s="123"/>
      <c r="W27" s="123"/>
      <c r="X27" s="124"/>
      <c r="Y27" s="125"/>
      <c r="Z27" s="123"/>
      <c r="AA27" s="123"/>
      <c r="AB27" s="124"/>
      <c r="AC27" s="126"/>
      <c r="AD27" s="109"/>
      <c r="AE27" s="123"/>
      <c r="AF27" s="110"/>
      <c r="AG27" s="127"/>
      <c r="AH27" s="126"/>
      <c r="AI27" s="109"/>
      <c r="AJ27" s="110"/>
      <c r="AK27" s="128"/>
      <c r="AL27" s="129">
        <f t="shared" si="29"/>
        <v>16</v>
      </c>
      <c r="AM27" s="112">
        <f t="shared" si="0"/>
        <v>0</v>
      </c>
      <c r="AN27" s="113">
        <f t="shared" si="1"/>
        <v>0</v>
      </c>
      <c r="AO27" s="114" t="str">
        <f t="shared" si="2"/>
        <v>NO</v>
      </c>
      <c r="AP27" s="112">
        <f t="shared" si="3"/>
        <v>0</v>
      </c>
      <c r="AQ27" s="113">
        <f t="shared" si="4"/>
        <v>0</v>
      </c>
      <c r="AR27" s="114" t="str">
        <f t="shared" si="5"/>
        <v>NO</v>
      </c>
      <c r="AS27" s="112">
        <f t="shared" si="6"/>
        <v>0</v>
      </c>
      <c r="AT27" s="113">
        <f t="shared" si="7"/>
        <v>0</v>
      </c>
      <c r="AU27" s="114" t="str">
        <f t="shared" si="8"/>
        <v>NO</v>
      </c>
      <c r="AV27" s="112">
        <f t="shared" si="9"/>
        <v>0</v>
      </c>
      <c r="AW27" s="113">
        <f t="shared" si="10"/>
        <v>0</v>
      </c>
      <c r="AX27" s="114" t="str">
        <f t="shared" si="11"/>
        <v>NO</v>
      </c>
      <c r="AY27" s="112">
        <f t="shared" si="12"/>
        <v>0</v>
      </c>
      <c r="AZ27" s="113">
        <f t="shared" si="13"/>
        <v>0</v>
      </c>
      <c r="BA27" s="115" t="str">
        <f t="shared" si="14"/>
        <v>NO</v>
      </c>
      <c r="BB27" s="112">
        <f t="shared" si="15"/>
        <v>0</v>
      </c>
      <c r="BC27" s="113">
        <f t="shared" si="16"/>
        <v>0</v>
      </c>
      <c r="BD27" s="116" t="str">
        <f t="shared" si="17"/>
        <v>NO</v>
      </c>
      <c r="BE27" s="112">
        <f t="shared" si="18"/>
        <v>0</v>
      </c>
      <c r="BF27" s="112">
        <f t="shared" si="19"/>
        <v>0</v>
      </c>
      <c r="BG27" s="113">
        <f t="shared" si="20"/>
        <v>0</v>
      </c>
      <c r="BH27" s="113" t="str">
        <f t="shared" si="21"/>
        <v>NO</v>
      </c>
      <c r="BI27" s="117" t="str">
        <f t="shared" si="22"/>
        <v>NO</v>
      </c>
      <c r="BJ27" s="112">
        <f t="shared" si="23"/>
        <v>0</v>
      </c>
      <c r="BK27" s="113">
        <f t="shared" si="24"/>
        <v>0</v>
      </c>
      <c r="BL27" s="113" t="str">
        <f t="shared" si="25"/>
        <v>NO</v>
      </c>
      <c r="BM27" s="118" t="str">
        <f t="shared" si="26"/>
        <v>NO</v>
      </c>
      <c r="BN27" s="119" t="str">
        <f t="shared" si="26"/>
        <v>NO</v>
      </c>
      <c r="BO27" s="120" t="str">
        <f t="shared" si="27"/>
        <v>NO</v>
      </c>
      <c r="BP27" s="68"/>
    </row>
    <row r="28" spans="1:68" ht="13.5" thickBot="1">
      <c r="A28" s="121"/>
      <c r="B28" s="130">
        <f t="shared" si="28"/>
        <v>17</v>
      </c>
      <c r="C28" s="109"/>
      <c r="D28" s="123"/>
      <c r="E28" s="123"/>
      <c r="F28" s="124"/>
      <c r="G28" s="109"/>
      <c r="H28" s="123"/>
      <c r="I28" s="123"/>
      <c r="J28" s="124"/>
      <c r="K28" s="109"/>
      <c r="L28" s="123"/>
      <c r="M28" s="124"/>
      <c r="N28" s="109"/>
      <c r="O28" s="123"/>
      <c r="P28" s="124"/>
      <c r="Q28" s="109"/>
      <c r="R28" s="123"/>
      <c r="S28" s="123"/>
      <c r="T28" s="124"/>
      <c r="U28" s="109"/>
      <c r="V28" s="123"/>
      <c r="W28" s="123"/>
      <c r="X28" s="124"/>
      <c r="Y28" s="125"/>
      <c r="Z28" s="123"/>
      <c r="AA28" s="123"/>
      <c r="AB28" s="124"/>
      <c r="AC28" s="132"/>
      <c r="AD28" s="109"/>
      <c r="AE28" s="123"/>
      <c r="AF28" s="110"/>
      <c r="AG28" s="107"/>
      <c r="AH28" s="132"/>
      <c r="AI28" s="109"/>
      <c r="AJ28" s="110"/>
      <c r="AK28" s="128"/>
      <c r="AL28" s="129">
        <f t="shared" si="29"/>
        <v>17</v>
      </c>
      <c r="AM28" s="112">
        <f t="shared" si="0"/>
        <v>0</v>
      </c>
      <c r="AN28" s="113">
        <f t="shared" si="1"/>
        <v>0</v>
      </c>
      <c r="AO28" s="114" t="str">
        <f t="shared" si="2"/>
        <v>NO</v>
      </c>
      <c r="AP28" s="112">
        <f t="shared" si="3"/>
        <v>0</v>
      </c>
      <c r="AQ28" s="113">
        <f t="shared" si="4"/>
        <v>0</v>
      </c>
      <c r="AR28" s="114" t="str">
        <f t="shared" si="5"/>
        <v>NO</v>
      </c>
      <c r="AS28" s="112">
        <f t="shared" si="6"/>
        <v>0</v>
      </c>
      <c r="AT28" s="113">
        <f t="shared" si="7"/>
        <v>0</v>
      </c>
      <c r="AU28" s="114" t="str">
        <f t="shared" si="8"/>
        <v>NO</v>
      </c>
      <c r="AV28" s="112">
        <f t="shared" si="9"/>
        <v>0</v>
      </c>
      <c r="AW28" s="113">
        <f t="shared" si="10"/>
        <v>0</v>
      </c>
      <c r="AX28" s="114" t="str">
        <f t="shared" si="11"/>
        <v>NO</v>
      </c>
      <c r="AY28" s="112">
        <f t="shared" si="12"/>
        <v>0</v>
      </c>
      <c r="AZ28" s="113">
        <f t="shared" si="13"/>
        <v>0</v>
      </c>
      <c r="BA28" s="115" t="str">
        <f t="shared" si="14"/>
        <v>NO</v>
      </c>
      <c r="BB28" s="112">
        <f t="shared" si="15"/>
        <v>0</v>
      </c>
      <c r="BC28" s="113">
        <f t="shared" si="16"/>
        <v>0</v>
      </c>
      <c r="BD28" s="116" t="str">
        <f t="shared" si="17"/>
        <v>NO</v>
      </c>
      <c r="BE28" s="112">
        <f t="shared" si="18"/>
        <v>0</v>
      </c>
      <c r="BF28" s="112">
        <f t="shared" si="19"/>
        <v>0</v>
      </c>
      <c r="BG28" s="113">
        <f t="shared" si="20"/>
        <v>0</v>
      </c>
      <c r="BH28" s="113" t="str">
        <f t="shared" si="21"/>
        <v>NO</v>
      </c>
      <c r="BI28" s="117" t="str">
        <f t="shared" si="22"/>
        <v>NO</v>
      </c>
      <c r="BJ28" s="112">
        <f t="shared" si="23"/>
        <v>0</v>
      </c>
      <c r="BK28" s="113">
        <f t="shared" si="24"/>
        <v>0</v>
      </c>
      <c r="BL28" s="113" t="str">
        <f t="shared" si="25"/>
        <v>NO</v>
      </c>
      <c r="BM28" s="118" t="str">
        <f t="shared" si="26"/>
        <v>NO</v>
      </c>
      <c r="BN28" s="119" t="str">
        <f t="shared" si="26"/>
        <v>NO</v>
      </c>
      <c r="BO28" s="120" t="str">
        <f t="shared" si="27"/>
        <v>NO</v>
      </c>
      <c r="BP28" s="68"/>
    </row>
    <row r="29" spans="1:68" ht="13.5" thickBot="1">
      <c r="A29" s="121"/>
      <c r="B29" s="130">
        <f t="shared" si="28"/>
        <v>18</v>
      </c>
      <c r="C29" s="109"/>
      <c r="D29" s="123"/>
      <c r="E29" s="123"/>
      <c r="F29" s="124"/>
      <c r="G29" s="109"/>
      <c r="H29" s="123"/>
      <c r="I29" s="123"/>
      <c r="J29" s="124"/>
      <c r="K29" s="109"/>
      <c r="L29" s="123"/>
      <c r="M29" s="124"/>
      <c r="N29" s="109"/>
      <c r="O29" s="123"/>
      <c r="P29" s="124"/>
      <c r="Q29" s="109"/>
      <c r="R29" s="123"/>
      <c r="S29" s="123"/>
      <c r="T29" s="124"/>
      <c r="U29" s="109"/>
      <c r="V29" s="123"/>
      <c r="W29" s="123"/>
      <c r="X29" s="124"/>
      <c r="Y29" s="125"/>
      <c r="Z29" s="123"/>
      <c r="AA29" s="123"/>
      <c r="AB29" s="124"/>
      <c r="AC29" s="126"/>
      <c r="AD29" s="109"/>
      <c r="AE29" s="123"/>
      <c r="AF29" s="110"/>
      <c r="AG29" s="127"/>
      <c r="AH29" s="126"/>
      <c r="AI29" s="109"/>
      <c r="AJ29" s="110"/>
      <c r="AK29" s="128"/>
      <c r="AL29" s="129">
        <f t="shared" si="29"/>
        <v>18</v>
      </c>
      <c r="AM29" s="112">
        <f t="shared" si="0"/>
        <v>0</v>
      </c>
      <c r="AN29" s="113">
        <f t="shared" si="1"/>
        <v>0</v>
      </c>
      <c r="AO29" s="114" t="str">
        <f t="shared" si="2"/>
        <v>NO</v>
      </c>
      <c r="AP29" s="112">
        <f t="shared" si="3"/>
        <v>0</v>
      </c>
      <c r="AQ29" s="113">
        <f t="shared" si="4"/>
        <v>0</v>
      </c>
      <c r="AR29" s="114" t="str">
        <f t="shared" si="5"/>
        <v>NO</v>
      </c>
      <c r="AS29" s="112">
        <f t="shared" si="6"/>
        <v>0</v>
      </c>
      <c r="AT29" s="113">
        <f t="shared" si="7"/>
        <v>0</v>
      </c>
      <c r="AU29" s="114" t="str">
        <f t="shared" si="8"/>
        <v>NO</v>
      </c>
      <c r="AV29" s="112">
        <f t="shared" si="9"/>
        <v>0</v>
      </c>
      <c r="AW29" s="113">
        <f t="shared" si="10"/>
        <v>0</v>
      </c>
      <c r="AX29" s="114" t="str">
        <f t="shared" si="11"/>
        <v>NO</v>
      </c>
      <c r="AY29" s="112">
        <f t="shared" si="12"/>
        <v>0</v>
      </c>
      <c r="AZ29" s="113">
        <f t="shared" si="13"/>
        <v>0</v>
      </c>
      <c r="BA29" s="115" t="str">
        <f t="shared" si="14"/>
        <v>NO</v>
      </c>
      <c r="BB29" s="112">
        <f t="shared" si="15"/>
        <v>0</v>
      </c>
      <c r="BC29" s="113">
        <f t="shared" si="16"/>
        <v>0</v>
      </c>
      <c r="BD29" s="116" t="str">
        <f t="shared" si="17"/>
        <v>NO</v>
      </c>
      <c r="BE29" s="112">
        <f t="shared" si="18"/>
        <v>0</v>
      </c>
      <c r="BF29" s="112">
        <f t="shared" si="19"/>
        <v>0</v>
      </c>
      <c r="BG29" s="113">
        <f t="shared" si="20"/>
        <v>0</v>
      </c>
      <c r="BH29" s="113" t="str">
        <f t="shared" si="21"/>
        <v>NO</v>
      </c>
      <c r="BI29" s="117" t="str">
        <f t="shared" si="22"/>
        <v>NO</v>
      </c>
      <c r="BJ29" s="112">
        <f t="shared" si="23"/>
        <v>0</v>
      </c>
      <c r="BK29" s="113">
        <f t="shared" si="24"/>
        <v>0</v>
      </c>
      <c r="BL29" s="113" t="str">
        <f t="shared" si="25"/>
        <v>NO</v>
      </c>
      <c r="BM29" s="118" t="str">
        <f t="shared" si="26"/>
        <v>NO</v>
      </c>
      <c r="BN29" s="119" t="str">
        <f t="shared" si="26"/>
        <v>NO</v>
      </c>
      <c r="BO29" s="120" t="str">
        <f t="shared" si="27"/>
        <v>NO</v>
      </c>
      <c r="BP29" s="68"/>
    </row>
    <row r="30" spans="1:68" ht="13.5" thickBot="1">
      <c r="A30" s="121"/>
      <c r="B30" s="130">
        <f t="shared" si="28"/>
        <v>19</v>
      </c>
      <c r="C30" s="109"/>
      <c r="D30" s="123"/>
      <c r="E30" s="123"/>
      <c r="F30" s="124"/>
      <c r="G30" s="109"/>
      <c r="H30" s="123"/>
      <c r="I30" s="123"/>
      <c r="J30" s="124"/>
      <c r="K30" s="109"/>
      <c r="L30" s="123"/>
      <c r="M30" s="124"/>
      <c r="N30" s="109"/>
      <c r="O30" s="123"/>
      <c r="P30" s="124"/>
      <c r="Q30" s="109"/>
      <c r="R30" s="123"/>
      <c r="S30" s="123"/>
      <c r="T30" s="124"/>
      <c r="U30" s="109"/>
      <c r="V30" s="123"/>
      <c r="W30" s="123"/>
      <c r="X30" s="124"/>
      <c r="Y30" s="125"/>
      <c r="Z30" s="123"/>
      <c r="AA30" s="123"/>
      <c r="AB30" s="124"/>
      <c r="AC30" s="126"/>
      <c r="AD30" s="109"/>
      <c r="AE30" s="123"/>
      <c r="AF30" s="110"/>
      <c r="AG30" s="127"/>
      <c r="AH30" s="126"/>
      <c r="AI30" s="109"/>
      <c r="AJ30" s="110"/>
      <c r="AK30" s="128"/>
      <c r="AL30" s="129">
        <f t="shared" si="29"/>
        <v>19</v>
      </c>
      <c r="AM30" s="112">
        <f t="shared" si="0"/>
        <v>0</v>
      </c>
      <c r="AN30" s="113">
        <f t="shared" si="1"/>
        <v>0</v>
      </c>
      <c r="AO30" s="114" t="str">
        <f t="shared" si="2"/>
        <v>NO</v>
      </c>
      <c r="AP30" s="112">
        <f t="shared" si="3"/>
        <v>0</v>
      </c>
      <c r="AQ30" s="113">
        <f t="shared" si="4"/>
        <v>0</v>
      </c>
      <c r="AR30" s="114" t="str">
        <f t="shared" si="5"/>
        <v>NO</v>
      </c>
      <c r="AS30" s="112">
        <f t="shared" si="6"/>
        <v>0</v>
      </c>
      <c r="AT30" s="113">
        <f t="shared" si="7"/>
        <v>0</v>
      </c>
      <c r="AU30" s="114" t="str">
        <f t="shared" si="8"/>
        <v>NO</v>
      </c>
      <c r="AV30" s="112">
        <f t="shared" si="9"/>
        <v>0</v>
      </c>
      <c r="AW30" s="113">
        <f t="shared" si="10"/>
        <v>0</v>
      </c>
      <c r="AX30" s="114" t="str">
        <f t="shared" si="11"/>
        <v>NO</v>
      </c>
      <c r="AY30" s="112">
        <f t="shared" si="12"/>
        <v>0</v>
      </c>
      <c r="AZ30" s="113">
        <f t="shared" si="13"/>
        <v>0</v>
      </c>
      <c r="BA30" s="115" t="str">
        <f t="shared" si="14"/>
        <v>NO</v>
      </c>
      <c r="BB30" s="112">
        <f t="shared" si="15"/>
        <v>0</v>
      </c>
      <c r="BC30" s="113">
        <f t="shared" si="16"/>
        <v>0</v>
      </c>
      <c r="BD30" s="116" t="str">
        <f t="shared" si="17"/>
        <v>NO</v>
      </c>
      <c r="BE30" s="112">
        <f t="shared" si="18"/>
        <v>0</v>
      </c>
      <c r="BF30" s="112">
        <f t="shared" si="19"/>
        <v>0</v>
      </c>
      <c r="BG30" s="113">
        <f t="shared" si="20"/>
        <v>0</v>
      </c>
      <c r="BH30" s="113" t="str">
        <f t="shared" si="21"/>
        <v>NO</v>
      </c>
      <c r="BI30" s="117" t="str">
        <f t="shared" si="22"/>
        <v>NO</v>
      </c>
      <c r="BJ30" s="112">
        <f t="shared" si="23"/>
        <v>0</v>
      </c>
      <c r="BK30" s="113">
        <f t="shared" si="24"/>
        <v>0</v>
      </c>
      <c r="BL30" s="113" t="str">
        <f t="shared" si="25"/>
        <v>NO</v>
      </c>
      <c r="BM30" s="118" t="str">
        <f t="shared" si="26"/>
        <v>NO</v>
      </c>
      <c r="BN30" s="119" t="str">
        <f t="shared" si="26"/>
        <v>NO</v>
      </c>
      <c r="BO30" s="120" t="str">
        <f t="shared" si="27"/>
        <v>NO</v>
      </c>
      <c r="BP30" s="68"/>
    </row>
    <row r="31" spans="1:68" ht="13.5" thickBot="1">
      <c r="A31" s="121"/>
      <c r="B31" s="130">
        <f t="shared" si="28"/>
        <v>20</v>
      </c>
      <c r="C31" s="109"/>
      <c r="D31" s="123"/>
      <c r="E31" s="123"/>
      <c r="F31" s="124"/>
      <c r="G31" s="109"/>
      <c r="H31" s="123"/>
      <c r="I31" s="123"/>
      <c r="J31" s="124"/>
      <c r="K31" s="109"/>
      <c r="L31" s="123"/>
      <c r="M31" s="124"/>
      <c r="N31" s="109"/>
      <c r="O31" s="123"/>
      <c r="P31" s="124"/>
      <c r="Q31" s="109"/>
      <c r="R31" s="123"/>
      <c r="S31" s="123"/>
      <c r="T31" s="124"/>
      <c r="U31" s="109"/>
      <c r="V31" s="123"/>
      <c r="W31" s="123"/>
      <c r="X31" s="124"/>
      <c r="Y31" s="133"/>
      <c r="Z31" s="123"/>
      <c r="AA31" s="123"/>
      <c r="AB31" s="124"/>
      <c r="AC31" s="126"/>
      <c r="AD31" s="109"/>
      <c r="AE31" s="123"/>
      <c r="AF31" s="110"/>
      <c r="AG31" s="127"/>
      <c r="AH31" s="126"/>
      <c r="AI31" s="109"/>
      <c r="AJ31" s="110"/>
      <c r="AK31" s="128"/>
      <c r="AL31" s="129">
        <f t="shared" si="29"/>
        <v>20</v>
      </c>
      <c r="AM31" s="112">
        <f t="shared" si="0"/>
        <v>0</v>
      </c>
      <c r="AN31" s="113">
        <f t="shared" si="1"/>
        <v>0</v>
      </c>
      <c r="AO31" s="114" t="str">
        <f t="shared" si="2"/>
        <v>NO</v>
      </c>
      <c r="AP31" s="112">
        <f t="shared" si="3"/>
        <v>0</v>
      </c>
      <c r="AQ31" s="113">
        <f t="shared" si="4"/>
        <v>0</v>
      </c>
      <c r="AR31" s="114" t="str">
        <f t="shared" si="5"/>
        <v>NO</v>
      </c>
      <c r="AS31" s="112">
        <f t="shared" si="6"/>
        <v>0</v>
      </c>
      <c r="AT31" s="113">
        <f t="shared" si="7"/>
        <v>0</v>
      </c>
      <c r="AU31" s="114" t="str">
        <f t="shared" si="8"/>
        <v>NO</v>
      </c>
      <c r="AV31" s="112">
        <f t="shared" si="9"/>
        <v>0</v>
      </c>
      <c r="AW31" s="113">
        <f t="shared" si="10"/>
        <v>0</v>
      </c>
      <c r="AX31" s="114" t="str">
        <f t="shared" si="11"/>
        <v>NO</v>
      </c>
      <c r="AY31" s="112">
        <f t="shared" si="12"/>
        <v>0</v>
      </c>
      <c r="AZ31" s="113">
        <f t="shared" si="13"/>
        <v>0</v>
      </c>
      <c r="BA31" s="115" t="str">
        <f t="shared" si="14"/>
        <v>NO</v>
      </c>
      <c r="BB31" s="112">
        <f t="shared" si="15"/>
        <v>0</v>
      </c>
      <c r="BC31" s="113">
        <f t="shared" si="16"/>
        <v>0</v>
      </c>
      <c r="BD31" s="116" t="str">
        <f t="shared" si="17"/>
        <v>NO</v>
      </c>
      <c r="BE31" s="112">
        <f t="shared" si="18"/>
        <v>0</v>
      </c>
      <c r="BF31" s="112">
        <f t="shared" si="19"/>
        <v>0</v>
      </c>
      <c r="BG31" s="113">
        <f t="shared" si="20"/>
        <v>0</v>
      </c>
      <c r="BH31" s="113" t="str">
        <f t="shared" si="21"/>
        <v>NO</v>
      </c>
      <c r="BI31" s="117" t="str">
        <f t="shared" si="22"/>
        <v>NO</v>
      </c>
      <c r="BJ31" s="112">
        <f t="shared" si="23"/>
        <v>0</v>
      </c>
      <c r="BK31" s="113">
        <f t="shared" si="24"/>
        <v>0</v>
      </c>
      <c r="BL31" s="113" t="str">
        <f t="shared" si="25"/>
        <v>NO</v>
      </c>
      <c r="BM31" s="118" t="str">
        <f t="shared" si="26"/>
        <v>NO</v>
      </c>
      <c r="BN31" s="119" t="str">
        <f t="shared" si="26"/>
        <v>NO</v>
      </c>
      <c r="BO31" s="120" t="str">
        <f t="shared" si="27"/>
        <v>NO</v>
      </c>
      <c r="BP31" s="68"/>
    </row>
    <row r="32" spans="1:68" ht="13.5" thickBot="1">
      <c r="A32" s="121"/>
      <c r="B32" s="130">
        <f t="shared" si="28"/>
        <v>21</v>
      </c>
      <c r="C32" s="109"/>
      <c r="D32" s="123"/>
      <c r="E32" s="123"/>
      <c r="F32" s="124"/>
      <c r="G32" s="109"/>
      <c r="H32" s="123"/>
      <c r="I32" s="123"/>
      <c r="J32" s="124"/>
      <c r="K32" s="109"/>
      <c r="L32" s="123"/>
      <c r="M32" s="124"/>
      <c r="N32" s="109"/>
      <c r="O32" s="123"/>
      <c r="P32" s="124"/>
      <c r="Q32" s="109"/>
      <c r="R32" s="123"/>
      <c r="S32" s="123"/>
      <c r="T32" s="124"/>
      <c r="U32" s="109"/>
      <c r="V32" s="123"/>
      <c r="W32" s="123"/>
      <c r="X32" s="124"/>
      <c r="Y32" s="134"/>
      <c r="Z32" s="123"/>
      <c r="AA32" s="123"/>
      <c r="AB32" s="124"/>
      <c r="AC32" s="132"/>
      <c r="AD32" s="109"/>
      <c r="AE32" s="123"/>
      <c r="AF32" s="110"/>
      <c r="AG32" s="107"/>
      <c r="AH32" s="132"/>
      <c r="AI32" s="109"/>
      <c r="AJ32" s="110"/>
      <c r="AK32" s="128"/>
      <c r="AL32" s="129">
        <f t="shared" si="29"/>
        <v>21</v>
      </c>
      <c r="AM32" s="112">
        <f t="shared" si="0"/>
        <v>0</v>
      </c>
      <c r="AN32" s="113">
        <f t="shared" si="1"/>
        <v>0</v>
      </c>
      <c r="AO32" s="114" t="str">
        <f t="shared" si="2"/>
        <v>NO</v>
      </c>
      <c r="AP32" s="112">
        <f t="shared" si="3"/>
        <v>0</v>
      </c>
      <c r="AQ32" s="113">
        <f t="shared" si="4"/>
        <v>0</v>
      </c>
      <c r="AR32" s="114" t="str">
        <f t="shared" si="5"/>
        <v>NO</v>
      </c>
      <c r="AS32" s="112">
        <f t="shared" si="6"/>
        <v>0</v>
      </c>
      <c r="AT32" s="113">
        <f t="shared" si="7"/>
        <v>0</v>
      </c>
      <c r="AU32" s="114" t="str">
        <f t="shared" si="8"/>
        <v>NO</v>
      </c>
      <c r="AV32" s="112">
        <f t="shared" si="9"/>
        <v>0</v>
      </c>
      <c r="AW32" s="113">
        <f t="shared" si="10"/>
        <v>0</v>
      </c>
      <c r="AX32" s="114" t="str">
        <f t="shared" si="11"/>
        <v>NO</v>
      </c>
      <c r="AY32" s="112">
        <f t="shared" si="12"/>
        <v>0</v>
      </c>
      <c r="AZ32" s="113">
        <f t="shared" si="13"/>
        <v>0</v>
      </c>
      <c r="BA32" s="115" t="str">
        <f t="shared" si="14"/>
        <v>NO</v>
      </c>
      <c r="BB32" s="112">
        <f t="shared" si="15"/>
        <v>0</v>
      </c>
      <c r="BC32" s="113">
        <f t="shared" si="16"/>
        <v>0</v>
      </c>
      <c r="BD32" s="116" t="str">
        <f t="shared" si="17"/>
        <v>NO</v>
      </c>
      <c r="BE32" s="112">
        <f t="shared" si="18"/>
        <v>0</v>
      </c>
      <c r="BF32" s="112">
        <f t="shared" si="19"/>
        <v>0</v>
      </c>
      <c r="BG32" s="113">
        <f t="shared" si="20"/>
        <v>0</v>
      </c>
      <c r="BH32" s="113" t="str">
        <f t="shared" si="21"/>
        <v>NO</v>
      </c>
      <c r="BI32" s="117" t="str">
        <f t="shared" si="22"/>
        <v>NO</v>
      </c>
      <c r="BJ32" s="112">
        <f t="shared" si="23"/>
        <v>0</v>
      </c>
      <c r="BK32" s="113">
        <f t="shared" si="24"/>
        <v>0</v>
      </c>
      <c r="BL32" s="113" t="str">
        <f t="shared" si="25"/>
        <v>NO</v>
      </c>
      <c r="BM32" s="118" t="str">
        <f t="shared" si="26"/>
        <v>NO</v>
      </c>
      <c r="BN32" s="119" t="str">
        <f t="shared" si="26"/>
        <v>NO</v>
      </c>
      <c r="BO32" s="120" t="str">
        <f t="shared" si="27"/>
        <v>NO</v>
      </c>
      <c r="BP32" s="68"/>
    </row>
    <row r="33" spans="1:68" ht="13.5" thickBot="1">
      <c r="A33" s="121"/>
      <c r="B33" s="130">
        <f t="shared" si="28"/>
        <v>22</v>
      </c>
      <c r="C33" s="109"/>
      <c r="D33" s="123"/>
      <c r="E33" s="123"/>
      <c r="F33" s="124"/>
      <c r="G33" s="109"/>
      <c r="H33" s="123"/>
      <c r="I33" s="123"/>
      <c r="J33" s="124"/>
      <c r="K33" s="109"/>
      <c r="L33" s="123"/>
      <c r="M33" s="124"/>
      <c r="N33" s="109"/>
      <c r="O33" s="123"/>
      <c r="P33" s="124"/>
      <c r="Q33" s="109"/>
      <c r="R33" s="123"/>
      <c r="S33" s="123"/>
      <c r="T33" s="124"/>
      <c r="U33" s="109"/>
      <c r="V33" s="123"/>
      <c r="W33" s="123"/>
      <c r="X33" s="124"/>
      <c r="Y33" s="134"/>
      <c r="Z33" s="123"/>
      <c r="AA33" s="123"/>
      <c r="AB33" s="124"/>
      <c r="AC33" s="126"/>
      <c r="AD33" s="109"/>
      <c r="AE33" s="123"/>
      <c r="AF33" s="110"/>
      <c r="AG33" s="127"/>
      <c r="AH33" s="126"/>
      <c r="AI33" s="109"/>
      <c r="AJ33" s="110"/>
      <c r="AK33" s="128"/>
      <c r="AL33" s="129">
        <f t="shared" si="29"/>
        <v>22</v>
      </c>
      <c r="AM33" s="112">
        <f t="shared" si="0"/>
        <v>0</v>
      </c>
      <c r="AN33" s="113">
        <f t="shared" si="1"/>
        <v>0</v>
      </c>
      <c r="AO33" s="114" t="str">
        <f t="shared" si="2"/>
        <v>NO</v>
      </c>
      <c r="AP33" s="112">
        <f t="shared" si="3"/>
        <v>0</v>
      </c>
      <c r="AQ33" s="113">
        <f t="shared" si="4"/>
        <v>0</v>
      </c>
      <c r="AR33" s="114" t="str">
        <f t="shared" si="5"/>
        <v>NO</v>
      </c>
      <c r="AS33" s="112">
        <f t="shared" si="6"/>
        <v>0</v>
      </c>
      <c r="AT33" s="113">
        <f t="shared" si="7"/>
        <v>0</v>
      </c>
      <c r="AU33" s="114" t="str">
        <f t="shared" si="8"/>
        <v>NO</v>
      </c>
      <c r="AV33" s="112">
        <f t="shared" si="9"/>
        <v>0</v>
      </c>
      <c r="AW33" s="113">
        <f t="shared" si="10"/>
        <v>0</v>
      </c>
      <c r="AX33" s="114" t="str">
        <f t="shared" si="11"/>
        <v>NO</v>
      </c>
      <c r="AY33" s="112">
        <f t="shared" si="12"/>
        <v>0</v>
      </c>
      <c r="AZ33" s="113">
        <f t="shared" si="13"/>
        <v>0</v>
      </c>
      <c r="BA33" s="115" t="str">
        <f t="shared" si="14"/>
        <v>NO</v>
      </c>
      <c r="BB33" s="112">
        <f t="shared" si="15"/>
        <v>0</v>
      </c>
      <c r="BC33" s="113">
        <f t="shared" si="16"/>
        <v>0</v>
      </c>
      <c r="BD33" s="116" t="str">
        <f t="shared" si="17"/>
        <v>NO</v>
      </c>
      <c r="BE33" s="112">
        <f t="shared" si="18"/>
        <v>0</v>
      </c>
      <c r="BF33" s="112">
        <f t="shared" si="19"/>
        <v>0</v>
      </c>
      <c r="BG33" s="113">
        <f t="shared" si="20"/>
        <v>0</v>
      </c>
      <c r="BH33" s="113" t="str">
        <f t="shared" si="21"/>
        <v>NO</v>
      </c>
      <c r="BI33" s="117" t="str">
        <f t="shared" si="22"/>
        <v>NO</v>
      </c>
      <c r="BJ33" s="112">
        <f t="shared" si="23"/>
        <v>0</v>
      </c>
      <c r="BK33" s="113">
        <f t="shared" si="24"/>
        <v>0</v>
      </c>
      <c r="BL33" s="113" t="str">
        <f t="shared" si="25"/>
        <v>NO</v>
      </c>
      <c r="BM33" s="118" t="str">
        <f t="shared" si="26"/>
        <v>NO</v>
      </c>
      <c r="BN33" s="119" t="str">
        <f t="shared" si="26"/>
        <v>NO</v>
      </c>
      <c r="BO33" s="120" t="str">
        <f t="shared" si="27"/>
        <v>NO</v>
      </c>
      <c r="BP33" s="68"/>
    </row>
    <row r="34" spans="1:68" ht="13.5" thickBot="1">
      <c r="A34" s="121"/>
      <c r="B34" s="130">
        <f t="shared" si="28"/>
        <v>23</v>
      </c>
      <c r="C34" s="109"/>
      <c r="D34" s="123"/>
      <c r="E34" s="123"/>
      <c r="F34" s="124"/>
      <c r="G34" s="109"/>
      <c r="H34" s="123"/>
      <c r="I34" s="123"/>
      <c r="J34" s="124"/>
      <c r="K34" s="109"/>
      <c r="L34" s="123"/>
      <c r="M34" s="124"/>
      <c r="N34" s="109"/>
      <c r="O34" s="123"/>
      <c r="P34" s="124"/>
      <c r="Q34" s="109"/>
      <c r="R34" s="123"/>
      <c r="S34" s="123"/>
      <c r="T34" s="124"/>
      <c r="U34" s="109"/>
      <c r="V34" s="123"/>
      <c r="W34" s="123"/>
      <c r="X34" s="124"/>
      <c r="Y34" s="125"/>
      <c r="Z34" s="123"/>
      <c r="AA34" s="123"/>
      <c r="AB34" s="124"/>
      <c r="AC34" s="126"/>
      <c r="AD34" s="109"/>
      <c r="AE34" s="123"/>
      <c r="AF34" s="110"/>
      <c r="AG34" s="127"/>
      <c r="AH34" s="126"/>
      <c r="AI34" s="109"/>
      <c r="AJ34" s="110"/>
      <c r="AK34" s="128"/>
      <c r="AL34" s="129">
        <f t="shared" si="29"/>
        <v>23</v>
      </c>
      <c r="AM34" s="112">
        <f t="shared" si="0"/>
        <v>0</v>
      </c>
      <c r="AN34" s="113">
        <f t="shared" si="1"/>
        <v>0</v>
      </c>
      <c r="AO34" s="114" t="str">
        <f t="shared" si="2"/>
        <v>NO</v>
      </c>
      <c r="AP34" s="112">
        <f t="shared" si="3"/>
        <v>0</v>
      </c>
      <c r="AQ34" s="113">
        <f t="shared" si="4"/>
        <v>0</v>
      </c>
      <c r="AR34" s="114" t="str">
        <f t="shared" si="5"/>
        <v>NO</v>
      </c>
      <c r="AS34" s="112">
        <f t="shared" si="6"/>
        <v>0</v>
      </c>
      <c r="AT34" s="113">
        <f t="shared" si="7"/>
        <v>0</v>
      </c>
      <c r="AU34" s="114" t="str">
        <f t="shared" si="8"/>
        <v>NO</v>
      </c>
      <c r="AV34" s="112">
        <f t="shared" si="9"/>
        <v>0</v>
      </c>
      <c r="AW34" s="113">
        <f t="shared" si="10"/>
        <v>0</v>
      </c>
      <c r="AX34" s="114" t="str">
        <f t="shared" si="11"/>
        <v>NO</v>
      </c>
      <c r="AY34" s="112">
        <f t="shared" si="12"/>
        <v>0</v>
      </c>
      <c r="AZ34" s="113">
        <f t="shared" si="13"/>
        <v>0</v>
      </c>
      <c r="BA34" s="115" t="str">
        <f t="shared" si="14"/>
        <v>NO</v>
      </c>
      <c r="BB34" s="112">
        <f t="shared" si="15"/>
        <v>0</v>
      </c>
      <c r="BC34" s="113">
        <f t="shared" si="16"/>
        <v>0</v>
      </c>
      <c r="BD34" s="116" t="str">
        <f t="shared" si="17"/>
        <v>NO</v>
      </c>
      <c r="BE34" s="112">
        <f t="shared" si="18"/>
        <v>0</v>
      </c>
      <c r="BF34" s="112">
        <f t="shared" si="19"/>
        <v>0</v>
      </c>
      <c r="BG34" s="113">
        <f t="shared" si="20"/>
        <v>0</v>
      </c>
      <c r="BH34" s="113" t="str">
        <f t="shared" si="21"/>
        <v>NO</v>
      </c>
      <c r="BI34" s="117" t="str">
        <f t="shared" si="22"/>
        <v>NO</v>
      </c>
      <c r="BJ34" s="112">
        <f t="shared" si="23"/>
        <v>0</v>
      </c>
      <c r="BK34" s="113">
        <f t="shared" si="24"/>
        <v>0</v>
      </c>
      <c r="BL34" s="113" t="str">
        <f t="shared" si="25"/>
        <v>NO</v>
      </c>
      <c r="BM34" s="118" t="str">
        <f t="shared" si="26"/>
        <v>NO</v>
      </c>
      <c r="BN34" s="119" t="str">
        <f t="shared" si="26"/>
        <v>NO</v>
      </c>
      <c r="BO34" s="120" t="str">
        <f t="shared" si="27"/>
        <v>NO</v>
      </c>
      <c r="BP34" s="68"/>
    </row>
    <row r="35" spans="1:68" ht="13.5" thickBot="1">
      <c r="A35" s="121"/>
      <c r="B35" s="130">
        <f t="shared" si="28"/>
        <v>24</v>
      </c>
      <c r="C35" s="109"/>
      <c r="D35" s="123"/>
      <c r="E35" s="123"/>
      <c r="F35" s="124"/>
      <c r="G35" s="109"/>
      <c r="H35" s="123"/>
      <c r="I35" s="123"/>
      <c r="J35" s="124"/>
      <c r="K35" s="109"/>
      <c r="L35" s="123"/>
      <c r="M35" s="124"/>
      <c r="N35" s="109"/>
      <c r="O35" s="123"/>
      <c r="P35" s="124"/>
      <c r="Q35" s="109"/>
      <c r="R35" s="123"/>
      <c r="S35" s="123"/>
      <c r="T35" s="124"/>
      <c r="U35" s="109"/>
      <c r="V35" s="123"/>
      <c r="W35" s="123"/>
      <c r="X35" s="124"/>
      <c r="Y35" s="133"/>
      <c r="Z35" s="123"/>
      <c r="AA35" s="123"/>
      <c r="AB35" s="124"/>
      <c r="AC35" s="126"/>
      <c r="AD35" s="109"/>
      <c r="AE35" s="123"/>
      <c r="AF35" s="110"/>
      <c r="AG35" s="127"/>
      <c r="AH35" s="126"/>
      <c r="AI35" s="109"/>
      <c r="AJ35" s="110"/>
      <c r="AK35" s="128"/>
      <c r="AL35" s="129">
        <f t="shared" si="29"/>
        <v>24</v>
      </c>
      <c r="AM35" s="112">
        <f t="shared" si="0"/>
        <v>0</v>
      </c>
      <c r="AN35" s="113">
        <f t="shared" si="1"/>
        <v>0</v>
      </c>
      <c r="AO35" s="114" t="str">
        <f t="shared" si="2"/>
        <v>NO</v>
      </c>
      <c r="AP35" s="112">
        <f t="shared" si="3"/>
        <v>0</v>
      </c>
      <c r="AQ35" s="113">
        <f t="shared" si="4"/>
        <v>0</v>
      </c>
      <c r="AR35" s="114" t="str">
        <f t="shared" si="5"/>
        <v>NO</v>
      </c>
      <c r="AS35" s="112">
        <f t="shared" si="6"/>
        <v>0</v>
      </c>
      <c r="AT35" s="113">
        <f t="shared" si="7"/>
        <v>0</v>
      </c>
      <c r="AU35" s="114" t="str">
        <f t="shared" si="8"/>
        <v>NO</v>
      </c>
      <c r="AV35" s="112">
        <f t="shared" si="9"/>
        <v>0</v>
      </c>
      <c r="AW35" s="113">
        <f t="shared" si="10"/>
        <v>0</v>
      </c>
      <c r="AX35" s="114" t="str">
        <f t="shared" si="11"/>
        <v>NO</v>
      </c>
      <c r="AY35" s="112">
        <f t="shared" si="12"/>
        <v>0</v>
      </c>
      <c r="AZ35" s="113">
        <f t="shared" si="13"/>
        <v>0</v>
      </c>
      <c r="BA35" s="115" t="str">
        <f t="shared" si="14"/>
        <v>NO</v>
      </c>
      <c r="BB35" s="112">
        <f t="shared" si="15"/>
        <v>0</v>
      </c>
      <c r="BC35" s="113">
        <f t="shared" si="16"/>
        <v>0</v>
      </c>
      <c r="BD35" s="116" t="str">
        <f t="shared" si="17"/>
        <v>NO</v>
      </c>
      <c r="BE35" s="112">
        <f t="shared" si="18"/>
        <v>0</v>
      </c>
      <c r="BF35" s="112">
        <f t="shared" si="19"/>
        <v>0</v>
      </c>
      <c r="BG35" s="113">
        <f t="shared" si="20"/>
        <v>0</v>
      </c>
      <c r="BH35" s="113" t="str">
        <f t="shared" si="21"/>
        <v>NO</v>
      </c>
      <c r="BI35" s="117" t="str">
        <f t="shared" si="22"/>
        <v>NO</v>
      </c>
      <c r="BJ35" s="112">
        <f t="shared" si="23"/>
        <v>0</v>
      </c>
      <c r="BK35" s="113">
        <f t="shared" si="24"/>
        <v>0</v>
      </c>
      <c r="BL35" s="113" t="str">
        <f t="shared" si="25"/>
        <v>NO</v>
      </c>
      <c r="BM35" s="118" t="str">
        <f t="shared" si="26"/>
        <v>NO</v>
      </c>
      <c r="BN35" s="119" t="str">
        <f t="shared" si="26"/>
        <v>NO</v>
      </c>
      <c r="BO35" s="120" t="str">
        <f t="shared" si="27"/>
        <v>NO</v>
      </c>
      <c r="BP35" s="68"/>
    </row>
    <row r="36" spans="1:68" ht="13.5" thickBot="1">
      <c r="A36" s="121"/>
      <c r="B36" s="130">
        <f t="shared" si="28"/>
        <v>25</v>
      </c>
      <c r="C36" s="109"/>
      <c r="D36" s="123"/>
      <c r="E36" s="123"/>
      <c r="F36" s="124"/>
      <c r="G36" s="109"/>
      <c r="H36" s="123"/>
      <c r="I36" s="123"/>
      <c r="J36" s="124"/>
      <c r="K36" s="109"/>
      <c r="L36" s="123"/>
      <c r="M36" s="124"/>
      <c r="N36" s="109"/>
      <c r="O36" s="123"/>
      <c r="P36" s="124"/>
      <c r="Q36" s="109"/>
      <c r="R36" s="123"/>
      <c r="S36" s="123"/>
      <c r="T36" s="124"/>
      <c r="U36" s="109"/>
      <c r="V36" s="123"/>
      <c r="W36" s="123"/>
      <c r="X36" s="124"/>
      <c r="Y36" s="134"/>
      <c r="Z36" s="123"/>
      <c r="AA36" s="123"/>
      <c r="AB36" s="124"/>
      <c r="AC36" s="132"/>
      <c r="AD36" s="109"/>
      <c r="AE36" s="123"/>
      <c r="AF36" s="110"/>
      <c r="AG36" s="107"/>
      <c r="AH36" s="132"/>
      <c r="AI36" s="109"/>
      <c r="AJ36" s="110"/>
      <c r="AK36" s="128"/>
      <c r="AL36" s="129">
        <f t="shared" si="29"/>
        <v>25</v>
      </c>
      <c r="AM36" s="112">
        <f t="shared" si="0"/>
        <v>0</v>
      </c>
      <c r="AN36" s="113">
        <f t="shared" si="1"/>
        <v>0</v>
      </c>
      <c r="AO36" s="114" t="str">
        <f t="shared" si="2"/>
        <v>NO</v>
      </c>
      <c r="AP36" s="112">
        <f t="shared" si="3"/>
        <v>0</v>
      </c>
      <c r="AQ36" s="113">
        <f t="shared" si="4"/>
        <v>0</v>
      </c>
      <c r="AR36" s="114" t="str">
        <f t="shared" si="5"/>
        <v>NO</v>
      </c>
      <c r="AS36" s="112">
        <f t="shared" si="6"/>
        <v>0</v>
      </c>
      <c r="AT36" s="113">
        <f t="shared" si="7"/>
        <v>0</v>
      </c>
      <c r="AU36" s="114" t="str">
        <f t="shared" si="8"/>
        <v>NO</v>
      </c>
      <c r="AV36" s="112">
        <f t="shared" si="9"/>
        <v>0</v>
      </c>
      <c r="AW36" s="113">
        <f t="shared" si="10"/>
        <v>0</v>
      </c>
      <c r="AX36" s="114" t="str">
        <f t="shared" si="11"/>
        <v>NO</v>
      </c>
      <c r="AY36" s="112">
        <f t="shared" si="12"/>
        <v>0</v>
      </c>
      <c r="AZ36" s="113">
        <f t="shared" si="13"/>
        <v>0</v>
      </c>
      <c r="BA36" s="115" t="str">
        <f t="shared" si="14"/>
        <v>NO</v>
      </c>
      <c r="BB36" s="112">
        <f t="shared" si="15"/>
        <v>0</v>
      </c>
      <c r="BC36" s="113">
        <f t="shared" si="16"/>
        <v>0</v>
      </c>
      <c r="BD36" s="116" t="str">
        <f t="shared" si="17"/>
        <v>NO</v>
      </c>
      <c r="BE36" s="112">
        <f t="shared" si="18"/>
        <v>0</v>
      </c>
      <c r="BF36" s="112">
        <f t="shared" si="19"/>
        <v>0</v>
      </c>
      <c r="BG36" s="113">
        <f t="shared" si="20"/>
        <v>0</v>
      </c>
      <c r="BH36" s="113" t="str">
        <f t="shared" si="21"/>
        <v>NO</v>
      </c>
      <c r="BI36" s="117" t="str">
        <f t="shared" si="22"/>
        <v>NO</v>
      </c>
      <c r="BJ36" s="112">
        <f t="shared" si="23"/>
        <v>0</v>
      </c>
      <c r="BK36" s="113">
        <f t="shared" si="24"/>
        <v>0</v>
      </c>
      <c r="BL36" s="113" t="str">
        <f t="shared" si="25"/>
        <v>NO</v>
      </c>
      <c r="BM36" s="118" t="str">
        <f t="shared" si="26"/>
        <v>NO</v>
      </c>
      <c r="BN36" s="119" t="str">
        <f t="shared" si="26"/>
        <v>NO</v>
      </c>
      <c r="BO36" s="120" t="str">
        <f t="shared" si="27"/>
        <v>NO</v>
      </c>
      <c r="BP36" s="68"/>
    </row>
    <row r="37" spans="1:68" ht="13.5" thickBot="1">
      <c r="A37" s="121"/>
      <c r="B37" s="130">
        <f t="shared" si="28"/>
        <v>26</v>
      </c>
      <c r="C37" s="109"/>
      <c r="D37" s="123"/>
      <c r="E37" s="123"/>
      <c r="F37" s="124"/>
      <c r="G37" s="109"/>
      <c r="H37" s="123"/>
      <c r="I37" s="123"/>
      <c r="J37" s="124"/>
      <c r="K37" s="109"/>
      <c r="L37" s="123"/>
      <c r="M37" s="124"/>
      <c r="N37" s="109"/>
      <c r="O37" s="123"/>
      <c r="P37" s="124"/>
      <c r="Q37" s="109"/>
      <c r="R37" s="123"/>
      <c r="S37" s="123"/>
      <c r="T37" s="124"/>
      <c r="U37" s="109"/>
      <c r="V37" s="123"/>
      <c r="W37" s="123"/>
      <c r="X37" s="124"/>
      <c r="Y37" s="125"/>
      <c r="Z37" s="123"/>
      <c r="AA37" s="123"/>
      <c r="AB37" s="124"/>
      <c r="AC37" s="126"/>
      <c r="AD37" s="109"/>
      <c r="AE37" s="123"/>
      <c r="AF37" s="110"/>
      <c r="AG37" s="127"/>
      <c r="AH37" s="126"/>
      <c r="AI37" s="109"/>
      <c r="AJ37" s="110"/>
      <c r="AK37" s="128"/>
      <c r="AL37" s="129">
        <f t="shared" si="29"/>
        <v>26</v>
      </c>
      <c r="AM37" s="112">
        <f t="shared" si="0"/>
        <v>0</v>
      </c>
      <c r="AN37" s="113">
        <f t="shared" si="1"/>
        <v>0</v>
      </c>
      <c r="AO37" s="114" t="str">
        <f t="shared" si="2"/>
        <v>NO</v>
      </c>
      <c r="AP37" s="112">
        <f t="shared" si="3"/>
        <v>0</v>
      </c>
      <c r="AQ37" s="113">
        <f t="shared" si="4"/>
        <v>0</v>
      </c>
      <c r="AR37" s="114" t="str">
        <f t="shared" si="5"/>
        <v>NO</v>
      </c>
      <c r="AS37" s="112">
        <f t="shared" si="6"/>
        <v>0</v>
      </c>
      <c r="AT37" s="113">
        <f t="shared" si="7"/>
        <v>0</v>
      </c>
      <c r="AU37" s="114" t="str">
        <f t="shared" si="8"/>
        <v>NO</v>
      </c>
      <c r="AV37" s="112">
        <f t="shared" si="9"/>
        <v>0</v>
      </c>
      <c r="AW37" s="113">
        <f t="shared" si="10"/>
        <v>0</v>
      </c>
      <c r="AX37" s="114" t="str">
        <f t="shared" si="11"/>
        <v>NO</v>
      </c>
      <c r="AY37" s="112">
        <f t="shared" si="12"/>
        <v>0</v>
      </c>
      <c r="AZ37" s="113">
        <f t="shared" si="13"/>
        <v>0</v>
      </c>
      <c r="BA37" s="115" t="str">
        <f t="shared" si="14"/>
        <v>NO</v>
      </c>
      <c r="BB37" s="112">
        <f t="shared" si="15"/>
        <v>0</v>
      </c>
      <c r="BC37" s="113">
        <f t="shared" si="16"/>
        <v>0</v>
      </c>
      <c r="BD37" s="116" t="str">
        <f t="shared" si="17"/>
        <v>NO</v>
      </c>
      <c r="BE37" s="112">
        <f t="shared" si="18"/>
        <v>0</v>
      </c>
      <c r="BF37" s="112">
        <f t="shared" si="19"/>
        <v>0</v>
      </c>
      <c r="BG37" s="113">
        <f t="shared" si="20"/>
        <v>0</v>
      </c>
      <c r="BH37" s="113" t="str">
        <f t="shared" si="21"/>
        <v>NO</v>
      </c>
      <c r="BI37" s="117" t="str">
        <f t="shared" si="22"/>
        <v>NO</v>
      </c>
      <c r="BJ37" s="112">
        <f t="shared" si="23"/>
        <v>0</v>
      </c>
      <c r="BK37" s="113">
        <f t="shared" si="24"/>
        <v>0</v>
      </c>
      <c r="BL37" s="113" t="str">
        <f t="shared" si="25"/>
        <v>NO</v>
      </c>
      <c r="BM37" s="118" t="str">
        <f t="shared" si="26"/>
        <v>NO</v>
      </c>
      <c r="BN37" s="119" t="str">
        <f t="shared" si="26"/>
        <v>NO</v>
      </c>
      <c r="BO37" s="120" t="str">
        <f t="shared" si="27"/>
        <v>NO</v>
      </c>
      <c r="BP37" s="68"/>
    </row>
    <row r="38" spans="1:68" ht="13.5" thickBot="1">
      <c r="A38" s="121"/>
      <c r="B38" s="130">
        <f t="shared" si="28"/>
        <v>27</v>
      </c>
      <c r="C38" s="109"/>
      <c r="D38" s="123"/>
      <c r="E38" s="123"/>
      <c r="F38" s="124"/>
      <c r="G38" s="109"/>
      <c r="H38" s="123"/>
      <c r="I38" s="123"/>
      <c r="J38" s="124"/>
      <c r="K38" s="109"/>
      <c r="L38" s="123"/>
      <c r="M38" s="124"/>
      <c r="N38" s="109"/>
      <c r="O38" s="123"/>
      <c r="P38" s="124"/>
      <c r="Q38" s="109"/>
      <c r="R38" s="123"/>
      <c r="S38" s="123"/>
      <c r="T38" s="124"/>
      <c r="U38" s="109"/>
      <c r="V38" s="123"/>
      <c r="W38" s="123"/>
      <c r="X38" s="124"/>
      <c r="Y38" s="133"/>
      <c r="Z38" s="123"/>
      <c r="AA38" s="123"/>
      <c r="AB38" s="124"/>
      <c r="AC38" s="126"/>
      <c r="AD38" s="109"/>
      <c r="AE38" s="123"/>
      <c r="AF38" s="110"/>
      <c r="AG38" s="127"/>
      <c r="AH38" s="126"/>
      <c r="AI38" s="109"/>
      <c r="AJ38" s="110"/>
      <c r="AK38" s="128"/>
      <c r="AL38" s="129">
        <f t="shared" si="29"/>
        <v>27</v>
      </c>
      <c r="AM38" s="112">
        <f t="shared" si="0"/>
        <v>0</v>
      </c>
      <c r="AN38" s="113">
        <f t="shared" si="1"/>
        <v>0</v>
      </c>
      <c r="AO38" s="114" t="str">
        <f t="shared" si="2"/>
        <v>NO</v>
      </c>
      <c r="AP38" s="112">
        <f t="shared" si="3"/>
        <v>0</v>
      </c>
      <c r="AQ38" s="113">
        <f t="shared" si="4"/>
        <v>0</v>
      </c>
      <c r="AR38" s="114" t="str">
        <f t="shared" si="5"/>
        <v>NO</v>
      </c>
      <c r="AS38" s="112">
        <f t="shared" si="6"/>
        <v>0</v>
      </c>
      <c r="AT38" s="113">
        <f t="shared" si="7"/>
        <v>0</v>
      </c>
      <c r="AU38" s="114" t="str">
        <f t="shared" si="8"/>
        <v>NO</v>
      </c>
      <c r="AV38" s="112">
        <f t="shared" si="9"/>
        <v>0</v>
      </c>
      <c r="AW38" s="113">
        <f t="shared" si="10"/>
        <v>0</v>
      </c>
      <c r="AX38" s="114" t="str">
        <f t="shared" si="11"/>
        <v>NO</v>
      </c>
      <c r="AY38" s="112">
        <f t="shared" si="12"/>
        <v>0</v>
      </c>
      <c r="AZ38" s="113">
        <f t="shared" si="13"/>
        <v>0</v>
      </c>
      <c r="BA38" s="115" t="str">
        <f t="shared" si="14"/>
        <v>NO</v>
      </c>
      <c r="BB38" s="112">
        <f t="shared" si="15"/>
        <v>0</v>
      </c>
      <c r="BC38" s="113">
        <f t="shared" si="16"/>
        <v>0</v>
      </c>
      <c r="BD38" s="116" t="str">
        <f t="shared" si="17"/>
        <v>NO</v>
      </c>
      <c r="BE38" s="112">
        <f t="shared" si="18"/>
        <v>0</v>
      </c>
      <c r="BF38" s="112">
        <f t="shared" si="19"/>
        <v>0</v>
      </c>
      <c r="BG38" s="113">
        <f t="shared" si="20"/>
        <v>0</v>
      </c>
      <c r="BH38" s="113" t="str">
        <f t="shared" si="21"/>
        <v>NO</v>
      </c>
      <c r="BI38" s="117" t="str">
        <f t="shared" si="22"/>
        <v>NO</v>
      </c>
      <c r="BJ38" s="112">
        <f t="shared" si="23"/>
        <v>0</v>
      </c>
      <c r="BK38" s="113">
        <f t="shared" si="24"/>
        <v>0</v>
      </c>
      <c r="BL38" s="113" t="str">
        <f t="shared" si="25"/>
        <v>NO</v>
      </c>
      <c r="BM38" s="118" t="str">
        <f t="shared" si="26"/>
        <v>NO</v>
      </c>
      <c r="BN38" s="119" t="str">
        <f t="shared" si="26"/>
        <v>NO</v>
      </c>
      <c r="BO38" s="120" t="str">
        <f t="shared" si="27"/>
        <v>NO</v>
      </c>
      <c r="BP38" s="68"/>
    </row>
    <row r="39" spans="1:68" ht="13.5" thickBot="1">
      <c r="A39" s="121"/>
      <c r="B39" s="130">
        <f t="shared" si="28"/>
        <v>28</v>
      </c>
      <c r="C39" s="109"/>
      <c r="D39" s="123"/>
      <c r="E39" s="123"/>
      <c r="F39" s="124"/>
      <c r="G39" s="109"/>
      <c r="H39" s="123"/>
      <c r="I39" s="123"/>
      <c r="J39" s="124"/>
      <c r="K39" s="109"/>
      <c r="L39" s="123"/>
      <c r="M39" s="124"/>
      <c r="N39" s="109"/>
      <c r="O39" s="123"/>
      <c r="P39" s="124"/>
      <c r="Q39" s="109"/>
      <c r="R39" s="123"/>
      <c r="S39" s="123"/>
      <c r="T39" s="124"/>
      <c r="U39" s="109"/>
      <c r="V39" s="123"/>
      <c r="W39" s="123"/>
      <c r="X39" s="124"/>
      <c r="Y39" s="125"/>
      <c r="Z39" s="123"/>
      <c r="AA39" s="123"/>
      <c r="AB39" s="124"/>
      <c r="AC39" s="126"/>
      <c r="AD39" s="109"/>
      <c r="AE39" s="123"/>
      <c r="AF39" s="110"/>
      <c r="AG39" s="127"/>
      <c r="AH39" s="126"/>
      <c r="AI39" s="109"/>
      <c r="AJ39" s="110"/>
      <c r="AK39" s="128"/>
      <c r="AL39" s="129">
        <f t="shared" si="29"/>
        <v>28</v>
      </c>
      <c r="AM39" s="112">
        <f t="shared" si="0"/>
        <v>0</v>
      </c>
      <c r="AN39" s="113">
        <f t="shared" si="1"/>
        <v>0</v>
      </c>
      <c r="AO39" s="114" t="str">
        <f t="shared" si="2"/>
        <v>NO</v>
      </c>
      <c r="AP39" s="112">
        <f t="shared" si="3"/>
        <v>0</v>
      </c>
      <c r="AQ39" s="113">
        <f t="shared" si="4"/>
        <v>0</v>
      </c>
      <c r="AR39" s="114" t="str">
        <f t="shared" si="5"/>
        <v>NO</v>
      </c>
      <c r="AS39" s="112">
        <f t="shared" si="6"/>
        <v>0</v>
      </c>
      <c r="AT39" s="113">
        <f t="shared" si="7"/>
        <v>0</v>
      </c>
      <c r="AU39" s="114" t="str">
        <f t="shared" si="8"/>
        <v>NO</v>
      </c>
      <c r="AV39" s="112">
        <f t="shared" si="9"/>
        <v>0</v>
      </c>
      <c r="AW39" s="113">
        <f t="shared" si="10"/>
        <v>0</v>
      </c>
      <c r="AX39" s="114" t="str">
        <f t="shared" si="11"/>
        <v>NO</v>
      </c>
      <c r="AY39" s="112">
        <f t="shared" si="12"/>
        <v>0</v>
      </c>
      <c r="AZ39" s="113">
        <f t="shared" si="13"/>
        <v>0</v>
      </c>
      <c r="BA39" s="115" t="str">
        <f t="shared" si="14"/>
        <v>NO</v>
      </c>
      <c r="BB39" s="112">
        <f t="shared" si="15"/>
        <v>0</v>
      </c>
      <c r="BC39" s="113">
        <f t="shared" si="16"/>
        <v>0</v>
      </c>
      <c r="BD39" s="116" t="str">
        <f t="shared" si="17"/>
        <v>NO</v>
      </c>
      <c r="BE39" s="112">
        <f t="shared" si="18"/>
        <v>0</v>
      </c>
      <c r="BF39" s="112">
        <f t="shared" si="19"/>
        <v>0</v>
      </c>
      <c r="BG39" s="113">
        <f t="shared" si="20"/>
        <v>0</v>
      </c>
      <c r="BH39" s="113" t="str">
        <f t="shared" si="21"/>
        <v>NO</v>
      </c>
      <c r="BI39" s="117" t="str">
        <f t="shared" si="22"/>
        <v>NO</v>
      </c>
      <c r="BJ39" s="112">
        <f t="shared" si="23"/>
        <v>0</v>
      </c>
      <c r="BK39" s="113">
        <f t="shared" si="24"/>
        <v>0</v>
      </c>
      <c r="BL39" s="113" t="str">
        <f t="shared" si="25"/>
        <v>NO</v>
      </c>
      <c r="BM39" s="118" t="str">
        <f t="shared" si="26"/>
        <v>NO</v>
      </c>
      <c r="BN39" s="119" t="str">
        <f t="shared" si="26"/>
        <v>NO</v>
      </c>
      <c r="BO39" s="120" t="str">
        <f t="shared" si="27"/>
        <v>NO</v>
      </c>
      <c r="BP39" s="68"/>
    </row>
    <row r="40" spans="1:68" ht="13.5" thickBot="1">
      <c r="A40" s="121"/>
      <c r="B40" s="130">
        <f t="shared" si="28"/>
        <v>29</v>
      </c>
      <c r="C40" s="109"/>
      <c r="D40" s="123"/>
      <c r="E40" s="123"/>
      <c r="F40" s="124"/>
      <c r="G40" s="109"/>
      <c r="H40" s="123"/>
      <c r="I40" s="123"/>
      <c r="J40" s="124"/>
      <c r="K40" s="109"/>
      <c r="L40" s="123"/>
      <c r="M40" s="124"/>
      <c r="N40" s="109"/>
      <c r="O40" s="123"/>
      <c r="P40" s="124"/>
      <c r="Q40" s="109"/>
      <c r="R40" s="123"/>
      <c r="S40" s="123"/>
      <c r="T40" s="124"/>
      <c r="U40" s="109"/>
      <c r="V40" s="123"/>
      <c r="W40" s="123"/>
      <c r="X40" s="124"/>
      <c r="Y40" s="133"/>
      <c r="Z40" s="123"/>
      <c r="AA40" s="123"/>
      <c r="AB40" s="124"/>
      <c r="AC40" s="132"/>
      <c r="AD40" s="109"/>
      <c r="AE40" s="123"/>
      <c r="AF40" s="110"/>
      <c r="AG40" s="107"/>
      <c r="AH40" s="132"/>
      <c r="AI40" s="109"/>
      <c r="AJ40" s="110"/>
      <c r="AK40" s="128"/>
      <c r="AL40" s="129">
        <f t="shared" si="29"/>
        <v>29</v>
      </c>
      <c r="AM40" s="112">
        <f t="shared" si="0"/>
        <v>0</v>
      </c>
      <c r="AN40" s="113">
        <f t="shared" si="1"/>
        <v>0</v>
      </c>
      <c r="AO40" s="114" t="str">
        <f t="shared" si="2"/>
        <v>NO</v>
      </c>
      <c r="AP40" s="112">
        <f t="shared" si="3"/>
        <v>0</v>
      </c>
      <c r="AQ40" s="113">
        <f t="shared" si="4"/>
        <v>0</v>
      </c>
      <c r="AR40" s="114" t="str">
        <f t="shared" si="5"/>
        <v>NO</v>
      </c>
      <c r="AS40" s="112">
        <f t="shared" si="6"/>
        <v>0</v>
      </c>
      <c r="AT40" s="113">
        <f t="shared" si="7"/>
        <v>0</v>
      </c>
      <c r="AU40" s="114" t="str">
        <f t="shared" si="8"/>
        <v>NO</v>
      </c>
      <c r="AV40" s="112">
        <f t="shared" si="9"/>
        <v>0</v>
      </c>
      <c r="AW40" s="113">
        <f t="shared" si="10"/>
        <v>0</v>
      </c>
      <c r="AX40" s="114" t="str">
        <f t="shared" si="11"/>
        <v>NO</v>
      </c>
      <c r="AY40" s="112">
        <f t="shared" si="12"/>
        <v>0</v>
      </c>
      <c r="AZ40" s="113">
        <f t="shared" si="13"/>
        <v>0</v>
      </c>
      <c r="BA40" s="115" t="str">
        <f t="shared" si="14"/>
        <v>NO</v>
      </c>
      <c r="BB40" s="112">
        <f t="shared" si="15"/>
        <v>0</v>
      </c>
      <c r="BC40" s="113">
        <f t="shared" si="16"/>
        <v>0</v>
      </c>
      <c r="BD40" s="116" t="str">
        <f t="shared" si="17"/>
        <v>NO</v>
      </c>
      <c r="BE40" s="112">
        <f t="shared" si="18"/>
        <v>0</v>
      </c>
      <c r="BF40" s="112">
        <f t="shared" si="19"/>
        <v>0</v>
      </c>
      <c r="BG40" s="113">
        <f t="shared" si="20"/>
        <v>0</v>
      </c>
      <c r="BH40" s="113" t="str">
        <f t="shared" si="21"/>
        <v>NO</v>
      </c>
      <c r="BI40" s="117" t="str">
        <f t="shared" si="22"/>
        <v>NO</v>
      </c>
      <c r="BJ40" s="112">
        <f t="shared" si="23"/>
        <v>0</v>
      </c>
      <c r="BK40" s="113">
        <f t="shared" si="24"/>
        <v>0</v>
      </c>
      <c r="BL40" s="113" t="str">
        <f t="shared" si="25"/>
        <v>NO</v>
      </c>
      <c r="BM40" s="118" t="str">
        <f t="shared" si="26"/>
        <v>NO</v>
      </c>
      <c r="BN40" s="119" t="str">
        <f t="shared" si="26"/>
        <v>NO</v>
      </c>
      <c r="BO40" s="120" t="str">
        <f t="shared" si="27"/>
        <v>NO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5</v>
      </c>
      <c r="D104" s="205">
        <f>AR12</f>
        <v>4</v>
      </c>
      <c r="E104" s="205">
        <f>AR12</f>
        <v>4</v>
      </c>
      <c r="F104" s="205">
        <f>AU12</f>
        <v>5</v>
      </c>
      <c r="G104" s="204">
        <f>BA12</f>
        <v>5</v>
      </c>
      <c r="H104" s="206">
        <f>BD12</f>
        <v>5</v>
      </c>
      <c r="I104" s="207" t="str">
        <f>IF(ISTEXT(C104),"NO",IF(AL104&gt;2,"D","A"))</f>
        <v>A</v>
      </c>
      <c r="J104" s="204">
        <f>BH12</f>
        <v>5</v>
      </c>
      <c r="K104" s="205">
        <f t="shared" ref="K104:K163" si="32">BI12</f>
        <v>4</v>
      </c>
      <c r="L104" s="206">
        <f>BL12</f>
        <v>5</v>
      </c>
      <c r="M104" s="207" t="str">
        <f>IF(ISTEXT(J104),"NO",IF(I104="D","D",IF(AM104&gt;2,"D","A")))</f>
        <v>A</v>
      </c>
      <c r="N104" s="208">
        <f>BM12</f>
        <v>4</v>
      </c>
      <c r="O104" s="209">
        <f t="shared" ref="O104:P119" si="33">BN12</f>
        <v>4</v>
      </c>
      <c r="P104" s="210">
        <f t="shared" si="33"/>
        <v>5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0</v>
      </c>
      <c r="AN104" s="55">
        <f>COUNTIF(N104:P104,"=2")</f>
        <v>0</v>
      </c>
    </row>
    <row r="105" spans="2:40" ht="15">
      <c r="B105" s="211">
        <f>B104+1</f>
        <v>2</v>
      </c>
      <c r="C105" s="212">
        <f t="shared" ref="C105:C163" si="34">AO13</f>
        <v>5</v>
      </c>
      <c r="D105" s="213">
        <f t="shared" ref="D105:D163" si="35">AR13</f>
        <v>5</v>
      </c>
      <c r="E105" s="213">
        <f t="shared" ref="E105:E163" si="36">AR13</f>
        <v>5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5</v>
      </c>
      <c r="I105" s="207" t="str">
        <f t="shared" ref="I105:I163" si="40">IF(ISTEXT(C105),"NO",IF(AL105&gt;2,"D","A"))</f>
        <v>A</v>
      </c>
      <c r="J105" s="212">
        <f t="shared" ref="J105:J163" si="41">BH13</f>
        <v>4</v>
      </c>
      <c r="K105" s="213">
        <f t="shared" si="32"/>
        <v>4</v>
      </c>
      <c r="L105" s="214">
        <f t="shared" ref="L105:L163" si="42">BL13</f>
        <v>5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4</v>
      </c>
      <c r="O105" s="216">
        <f t="shared" si="33"/>
        <v>5</v>
      </c>
      <c r="P105" s="217">
        <f t="shared" si="33"/>
        <v>5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0</v>
      </c>
      <c r="AN105" s="55">
        <f t="shared" ref="AN105:AN163" si="48">COUNTIF(N105:P105,"=2")</f>
        <v>0</v>
      </c>
    </row>
    <row r="106" spans="2:40" ht="15">
      <c r="B106" s="218">
        <f t="shared" ref="B106:B163" si="49">B105+1</f>
        <v>3</v>
      </c>
      <c r="C106" s="212">
        <f t="shared" si="34"/>
        <v>5</v>
      </c>
      <c r="D106" s="213">
        <f t="shared" si="35"/>
        <v>5</v>
      </c>
      <c r="E106" s="213">
        <f t="shared" si="36"/>
        <v>5</v>
      </c>
      <c r="F106" s="213">
        <f t="shared" si="37"/>
        <v>5</v>
      </c>
      <c r="G106" s="213">
        <f t="shared" si="38"/>
        <v>5</v>
      </c>
      <c r="H106" s="214">
        <f t="shared" si="39"/>
        <v>5</v>
      </c>
      <c r="I106" s="207" t="str">
        <f t="shared" si="40"/>
        <v>A</v>
      </c>
      <c r="J106" s="212">
        <f t="shared" si="41"/>
        <v>5</v>
      </c>
      <c r="K106" s="213">
        <f t="shared" si="32"/>
        <v>5</v>
      </c>
      <c r="L106" s="214">
        <f t="shared" si="42"/>
        <v>5</v>
      </c>
      <c r="M106" s="207" t="str">
        <f t="shared" si="43"/>
        <v>A</v>
      </c>
      <c r="N106" s="215">
        <f t="shared" si="44"/>
        <v>5</v>
      </c>
      <c r="O106" s="216">
        <f t="shared" si="33"/>
        <v>4</v>
      </c>
      <c r="P106" s="217">
        <f t="shared" si="33"/>
        <v>4</v>
      </c>
      <c r="Q106" s="207" t="str">
        <f t="shared" si="45"/>
        <v>A</v>
      </c>
      <c r="AL106" s="55">
        <f t="shared" si="46"/>
        <v>0</v>
      </c>
      <c r="AM106" s="55">
        <f t="shared" si="47"/>
        <v>0</v>
      </c>
      <c r="AN106" s="55">
        <f t="shared" si="48"/>
        <v>0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5</v>
      </c>
      <c r="E107" s="213">
        <f t="shared" si="36"/>
        <v>5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4</v>
      </c>
      <c r="K107" s="213">
        <f t="shared" si="32"/>
        <v>4</v>
      </c>
      <c r="L107" s="214">
        <f t="shared" si="42"/>
        <v>5</v>
      </c>
      <c r="M107" s="207" t="str">
        <f t="shared" si="43"/>
        <v>A</v>
      </c>
      <c r="N107" s="215">
        <f t="shared" si="44"/>
        <v>5</v>
      </c>
      <c r="O107" s="216">
        <f t="shared" si="33"/>
        <v>3</v>
      </c>
      <c r="P107" s="217">
        <f t="shared" si="33"/>
        <v>4</v>
      </c>
      <c r="Q107" s="207" t="str">
        <f t="shared" si="45"/>
        <v>A</v>
      </c>
      <c r="AL107" s="55">
        <f t="shared" si="46"/>
        <v>0</v>
      </c>
      <c r="AM107" s="55">
        <f t="shared" si="47"/>
        <v>0</v>
      </c>
      <c r="AN107" s="55">
        <f t="shared" si="48"/>
        <v>0</v>
      </c>
    </row>
    <row r="108" spans="2:40" ht="15">
      <c r="B108" s="218">
        <f t="shared" si="49"/>
        <v>5</v>
      </c>
      <c r="C108" s="212">
        <f t="shared" si="34"/>
        <v>5</v>
      </c>
      <c r="D108" s="213">
        <f t="shared" si="35"/>
        <v>5</v>
      </c>
      <c r="E108" s="213">
        <f t="shared" si="36"/>
        <v>5</v>
      </c>
      <c r="F108" s="213">
        <f t="shared" si="37"/>
        <v>5</v>
      </c>
      <c r="G108" s="213">
        <f t="shared" si="38"/>
        <v>5</v>
      </c>
      <c r="H108" s="214">
        <f t="shared" si="39"/>
        <v>5</v>
      </c>
      <c r="I108" s="207" t="str">
        <f t="shared" si="40"/>
        <v>A</v>
      </c>
      <c r="J108" s="212">
        <f t="shared" si="41"/>
        <v>5</v>
      </c>
      <c r="K108" s="213">
        <f t="shared" si="32"/>
        <v>4</v>
      </c>
      <c r="L108" s="214">
        <f t="shared" si="42"/>
        <v>5</v>
      </c>
      <c r="M108" s="207" t="str">
        <f t="shared" si="43"/>
        <v>A</v>
      </c>
      <c r="N108" s="215">
        <f t="shared" si="44"/>
        <v>4</v>
      </c>
      <c r="O108" s="216">
        <f t="shared" si="33"/>
        <v>3</v>
      </c>
      <c r="P108" s="217">
        <f t="shared" si="33"/>
        <v>5</v>
      </c>
      <c r="Q108" s="207" t="str">
        <f t="shared" si="45"/>
        <v>A</v>
      </c>
      <c r="AL108" s="55">
        <f t="shared" si="46"/>
        <v>0</v>
      </c>
      <c r="AM108" s="55">
        <f t="shared" si="47"/>
        <v>0</v>
      </c>
      <c r="AN108" s="55">
        <f t="shared" si="48"/>
        <v>0</v>
      </c>
    </row>
    <row r="109" spans="2:40" ht="15">
      <c r="B109" s="218">
        <f t="shared" si="49"/>
        <v>6</v>
      </c>
      <c r="C109" s="212" t="str">
        <f t="shared" si="34"/>
        <v>NO</v>
      </c>
      <c r="D109" s="213" t="str">
        <f t="shared" si="35"/>
        <v>NO</v>
      </c>
      <c r="E109" s="213" t="str">
        <f t="shared" si="36"/>
        <v>NO</v>
      </c>
      <c r="F109" s="213" t="str">
        <f t="shared" si="37"/>
        <v>NO</v>
      </c>
      <c r="G109" s="213" t="str">
        <f t="shared" si="38"/>
        <v>NO</v>
      </c>
      <c r="H109" s="214" t="str">
        <f t="shared" si="39"/>
        <v>NO</v>
      </c>
      <c r="I109" s="207" t="str">
        <f t="shared" si="40"/>
        <v>NO</v>
      </c>
      <c r="J109" s="212" t="str">
        <f t="shared" si="41"/>
        <v>NO</v>
      </c>
      <c r="K109" s="213" t="str">
        <f t="shared" si="32"/>
        <v>NO</v>
      </c>
      <c r="L109" s="214" t="str">
        <f t="shared" si="42"/>
        <v>NO</v>
      </c>
      <c r="M109" s="207" t="str">
        <f t="shared" si="43"/>
        <v>NO</v>
      </c>
      <c r="N109" s="215" t="str">
        <f t="shared" si="44"/>
        <v>NO</v>
      </c>
      <c r="O109" s="216" t="str">
        <f t="shared" si="33"/>
        <v>NO</v>
      </c>
      <c r="P109" s="217" t="str">
        <f t="shared" si="33"/>
        <v>NO</v>
      </c>
      <c r="Q109" s="207" t="str">
        <f t="shared" si="45"/>
        <v>NO</v>
      </c>
      <c r="AL109" s="55">
        <f t="shared" si="46"/>
        <v>0</v>
      </c>
      <c r="AM109" s="55">
        <f t="shared" si="47"/>
        <v>0</v>
      </c>
      <c r="AN109" s="55">
        <f t="shared" si="48"/>
        <v>0</v>
      </c>
    </row>
    <row r="110" spans="2:40" ht="15">
      <c r="B110" s="218">
        <f t="shared" si="49"/>
        <v>7</v>
      </c>
      <c r="C110" s="212" t="str">
        <f t="shared" si="34"/>
        <v>NO</v>
      </c>
      <c r="D110" s="213" t="str">
        <f t="shared" si="35"/>
        <v>NO</v>
      </c>
      <c r="E110" s="213" t="str">
        <f t="shared" si="36"/>
        <v>NO</v>
      </c>
      <c r="F110" s="213" t="str">
        <f t="shared" si="37"/>
        <v>NO</v>
      </c>
      <c r="G110" s="213" t="str">
        <f t="shared" si="38"/>
        <v>NO</v>
      </c>
      <c r="H110" s="214" t="str">
        <f t="shared" si="39"/>
        <v>NO</v>
      </c>
      <c r="I110" s="207" t="str">
        <f t="shared" si="40"/>
        <v>NO</v>
      </c>
      <c r="J110" s="212" t="str">
        <f t="shared" si="41"/>
        <v>NO</v>
      </c>
      <c r="K110" s="213" t="str">
        <f t="shared" si="32"/>
        <v>NO</v>
      </c>
      <c r="L110" s="214" t="str">
        <f t="shared" si="42"/>
        <v>NO</v>
      </c>
      <c r="M110" s="207" t="str">
        <f t="shared" si="43"/>
        <v>NO</v>
      </c>
      <c r="N110" s="215" t="str">
        <f t="shared" si="44"/>
        <v>NO</v>
      </c>
      <c r="O110" s="216" t="str">
        <f t="shared" si="33"/>
        <v>NO</v>
      </c>
      <c r="P110" s="217" t="str">
        <f t="shared" si="33"/>
        <v>NO</v>
      </c>
      <c r="Q110" s="207" t="str">
        <f t="shared" si="45"/>
        <v>NO</v>
      </c>
      <c r="AL110" s="55">
        <f t="shared" si="46"/>
        <v>0</v>
      </c>
      <c r="AM110" s="55">
        <f t="shared" si="47"/>
        <v>0</v>
      </c>
      <c r="AN110" s="55">
        <f t="shared" si="48"/>
        <v>0</v>
      </c>
    </row>
    <row r="111" spans="2:40" ht="15">
      <c r="B111" s="211">
        <f t="shared" si="49"/>
        <v>8</v>
      </c>
      <c r="C111" s="212" t="str">
        <f t="shared" si="34"/>
        <v>NO</v>
      </c>
      <c r="D111" s="213" t="str">
        <f t="shared" si="35"/>
        <v>NO</v>
      </c>
      <c r="E111" s="213" t="str">
        <f t="shared" si="36"/>
        <v>NO</v>
      </c>
      <c r="F111" s="213" t="str">
        <f t="shared" si="37"/>
        <v>NO</v>
      </c>
      <c r="G111" s="213" t="str">
        <f t="shared" si="38"/>
        <v>NO</v>
      </c>
      <c r="H111" s="214" t="str">
        <f t="shared" si="39"/>
        <v>NO</v>
      </c>
      <c r="I111" s="207" t="str">
        <f t="shared" si="40"/>
        <v>NO</v>
      </c>
      <c r="J111" s="212" t="str">
        <f t="shared" si="41"/>
        <v>NO</v>
      </c>
      <c r="K111" s="213" t="str">
        <f t="shared" si="32"/>
        <v>NO</v>
      </c>
      <c r="L111" s="214" t="str">
        <f t="shared" si="42"/>
        <v>NO</v>
      </c>
      <c r="M111" s="207" t="str">
        <f t="shared" si="43"/>
        <v>NO</v>
      </c>
      <c r="N111" s="215" t="str">
        <f t="shared" si="44"/>
        <v>NO</v>
      </c>
      <c r="O111" s="216" t="str">
        <f t="shared" si="33"/>
        <v>NO</v>
      </c>
      <c r="P111" s="217" t="str">
        <f t="shared" si="33"/>
        <v>NO</v>
      </c>
      <c r="Q111" s="207" t="str">
        <f t="shared" si="45"/>
        <v>NO</v>
      </c>
      <c r="AL111" s="55">
        <f t="shared" si="46"/>
        <v>0</v>
      </c>
      <c r="AM111" s="55">
        <f t="shared" si="47"/>
        <v>0</v>
      </c>
      <c r="AN111" s="55">
        <f t="shared" si="48"/>
        <v>0</v>
      </c>
    </row>
    <row r="112" spans="2:40" ht="15">
      <c r="B112" s="218">
        <f t="shared" si="49"/>
        <v>9</v>
      </c>
      <c r="C112" s="212" t="str">
        <f t="shared" si="34"/>
        <v>NO</v>
      </c>
      <c r="D112" s="213" t="str">
        <f t="shared" si="35"/>
        <v>NO</v>
      </c>
      <c r="E112" s="213" t="str">
        <f t="shared" si="36"/>
        <v>NO</v>
      </c>
      <c r="F112" s="213" t="str">
        <f t="shared" si="37"/>
        <v>NO</v>
      </c>
      <c r="G112" s="213" t="str">
        <f t="shared" si="38"/>
        <v>NO</v>
      </c>
      <c r="H112" s="214" t="str">
        <f t="shared" si="39"/>
        <v>NO</v>
      </c>
      <c r="I112" s="207" t="str">
        <f t="shared" si="40"/>
        <v>NO</v>
      </c>
      <c r="J112" s="212" t="str">
        <f t="shared" si="41"/>
        <v>NO</v>
      </c>
      <c r="K112" s="213" t="str">
        <f t="shared" si="32"/>
        <v>NO</v>
      </c>
      <c r="L112" s="214" t="str">
        <f t="shared" si="42"/>
        <v>NO</v>
      </c>
      <c r="M112" s="207" t="str">
        <f t="shared" si="43"/>
        <v>NO</v>
      </c>
      <c r="N112" s="215" t="str">
        <f t="shared" si="44"/>
        <v>NO</v>
      </c>
      <c r="O112" s="216" t="str">
        <f t="shared" si="33"/>
        <v>NO</v>
      </c>
      <c r="P112" s="217" t="str">
        <f t="shared" si="33"/>
        <v>NO</v>
      </c>
      <c r="Q112" s="207" t="str">
        <f t="shared" si="45"/>
        <v>NO</v>
      </c>
      <c r="AL112" s="55">
        <f t="shared" si="46"/>
        <v>0</v>
      </c>
      <c r="AM112" s="55">
        <f t="shared" si="47"/>
        <v>0</v>
      </c>
      <c r="AN112" s="55">
        <f t="shared" si="48"/>
        <v>0</v>
      </c>
    </row>
    <row r="113" spans="2:40" ht="15">
      <c r="B113" s="218">
        <f t="shared" si="49"/>
        <v>10</v>
      </c>
      <c r="C113" s="212" t="str">
        <f t="shared" si="34"/>
        <v>NO</v>
      </c>
      <c r="D113" s="213" t="str">
        <f t="shared" si="35"/>
        <v>NO</v>
      </c>
      <c r="E113" s="213" t="str">
        <f t="shared" si="36"/>
        <v>NO</v>
      </c>
      <c r="F113" s="213" t="str">
        <f t="shared" si="37"/>
        <v>NO</v>
      </c>
      <c r="G113" s="213" t="str">
        <f t="shared" si="38"/>
        <v>NO</v>
      </c>
      <c r="H113" s="214" t="str">
        <f t="shared" si="39"/>
        <v>NO</v>
      </c>
      <c r="I113" s="207" t="str">
        <f t="shared" si="40"/>
        <v>NO</v>
      </c>
      <c r="J113" s="212" t="str">
        <f t="shared" si="41"/>
        <v>NO</v>
      </c>
      <c r="K113" s="213" t="str">
        <f t="shared" si="32"/>
        <v>NO</v>
      </c>
      <c r="L113" s="214" t="str">
        <f t="shared" si="42"/>
        <v>NO</v>
      </c>
      <c r="M113" s="207" t="str">
        <f t="shared" si="43"/>
        <v>NO</v>
      </c>
      <c r="N113" s="215" t="str">
        <f t="shared" si="44"/>
        <v>NO</v>
      </c>
      <c r="O113" s="216" t="str">
        <f t="shared" si="33"/>
        <v>NO</v>
      </c>
      <c r="P113" s="217" t="str">
        <f t="shared" si="33"/>
        <v>NO</v>
      </c>
      <c r="Q113" s="207" t="str">
        <f t="shared" si="45"/>
        <v>NO</v>
      </c>
      <c r="AL113" s="55">
        <f t="shared" si="46"/>
        <v>0</v>
      </c>
      <c r="AM113" s="55">
        <f t="shared" si="47"/>
        <v>0</v>
      </c>
      <c r="AN113" s="55">
        <f t="shared" si="48"/>
        <v>0</v>
      </c>
    </row>
    <row r="114" spans="2:40" ht="15">
      <c r="B114" s="218">
        <f t="shared" si="49"/>
        <v>11</v>
      </c>
      <c r="C114" s="212" t="str">
        <f t="shared" si="34"/>
        <v>NO</v>
      </c>
      <c r="D114" s="213" t="str">
        <f t="shared" si="35"/>
        <v>NO</v>
      </c>
      <c r="E114" s="213" t="str">
        <f t="shared" si="36"/>
        <v>NO</v>
      </c>
      <c r="F114" s="213" t="str">
        <f t="shared" si="37"/>
        <v>NO</v>
      </c>
      <c r="G114" s="213" t="str">
        <f t="shared" si="38"/>
        <v>NO</v>
      </c>
      <c r="H114" s="214" t="str">
        <f t="shared" si="39"/>
        <v>NO</v>
      </c>
      <c r="I114" s="207" t="str">
        <f t="shared" si="40"/>
        <v>NO</v>
      </c>
      <c r="J114" s="212" t="str">
        <f t="shared" si="41"/>
        <v>NO</v>
      </c>
      <c r="K114" s="213" t="str">
        <f t="shared" si="32"/>
        <v>NO</v>
      </c>
      <c r="L114" s="214" t="str">
        <f t="shared" si="42"/>
        <v>NO</v>
      </c>
      <c r="M114" s="207" t="str">
        <f t="shared" si="43"/>
        <v>NO</v>
      </c>
      <c r="N114" s="215" t="str">
        <f t="shared" si="44"/>
        <v>NO</v>
      </c>
      <c r="O114" s="216" t="str">
        <f t="shared" si="33"/>
        <v>NO</v>
      </c>
      <c r="P114" s="217" t="str">
        <f t="shared" si="33"/>
        <v>NO</v>
      </c>
      <c r="Q114" s="207" t="str">
        <f t="shared" si="45"/>
        <v>NO</v>
      </c>
      <c r="AL114" s="55">
        <f t="shared" si="46"/>
        <v>0</v>
      </c>
      <c r="AM114" s="55">
        <f t="shared" si="47"/>
        <v>0</v>
      </c>
      <c r="AN114" s="55">
        <f t="shared" si="48"/>
        <v>0</v>
      </c>
    </row>
    <row r="115" spans="2:40" ht="15">
      <c r="B115" s="218">
        <f t="shared" si="49"/>
        <v>12</v>
      </c>
      <c r="C115" s="212" t="str">
        <f t="shared" si="34"/>
        <v>NO</v>
      </c>
      <c r="D115" s="213" t="str">
        <f t="shared" si="35"/>
        <v>NO</v>
      </c>
      <c r="E115" s="213" t="str">
        <f t="shared" si="36"/>
        <v>NO</v>
      </c>
      <c r="F115" s="213" t="str">
        <f t="shared" si="37"/>
        <v>NO</v>
      </c>
      <c r="G115" s="213" t="str">
        <f t="shared" si="38"/>
        <v>NO</v>
      </c>
      <c r="H115" s="214" t="str">
        <f t="shared" si="39"/>
        <v>NO</v>
      </c>
      <c r="I115" s="207" t="str">
        <f t="shared" si="40"/>
        <v>NO</v>
      </c>
      <c r="J115" s="212" t="str">
        <f t="shared" si="41"/>
        <v>NO</v>
      </c>
      <c r="K115" s="213" t="str">
        <f t="shared" si="32"/>
        <v>NO</v>
      </c>
      <c r="L115" s="214" t="str">
        <f t="shared" si="42"/>
        <v>NO</v>
      </c>
      <c r="M115" s="207" t="str">
        <f t="shared" si="43"/>
        <v>NO</v>
      </c>
      <c r="N115" s="215" t="str">
        <f t="shared" si="44"/>
        <v>NO</v>
      </c>
      <c r="O115" s="216" t="str">
        <f t="shared" si="33"/>
        <v>NO</v>
      </c>
      <c r="P115" s="217" t="str">
        <f t="shared" si="33"/>
        <v>NO</v>
      </c>
      <c r="Q115" s="207" t="str">
        <f t="shared" si="45"/>
        <v>NO</v>
      </c>
      <c r="AL115" s="55">
        <f t="shared" si="46"/>
        <v>0</v>
      </c>
      <c r="AM115" s="55">
        <f t="shared" si="47"/>
        <v>0</v>
      </c>
      <c r="AN115" s="55">
        <f t="shared" si="48"/>
        <v>0</v>
      </c>
    </row>
    <row r="116" spans="2:40" ht="15">
      <c r="B116" s="218">
        <f t="shared" si="49"/>
        <v>13</v>
      </c>
      <c r="C116" s="212" t="str">
        <f t="shared" si="34"/>
        <v>NO</v>
      </c>
      <c r="D116" s="213" t="str">
        <f t="shared" si="35"/>
        <v>NO</v>
      </c>
      <c r="E116" s="213" t="str">
        <f t="shared" si="36"/>
        <v>NO</v>
      </c>
      <c r="F116" s="213" t="str">
        <f t="shared" si="37"/>
        <v>NO</v>
      </c>
      <c r="G116" s="213" t="str">
        <f t="shared" si="38"/>
        <v>NO</v>
      </c>
      <c r="H116" s="214" t="str">
        <f t="shared" si="39"/>
        <v>NO</v>
      </c>
      <c r="I116" s="207" t="str">
        <f t="shared" si="40"/>
        <v>NO</v>
      </c>
      <c r="J116" s="212" t="str">
        <f t="shared" si="41"/>
        <v>NO</v>
      </c>
      <c r="K116" s="213" t="str">
        <f t="shared" si="32"/>
        <v>NO</v>
      </c>
      <c r="L116" s="214" t="str">
        <f t="shared" si="42"/>
        <v>NO</v>
      </c>
      <c r="M116" s="207" t="str">
        <f t="shared" si="43"/>
        <v>NO</v>
      </c>
      <c r="N116" s="215" t="str">
        <f t="shared" si="44"/>
        <v>NO</v>
      </c>
      <c r="O116" s="216" t="str">
        <f t="shared" si="33"/>
        <v>NO</v>
      </c>
      <c r="P116" s="217" t="str">
        <f t="shared" si="33"/>
        <v>NO</v>
      </c>
      <c r="Q116" s="207" t="str">
        <f t="shared" si="45"/>
        <v>NO</v>
      </c>
      <c r="AL116" s="55">
        <f t="shared" si="46"/>
        <v>0</v>
      </c>
      <c r="AM116" s="55">
        <f t="shared" si="47"/>
        <v>0</v>
      </c>
      <c r="AN116" s="55">
        <f t="shared" si="48"/>
        <v>0</v>
      </c>
    </row>
    <row r="117" spans="2:40" ht="15">
      <c r="B117" s="218">
        <f t="shared" si="49"/>
        <v>14</v>
      </c>
      <c r="C117" s="212" t="str">
        <f t="shared" si="34"/>
        <v>NO</v>
      </c>
      <c r="D117" s="213" t="str">
        <f t="shared" si="35"/>
        <v>NO</v>
      </c>
      <c r="E117" s="213" t="str">
        <f t="shared" si="36"/>
        <v>NO</v>
      </c>
      <c r="F117" s="213" t="str">
        <f t="shared" si="37"/>
        <v>NO</v>
      </c>
      <c r="G117" s="213" t="str">
        <f t="shared" si="38"/>
        <v>NO</v>
      </c>
      <c r="H117" s="214" t="str">
        <f t="shared" si="39"/>
        <v>NO</v>
      </c>
      <c r="I117" s="207" t="str">
        <f t="shared" si="40"/>
        <v>NO</v>
      </c>
      <c r="J117" s="212" t="str">
        <f t="shared" si="41"/>
        <v>NO</v>
      </c>
      <c r="K117" s="213" t="str">
        <f t="shared" si="32"/>
        <v>NO</v>
      </c>
      <c r="L117" s="214" t="str">
        <f t="shared" si="42"/>
        <v>NO</v>
      </c>
      <c r="M117" s="207" t="str">
        <f t="shared" si="43"/>
        <v>NO</v>
      </c>
      <c r="N117" s="215" t="str">
        <f t="shared" si="44"/>
        <v>NO</v>
      </c>
      <c r="O117" s="216" t="str">
        <f t="shared" si="33"/>
        <v>NO</v>
      </c>
      <c r="P117" s="217" t="str">
        <f t="shared" si="33"/>
        <v>NO</v>
      </c>
      <c r="Q117" s="207" t="str">
        <f t="shared" si="45"/>
        <v>NO</v>
      </c>
      <c r="AL117" s="55">
        <f t="shared" si="46"/>
        <v>0</v>
      </c>
      <c r="AM117" s="55">
        <f t="shared" si="47"/>
        <v>0</v>
      </c>
      <c r="AN117" s="55">
        <f t="shared" si="48"/>
        <v>0</v>
      </c>
    </row>
    <row r="118" spans="2:40" ht="15">
      <c r="B118" s="218">
        <f t="shared" si="49"/>
        <v>15</v>
      </c>
      <c r="C118" s="212" t="str">
        <f t="shared" si="34"/>
        <v>NO</v>
      </c>
      <c r="D118" s="213" t="str">
        <f t="shared" si="35"/>
        <v>NO</v>
      </c>
      <c r="E118" s="213" t="str">
        <f t="shared" si="36"/>
        <v>NO</v>
      </c>
      <c r="F118" s="213" t="str">
        <f t="shared" si="37"/>
        <v>NO</v>
      </c>
      <c r="G118" s="213" t="str">
        <f t="shared" si="38"/>
        <v>NO</v>
      </c>
      <c r="H118" s="214" t="str">
        <f t="shared" si="39"/>
        <v>NO</v>
      </c>
      <c r="I118" s="207" t="str">
        <f t="shared" si="40"/>
        <v>NO</v>
      </c>
      <c r="J118" s="212" t="str">
        <f t="shared" si="41"/>
        <v>NO</v>
      </c>
      <c r="K118" s="213" t="str">
        <f t="shared" si="32"/>
        <v>NO</v>
      </c>
      <c r="L118" s="214" t="str">
        <f t="shared" si="42"/>
        <v>NO</v>
      </c>
      <c r="M118" s="207" t="str">
        <f t="shared" si="43"/>
        <v>NO</v>
      </c>
      <c r="N118" s="215" t="str">
        <f t="shared" si="44"/>
        <v>NO</v>
      </c>
      <c r="O118" s="216" t="str">
        <f t="shared" si="33"/>
        <v>NO</v>
      </c>
      <c r="P118" s="217" t="str">
        <f t="shared" si="33"/>
        <v>NO</v>
      </c>
      <c r="Q118" s="207" t="str">
        <f t="shared" si="45"/>
        <v>NO</v>
      </c>
      <c r="AL118" s="55">
        <f t="shared" si="46"/>
        <v>0</v>
      </c>
      <c r="AM118" s="55">
        <f t="shared" si="47"/>
        <v>0</v>
      </c>
      <c r="AN118" s="55">
        <f t="shared" si="48"/>
        <v>0</v>
      </c>
    </row>
    <row r="119" spans="2:40" ht="15">
      <c r="B119" s="218">
        <f t="shared" si="49"/>
        <v>16</v>
      </c>
      <c r="C119" s="212" t="str">
        <f t="shared" si="34"/>
        <v>NO</v>
      </c>
      <c r="D119" s="213" t="str">
        <f t="shared" si="35"/>
        <v>NO</v>
      </c>
      <c r="E119" s="213" t="str">
        <f t="shared" si="36"/>
        <v>NO</v>
      </c>
      <c r="F119" s="213" t="str">
        <f t="shared" si="37"/>
        <v>NO</v>
      </c>
      <c r="G119" s="213" t="str">
        <f t="shared" si="38"/>
        <v>NO</v>
      </c>
      <c r="H119" s="214" t="str">
        <f t="shared" si="39"/>
        <v>NO</v>
      </c>
      <c r="I119" s="207" t="str">
        <f t="shared" si="40"/>
        <v>NO</v>
      </c>
      <c r="J119" s="212" t="str">
        <f t="shared" si="41"/>
        <v>NO</v>
      </c>
      <c r="K119" s="213" t="str">
        <f t="shared" si="32"/>
        <v>NO</v>
      </c>
      <c r="L119" s="214" t="str">
        <f t="shared" si="42"/>
        <v>NO</v>
      </c>
      <c r="M119" s="207" t="str">
        <f t="shared" si="43"/>
        <v>NO</v>
      </c>
      <c r="N119" s="215" t="str">
        <f t="shared" si="44"/>
        <v>NO</v>
      </c>
      <c r="O119" s="216" t="str">
        <f t="shared" si="33"/>
        <v>NO</v>
      </c>
      <c r="P119" s="217" t="str">
        <f t="shared" si="33"/>
        <v>NO</v>
      </c>
      <c r="Q119" s="207" t="str">
        <f t="shared" si="45"/>
        <v>NO</v>
      </c>
      <c r="AL119" s="55">
        <f t="shared" si="46"/>
        <v>0</v>
      </c>
      <c r="AM119" s="55">
        <f t="shared" si="47"/>
        <v>0</v>
      </c>
      <c r="AN119" s="55">
        <f t="shared" si="48"/>
        <v>0</v>
      </c>
    </row>
    <row r="120" spans="2:40" ht="15">
      <c r="B120" s="218">
        <f t="shared" si="49"/>
        <v>17</v>
      </c>
      <c r="C120" s="212" t="str">
        <f t="shared" si="34"/>
        <v>NO</v>
      </c>
      <c r="D120" s="213" t="str">
        <f t="shared" si="35"/>
        <v>NO</v>
      </c>
      <c r="E120" s="213" t="str">
        <f t="shared" si="36"/>
        <v>NO</v>
      </c>
      <c r="F120" s="213" t="str">
        <f t="shared" si="37"/>
        <v>NO</v>
      </c>
      <c r="G120" s="213" t="str">
        <f t="shared" si="38"/>
        <v>NO</v>
      </c>
      <c r="H120" s="214" t="str">
        <f t="shared" si="39"/>
        <v>NO</v>
      </c>
      <c r="I120" s="207" t="str">
        <f t="shared" si="40"/>
        <v>NO</v>
      </c>
      <c r="J120" s="212" t="str">
        <f t="shared" si="41"/>
        <v>NO</v>
      </c>
      <c r="K120" s="213" t="str">
        <f t="shared" si="32"/>
        <v>NO</v>
      </c>
      <c r="L120" s="214" t="str">
        <f t="shared" si="42"/>
        <v>NO</v>
      </c>
      <c r="M120" s="207" t="str">
        <f t="shared" si="43"/>
        <v>NO</v>
      </c>
      <c r="N120" s="215" t="str">
        <f t="shared" si="44"/>
        <v>NO</v>
      </c>
      <c r="O120" s="216" t="str">
        <f t="shared" si="44"/>
        <v>NO</v>
      </c>
      <c r="P120" s="217" t="str">
        <f t="shared" si="44"/>
        <v>NO</v>
      </c>
      <c r="Q120" s="207" t="str">
        <f t="shared" si="45"/>
        <v>NO</v>
      </c>
      <c r="AL120" s="55">
        <f t="shared" si="46"/>
        <v>0</v>
      </c>
      <c r="AM120" s="55">
        <f t="shared" si="47"/>
        <v>0</v>
      </c>
      <c r="AN120" s="55">
        <f t="shared" si="48"/>
        <v>0</v>
      </c>
    </row>
    <row r="121" spans="2:40" ht="15">
      <c r="B121" s="218">
        <f t="shared" si="49"/>
        <v>18</v>
      </c>
      <c r="C121" s="212" t="str">
        <f t="shared" si="34"/>
        <v>NO</v>
      </c>
      <c r="D121" s="213" t="str">
        <f t="shared" si="35"/>
        <v>NO</v>
      </c>
      <c r="E121" s="213" t="str">
        <f t="shared" si="36"/>
        <v>NO</v>
      </c>
      <c r="F121" s="213" t="str">
        <f t="shared" si="37"/>
        <v>NO</v>
      </c>
      <c r="G121" s="213" t="str">
        <f t="shared" si="38"/>
        <v>NO</v>
      </c>
      <c r="H121" s="214" t="str">
        <f t="shared" si="39"/>
        <v>NO</v>
      </c>
      <c r="I121" s="207" t="str">
        <f t="shared" si="40"/>
        <v>NO</v>
      </c>
      <c r="J121" s="212" t="str">
        <f t="shared" si="41"/>
        <v>NO</v>
      </c>
      <c r="K121" s="213" t="str">
        <f t="shared" si="32"/>
        <v>NO</v>
      </c>
      <c r="L121" s="214" t="str">
        <f t="shared" si="42"/>
        <v>NO</v>
      </c>
      <c r="M121" s="207" t="str">
        <f t="shared" si="43"/>
        <v>NO</v>
      </c>
      <c r="N121" s="215" t="str">
        <f t="shared" si="44"/>
        <v>NO</v>
      </c>
      <c r="O121" s="216" t="str">
        <f t="shared" si="44"/>
        <v>NO</v>
      </c>
      <c r="P121" s="217" t="str">
        <f t="shared" si="44"/>
        <v>NO</v>
      </c>
      <c r="Q121" s="207" t="str">
        <f t="shared" si="45"/>
        <v>NO</v>
      </c>
      <c r="AL121" s="55">
        <f t="shared" si="46"/>
        <v>0</v>
      </c>
      <c r="AM121" s="55">
        <f t="shared" si="47"/>
        <v>0</v>
      </c>
      <c r="AN121" s="55">
        <f t="shared" si="48"/>
        <v>0</v>
      </c>
    </row>
    <row r="122" spans="2:40" ht="15">
      <c r="B122" s="218">
        <f t="shared" si="49"/>
        <v>19</v>
      </c>
      <c r="C122" s="212" t="str">
        <f t="shared" si="34"/>
        <v>NO</v>
      </c>
      <c r="D122" s="213" t="str">
        <f t="shared" si="35"/>
        <v>NO</v>
      </c>
      <c r="E122" s="213" t="str">
        <f t="shared" si="36"/>
        <v>NO</v>
      </c>
      <c r="F122" s="213" t="str">
        <f t="shared" si="37"/>
        <v>NO</v>
      </c>
      <c r="G122" s="213" t="str">
        <f t="shared" si="38"/>
        <v>NO</v>
      </c>
      <c r="H122" s="214" t="str">
        <f t="shared" si="39"/>
        <v>NO</v>
      </c>
      <c r="I122" s="207" t="str">
        <f t="shared" si="40"/>
        <v>NO</v>
      </c>
      <c r="J122" s="212" t="str">
        <f t="shared" si="41"/>
        <v>NO</v>
      </c>
      <c r="K122" s="213" t="str">
        <f t="shared" si="32"/>
        <v>NO</v>
      </c>
      <c r="L122" s="214" t="str">
        <f t="shared" si="42"/>
        <v>NO</v>
      </c>
      <c r="M122" s="207" t="str">
        <f t="shared" si="43"/>
        <v>NO</v>
      </c>
      <c r="N122" s="215" t="str">
        <f t="shared" si="44"/>
        <v>NO</v>
      </c>
      <c r="O122" s="216" t="str">
        <f t="shared" si="44"/>
        <v>NO</v>
      </c>
      <c r="P122" s="217" t="str">
        <f t="shared" si="44"/>
        <v>NO</v>
      </c>
      <c r="Q122" s="207" t="str">
        <f t="shared" si="45"/>
        <v>NO</v>
      </c>
      <c r="AL122" s="55">
        <f t="shared" si="46"/>
        <v>0</v>
      </c>
      <c r="AM122" s="55">
        <f t="shared" si="47"/>
        <v>0</v>
      </c>
      <c r="AN122" s="55">
        <f t="shared" si="48"/>
        <v>0</v>
      </c>
    </row>
    <row r="123" spans="2:40" ht="15">
      <c r="B123" s="218">
        <f t="shared" si="49"/>
        <v>20</v>
      </c>
      <c r="C123" s="212" t="str">
        <f t="shared" si="34"/>
        <v>NO</v>
      </c>
      <c r="D123" s="213" t="str">
        <f t="shared" si="35"/>
        <v>NO</v>
      </c>
      <c r="E123" s="213" t="str">
        <f t="shared" si="36"/>
        <v>NO</v>
      </c>
      <c r="F123" s="213" t="str">
        <f t="shared" si="37"/>
        <v>NO</v>
      </c>
      <c r="G123" s="213" t="str">
        <f t="shared" si="38"/>
        <v>NO</v>
      </c>
      <c r="H123" s="214" t="str">
        <f t="shared" si="39"/>
        <v>NO</v>
      </c>
      <c r="I123" s="207" t="str">
        <f t="shared" si="40"/>
        <v>NO</v>
      </c>
      <c r="J123" s="212" t="str">
        <f t="shared" si="41"/>
        <v>NO</v>
      </c>
      <c r="K123" s="213" t="str">
        <f t="shared" si="32"/>
        <v>NO</v>
      </c>
      <c r="L123" s="214" t="str">
        <f t="shared" si="42"/>
        <v>NO</v>
      </c>
      <c r="M123" s="207" t="str">
        <f t="shared" si="43"/>
        <v>NO</v>
      </c>
      <c r="N123" s="215" t="str">
        <f t="shared" si="44"/>
        <v>NO</v>
      </c>
      <c r="O123" s="216" t="str">
        <f t="shared" si="44"/>
        <v>NO</v>
      </c>
      <c r="P123" s="217" t="str">
        <f t="shared" si="44"/>
        <v>NO</v>
      </c>
      <c r="Q123" s="207" t="str">
        <f t="shared" si="45"/>
        <v>NO</v>
      </c>
      <c r="AL123" s="55">
        <f t="shared" si="46"/>
        <v>0</v>
      </c>
      <c r="AM123" s="55">
        <f t="shared" si="47"/>
        <v>0</v>
      </c>
      <c r="AN123" s="55">
        <f t="shared" si="48"/>
        <v>0</v>
      </c>
    </row>
    <row r="124" spans="2:40" ht="15">
      <c r="B124" s="218">
        <f t="shared" si="49"/>
        <v>21</v>
      </c>
      <c r="C124" s="212" t="str">
        <f t="shared" si="34"/>
        <v>NO</v>
      </c>
      <c r="D124" s="213" t="str">
        <f t="shared" si="35"/>
        <v>NO</v>
      </c>
      <c r="E124" s="213" t="str">
        <f t="shared" si="36"/>
        <v>NO</v>
      </c>
      <c r="F124" s="213" t="str">
        <f t="shared" si="37"/>
        <v>NO</v>
      </c>
      <c r="G124" s="213" t="str">
        <f t="shared" si="38"/>
        <v>NO</v>
      </c>
      <c r="H124" s="214" t="str">
        <f t="shared" si="39"/>
        <v>NO</v>
      </c>
      <c r="I124" s="207" t="str">
        <f t="shared" si="40"/>
        <v>NO</v>
      </c>
      <c r="J124" s="212" t="str">
        <f t="shared" si="41"/>
        <v>NO</v>
      </c>
      <c r="K124" s="213" t="str">
        <f t="shared" si="32"/>
        <v>NO</v>
      </c>
      <c r="L124" s="214" t="str">
        <f t="shared" si="42"/>
        <v>NO</v>
      </c>
      <c r="M124" s="207" t="str">
        <f t="shared" si="43"/>
        <v>NO</v>
      </c>
      <c r="N124" s="215" t="str">
        <f t="shared" si="44"/>
        <v>NO</v>
      </c>
      <c r="O124" s="216" t="str">
        <f t="shared" si="44"/>
        <v>NO</v>
      </c>
      <c r="P124" s="217" t="str">
        <f t="shared" si="44"/>
        <v>NO</v>
      </c>
      <c r="Q124" s="207" t="str">
        <f t="shared" si="45"/>
        <v>NO</v>
      </c>
      <c r="AL124" s="55">
        <f t="shared" si="46"/>
        <v>0</v>
      </c>
      <c r="AM124" s="55">
        <f t="shared" si="47"/>
        <v>0</v>
      </c>
      <c r="AN124" s="55">
        <f t="shared" si="48"/>
        <v>0</v>
      </c>
    </row>
    <row r="125" spans="2:40" ht="15">
      <c r="B125" s="218">
        <f t="shared" si="49"/>
        <v>22</v>
      </c>
      <c r="C125" s="212" t="str">
        <f t="shared" si="34"/>
        <v>NO</v>
      </c>
      <c r="D125" s="213" t="str">
        <f t="shared" si="35"/>
        <v>NO</v>
      </c>
      <c r="E125" s="213" t="str">
        <f t="shared" si="36"/>
        <v>NO</v>
      </c>
      <c r="F125" s="213" t="str">
        <f t="shared" si="37"/>
        <v>NO</v>
      </c>
      <c r="G125" s="213" t="str">
        <f t="shared" si="38"/>
        <v>NO</v>
      </c>
      <c r="H125" s="214" t="str">
        <f t="shared" si="39"/>
        <v>NO</v>
      </c>
      <c r="I125" s="207" t="str">
        <f t="shared" si="40"/>
        <v>NO</v>
      </c>
      <c r="J125" s="212" t="str">
        <f t="shared" si="41"/>
        <v>NO</v>
      </c>
      <c r="K125" s="213" t="str">
        <f t="shared" si="32"/>
        <v>NO</v>
      </c>
      <c r="L125" s="214" t="str">
        <f t="shared" si="42"/>
        <v>NO</v>
      </c>
      <c r="M125" s="207" t="str">
        <f t="shared" si="43"/>
        <v>NO</v>
      </c>
      <c r="N125" s="215" t="str">
        <f t="shared" si="44"/>
        <v>NO</v>
      </c>
      <c r="O125" s="216" t="str">
        <f t="shared" si="44"/>
        <v>NO</v>
      </c>
      <c r="P125" s="217" t="str">
        <f t="shared" si="44"/>
        <v>NO</v>
      </c>
      <c r="Q125" s="207" t="str">
        <f t="shared" si="45"/>
        <v>NO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 t="str">
        <f t="shared" si="34"/>
        <v>NO</v>
      </c>
      <c r="D126" s="213" t="str">
        <f t="shared" si="35"/>
        <v>NO</v>
      </c>
      <c r="E126" s="213" t="str">
        <f t="shared" si="36"/>
        <v>NO</v>
      </c>
      <c r="F126" s="213" t="str">
        <f t="shared" si="37"/>
        <v>NO</v>
      </c>
      <c r="G126" s="213" t="str">
        <f t="shared" si="38"/>
        <v>NO</v>
      </c>
      <c r="H126" s="214" t="str">
        <f t="shared" si="39"/>
        <v>NO</v>
      </c>
      <c r="I126" s="207" t="str">
        <f t="shared" si="40"/>
        <v>NO</v>
      </c>
      <c r="J126" s="212" t="str">
        <f t="shared" si="41"/>
        <v>NO</v>
      </c>
      <c r="K126" s="213" t="str">
        <f t="shared" si="32"/>
        <v>NO</v>
      </c>
      <c r="L126" s="214" t="str">
        <f t="shared" si="42"/>
        <v>NO</v>
      </c>
      <c r="M126" s="207" t="str">
        <f t="shared" si="43"/>
        <v>NO</v>
      </c>
      <c r="N126" s="215" t="str">
        <f t="shared" si="44"/>
        <v>NO</v>
      </c>
      <c r="O126" s="216" t="str">
        <f t="shared" si="44"/>
        <v>NO</v>
      </c>
      <c r="P126" s="217" t="str">
        <f t="shared" si="44"/>
        <v>NO</v>
      </c>
      <c r="Q126" s="207" t="str">
        <f t="shared" si="45"/>
        <v>NO</v>
      </c>
      <c r="AL126" s="55">
        <f t="shared" si="46"/>
        <v>0</v>
      </c>
      <c r="AM126" s="55">
        <f t="shared" si="47"/>
        <v>0</v>
      </c>
      <c r="AN126" s="55">
        <f t="shared" si="48"/>
        <v>0</v>
      </c>
    </row>
    <row r="127" spans="2:40" ht="15">
      <c r="B127" s="218">
        <f t="shared" si="49"/>
        <v>24</v>
      </c>
      <c r="C127" s="212" t="str">
        <f t="shared" si="34"/>
        <v>NO</v>
      </c>
      <c r="D127" s="213" t="str">
        <f t="shared" si="35"/>
        <v>NO</v>
      </c>
      <c r="E127" s="213" t="str">
        <f t="shared" si="36"/>
        <v>NO</v>
      </c>
      <c r="F127" s="213" t="str">
        <f t="shared" si="37"/>
        <v>NO</v>
      </c>
      <c r="G127" s="213" t="str">
        <f t="shared" si="38"/>
        <v>NO</v>
      </c>
      <c r="H127" s="214" t="str">
        <f t="shared" si="39"/>
        <v>NO</v>
      </c>
      <c r="I127" s="207" t="str">
        <f t="shared" si="40"/>
        <v>NO</v>
      </c>
      <c r="J127" s="212" t="str">
        <f t="shared" si="41"/>
        <v>NO</v>
      </c>
      <c r="K127" s="213" t="str">
        <f t="shared" si="32"/>
        <v>NO</v>
      </c>
      <c r="L127" s="214" t="str">
        <f t="shared" si="42"/>
        <v>NO</v>
      </c>
      <c r="M127" s="207" t="str">
        <f t="shared" si="43"/>
        <v>NO</v>
      </c>
      <c r="N127" s="215" t="str">
        <f t="shared" si="44"/>
        <v>NO</v>
      </c>
      <c r="O127" s="216" t="str">
        <f t="shared" si="44"/>
        <v>NO</v>
      </c>
      <c r="P127" s="217" t="str">
        <f t="shared" si="44"/>
        <v>NO</v>
      </c>
      <c r="Q127" s="207" t="str">
        <f t="shared" si="45"/>
        <v>NO</v>
      </c>
      <c r="AL127" s="55">
        <f t="shared" si="46"/>
        <v>0</v>
      </c>
      <c r="AM127" s="55">
        <f t="shared" si="47"/>
        <v>0</v>
      </c>
      <c r="AN127" s="55">
        <f t="shared" si="48"/>
        <v>0</v>
      </c>
    </row>
    <row r="128" spans="2:40" ht="15">
      <c r="B128" s="218">
        <f t="shared" si="49"/>
        <v>25</v>
      </c>
      <c r="C128" s="212" t="str">
        <f t="shared" si="34"/>
        <v>NO</v>
      </c>
      <c r="D128" s="213" t="str">
        <f t="shared" si="35"/>
        <v>NO</v>
      </c>
      <c r="E128" s="213" t="str">
        <f t="shared" si="36"/>
        <v>NO</v>
      </c>
      <c r="F128" s="213" t="str">
        <f t="shared" si="37"/>
        <v>NO</v>
      </c>
      <c r="G128" s="213" t="str">
        <f t="shared" si="38"/>
        <v>NO</v>
      </c>
      <c r="H128" s="214" t="str">
        <f t="shared" si="39"/>
        <v>NO</v>
      </c>
      <c r="I128" s="207" t="str">
        <f t="shared" si="40"/>
        <v>NO</v>
      </c>
      <c r="J128" s="212" t="str">
        <f t="shared" si="41"/>
        <v>NO</v>
      </c>
      <c r="K128" s="213" t="str">
        <f t="shared" si="32"/>
        <v>NO</v>
      </c>
      <c r="L128" s="214" t="str">
        <f t="shared" si="42"/>
        <v>NO</v>
      </c>
      <c r="M128" s="207" t="str">
        <f t="shared" si="43"/>
        <v>NO</v>
      </c>
      <c r="N128" s="215" t="str">
        <f t="shared" si="44"/>
        <v>NO</v>
      </c>
      <c r="O128" s="216" t="str">
        <f t="shared" si="44"/>
        <v>NO</v>
      </c>
      <c r="P128" s="217" t="str">
        <f t="shared" si="44"/>
        <v>NO</v>
      </c>
      <c r="Q128" s="207" t="str">
        <f t="shared" si="45"/>
        <v>NO</v>
      </c>
      <c r="AL128" s="55">
        <f t="shared" si="46"/>
        <v>0</v>
      </c>
      <c r="AM128" s="55">
        <f t="shared" si="47"/>
        <v>0</v>
      </c>
      <c r="AN128" s="55">
        <f t="shared" si="48"/>
        <v>0</v>
      </c>
    </row>
    <row r="129" spans="1:40" ht="15">
      <c r="B129" s="211">
        <f t="shared" si="49"/>
        <v>26</v>
      </c>
      <c r="C129" s="212" t="str">
        <f t="shared" si="34"/>
        <v>NO</v>
      </c>
      <c r="D129" s="213" t="str">
        <f t="shared" si="35"/>
        <v>NO</v>
      </c>
      <c r="E129" s="213" t="str">
        <f t="shared" si="36"/>
        <v>NO</v>
      </c>
      <c r="F129" s="213" t="str">
        <f t="shared" si="37"/>
        <v>NO</v>
      </c>
      <c r="G129" s="213" t="str">
        <f t="shared" si="38"/>
        <v>NO</v>
      </c>
      <c r="H129" s="214" t="str">
        <f t="shared" si="39"/>
        <v>NO</v>
      </c>
      <c r="I129" s="207" t="str">
        <f t="shared" si="40"/>
        <v>NO</v>
      </c>
      <c r="J129" s="212" t="str">
        <f t="shared" si="41"/>
        <v>NO</v>
      </c>
      <c r="K129" s="213" t="str">
        <f t="shared" si="32"/>
        <v>NO</v>
      </c>
      <c r="L129" s="214" t="str">
        <f t="shared" si="42"/>
        <v>NO</v>
      </c>
      <c r="M129" s="207" t="str">
        <f t="shared" si="43"/>
        <v>NO</v>
      </c>
      <c r="N129" s="215" t="str">
        <f t="shared" si="44"/>
        <v>NO</v>
      </c>
      <c r="O129" s="216" t="str">
        <f t="shared" si="44"/>
        <v>NO</v>
      </c>
      <c r="P129" s="217" t="str">
        <f t="shared" si="44"/>
        <v>NO</v>
      </c>
      <c r="Q129" s="207" t="str">
        <f t="shared" si="45"/>
        <v>NO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 t="str">
        <f t="shared" si="34"/>
        <v>NO</v>
      </c>
      <c r="D130" s="213" t="str">
        <f t="shared" si="35"/>
        <v>NO</v>
      </c>
      <c r="E130" s="213" t="str">
        <f t="shared" si="36"/>
        <v>NO</v>
      </c>
      <c r="F130" s="213" t="str">
        <f t="shared" si="37"/>
        <v>NO</v>
      </c>
      <c r="G130" s="213" t="str">
        <f t="shared" si="38"/>
        <v>NO</v>
      </c>
      <c r="H130" s="214" t="str">
        <f t="shared" si="39"/>
        <v>NO</v>
      </c>
      <c r="I130" s="207" t="str">
        <f t="shared" si="40"/>
        <v>NO</v>
      </c>
      <c r="J130" s="212" t="str">
        <f t="shared" si="41"/>
        <v>NO</v>
      </c>
      <c r="K130" s="213" t="str">
        <f t="shared" si="32"/>
        <v>NO</v>
      </c>
      <c r="L130" s="214" t="str">
        <f t="shared" si="42"/>
        <v>NO</v>
      </c>
      <c r="M130" s="207" t="str">
        <f t="shared" si="43"/>
        <v>NO</v>
      </c>
      <c r="N130" s="215" t="str">
        <f t="shared" si="44"/>
        <v>NO</v>
      </c>
      <c r="O130" s="216" t="str">
        <f t="shared" si="44"/>
        <v>NO</v>
      </c>
      <c r="P130" s="217" t="str">
        <f t="shared" si="44"/>
        <v>NO</v>
      </c>
      <c r="Q130" s="207" t="str">
        <f t="shared" si="45"/>
        <v>NO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 t="str">
        <f t="shared" si="34"/>
        <v>NO</v>
      </c>
      <c r="D131" s="213" t="str">
        <f t="shared" si="35"/>
        <v>NO</v>
      </c>
      <c r="E131" s="213" t="str">
        <f t="shared" si="36"/>
        <v>NO</v>
      </c>
      <c r="F131" s="213" t="str">
        <f t="shared" si="37"/>
        <v>NO</v>
      </c>
      <c r="G131" s="213" t="str">
        <f t="shared" si="38"/>
        <v>NO</v>
      </c>
      <c r="H131" s="214" t="str">
        <f t="shared" si="39"/>
        <v>NO</v>
      </c>
      <c r="I131" s="207" t="str">
        <f t="shared" si="40"/>
        <v>NO</v>
      </c>
      <c r="J131" s="212" t="str">
        <f t="shared" si="41"/>
        <v>NO</v>
      </c>
      <c r="K131" s="213" t="str">
        <f t="shared" si="32"/>
        <v>NO</v>
      </c>
      <c r="L131" s="214" t="str">
        <f t="shared" si="42"/>
        <v>NO</v>
      </c>
      <c r="M131" s="207" t="str">
        <f t="shared" si="43"/>
        <v>NO</v>
      </c>
      <c r="N131" s="215" t="str">
        <f t="shared" si="44"/>
        <v>NO</v>
      </c>
      <c r="O131" s="216" t="str">
        <f t="shared" si="44"/>
        <v>NO</v>
      </c>
      <c r="P131" s="217" t="str">
        <f t="shared" si="44"/>
        <v>NO</v>
      </c>
      <c r="Q131" s="207" t="str">
        <f t="shared" si="45"/>
        <v>NO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 t="str">
        <f t="shared" si="34"/>
        <v>NO</v>
      </c>
      <c r="D132" s="213" t="str">
        <f t="shared" si="35"/>
        <v>NO</v>
      </c>
      <c r="E132" s="213" t="str">
        <f t="shared" si="36"/>
        <v>NO</v>
      </c>
      <c r="F132" s="213" t="str">
        <f t="shared" si="37"/>
        <v>NO</v>
      </c>
      <c r="G132" s="213" t="str">
        <f t="shared" si="38"/>
        <v>NO</v>
      </c>
      <c r="H132" s="214" t="str">
        <f t="shared" si="39"/>
        <v>NO</v>
      </c>
      <c r="I132" s="207" t="str">
        <f t="shared" si="40"/>
        <v>NO</v>
      </c>
      <c r="J132" s="212" t="str">
        <f t="shared" si="41"/>
        <v>NO</v>
      </c>
      <c r="K132" s="213" t="str">
        <f t="shared" si="32"/>
        <v>NO</v>
      </c>
      <c r="L132" s="214" t="str">
        <f t="shared" si="42"/>
        <v>NO</v>
      </c>
      <c r="M132" s="207" t="str">
        <f t="shared" si="43"/>
        <v>NO</v>
      </c>
      <c r="N132" s="215" t="str">
        <f t="shared" si="44"/>
        <v>NO</v>
      </c>
      <c r="O132" s="216" t="str">
        <f t="shared" si="44"/>
        <v>NO</v>
      </c>
      <c r="P132" s="217" t="str">
        <f t="shared" si="44"/>
        <v>NO</v>
      </c>
      <c r="Q132" s="207" t="str">
        <f t="shared" si="45"/>
        <v>NO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5</v>
      </c>
      <c r="D164" s="232">
        <f t="shared" ref="D164:P164" si="50">COUNTIF(D104:D163,"&gt;2")</f>
        <v>5</v>
      </c>
      <c r="E164" s="232">
        <f t="shared" si="50"/>
        <v>5</v>
      </c>
      <c r="F164" s="232">
        <f t="shared" si="50"/>
        <v>5</v>
      </c>
      <c r="G164" s="232">
        <f t="shared" si="50"/>
        <v>5</v>
      </c>
      <c r="H164" s="233">
        <f t="shared" si="50"/>
        <v>5</v>
      </c>
      <c r="I164" s="234">
        <f>COUNTIF(I104:I163,"=A")</f>
        <v>5</v>
      </c>
      <c r="J164" s="231">
        <f t="shared" si="50"/>
        <v>5</v>
      </c>
      <c r="K164" s="232">
        <f t="shared" si="50"/>
        <v>5</v>
      </c>
      <c r="L164" s="233">
        <f t="shared" si="50"/>
        <v>5</v>
      </c>
      <c r="M164" s="234">
        <f>COUNTIF(M104:M163,"=A")</f>
        <v>5</v>
      </c>
      <c r="N164" s="231">
        <f t="shared" si="50"/>
        <v>5</v>
      </c>
      <c r="O164" s="232">
        <f t="shared" si="50"/>
        <v>5</v>
      </c>
      <c r="P164" s="233">
        <f t="shared" si="50"/>
        <v>5</v>
      </c>
      <c r="Q164" s="235">
        <f>COUNTIF(Q104:Q163,"=A")</f>
        <v>5</v>
      </c>
    </row>
    <row r="165" spans="2:40" ht="15.75" thickBot="1">
      <c r="B165" s="236" t="s">
        <v>87</v>
      </c>
      <c r="C165" s="237">
        <f>AVERAGEIF(C104:C163,"&gt;0",C104:C163)</f>
        <v>5</v>
      </c>
      <c r="D165" s="238">
        <f t="shared" ref="D165:P165" si="51">AVERAGEIF(D104:D163,"&gt;0",D104:D163)</f>
        <v>4.8</v>
      </c>
      <c r="E165" s="238">
        <f t="shared" si="51"/>
        <v>4.8</v>
      </c>
      <c r="F165" s="238">
        <f t="shared" si="51"/>
        <v>5</v>
      </c>
      <c r="G165" s="238">
        <f t="shared" si="51"/>
        <v>5</v>
      </c>
      <c r="H165" s="239">
        <f t="shared" si="51"/>
        <v>5</v>
      </c>
      <c r="I165" s="240"/>
      <c r="J165" s="237">
        <f t="shared" si="51"/>
        <v>4.5999999999999996</v>
      </c>
      <c r="K165" s="238">
        <f t="shared" si="51"/>
        <v>4.2</v>
      </c>
      <c r="L165" s="239">
        <f t="shared" si="51"/>
        <v>5</v>
      </c>
      <c r="M165" s="240"/>
      <c r="N165" s="237">
        <f t="shared" si="51"/>
        <v>4.4000000000000004</v>
      </c>
      <c r="O165" s="238">
        <f t="shared" si="51"/>
        <v>3.8</v>
      </c>
      <c r="P165" s="239">
        <f t="shared" si="51"/>
        <v>4.5999999999999996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5</v>
      </c>
      <c r="E166" s="242">
        <f t="shared" si="52"/>
        <v>5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5</v>
      </c>
      <c r="K166" s="244">
        <f t="shared" si="52"/>
        <v>4</v>
      </c>
      <c r="L166" s="245">
        <f t="shared" si="52"/>
        <v>5</v>
      </c>
      <c r="M166" s="246" t="e">
        <f t="shared" si="52"/>
        <v>#NUM!</v>
      </c>
      <c r="N166" s="237">
        <f t="shared" si="52"/>
        <v>4</v>
      </c>
      <c r="O166" s="242">
        <f t="shared" si="52"/>
        <v>4</v>
      </c>
      <c r="P166" s="239">
        <f t="shared" si="52"/>
        <v>5</v>
      </c>
      <c r="Q166" s="243"/>
    </row>
    <row r="167" spans="2:40" ht="15.75" thickBot="1">
      <c r="B167" s="247" t="s">
        <v>89</v>
      </c>
      <c r="C167" s="248">
        <f>QUARTILE(C104:C163,1)</f>
        <v>5</v>
      </c>
      <c r="D167" s="249">
        <f t="shared" ref="D167:P167" si="53">QUARTILE(D104:D163,1)</f>
        <v>5</v>
      </c>
      <c r="E167" s="250">
        <f t="shared" si="53"/>
        <v>5</v>
      </c>
      <c r="F167" s="248">
        <f t="shared" si="53"/>
        <v>5</v>
      </c>
      <c r="G167" s="248">
        <f t="shared" si="53"/>
        <v>5</v>
      </c>
      <c r="H167" s="249">
        <f t="shared" si="53"/>
        <v>5</v>
      </c>
      <c r="I167" s="251"/>
      <c r="J167" s="252">
        <f t="shared" si="53"/>
        <v>4</v>
      </c>
      <c r="K167" s="250">
        <f t="shared" si="53"/>
        <v>4</v>
      </c>
      <c r="L167" s="253">
        <f t="shared" si="53"/>
        <v>5</v>
      </c>
      <c r="M167" s="248" t="e">
        <f t="shared" si="53"/>
        <v>#NUM!</v>
      </c>
      <c r="N167" s="254">
        <f t="shared" si="53"/>
        <v>4</v>
      </c>
      <c r="O167" s="248">
        <f t="shared" si="53"/>
        <v>3</v>
      </c>
      <c r="P167" s="255">
        <f t="shared" si="53"/>
        <v>4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5</v>
      </c>
      <c r="D170" s="258">
        <f t="shared" ref="D170:Q170" si="54">COUNTIF(D104:D163,"=5")</f>
        <v>4</v>
      </c>
      <c r="E170" s="258">
        <f t="shared" si="54"/>
        <v>4</v>
      </c>
      <c r="F170" s="258">
        <f t="shared" si="54"/>
        <v>5</v>
      </c>
      <c r="G170" s="258">
        <f t="shared" si="54"/>
        <v>5</v>
      </c>
      <c r="H170" s="259">
        <f t="shared" si="54"/>
        <v>5</v>
      </c>
      <c r="I170" s="260"/>
      <c r="J170" s="257">
        <f t="shared" si="54"/>
        <v>3</v>
      </c>
      <c r="K170" s="258">
        <f t="shared" si="54"/>
        <v>1</v>
      </c>
      <c r="L170" s="259">
        <f t="shared" si="54"/>
        <v>5</v>
      </c>
      <c r="M170" s="260"/>
      <c r="N170" s="257">
        <f t="shared" si="54"/>
        <v>2</v>
      </c>
      <c r="O170" s="258">
        <f t="shared" si="54"/>
        <v>1</v>
      </c>
      <c r="P170" s="258">
        <f t="shared" si="54"/>
        <v>3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0</v>
      </c>
      <c r="D171" s="263">
        <f t="shared" ref="D171:Q171" si="55">COUNTIF(D104:D163,"=4")</f>
        <v>1</v>
      </c>
      <c r="E171" s="263">
        <f t="shared" si="55"/>
        <v>1</v>
      </c>
      <c r="F171" s="263">
        <f t="shared" si="55"/>
        <v>0</v>
      </c>
      <c r="G171" s="263">
        <f t="shared" si="55"/>
        <v>0</v>
      </c>
      <c r="H171" s="264">
        <f t="shared" si="55"/>
        <v>0</v>
      </c>
      <c r="I171" s="260"/>
      <c r="J171" s="262">
        <f t="shared" si="55"/>
        <v>2</v>
      </c>
      <c r="K171" s="263">
        <f t="shared" si="55"/>
        <v>4</v>
      </c>
      <c r="L171" s="264">
        <f t="shared" si="55"/>
        <v>0</v>
      </c>
      <c r="M171" s="260"/>
      <c r="N171" s="262">
        <f t="shared" si="55"/>
        <v>3</v>
      </c>
      <c r="O171" s="263">
        <f t="shared" si="55"/>
        <v>2</v>
      </c>
      <c r="P171" s="263">
        <f t="shared" si="55"/>
        <v>2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0</v>
      </c>
      <c r="D172" s="263">
        <f t="shared" ref="D172:Q172" si="56">COUNTIF(D104:D163,"=3")</f>
        <v>0</v>
      </c>
      <c r="E172" s="263">
        <f t="shared" si="56"/>
        <v>0</v>
      </c>
      <c r="F172" s="263">
        <f t="shared" si="56"/>
        <v>0</v>
      </c>
      <c r="G172" s="263">
        <f t="shared" si="56"/>
        <v>0</v>
      </c>
      <c r="H172" s="264">
        <f t="shared" si="56"/>
        <v>0</v>
      </c>
      <c r="I172" s="260"/>
      <c r="J172" s="262">
        <f t="shared" si="56"/>
        <v>0</v>
      </c>
      <c r="K172" s="263">
        <f t="shared" si="56"/>
        <v>0</v>
      </c>
      <c r="L172" s="264">
        <f t="shared" si="56"/>
        <v>0</v>
      </c>
      <c r="M172" s="260"/>
      <c r="N172" s="262">
        <f t="shared" si="56"/>
        <v>0</v>
      </c>
      <c r="O172" s="263">
        <f t="shared" si="56"/>
        <v>2</v>
      </c>
      <c r="P172" s="263">
        <f t="shared" si="56"/>
        <v>0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0</v>
      </c>
      <c r="E173" s="267">
        <f t="shared" si="57"/>
        <v>0</v>
      </c>
      <c r="F173" s="267">
        <f t="shared" si="57"/>
        <v>0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0</v>
      </c>
      <c r="K173" s="267">
        <f t="shared" si="57"/>
        <v>0</v>
      </c>
      <c r="L173" s="268">
        <f t="shared" si="57"/>
        <v>0</v>
      </c>
      <c r="M173" s="260"/>
      <c r="N173" s="266">
        <f t="shared" si="57"/>
        <v>0</v>
      </c>
      <c r="O173" s="267">
        <f t="shared" si="57"/>
        <v>0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5</v>
      </c>
    </row>
    <row r="177" spans="13:13" ht="13.5" thickTop="1">
      <c r="M177" s="68"/>
    </row>
  </sheetData>
  <protectedRanges>
    <protectedRange sqref="C3:X3 Z3" name="Rango4"/>
    <protectedRange sqref="Y12" name="Rango2_1_3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P177"/>
  <sheetViews>
    <sheetView topLeftCell="A92" zoomScale="60" zoomScaleNormal="60" workbookViewId="0">
      <selection activeCell="C104" sqref="C104:Q122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407">
        <v>3</v>
      </c>
      <c r="D12" s="408">
        <v>4</v>
      </c>
      <c r="E12" s="408">
        <v>5</v>
      </c>
      <c r="F12" s="409">
        <v>3</v>
      </c>
      <c r="G12" s="407">
        <v>3</v>
      </c>
      <c r="H12" s="408">
        <v>2</v>
      </c>
      <c r="I12" s="408">
        <v>3</v>
      </c>
      <c r="J12" s="409">
        <v>3</v>
      </c>
      <c r="K12" s="410">
        <v>4</v>
      </c>
      <c r="L12" s="408">
        <v>5</v>
      </c>
      <c r="M12" s="411">
        <v>5</v>
      </c>
      <c r="N12" s="410">
        <v>3</v>
      </c>
      <c r="O12" s="408">
        <v>4</v>
      </c>
      <c r="P12" s="411">
        <v>3</v>
      </c>
      <c r="Q12" s="412">
        <v>5</v>
      </c>
      <c r="R12" s="408">
        <v>5</v>
      </c>
      <c r="S12" s="408">
        <v>5</v>
      </c>
      <c r="T12" s="409">
        <v>5</v>
      </c>
      <c r="U12" s="407">
        <v>3</v>
      </c>
      <c r="V12" s="408">
        <v>3</v>
      </c>
      <c r="W12" s="408">
        <v>4</v>
      </c>
      <c r="X12" s="409">
        <v>4</v>
      </c>
      <c r="Y12" s="413" t="s">
        <v>112</v>
      </c>
      <c r="Z12" s="408">
        <v>3</v>
      </c>
      <c r="AA12" s="408">
        <v>4</v>
      </c>
      <c r="AB12" s="411">
        <v>4</v>
      </c>
      <c r="AC12" s="295">
        <v>3</v>
      </c>
      <c r="AD12" s="410">
        <v>2</v>
      </c>
      <c r="AE12" s="408">
        <v>2</v>
      </c>
      <c r="AF12" s="414">
        <v>2</v>
      </c>
      <c r="AG12" s="296">
        <v>2</v>
      </c>
      <c r="AH12" s="297">
        <v>2</v>
      </c>
      <c r="AI12" s="300">
        <v>3</v>
      </c>
      <c r="AJ12" s="304">
        <v>2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3.75</v>
      </c>
      <c r="AO12" s="114">
        <f>IF(AN12&gt;0,IF(AM12&gt;2,2,IF(AN12&gt;4,5,IF(AN12&gt;3,4,3))),"NO")</f>
        <v>4</v>
      </c>
      <c r="AP12" s="112">
        <f>COUNTIF(G12:J12,"2")</f>
        <v>1</v>
      </c>
      <c r="AQ12" s="113">
        <f>IF(G12&gt;0,AVERAGE(G12:J12),0)</f>
        <v>2.75</v>
      </c>
      <c r="AR12" s="114">
        <f>IF(AQ12&gt;0,IF(AP12&gt;2,2,IF(AQ12&gt;4,5,IF(AQ12&gt;3,4,3))),"NO")</f>
        <v>3</v>
      </c>
      <c r="AS12" s="112">
        <f>COUNTIF(K12:M12,"2")</f>
        <v>0</v>
      </c>
      <c r="AT12" s="113">
        <f>IF(K12&gt;0,AVERAGE(K12:M12),0)</f>
        <v>4.666666666666667</v>
      </c>
      <c r="AU12" s="114">
        <f>IF(AT12&gt;0,IF(AS12&gt;2,2,IF(AT12&gt;4,5,IF(AT12&gt;3,4,3))),"NO")</f>
        <v>5</v>
      </c>
      <c r="AV12" s="112">
        <f>COUNTIF(N12:P12,"2")</f>
        <v>0</v>
      </c>
      <c r="AW12" s="113">
        <f>IF(N12&gt;0,AVERAGE(N12:P12),0)</f>
        <v>3.3333333333333335</v>
      </c>
      <c r="AX12" s="114">
        <f>IF(AW12&gt;0,IF(AV12&gt;2,2,IF(AW12&gt;4,5,IF(AW12&gt;3,4,3))),"NO")</f>
        <v>4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3.5</v>
      </c>
      <c r="BD12" s="116">
        <f>IF(BC12&gt;0,IF(BB12&gt;2,2,IF(BC12&gt;4,5,IF(BC12&gt;3,4,3))),"NO")</f>
        <v>4</v>
      </c>
      <c r="BE12" s="112">
        <f>IF(Y12=0,0,1)</f>
        <v>1</v>
      </c>
      <c r="BF12" s="112">
        <f>COUNTIF(Z12:AB12,"2")</f>
        <v>0</v>
      </c>
      <c r="BG12" s="113">
        <f>IF(Z12&gt;0,AVERAGE(Z12:AB12),0)</f>
        <v>3.6666666666666665</v>
      </c>
      <c r="BH12" s="113">
        <f>IF(ISTEXT(BD12),"NO",IF(BE12=0,2,IF(BF12&gt;2,2,IF(BG12&gt;4,5,IF(BG12&gt;3,4,3)))))</f>
        <v>4</v>
      </c>
      <c r="BI12" s="117">
        <f>IF(AC12&gt;0,AC12,"NO")</f>
        <v>3</v>
      </c>
      <c r="BJ12" s="112">
        <f>COUNTIF(AD12:AF12,"2")</f>
        <v>3</v>
      </c>
      <c r="BK12" s="113">
        <f>IF(AD12&gt;0,AVERAGE(AD12:AF12),0)</f>
        <v>2</v>
      </c>
      <c r="BL12" s="113">
        <f>IF(BK12&gt;0,IF(BJ12&gt;2,2,IF(BK12&gt;4,5,IF(BK12&gt;3,4,3))),"NO")</f>
        <v>2</v>
      </c>
      <c r="BM12" s="118">
        <f>IF(AG12&gt;0,AG12,"NO")</f>
        <v>2</v>
      </c>
      <c r="BN12" s="119">
        <f>IF(AH12&gt;0,AH12,"NO")</f>
        <v>2</v>
      </c>
      <c r="BO12" s="120">
        <f>IF(AI12=0,"NO",IF(AI12+AJ12&lt;4,2,IF(AI12+AJ12&lt;7,3,IF(AI12+AJ12&lt;9,4,5))))</f>
        <v>3</v>
      </c>
      <c r="BP12" s="68"/>
    </row>
    <row r="13" spans="1:68" ht="13.5" thickBot="1">
      <c r="A13" s="121"/>
      <c r="B13" s="122">
        <f>B12+1</f>
        <v>2</v>
      </c>
      <c r="C13" s="300">
        <v>5</v>
      </c>
      <c r="D13" s="301">
        <v>5</v>
      </c>
      <c r="E13" s="301">
        <v>5</v>
      </c>
      <c r="F13" s="302">
        <v>5</v>
      </c>
      <c r="G13" s="300">
        <v>5</v>
      </c>
      <c r="H13" s="301">
        <v>5</v>
      </c>
      <c r="I13" s="301">
        <v>5</v>
      </c>
      <c r="J13" s="302">
        <v>5</v>
      </c>
      <c r="K13" s="300">
        <v>5</v>
      </c>
      <c r="L13" s="301">
        <v>5</v>
      </c>
      <c r="M13" s="302">
        <v>5</v>
      </c>
      <c r="N13" s="300">
        <v>5</v>
      </c>
      <c r="O13" s="301">
        <v>5</v>
      </c>
      <c r="P13" s="302">
        <v>5</v>
      </c>
      <c r="Q13" s="300">
        <v>5</v>
      </c>
      <c r="R13" s="301">
        <v>5</v>
      </c>
      <c r="S13" s="301">
        <v>5</v>
      </c>
      <c r="T13" s="302">
        <v>5</v>
      </c>
      <c r="U13" s="300">
        <v>5</v>
      </c>
      <c r="V13" s="301">
        <v>5</v>
      </c>
      <c r="W13" s="301">
        <v>5</v>
      </c>
      <c r="X13" s="302">
        <v>5</v>
      </c>
      <c r="Y13" s="303" t="s">
        <v>113</v>
      </c>
      <c r="Z13" s="301">
        <v>5</v>
      </c>
      <c r="AA13" s="301">
        <v>5</v>
      </c>
      <c r="AB13" s="302">
        <v>5</v>
      </c>
      <c r="AC13" s="298">
        <v>5</v>
      </c>
      <c r="AD13" s="300">
        <v>5</v>
      </c>
      <c r="AE13" s="301">
        <v>5</v>
      </c>
      <c r="AF13" s="304">
        <v>5</v>
      </c>
      <c r="AG13" s="299">
        <v>4</v>
      </c>
      <c r="AH13" s="298">
        <v>4</v>
      </c>
      <c r="AI13" s="300">
        <v>5</v>
      </c>
      <c r="AJ13" s="304">
        <v>5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5</v>
      </c>
      <c r="AO13" s="114">
        <f t="shared" ref="AO13:AO71" si="2">IF(AN13&gt;0,IF(AM13&gt;2,2,IF(AN13&gt;4,5,IF(AN13&gt;3,4,3))),"NO")</f>
        <v>5</v>
      </c>
      <c r="AP13" s="112">
        <f t="shared" ref="AP13:AP71" si="3">COUNTIF(G13:J13,"2")</f>
        <v>0</v>
      </c>
      <c r="AQ13" s="113">
        <f t="shared" ref="AQ13:AQ71" si="4">IF(G13&gt;0,AVERAGE(G13:J13),0)</f>
        <v>5</v>
      </c>
      <c r="AR13" s="114">
        <f t="shared" ref="AR13:AR71" si="5">IF(AQ13&gt;0,IF(AP13&gt;2,2,IF(AQ13&gt;4,5,IF(AQ13&gt;3,4,3))),"NO")</f>
        <v>5</v>
      </c>
      <c r="AS13" s="112">
        <f t="shared" ref="AS13:AS71" si="6">COUNTIF(K13:M13,"2")</f>
        <v>0</v>
      </c>
      <c r="AT13" s="113">
        <f t="shared" ref="AT13:AT71" si="7">IF(K13&gt;0,AVERAGE(K13:M13),0)</f>
        <v>5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0</v>
      </c>
      <c r="AW13" s="113">
        <f t="shared" ref="AW13:AW71" si="10">IF(N13&gt;0,AVERAGE(N13:P13),0)</f>
        <v>5</v>
      </c>
      <c r="AX13" s="114">
        <f t="shared" ref="AX13:AX71" si="11">IF(AW13&gt;0,IF(AV13&gt;2,2,IF(AW13&gt;4,5,IF(AW13&gt;3,4,3))),"NO")</f>
        <v>5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0</v>
      </c>
      <c r="BC13" s="113">
        <f t="shared" ref="BC13:BC71" si="16">IF(U13&gt;0,AVERAGE(U13:X13),0)</f>
        <v>5</v>
      </c>
      <c r="BD13" s="116">
        <f t="shared" ref="BD13:BD71" si="17">IF(BC13&gt;0,IF(BB13&gt;2,2,IF(BC13&gt;4,5,IF(BC13&gt;3,4,3))),"NO")</f>
        <v>5</v>
      </c>
      <c r="BE13" s="112">
        <f t="shared" ref="BE13:BE45" si="18">IF(Y13=0,0,1)</f>
        <v>1</v>
      </c>
      <c r="BF13" s="112">
        <f t="shared" ref="BF13:BF71" si="19">COUNTIF(Z13:AB13,"2")</f>
        <v>0</v>
      </c>
      <c r="BG13" s="113">
        <f t="shared" ref="BG13:BG71" si="20">IF(Z13&gt;0,AVERAGE(Z13:AB13),0)</f>
        <v>5</v>
      </c>
      <c r="BH13" s="113">
        <f t="shared" ref="BH13:BH71" si="21">IF(ISTEXT(BD13),"NO",IF(BE13=0,2,IF(BF13&gt;2,2,IF(BG13&gt;4,5,IF(BG13&gt;3,4,3)))))</f>
        <v>5</v>
      </c>
      <c r="BI13" s="117">
        <f t="shared" ref="BI13:BI71" si="22">IF(AC13&gt;0,AC13,"NO")</f>
        <v>5</v>
      </c>
      <c r="BJ13" s="112">
        <f t="shared" ref="BJ13:BJ71" si="23">COUNTIF(AD13:AF13,"2")</f>
        <v>0</v>
      </c>
      <c r="BK13" s="113">
        <f t="shared" ref="BK13:BK71" si="24">IF(AD13&gt;0,AVERAGE(AD13:AF13),0)</f>
        <v>5</v>
      </c>
      <c r="BL13" s="113">
        <f t="shared" ref="BL13:BL71" si="25">IF(BK13&gt;0,IF(BJ13&gt;2,2,IF(BK13&gt;4,5,IF(BK13&gt;3,4,3))),"NO")</f>
        <v>5</v>
      </c>
      <c r="BM13" s="118">
        <f t="shared" ref="BM13:BN70" si="26">IF(AG13&gt;0,AG13,"NO")</f>
        <v>4</v>
      </c>
      <c r="BN13" s="119">
        <f t="shared" si="26"/>
        <v>4</v>
      </c>
      <c r="BO13" s="120">
        <f t="shared" ref="BO13:BO71" si="27">IF(AI13=0,"NO",IF(AI13+AJ13&lt;4,2,IF(AI13+AJ13&lt;7,3,IF(AI13+AJ13&lt;9,4,5))))</f>
        <v>5</v>
      </c>
      <c r="BP13" s="68"/>
    </row>
    <row r="14" spans="1:68" ht="13.5" thickBot="1">
      <c r="A14" s="121"/>
      <c r="B14" s="130">
        <f t="shared" ref="B14:B71" si="28">B13+1</f>
        <v>3</v>
      </c>
      <c r="C14" s="300">
        <v>4</v>
      </c>
      <c r="D14" s="301">
        <v>5</v>
      </c>
      <c r="E14" s="301">
        <v>5</v>
      </c>
      <c r="F14" s="302">
        <v>5</v>
      </c>
      <c r="G14" s="300">
        <v>3</v>
      </c>
      <c r="H14" s="301">
        <v>4</v>
      </c>
      <c r="I14" s="301">
        <v>5</v>
      </c>
      <c r="J14" s="302">
        <v>4</v>
      </c>
      <c r="K14" s="300">
        <v>5</v>
      </c>
      <c r="L14" s="301">
        <v>5</v>
      </c>
      <c r="M14" s="302">
        <v>5</v>
      </c>
      <c r="N14" s="300">
        <v>4</v>
      </c>
      <c r="O14" s="301">
        <v>5</v>
      </c>
      <c r="P14" s="302">
        <v>5</v>
      </c>
      <c r="Q14" s="300">
        <v>5</v>
      </c>
      <c r="R14" s="301">
        <v>5</v>
      </c>
      <c r="S14" s="301">
        <v>5</v>
      </c>
      <c r="T14" s="302">
        <v>5</v>
      </c>
      <c r="U14" s="300">
        <v>5</v>
      </c>
      <c r="V14" s="301">
        <v>5</v>
      </c>
      <c r="W14" s="301">
        <v>5</v>
      </c>
      <c r="X14" s="302">
        <v>4</v>
      </c>
      <c r="Y14" s="303" t="s">
        <v>112</v>
      </c>
      <c r="Z14" s="301">
        <v>3</v>
      </c>
      <c r="AA14" s="301">
        <v>3</v>
      </c>
      <c r="AB14" s="302">
        <v>3</v>
      </c>
      <c r="AC14" s="298">
        <v>3</v>
      </c>
      <c r="AD14" s="300">
        <v>2</v>
      </c>
      <c r="AE14" s="301">
        <v>2</v>
      </c>
      <c r="AF14" s="304">
        <v>2</v>
      </c>
      <c r="AG14" s="299">
        <v>3</v>
      </c>
      <c r="AH14" s="298">
        <v>2</v>
      </c>
      <c r="AI14" s="300">
        <v>2</v>
      </c>
      <c r="AJ14" s="304">
        <v>2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4.75</v>
      </c>
      <c r="AO14" s="114">
        <f t="shared" si="2"/>
        <v>5</v>
      </c>
      <c r="AP14" s="112">
        <f t="shared" si="3"/>
        <v>0</v>
      </c>
      <c r="AQ14" s="113">
        <f t="shared" si="4"/>
        <v>4</v>
      </c>
      <c r="AR14" s="114">
        <f t="shared" si="5"/>
        <v>4</v>
      </c>
      <c r="AS14" s="112">
        <f t="shared" si="6"/>
        <v>0</v>
      </c>
      <c r="AT14" s="113">
        <f t="shared" si="7"/>
        <v>5</v>
      </c>
      <c r="AU14" s="114">
        <f t="shared" si="8"/>
        <v>5</v>
      </c>
      <c r="AV14" s="112">
        <f t="shared" si="9"/>
        <v>0</v>
      </c>
      <c r="AW14" s="113">
        <f t="shared" si="10"/>
        <v>4.666666666666667</v>
      </c>
      <c r="AX14" s="114">
        <f t="shared" si="11"/>
        <v>5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4.75</v>
      </c>
      <c r="BD14" s="116">
        <f t="shared" si="17"/>
        <v>5</v>
      </c>
      <c r="BE14" s="112">
        <f t="shared" si="18"/>
        <v>1</v>
      </c>
      <c r="BF14" s="112">
        <f t="shared" si="19"/>
        <v>0</v>
      </c>
      <c r="BG14" s="113">
        <f t="shared" si="20"/>
        <v>3</v>
      </c>
      <c r="BH14" s="113">
        <f t="shared" si="21"/>
        <v>3</v>
      </c>
      <c r="BI14" s="117">
        <f t="shared" si="22"/>
        <v>3</v>
      </c>
      <c r="BJ14" s="112">
        <f t="shared" si="23"/>
        <v>3</v>
      </c>
      <c r="BK14" s="113">
        <f t="shared" si="24"/>
        <v>2</v>
      </c>
      <c r="BL14" s="113">
        <f t="shared" si="25"/>
        <v>2</v>
      </c>
      <c r="BM14" s="118">
        <f t="shared" si="26"/>
        <v>3</v>
      </c>
      <c r="BN14" s="119">
        <f t="shared" si="26"/>
        <v>2</v>
      </c>
      <c r="BO14" s="120">
        <f t="shared" si="27"/>
        <v>3</v>
      </c>
      <c r="BP14" s="68"/>
    </row>
    <row r="15" spans="1:68" ht="13.5" thickBot="1">
      <c r="A15" s="121"/>
      <c r="B15" s="122">
        <f t="shared" si="28"/>
        <v>4</v>
      </c>
      <c r="C15" s="300">
        <v>4</v>
      </c>
      <c r="D15" s="301">
        <v>5</v>
      </c>
      <c r="E15" s="301">
        <v>2</v>
      </c>
      <c r="F15" s="302">
        <v>3</v>
      </c>
      <c r="G15" s="300">
        <v>5</v>
      </c>
      <c r="H15" s="301">
        <v>5</v>
      </c>
      <c r="I15" s="301">
        <v>4</v>
      </c>
      <c r="J15" s="302">
        <v>4</v>
      </c>
      <c r="K15" s="300">
        <v>5</v>
      </c>
      <c r="L15" s="301">
        <v>5</v>
      </c>
      <c r="M15" s="302">
        <v>4</v>
      </c>
      <c r="N15" s="300">
        <v>5</v>
      </c>
      <c r="O15" s="301">
        <v>5</v>
      </c>
      <c r="P15" s="302">
        <v>4</v>
      </c>
      <c r="Q15" s="300">
        <v>4</v>
      </c>
      <c r="R15" s="301">
        <v>4</v>
      </c>
      <c r="S15" s="301">
        <v>5</v>
      </c>
      <c r="T15" s="302">
        <v>5</v>
      </c>
      <c r="U15" s="300">
        <v>5</v>
      </c>
      <c r="V15" s="301">
        <v>5</v>
      </c>
      <c r="W15" s="301">
        <v>5</v>
      </c>
      <c r="X15" s="302">
        <v>5</v>
      </c>
      <c r="Y15" s="303" t="s">
        <v>114</v>
      </c>
      <c r="Z15" s="301">
        <v>3</v>
      </c>
      <c r="AA15" s="301">
        <v>3</v>
      </c>
      <c r="AB15" s="302">
        <v>3</v>
      </c>
      <c r="AC15" s="298">
        <v>5</v>
      </c>
      <c r="AD15" s="300">
        <v>2</v>
      </c>
      <c r="AE15" s="301">
        <v>2</v>
      </c>
      <c r="AF15" s="304">
        <v>2</v>
      </c>
      <c r="AG15" s="299">
        <v>3</v>
      </c>
      <c r="AH15" s="298">
        <v>4</v>
      </c>
      <c r="AI15" s="300">
        <v>4</v>
      </c>
      <c r="AJ15" s="304">
        <v>4</v>
      </c>
      <c r="AK15" s="128"/>
      <c r="AL15" s="131">
        <f t="shared" si="29"/>
        <v>4</v>
      </c>
      <c r="AM15" s="112">
        <f t="shared" si="0"/>
        <v>1</v>
      </c>
      <c r="AN15" s="113">
        <f t="shared" si="1"/>
        <v>3.5</v>
      </c>
      <c r="AO15" s="114">
        <f t="shared" si="2"/>
        <v>4</v>
      </c>
      <c r="AP15" s="112">
        <f t="shared" si="3"/>
        <v>0</v>
      </c>
      <c r="AQ15" s="113">
        <f t="shared" si="4"/>
        <v>4.5</v>
      </c>
      <c r="AR15" s="114">
        <f t="shared" si="5"/>
        <v>5</v>
      </c>
      <c r="AS15" s="112">
        <f t="shared" si="6"/>
        <v>0</v>
      </c>
      <c r="AT15" s="113">
        <f t="shared" si="7"/>
        <v>4.666666666666667</v>
      </c>
      <c r="AU15" s="114">
        <f t="shared" si="8"/>
        <v>5</v>
      </c>
      <c r="AV15" s="112">
        <f t="shared" si="9"/>
        <v>0</v>
      </c>
      <c r="AW15" s="113">
        <f t="shared" si="10"/>
        <v>4.666666666666667</v>
      </c>
      <c r="AX15" s="114">
        <f t="shared" si="11"/>
        <v>5</v>
      </c>
      <c r="AY15" s="112">
        <f t="shared" si="12"/>
        <v>0</v>
      </c>
      <c r="AZ15" s="113">
        <f t="shared" si="13"/>
        <v>4.5</v>
      </c>
      <c r="BA15" s="115">
        <f t="shared" si="14"/>
        <v>5</v>
      </c>
      <c r="BB15" s="112">
        <f t="shared" si="15"/>
        <v>0</v>
      </c>
      <c r="BC15" s="113">
        <f t="shared" si="16"/>
        <v>5</v>
      </c>
      <c r="BD15" s="116">
        <f t="shared" si="17"/>
        <v>5</v>
      </c>
      <c r="BE15" s="112">
        <f t="shared" si="18"/>
        <v>1</v>
      </c>
      <c r="BF15" s="112">
        <f t="shared" si="19"/>
        <v>0</v>
      </c>
      <c r="BG15" s="113">
        <f t="shared" si="20"/>
        <v>3</v>
      </c>
      <c r="BH15" s="113">
        <f t="shared" si="21"/>
        <v>3</v>
      </c>
      <c r="BI15" s="117">
        <f t="shared" si="22"/>
        <v>5</v>
      </c>
      <c r="BJ15" s="112">
        <f t="shared" si="23"/>
        <v>3</v>
      </c>
      <c r="BK15" s="113">
        <f t="shared" si="24"/>
        <v>2</v>
      </c>
      <c r="BL15" s="113">
        <f t="shared" si="25"/>
        <v>2</v>
      </c>
      <c r="BM15" s="118">
        <f t="shared" si="26"/>
        <v>3</v>
      </c>
      <c r="BN15" s="119">
        <f t="shared" si="26"/>
        <v>4</v>
      </c>
      <c r="BO15" s="120">
        <f t="shared" si="27"/>
        <v>4</v>
      </c>
      <c r="BP15" s="68"/>
    </row>
    <row r="16" spans="1:68" ht="13.5" thickBot="1">
      <c r="A16" s="121"/>
      <c r="B16" s="130">
        <f t="shared" si="28"/>
        <v>5</v>
      </c>
      <c r="C16" s="300">
        <v>5</v>
      </c>
      <c r="D16" s="301">
        <v>5</v>
      </c>
      <c r="E16" s="301">
        <v>5</v>
      </c>
      <c r="F16" s="302">
        <v>5</v>
      </c>
      <c r="G16" s="300">
        <v>2</v>
      </c>
      <c r="H16" s="301">
        <v>3</v>
      </c>
      <c r="I16" s="301">
        <v>4</v>
      </c>
      <c r="J16" s="302">
        <v>5</v>
      </c>
      <c r="K16" s="300">
        <v>4</v>
      </c>
      <c r="L16" s="301">
        <v>4</v>
      </c>
      <c r="M16" s="302">
        <v>4</v>
      </c>
      <c r="N16" s="300">
        <v>2</v>
      </c>
      <c r="O16" s="301">
        <v>3</v>
      </c>
      <c r="P16" s="302">
        <v>2</v>
      </c>
      <c r="Q16" s="300">
        <v>5</v>
      </c>
      <c r="R16" s="301">
        <v>5</v>
      </c>
      <c r="S16" s="301">
        <v>5</v>
      </c>
      <c r="T16" s="302">
        <v>5</v>
      </c>
      <c r="U16" s="300">
        <v>4</v>
      </c>
      <c r="V16" s="301">
        <v>3</v>
      </c>
      <c r="W16" s="301">
        <v>4</v>
      </c>
      <c r="X16" s="302">
        <v>3</v>
      </c>
      <c r="Y16" s="303" t="s">
        <v>112</v>
      </c>
      <c r="Z16" s="301">
        <v>4</v>
      </c>
      <c r="AA16" s="301">
        <v>4</v>
      </c>
      <c r="AB16" s="302">
        <v>3</v>
      </c>
      <c r="AC16" s="305">
        <v>3</v>
      </c>
      <c r="AD16" s="300">
        <v>3</v>
      </c>
      <c r="AE16" s="301">
        <v>3</v>
      </c>
      <c r="AF16" s="304">
        <v>3</v>
      </c>
      <c r="AG16" s="296">
        <v>2</v>
      </c>
      <c r="AH16" s="305">
        <v>2</v>
      </c>
      <c r="AI16" s="300">
        <v>3</v>
      </c>
      <c r="AJ16" s="304">
        <v>3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5</v>
      </c>
      <c r="AO16" s="114">
        <f t="shared" si="2"/>
        <v>5</v>
      </c>
      <c r="AP16" s="112">
        <f t="shared" si="3"/>
        <v>1</v>
      </c>
      <c r="AQ16" s="113">
        <f t="shared" si="4"/>
        <v>3.5</v>
      </c>
      <c r="AR16" s="114">
        <f t="shared" si="5"/>
        <v>4</v>
      </c>
      <c r="AS16" s="112">
        <f t="shared" si="6"/>
        <v>0</v>
      </c>
      <c r="AT16" s="113">
        <f t="shared" si="7"/>
        <v>4</v>
      </c>
      <c r="AU16" s="114">
        <f t="shared" si="8"/>
        <v>4</v>
      </c>
      <c r="AV16" s="112">
        <f t="shared" si="9"/>
        <v>2</v>
      </c>
      <c r="AW16" s="113">
        <f t="shared" si="10"/>
        <v>2.3333333333333335</v>
      </c>
      <c r="AX16" s="114">
        <f t="shared" si="11"/>
        <v>3</v>
      </c>
      <c r="AY16" s="112">
        <f t="shared" si="12"/>
        <v>0</v>
      </c>
      <c r="AZ16" s="113">
        <f t="shared" si="13"/>
        <v>5</v>
      </c>
      <c r="BA16" s="115">
        <f t="shared" si="14"/>
        <v>5</v>
      </c>
      <c r="BB16" s="112">
        <f t="shared" si="15"/>
        <v>0</v>
      </c>
      <c r="BC16" s="113">
        <f t="shared" si="16"/>
        <v>3.5</v>
      </c>
      <c r="BD16" s="116">
        <f t="shared" si="17"/>
        <v>4</v>
      </c>
      <c r="BE16" s="112">
        <f t="shared" si="18"/>
        <v>1</v>
      </c>
      <c r="BF16" s="112">
        <f t="shared" si="19"/>
        <v>0</v>
      </c>
      <c r="BG16" s="113">
        <f t="shared" si="20"/>
        <v>3.6666666666666665</v>
      </c>
      <c r="BH16" s="113">
        <f t="shared" si="21"/>
        <v>4</v>
      </c>
      <c r="BI16" s="117">
        <f t="shared" si="22"/>
        <v>3</v>
      </c>
      <c r="BJ16" s="112">
        <f t="shared" si="23"/>
        <v>0</v>
      </c>
      <c r="BK16" s="113">
        <f t="shared" si="24"/>
        <v>3</v>
      </c>
      <c r="BL16" s="113">
        <f t="shared" si="25"/>
        <v>3</v>
      </c>
      <c r="BM16" s="118">
        <f t="shared" si="26"/>
        <v>2</v>
      </c>
      <c r="BN16" s="119">
        <f t="shared" si="26"/>
        <v>2</v>
      </c>
      <c r="BO16" s="120">
        <f t="shared" si="27"/>
        <v>3</v>
      </c>
      <c r="BP16" s="68"/>
    </row>
    <row r="17" spans="1:68" ht="13.5" thickBot="1">
      <c r="A17" s="121"/>
      <c r="B17" s="130">
        <f t="shared" si="28"/>
        <v>6</v>
      </c>
      <c r="C17" s="300">
        <v>3</v>
      </c>
      <c r="D17" s="301">
        <v>3</v>
      </c>
      <c r="E17" s="301">
        <v>3</v>
      </c>
      <c r="F17" s="302">
        <v>3</v>
      </c>
      <c r="G17" s="300">
        <v>3</v>
      </c>
      <c r="H17" s="301">
        <v>2</v>
      </c>
      <c r="I17" s="301">
        <v>3</v>
      </c>
      <c r="J17" s="302">
        <v>3</v>
      </c>
      <c r="K17" s="300">
        <v>3</v>
      </c>
      <c r="L17" s="301">
        <v>5</v>
      </c>
      <c r="M17" s="302">
        <v>5</v>
      </c>
      <c r="N17" s="300">
        <v>2</v>
      </c>
      <c r="O17" s="301">
        <v>2</v>
      </c>
      <c r="P17" s="302">
        <v>2</v>
      </c>
      <c r="Q17" s="300">
        <v>5</v>
      </c>
      <c r="R17" s="301">
        <v>5</v>
      </c>
      <c r="S17" s="301">
        <v>5</v>
      </c>
      <c r="T17" s="302">
        <v>5</v>
      </c>
      <c r="U17" s="300">
        <v>4</v>
      </c>
      <c r="V17" s="301">
        <v>4</v>
      </c>
      <c r="W17" s="301">
        <v>5</v>
      </c>
      <c r="X17" s="302">
        <v>5</v>
      </c>
      <c r="Y17" s="303" t="s">
        <v>112</v>
      </c>
      <c r="Z17" s="301">
        <v>4</v>
      </c>
      <c r="AA17" s="301">
        <v>3</v>
      </c>
      <c r="AB17" s="302">
        <v>3</v>
      </c>
      <c r="AC17" s="298">
        <v>5</v>
      </c>
      <c r="AD17" s="300">
        <v>4</v>
      </c>
      <c r="AE17" s="301">
        <v>4</v>
      </c>
      <c r="AF17" s="304">
        <v>2</v>
      </c>
      <c r="AG17" s="299">
        <v>3</v>
      </c>
      <c r="AH17" s="298">
        <v>4</v>
      </c>
      <c r="AI17" s="300">
        <v>4</v>
      </c>
      <c r="AJ17" s="304">
        <v>4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3</v>
      </c>
      <c r="AO17" s="114">
        <f t="shared" si="2"/>
        <v>3</v>
      </c>
      <c r="AP17" s="112">
        <f t="shared" si="3"/>
        <v>1</v>
      </c>
      <c r="AQ17" s="113">
        <f t="shared" si="4"/>
        <v>2.75</v>
      </c>
      <c r="AR17" s="114">
        <f t="shared" si="5"/>
        <v>3</v>
      </c>
      <c r="AS17" s="112">
        <f t="shared" si="6"/>
        <v>0</v>
      </c>
      <c r="AT17" s="113">
        <f t="shared" si="7"/>
        <v>4.333333333333333</v>
      </c>
      <c r="AU17" s="114">
        <f t="shared" si="8"/>
        <v>5</v>
      </c>
      <c r="AV17" s="112">
        <f t="shared" si="9"/>
        <v>3</v>
      </c>
      <c r="AW17" s="113">
        <f t="shared" si="10"/>
        <v>2</v>
      </c>
      <c r="AX17" s="114">
        <f t="shared" si="11"/>
        <v>2</v>
      </c>
      <c r="AY17" s="112">
        <f t="shared" si="12"/>
        <v>0</v>
      </c>
      <c r="AZ17" s="113">
        <f t="shared" si="13"/>
        <v>5</v>
      </c>
      <c r="BA17" s="115">
        <f t="shared" si="14"/>
        <v>5</v>
      </c>
      <c r="BB17" s="112">
        <f t="shared" si="15"/>
        <v>0</v>
      </c>
      <c r="BC17" s="113">
        <f t="shared" si="16"/>
        <v>4.5</v>
      </c>
      <c r="BD17" s="116">
        <f t="shared" si="17"/>
        <v>5</v>
      </c>
      <c r="BE17" s="112">
        <f t="shared" si="18"/>
        <v>1</v>
      </c>
      <c r="BF17" s="112">
        <f t="shared" si="19"/>
        <v>0</v>
      </c>
      <c r="BG17" s="113">
        <f t="shared" si="20"/>
        <v>3.3333333333333335</v>
      </c>
      <c r="BH17" s="113">
        <f t="shared" si="21"/>
        <v>4</v>
      </c>
      <c r="BI17" s="117">
        <f t="shared" si="22"/>
        <v>5</v>
      </c>
      <c r="BJ17" s="112">
        <f t="shared" si="23"/>
        <v>1</v>
      </c>
      <c r="BK17" s="113">
        <f t="shared" si="24"/>
        <v>3.3333333333333335</v>
      </c>
      <c r="BL17" s="113">
        <f t="shared" si="25"/>
        <v>4</v>
      </c>
      <c r="BM17" s="118">
        <f t="shared" si="26"/>
        <v>3</v>
      </c>
      <c r="BN17" s="119">
        <f t="shared" si="26"/>
        <v>4</v>
      </c>
      <c r="BO17" s="120">
        <f t="shared" si="27"/>
        <v>4</v>
      </c>
      <c r="BP17" s="68"/>
    </row>
    <row r="18" spans="1:68" ht="13.5" thickBot="1">
      <c r="A18" s="121"/>
      <c r="B18" s="130">
        <f t="shared" si="28"/>
        <v>7</v>
      </c>
      <c r="C18" s="300">
        <v>5</v>
      </c>
      <c r="D18" s="301">
        <v>4</v>
      </c>
      <c r="E18" s="301">
        <v>4</v>
      </c>
      <c r="F18" s="302">
        <v>4</v>
      </c>
      <c r="G18" s="300">
        <v>3</v>
      </c>
      <c r="H18" s="301">
        <v>3</v>
      </c>
      <c r="I18" s="301">
        <v>4</v>
      </c>
      <c r="J18" s="302">
        <v>5</v>
      </c>
      <c r="K18" s="300">
        <v>5</v>
      </c>
      <c r="L18" s="301">
        <v>5</v>
      </c>
      <c r="M18" s="302">
        <v>5</v>
      </c>
      <c r="N18" s="300">
        <v>5</v>
      </c>
      <c r="O18" s="301">
        <v>5</v>
      </c>
      <c r="P18" s="302">
        <v>5</v>
      </c>
      <c r="Q18" s="300">
        <v>2</v>
      </c>
      <c r="R18" s="301">
        <v>2</v>
      </c>
      <c r="S18" s="301">
        <v>5</v>
      </c>
      <c r="T18" s="302">
        <v>5</v>
      </c>
      <c r="U18" s="300">
        <v>5</v>
      </c>
      <c r="V18" s="301">
        <v>5</v>
      </c>
      <c r="W18" s="301">
        <v>5</v>
      </c>
      <c r="X18" s="302">
        <v>5</v>
      </c>
      <c r="Y18" s="303" t="s">
        <v>112</v>
      </c>
      <c r="Z18" s="301">
        <v>2</v>
      </c>
      <c r="AA18" s="301">
        <v>3</v>
      </c>
      <c r="AB18" s="302">
        <v>3</v>
      </c>
      <c r="AC18" s="298">
        <v>4</v>
      </c>
      <c r="AD18" s="300">
        <v>2</v>
      </c>
      <c r="AE18" s="301">
        <v>2</v>
      </c>
      <c r="AF18" s="304">
        <v>2</v>
      </c>
      <c r="AG18" s="299">
        <v>2</v>
      </c>
      <c r="AH18" s="298">
        <v>2</v>
      </c>
      <c r="AI18" s="300">
        <v>2</v>
      </c>
      <c r="AJ18" s="304">
        <v>2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4.25</v>
      </c>
      <c r="AO18" s="114">
        <f t="shared" si="2"/>
        <v>5</v>
      </c>
      <c r="AP18" s="112">
        <f t="shared" si="3"/>
        <v>0</v>
      </c>
      <c r="AQ18" s="113">
        <f t="shared" si="4"/>
        <v>3.75</v>
      </c>
      <c r="AR18" s="114">
        <f t="shared" si="5"/>
        <v>4</v>
      </c>
      <c r="AS18" s="112">
        <f t="shared" si="6"/>
        <v>0</v>
      </c>
      <c r="AT18" s="113">
        <f t="shared" si="7"/>
        <v>5</v>
      </c>
      <c r="AU18" s="114">
        <f t="shared" si="8"/>
        <v>5</v>
      </c>
      <c r="AV18" s="112">
        <f t="shared" si="9"/>
        <v>0</v>
      </c>
      <c r="AW18" s="113">
        <f t="shared" si="10"/>
        <v>5</v>
      </c>
      <c r="AX18" s="114">
        <f t="shared" si="11"/>
        <v>5</v>
      </c>
      <c r="AY18" s="112">
        <f t="shared" si="12"/>
        <v>2</v>
      </c>
      <c r="AZ18" s="113">
        <f t="shared" si="13"/>
        <v>3.5</v>
      </c>
      <c r="BA18" s="115">
        <f t="shared" si="14"/>
        <v>4</v>
      </c>
      <c r="BB18" s="112">
        <f t="shared" si="15"/>
        <v>0</v>
      </c>
      <c r="BC18" s="113">
        <f t="shared" si="16"/>
        <v>5</v>
      </c>
      <c r="BD18" s="116">
        <f t="shared" si="17"/>
        <v>5</v>
      </c>
      <c r="BE18" s="112">
        <f t="shared" si="18"/>
        <v>1</v>
      </c>
      <c r="BF18" s="112">
        <f t="shared" si="19"/>
        <v>1</v>
      </c>
      <c r="BG18" s="113">
        <f t="shared" si="20"/>
        <v>2.6666666666666665</v>
      </c>
      <c r="BH18" s="113">
        <f t="shared" si="21"/>
        <v>3</v>
      </c>
      <c r="BI18" s="117">
        <f t="shared" si="22"/>
        <v>4</v>
      </c>
      <c r="BJ18" s="112">
        <f t="shared" si="23"/>
        <v>3</v>
      </c>
      <c r="BK18" s="113">
        <f t="shared" si="24"/>
        <v>2</v>
      </c>
      <c r="BL18" s="113">
        <f t="shared" si="25"/>
        <v>2</v>
      </c>
      <c r="BM18" s="118">
        <f t="shared" si="26"/>
        <v>2</v>
      </c>
      <c r="BN18" s="119">
        <f t="shared" si="26"/>
        <v>2</v>
      </c>
      <c r="BO18" s="120">
        <f t="shared" si="27"/>
        <v>3</v>
      </c>
      <c r="BP18" s="68"/>
    </row>
    <row r="19" spans="1:68" ht="13.5" thickBot="1">
      <c r="A19" s="121"/>
      <c r="B19" s="122">
        <f t="shared" si="28"/>
        <v>8</v>
      </c>
      <c r="C19" s="300">
        <v>5</v>
      </c>
      <c r="D19" s="301">
        <v>4</v>
      </c>
      <c r="E19" s="301">
        <v>5</v>
      </c>
      <c r="F19" s="302">
        <v>3</v>
      </c>
      <c r="G19" s="300">
        <v>2</v>
      </c>
      <c r="H19" s="301">
        <v>2</v>
      </c>
      <c r="I19" s="301">
        <v>4</v>
      </c>
      <c r="J19" s="302">
        <v>3</v>
      </c>
      <c r="K19" s="300">
        <v>5</v>
      </c>
      <c r="L19" s="301">
        <v>4</v>
      </c>
      <c r="M19" s="302">
        <v>5</v>
      </c>
      <c r="N19" s="300">
        <v>5</v>
      </c>
      <c r="O19" s="301">
        <v>5</v>
      </c>
      <c r="P19" s="302">
        <v>5</v>
      </c>
      <c r="Q19" s="300">
        <v>5</v>
      </c>
      <c r="R19" s="301">
        <v>5</v>
      </c>
      <c r="S19" s="301">
        <v>5</v>
      </c>
      <c r="T19" s="302">
        <v>5</v>
      </c>
      <c r="U19" s="300">
        <v>4</v>
      </c>
      <c r="V19" s="301">
        <v>5</v>
      </c>
      <c r="W19" s="301">
        <v>4</v>
      </c>
      <c r="X19" s="302">
        <v>5</v>
      </c>
      <c r="Y19" s="303" t="s">
        <v>112</v>
      </c>
      <c r="Z19" s="301">
        <v>2</v>
      </c>
      <c r="AA19" s="301">
        <v>2</v>
      </c>
      <c r="AB19" s="302">
        <v>5</v>
      </c>
      <c r="AC19" s="298">
        <v>5</v>
      </c>
      <c r="AD19" s="300">
        <v>2</v>
      </c>
      <c r="AE19" s="301">
        <v>2</v>
      </c>
      <c r="AF19" s="304">
        <v>3</v>
      </c>
      <c r="AG19" s="299">
        <v>4</v>
      </c>
      <c r="AH19" s="298">
        <v>5</v>
      </c>
      <c r="AI19" s="300">
        <v>4</v>
      </c>
      <c r="AJ19" s="304">
        <v>4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4.25</v>
      </c>
      <c r="AO19" s="114">
        <f t="shared" si="2"/>
        <v>5</v>
      </c>
      <c r="AP19" s="112">
        <f t="shared" si="3"/>
        <v>2</v>
      </c>
      <c r="AQ19" s="113">
        <f t="shared" si="4"/>
        <v>2.75</v>
      </c>
      <c r="AR19" s="114">
        <f t="shared" si="5"/>
        <v>3</v>
      </c>
      <c r="AS19" s="112">
        <f t="shared" si="6"/>
        <v>0</v>
      </c>
      <c r="AT19" s="113">
        <f t="shared" si="7"/>
        <v>4.666666666666667</v>
      </c>
      <c r="AU19" s="114">
        <f t="shared" si="8"/>
        <v>5</v>
      </c>
      <c r="AV19" s="112">
        <f t="shared" si="9"/>
        <v>0</v>
      </c>
      <c r="AW19" s="113">
        <f t="shared" si="10"/>
        <v>5</v>
      </c>
      <c r="AX19" s="114">
        <f t="shared" si="11"/>
        <v>5</v>
      </c>
      <c r="AY19" s="112">
        <f t="shared" si="12"/>
        <v>0</v>
      </c>
      <c r="AZ19" s="113">
        <f t="shared" si="13"/>
        <v>5</v>
      </c>
      <c r="BA19" s="115">
        <f t="shared" si="14"/>
        <v>5</v>
      </c>
      <c r="BB19" s="112">
        <f t="shared" si="15"/>
        <v>0</v>
      </c>
      <c r="BC19" s="113">
        <f t="shared" si="16"/>
        <v>4.5</v>
      </c>
      <c r="BD19" s="116">
        <f t="shared" si="17"/>
        <v>5</v>
      </c>
      <c r="BE19" s="112">
        <f t="shared" si="18"/>
        <v>1</v>
      </c>
      <c r="BF19" s="112">
        <f t="shared" si="19"/>
        <v>2</v>
      </c>
      <c r="BG19" s="113">
        <f t="shared" si="20"/>
        <v>3</v>
      </c>
      <c r="BH19" s="113">
        <f t="shared" si="21"/>
        <v>3</v>
      </c>
      <c r="BI19" s="117">
        <f t="shared" si="22"/>
        <v>5</v>
      </c>
      <c r="BJ19" s="112">
        <f t="shared" si="23"/>
        <v>2</v>
      </c>
      <c r="BK19" s="113">
        <f t="shared" si="24"/>
        <v>2.3333333333333335</v>
      </c>
      <c r="BL19" s="113">
        <f t="shared" si="25"/>
        <v>3</v>
      </c>
      <c r="BM19" s="118">
        <f t="shared" si="26"/>
        <v>4</v>
      </c>
      <c r="BN19" s="119">
        <f t="shared" si="26"/>
        <v>5</v>
      </c>
      <c r="BO19" s="120">
        <f t="shared" si="27"/>
        <v>4</v>
      </c>
      <c r="BP19" s="68"/>
    </row>
    <row r="20" spans="1:68" ht="13.5" thickBot="1">
      <c r="A20" s="121"/>
      <c r="B20" s="130">
        <f t="shared" si="28"/>
        <v>9</v>
      </c>
      <c r="C20" s="300">
        <v>5</v>
      </c>
      <c r="D20" s="301">
        <v>5</v>
      </c>
      <c r="E20" s="301">
        <v>5</v>
      </c>
      <c r="F20" s="302">
        <v>5</v>
      </c>
      <c r="G20" s="300">
        <v>2</v>
      </c>
      <c r="H20" s="301">
        <v>4</v>
      </c>
      <c r="I20" s="301">
        <v>3</v>
      </c>
      <c r="J20" s="302">
        <v>2</v>
      </c>
      <c r="K20" s="300">
        <v>5</v>
      </c>
      <c r="L20" s="301">
        <v>5</v>
      </c>
      <c r="M20" s="302">
        <v>5</v>
      </c>
      <c r="N20" s="300">
        <v>4</v>
      </c>
      <c r="O20" s="301">
        <v>3</v>
      </c>
      <c r="P20" s="302">
        <v>5</v>
      </c>
      <c r="Q20" s="300">
        <v>5</v>
      </c>
      <c r="R20" s="301">
        <v>5</v>
      </c>
      <c r="S20" s="301">
        <v>5</v>
      </c>
      <c r="T20" s="302">
        <v>5</v>
      </c>
      <c r="U20" s="300">
        <v>5</v>
      </c>
      <c r="V20" s="301">
        <v>5</v>
      </c>
      <c r="W20" s="301">
        <v>5</v>
      </c>
      <c r="X20" s="302">
        <v>5</v>
      </c>
      <c r="Y20" s="303" t="s">
        <v>112</v>
      </c>
      <c r="Z20" s="301">
        <v>2</v>
      </c>
      <c r="AA20" s="301">
        <v>3</v>
      </c>
      <c r="AB20" s="302">
        <v>4</v>
      </c>
      <c r="AC20" s="305">
        <v>3</v>
      </c>
      <c r="AD20" s="300">
        <v>3</v>
      </c>
      <c r="AE20" s="301">
        <v>2</v>
      </c>
      <c r="AF20" s="304">
        <v>3</v>
      </c>
      <c r="AG20" s="296">
        <v>3</v>
      </c>
      <c r="AH20" s="305">
        <v>3</v>
      </c>
      <c r="AI20" s="300">
        <v>3</v>
      </c>
      <c r="AJ20" s="304">
        <v>3</v>
      </c>
      <c r="AK20" s="128"/>
      <c r="AL20" s="129">
        <f t="shared" si="29"/>
        <v>9</v>
      </c>
      <c r="AM20" s="112">
        <f t="shared" si="0"/>
        <v>0</v>
      </c>
      <c r="AN20" s="113">
        <f t="shared" si="1"/>
        <v>5</v>
      </c>
      <c r="AO20" s="114">
        <f t="shared" si="2"/>
        <v>5</v>
      </c>
      <c r="AP20" s="112">
        <f t="shared" si="3"/>
        <v>2</v>
      </c>
      <c r="AQ20" s="113">
        <f t="shared" si="4"/>
        <v>2.75</v>
      </c>
      <c r="AR20" s="114">
        <f t="shared" si="5"/>
        <v>3</v>
      </c>
      <c r="AS20" s="112">
        <f t="shared" si="6"/>
        <v>0</v>
      </c>
      <c r="AT20" s="113">
        <f t="shared" si="7"/>
        <v>5</v>
      </c>
      <c r="AU20" s="114">
        <f t="shared" si="8"/>
        <v>5</v>
      </c>
      <c r="AV20" s="112">
        <f t="shared" si="9"/>
        <v>0</v>
      </c>
      <c r="AW20" s="113">
        <f t="shared" si="10"/>
        <v>4</v>
      </c>
      <c r="AX20" s="114">
        <f t="shared" si="11"/>
        <v>4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0</v>
      </c>
      <c r="BC20" s="113">
        <f t="shared" si="16"/>
        <v>5</v>
      </c>
      <c r="BD20" s="116">
        <f t="shared" si="17"/>
        <v>5</v>
      </c>
      <c r="BE20" s="112">
        <f t="shared" si="18"/>
        <v>1</v>
      </c>
      <c r="BF20" s="112">
        <f t="shared" si="19"/>
        <v>1</v>
      </c>
      <c r="BG20" s="113">
        <f t="shared" si="20"/>
        <v>3</v>
      </c>
      <c r="BH20" s="113">
        <f t="shared" si="21"/>
        <v>3</v>
      </c>
      <c r="BI20" s="117">
        <f t="shared" si="22"/>
        <v>3</v>
      </c>
      <c r="BJ20" s="112">
        <f t="shared" si="23"/>
        <v>1</v>
      </c>
      <c r="BK20" s="113">
        <f t="shared" si="24"/>
        <v>2.6666666666666665</v>
      </c>
      <c r="BL20" s="113">
        <f t="shared" si="25"/>
        <v>3</v>
      </c>
      <c r="BM20" s="118">
        <f t="shared" si="26"/>
        <v>3</v>
      </c>
      <c r="BN20" s="119">
        <f t="shared" si="26"/>
        <v>3</v>
      </c>
      <c r="BO20" s="120">
        <f t="shared" si="27"/>
        <v>3</v>
      </c>
      <c r="BP20" s="68"/>
    </row>
    <row r="21" spans="1:68" ht="13.5" thickBot="1">
      <c r="A21" s="121"/>
      <c r="B21" s="130">
        <f t="shared" si="28"/>
        <v>10</v>
      </c>
      <c r="C21" s="300">
        <v>4</v>
      </c>
      <c r="D21" s="301">
        <v>5</v>
      </c>
      <c r="E21" s="301">
        <v>5</v>
      </c>
      <c r="F21" s="302">
        <v>5</v>
      </c>
      <c r="G21" s="300">
        <v>3</v>
      </c>
      <c r="H21" s="301">
        <v>2</v>
      </c>
      <c r="I21" s="301">
        <v>3</v>
      </c>
      <c r="J21" s="302">
        <v>5</v>
      </c>
      <c r="K21" s="300">
        <v>5</v>
      </c>
      <c r="L21" s="301">
        <v>5</v>
      </c>
      <c r="M21" s="302">
        <v>5</v>
      </c>
      <c r="N21" s="300">
        <v>5</v>
      </c>
      <c r="O21" s="301">
        <v>5</v>
      </c>
      <c r="P21" s="302">
        <v>3</v>
      </c>
      <c r="Q21" s="300">
        <v>5</v>
      </c>
      <c r="R21" s="301">
        <v>5</v>
      </c>
      <c r="S21" s="301">
        <v>3</v>
      </c>
      <c r="T21" s="302">
        <v>5</v>
      </c>
      <c r="U21" s="300">
        <v>5</v>
      </c>
      <c r="V21" s="301">
        <v>5</v>
      </c>
      <c r="W21" s="301">
        <v>5</v>
      </c>
      <c r="X21" s="302">
        <v>5</v>
      </c>
      <c r="Y21" s="307" t="s">
        <v>112</v>
      </c>
      <c r="Z21" s="301">
        <v>3</v>
      </c>
      <c r="AA21" s="301">
        <v>5</v>
      </c>
      <c r="AB21" s="302">
        <v>5</v>
      </c>
      <c r="AC21" s="298">
        <v>4</v>
      </c>
      <c r="AD21" s="300">
        <v>2</v>
      </c>
      <c r="AE21" s="301">
        <v>2</v>
      </c>
      <c r="AF21" s="304">
        <v>2</v>
      </c>
      <c r="AG21" s="299">
        <v>3</v>
      </c>
      <c r="AH21" s="298">
        <v>4</v>
      </c>
      <c r="AI21" s="300">
        <v>4</v>
      </c>
      <c r="AJ21" s="304">
        <v>4</v>
      </c>
      <c r="AK21" s="128"/>
      <c r="AL21" s="129">
        <f t="shared" si="29"/>
        <v>10</v>
      </c>
      <c r="AM21" s="112">
        <f t="shared" si="0"/>
        <v>0</v>
      </c>
      <c r="AN21" s="113">
        <f t="shared" si="1"/>
        <v>4.75</v>
      </c>
      <c r="AO21" s="114">
        <f t="shared" si="2"/>
        <v>5</v>
      </c>
      <c r="AP21" s="112">
        <f t="shared" si="3"/>
        <v>1</v>
      </c>
      <c r="AQ21" s="113">
        <f t="shared" si="4"/>
        <v>3.25</v>
      </c>
      <c r="AR21" s="114">
        <f t="shared" si="5"/>
        <v>4</v>
      </c>
      <c r="AS21" s="112">
        <f t="shared" si="6"/>
        <v>0</v>
      </c>
      <c r="AT21" s="113">
        <f t="shared" si="7"/>
        <v>5</v>
      </c>
      <c r="AU21" s="114">
        <f t="shared" si="8"/>
        <v>5</v>
      </c>
      <c r="AV21" s="112">
        <f t="shared" si="9"/>
        <v>0</v>
      </c>
      <c r="AW21" s="113">
        <f t="shared" si="10"/>
        <v>4.333333333333333</v>
      </c>
      <c r="AX21" s="114">
        <f t="shared" si="11"/>
        <v>5</v>
      </c>
      <c r="AY21" s="112">
        <f t="shared" si="12"/>
        <v>0</v>
      </c>
      <c r="AZ21" s="113">
        <f t="shared" si="13"/>
        <v>4.5</v>
      </c>
      <c r="BA21" s="115">
        <f t="shared" si="14"/>
        <v>5</v>
      </c>
      <c r="BB21" s="112">
        <f t="shared" si="15"/>
        <v>0</v>
      </c>
      <c r="BC21" s="113">
        <f t="shared" si="16"/>
        <v>5</v>
      </c>
      <c r="BD21" s="116">
        <f t="shared" si="17"/>
        <v>5</v>
      </c>
      <c r="BE21" s="112">
        <f t="shared" si="18"/>
        <v>1</v>
      </c>
      <c r="BF21" s="112">
        <f t="shared" si="19"/>
        <v>0</v>
      </c>
      <c r="BG21" s="113">
        <f t="shared" si="20"/>
        <v>4.333333333333333</v>
      </c>
      <c r="BH21" s="113">
        <f t="shared" si="21"/>
        <v>5</v>
      </c>
      <c r="BI21" s="117">
        <f t="shared" si="22"/>
        <v>4</v>
      </c>
      <c r="BJ21" s="112">
        <f t="shared" si="23"/>
        <v>3</v>
      </c>
      <c r="BK21" s="113">
        <f t="shared" si="24"/>
        <v>2</v>
      </c>
      <c r="BL21" s="113">
        <f t="shared" si="25"/>
        <v>2</v>
      </c>
      <c r="BM21" s="118">
        <f t="shared" si="26"/>
        <v>3</v>
      </c>
      <c r="BN21" s="119">
        <f t="shared" si="26"/>
        <v>4</v>
      </c>
      <c r="BO21" s="120">
        <f t="shared" si="27"/>
        <v>4</v>
      </c>
      <c r="BP21" s="68"/>
    </row>
    <row r="22" spans="1:68" ht="13.5" thickBot="1">
      <c r="A22" s="121"/>
      <c r="B22" s="130">
        <f t="shared" si="28"/>
        <v>11</v>
      </c>
      <c r="C22" s="300">
        <v>3</v>
      </c>
      <c r="D22" s="301">
        <v>5</v>
      </c>
      <c r="E22" s="301">
        <v>3</v>
      </c>
      <c r="F22" s="302">
        <v>5</v>
      </c>
      <c r="G22" s="300">
        <v>3</v>
      </c>
      <c r="H22" s="301">
        <v>3</v>
      </c>
      <c r="I22" s="301">
        <v>2</v>
      </c>
      <c r="J22" s="302">
        <v>3</v>
      </c>
      <c r="K22" s="300">
        <v>4</v>
      </c>
      <c r="L22" s="301">
        <v>4</v>
      </c>
      <c r="M22" s="302">
        <v>3</v>
      </c>
      <c r="N22" s="300">
        <v>3</v>
      </c>
      <c r="O22" s="301">
        <v>3</v>
      </c>
      <c r="P22" s="302">
        <v>3</v>
      </c>
      <c r="Q22" s="300">
        <v>3</v>
      </c>
      <c r="R22" s="301">
        <v>3</v>
      </c>
      <c r="S22" s="301">
        <v>3</v>
      </c>
      <c r="T22" s="302">
        <v>2</v>
      </c>
      <c r="U22" s="300">
        <v>3</v>
      </c>
      <c r="V22" s="301">
        <v>5</v>
      </c>
      <c r="W22" s="301">
        <v>5</v>
      </c>
      <c r="X22" s="302">
        <v>5</v>
      </c>
      <c r="Y22" s="306" t="s">
        <v>112</v>
      </c>
      <c r="Z22" s="301">
        <v>3</v>
      </c>
      <c r="AA22" s="301">
        <v>3</v>
      </c>
      <c r="AB22" s="302">
        <v>3</v>
      </c>
      <c r="AC22" s="298">
        <v>2</v>
      </c>
      <c r="AD22" s="300">
        <v>2</v>
      </c>
      <c r="AE22" s="301">
        <v>2</v>
      </c>
      <c r="AF22" s="304">
        <v>2</v>
      </c>
      <c r="AG22" s="299">
        <v>2</v>
      </c>
      <c r="AH22" s="298">
        <v>2</v>
      </c>
      <c r="AI22" s="300">
        <v>3</v>
      </c>
      <c r="AJ22" s="304">
        <v>4</v>
      </c>
      <c r="AK22" s="128"/>
      <c r="AL22" s="129">
        <f t="shared" si="29"/>
        <v>11</v>
      </c>
      <c r="AM22" s="112">
        <f t="shared" si="0"/>
        <v>0</v>
      </c>
      <c r="AN22" s="113">
        <f t="shared" si="1"/>
        <v>4</v>
      </c>
      <c r="AO22" s="114">
        <f t="shared" si="2"/>
        <v>4</v>
      </c>
      <c r="AP22" s="112">
        <f t="shared" si="3"/>
        <v>1</v>
      </c>
      <c r="AQ22" s="113">
        <f t="shared" si="4"/>
        <v>2.75</v>
      </c>
      <c r="AR22" s="114">
        <f t="shared" si="5"/>
        <v>3</v>
      </c>
      <c r="AS22" s="112">
        <f t="shared" si="6"/>
        <v>0</v>
      </c>
      <c r="AT22" s="113">
        <f t="shared" si="7"/>
        <v>3.6666666666666665</v>
      </c>
      <c r="AU22" s="114">
        <f t="shared" si="8"/>
        <v>4</v>
      </c>
      <c r="AV22" s="112">
        <f t="shared" si="9"/>
        <v>0</v>
      </c>
      <c r="AW22" s="113">
        <f t="shared" si="10"/>
        <v>3</v>
      </c>
      <c r="AX22" s="114">
        <f t="shared" si="11"/>
        <v>3</v>
      </c>
      <c r="AY22" s="112">
        <f t="shared" si="12"/>
        <v>1</v>
      </c>
      <c r="AZ22" s="113">
        <f t="shared" si="13"/>
        <v>2.75</v>
      </c>
      <c r="BA22" s="115">
        <f t="shared" si="14"/>
        <v>3</v>
      </c>
      <c r="BB22" s="112">
        <f t="shared" si="15"/>
        <v>0</v>
      </c>
      <c r="BC22" s="113">
        <f t="shared" si="16"/>
        <v>4.5</v>
      </c>
      <c r="BD22" s="116">
        <f t="shared" si="17"/>
        <v>5</v>
      </c>
      <c r="BE22" s="112">
        <f t="shared" si="18"/>
        <v>1</v>
      </c>
      <c r="BF22" s="112">
        <f t="shared" si="19"/>
        <v>0</v>
      </c>
      <c r="BG22" s="113">
        <f t="shared" si="20"/>
        <v>3</v>
      </c>
      <c r="BH22" s="113">
        <f t="shared" si="21"/>
        <v>3</v>
      </c>
      <c r="BI22" s="117">
        <f t="shared" si="22"/>
        <v>2</v>
      </c>
      <c r="BJ22" s="112">
        <f t="shared" si="23"/>
        <v>3</v>
      </c>
      <c r="BK22" s="113">
        <f t="shared" si="24"/>
        <v>2</v>
      </c>
      <c r="BL22" s="113">
        <f t="shared" si="25"/>
        <v>2</v>
      </c>
      <c r="BM22" s="118">
        <f t="shared" si="26"/>
        <v>2</v>
      </c>
      <c r="BN22" s="119">
        <f t="shared" si="26"/>
        <v>2</v>
      </c>
      <c r="BO22" s="120">
        <f t="shared" si="27"/>
        <v>4</v>
      </c>
      <c r="BP22" s="68"/>
    </row>
    <row r="23" spans="1:68" ht="13.5" thickBot="1">
      <c r="A23" s="121"/>
      <c r="B23" s="130">
        <f t="shared" si="28"/>
        <v>12</v>
      </c>
      <c r="C23" s="300">
        <v>5</v>
      </c>
      <c r="D23" s="301">
        <v>5</v>
      </c>
      <c r="E23" s="301">
        <v>5</v>
      </c>
      <c r="F23" s="302">
        <v>5</v>
      </c>
      <c r="G23" s="300">
        <v>4</v>
      </c>
      <c r="H23" s="301">
        <v>2</v>
      </c>
      <c r="I23" s="301">
        <v>4</v>
      </c>
      <c r="J23" s="302">
        <v>5</v>
      </c>
      <c r="K23" s="300">
        <v>5</v>
      </c>
      <c r="L23" s="301">
        <v>5</v>
      </c>
      <c r="M23" s="302">
        <v>5</v>
      </c>
      <c r="N23" s="300">
        <v>5</v>
      </c>
      <c r="O23" s="301">
        <v>5</v>
      </c>
      <c r="P23" s="302">
        <v>5</v>
      </c>
      <c r="Q23" s="300">
        <v>5</v>
      </c>
      <c r="R23" s="301">
        <v>5</v>
      </c>
      <c r="S23" s="301">
        <v>5</v>
      </c>
      <c r="T23" s="302">
        <v>5</v>
      </c>
      <c r="U23" s="300">
        <v>4</v>
      </c>
      <c r="V23" s="301">
        <v>4</v>
      </c>
      <c r="W23" s="301">
        <v>5</v>
      </c>
      <c r="X23" s="302">
        <v>4</v>
      </c>
      <c r="Y23" s="306" t="s">
        <v>112</v>
      </c>
      <c r="Z23" s="301">
        <v>3</v>
      </c>
      <c r="AA23" s="301">
        <v>4</v>
      </c>
      <c r="AB23" s="302">
        <v>4</v>
      </c>
      <c r="AC23" s="298">
        <v>3</v>
      </c>
      <c r="AD23" s="300">
        <v>2</v>
      </c>
      <c r="AE23" s="301">
        <v>2</v>
      </c>
      <c r="AF23" s="304">
        <v>2</v>
      </c>
      <c r="AG23" s="299">
        <v>2</v>
      </c>
      <c r="AH23" s="298">
        <v>2</v>
      </c>
      <c r="AI23" s="300">
        <v>5</v>
      </c>
      <c r="AJ23" s="304">
        <v>4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5</v>
      </c>
      <c r="AO23" s="114">
        <f t="shared" si="2"/>
        <v>5</v>
      </c>
      <c r="AP23" s="112">
        <f t="shared" si="3"/>
        <v>1</v>
      </c>
      <c r="AQ23" s="113">
        <f t="shared" si="4"/>
        <v>3.75</v>
      </c>
      <c r="AR23" s="114">
        <f t="shared" si="5"/>
        <v>4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0</v>
      </c>
      <c r="AW23" s="113">
        <f t="shared" si="10"/>
        <v>5</v>
      </c>
      <c r="AX23" s="114">
        <f t="shared" si="11"/>
        <v>5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0</v>
      </c>
      <c r="BC23" s="113">
        <f t="shared" si="16"/>
        <v>4.25</v>
      </c>
      <c r="BD23" s="116">
        <f t="shared" si="17"/>
        <v>5</v>
      </c>
      <c r="BE23" s="112">
        <f t="shared" si="18"/>
        <v>1</v>
      </c>
      <c r="BF23" s="112">
        <f t="shared" si="19"/>
        <v>0</v>
      </c>
      <c r="BG23" s="113">
        <f t="shared" si="20"/>
        <v>3.6666666666666665</v>
      </c>
      <c r="BH23" s="113">
        <f t="shared" si="21"/>
        <v>4</v>
      </c>
      <c r="BI23" s="117">
        <f t="shared" si="22"/>
        <v>3</v>
      </c>
      <c r="BJ23" s="112">
        <f t="shared" si="23"/>
        <v>3</v>
      </c>
      <c r="BK23" s="113">
        <f t="shared" si="24"/>
        <v>2</v>
      </c>
      <c r="BL23" s="113">
        <f t="shared" si="25"/>
        <v>2</v>
      </c>
      <c r="BM23" s="118">
        <f t="shared" si="26"/>
        <v>2</v>
      </c>
      <c r="BN23" s="119">
        <f t="shared" si="26"/>
        <v>2</v>
      </c>
      <c r="BO23" s="120">
        <f t="shared" si="27"/>
        <v>5</v>
      </c>
      <c r="BP23" s="68"/>
    </row>
    <row r="24" spans="1:68" ht="13.5" thickBot="1">
      <c r="A24" s="121"/>
      <c r="B24" s="130">
        <f t="shared" si="28"/>
        <v>13</v>
      </c>
      <c r="C24" s="300">
        <v>5</v>
      </c>
      <c r="D24" s="301">
        <v>5</v>
      </c>
      <c r="E24" s="301">
        <v>5</v>
      </c>
      <c r="F24" s="302">
        <v>5</v>
      </c>
      <c r="G24" s="300">
        <v>5</v>
      </c>
      <c r="H24" s="301">
        <v>3</v>
      </c>
      <c r="I24" s="301">
        <v>5</v>
      </c>
      <c r="J24" s="302">
        <v>5</v>
      </c>
      <c r="K24" s="300">
        <v>5</v>
      </c>
      <c r="L24" s="301">
        <v>5</v>
      </c>
      <c r="M24" s="302">
        <v>5</v>
      </c>
      <c r="N24" s="300">
        <v>5</v>
      </c>
      <c r="O24" s="301">
        <v>5</v>
      </c>
      <c r="P24" s="302">
        <v>5</v>
      </c>
      <c r="Q24" s="300">
        <v>5</v>
      </c>
      <c r="R24" s="301">
        <v>5</v>
      </c>
      <c r="S24" s="301">
        <v>5</v>
      </c>
      <c r="T24" s="302">
        <v>5</v>
      </c>
      <c r="U24" s="300">
        <v>5</v>
      </c>
      <c r="V24" s="301">
        <v>5</v>
      </c>
      <c r="W24" s="301">
        <v>5</v>
      </c>
      <c r="X24" s="302">
        <v>5</v>
      </c>
      <c r="Y24" s="303" t="s">
        <v>113</v>
      </c>
      <c r="Z24" s="301">
        <v>2</v>
      </c>
      <c r="AA24" s="301">
        <v>4</v>
      </c>
      <c r="AB24" s="302">
        <v>5</v>
      </c>
      <c r="AC24" s="305">
        <v>4</v>
      </c>
      <c r="AD24" s="300">
        <v>2</v>
      </c>
      <c r="AE24" s="301">
        <v>2</v>
      </c>
      <c r="AF24" s="304">
        <v>3</v>
      </c>
      <c r="AG24" s="296">
        <v>4</v>
      </c>
      <c r="AH24" s="298">
        <v>4</v>
      </c>
      <c r="AI24" s="300">
        <v>4</v>
      </c>
      <c r="AJ24" s="304">
        <v>3</v>
      </c>
      <c r="AK24" s="128"/>
      <c r="AL24" s="129">
        <f t="shared" si="29"/>
        <v>13</v>
      </c>
      <c r="AM24" s="112">
        <f t="shared" si="0"/>
        <v>0</v>
      </c>
      <c r="AN24" s="113">
        <f t="shared" si="1"/>
        <v>5</v>
      </c>
      <c r="AO24" s="114">
        <f t="shared" si="2"/>
        <v>5</v>
      </c>
      <c r="AP24" s="112">
        <f t="shared" si="3"/>
        <v>0</v>
      </c>
      <c r="AQ24" s="113">
        <f t="shared" si="4"/>
        <v>4.5</v>
      </c>
      <c r="AR24" s="114">
        <f t="shared" si="5"/>
        <v>5</v>
      </c>
      <c r="AS24" s="112">
        <f t="shared" si="6"/>
        <v>0</v>
      </c>
      <c r="AT24" s="113">
        <f t="shared" si="7"/>
        <v>5</v>
      </c>
      <c r="AU24" s="114">
        <f t="shared" si="8"/>
        <v>5</v>
      </c>
      <c r="AV24" s="112">
        <f t="shared" si="9"/>
        <v>0</v>
      </c>
      <c r="AW24" s="113">
        <f t="shared" si="10"/>
        <v>5</v>
      </c>
      <c r="AX24" s="114">
        <f t="shared" si="11"/>
        <v>5</v>
      </c>
      <c r="AY24" s="112">
        <f t="shared" si="12"/>
        <v>0</v>
      </c>
      <c r="AZ24" s="113">
        <f t="shared" si="13"/>
        <v>5</v>
      </c>
      <c r="BA24" s="115">
        <f t="shared" si="14"/>
        <v>5</v>
      </c>
      <c r="BB24" s="112">
        <f t="shared" si="15"/>
        <v>0</v>
      </c>
      <c r="BC24" s="113">
        <f t="shared" si="16"/>
        <v>5</v>
      </c>
      <c r="BD24" s="116">
        <f t="shared" si="17"/>
        <v>5</v>
      </c>
      <c r="BE24" s="112">
        <f t="shared" si="18"/>
        <v>1</v>
      </c>
      <c r="BF24" s="112">
        <f t="shared" si="19"/>
        <v>1</v>
      </c>
      <c r="BG24" s="113">
        <f t="shared" si="20"/>
        <v>3.6666666666666665</v>
      </c>
      <c r="BH24" s="113">
        <f t="shared" si="21"/>
        <v>4</v>
      </c>
      <c r="BI24" s="117">
        <f t="shared" si="22"/>
        <v>4</v>
      </c>
      <c r="BJ24" s="112">
        <f t="shared" si="23"/>
        <v>2</v>
      </c>
      <c r="BK24" s="113">
        <f t="shared" si="24"/>
        <v>2.3333333333333335</v>
      </c>
      <c r="BL24" s="113">
        <f t="shared" si="25"/>
        <v>3</v>
      </c>
      <c r="BM24" s="118">
        <f t="shared" si="26"/>
        <v>4</v>
      </c>
      <c r="BN24" s="119">
        <f t="shared" si="26"/>
        <v>4</v>
      </c>
      <c r="BO24" s="120">
        <f t="shared" si="27"/>
        <v>4</v>
      </c>
      <c r="BP24" s="68"/>
    </row>
    <row r="25" spans="1:68" ht="13.5" thickBot="1">
      <c r="A25" s="121"/>
      <c r="B25" s="130">
        <f t="shared" si="28"/>
        <v>14</v>
      </c>
      <c r="C25" s="300">
        <v>5</v>
      </c>
      <c r="D25" s="301">
        <v>5</v>
      </c>
      <c r="E25" s="301">
        <v>5</v>
      </c>
      <c r="F25" s="302">
        <v>5</v>
      </c>
      <c r="G25" s="300">
        <v>5</v>
      </c>
      <c r="H25" s="301">
        <v>4</v>
      </c>
      <c r="I25" s="301">
        <v>5</v>
      </c>
      <c r="J25" s="302">
        <v>3</v>
      </c>
      <c r="K25" s="300">
        <v>5</v>
      </c>
      <c r="L25" s="301">
        <v>5</v>
      </c>
      <c r="M25" s="302">
        <v>5</v>
      </c>
      <c r="N25" s="300">
        <v>4</v>
      </c>
      <c r="O25" s="301">
        <v>5</v>
      </c>
      <c r="P25" s="302">
        <v>5</v>
      </c>
      <c r="Q25" s="300">
        <v>5</v>
      </c>
      <c r="R25" s="301">
        <v>5</v>
      </c>
      <c r="S25" s="301">
        <v>5</v>
      </c>
      <c r="T25" s="302">
        <v>5</v>
      </c>
      <c r="U25" s="300">
        <v>5</v>
      </c>
      <c r="V25" s="301">
        <v>5</v>
      </c>
      <c r="W25" s="301">
        <v>4</v>
      </c>
      <c r="X25" s="302">
        <v>3</v>
      </c>
      <c r="Y25" s="303" t="s">
        <v>113</v>
      </c>
      <c r="Z25" s="301">
        <v>2</v>
      </c>
      <c r="AA25" s="301">
        <v>5</v>
      </c>
      <c r="AB25" s="302">
        <v>4</v>
      </c>
      <c r="AC25" s="298">
        <v>5</v>
      </c>
      <c r="AD25" s="300">
        <v>3</v>
      </c>
      <c r="AE25" s="301">
        <v>2</v>
      </c>
      <c r="AF25" s="304">
        <v>3</v>
      </c>
      <c r="AG25" s="299">
        <v>3</v>
      </c>
      <c r="AH25" s="298">
        <v>5</v>
      </c>
      <c r="AI25" s="300">
        <v>4</v>
      </c>
      <c r="AJ25" s="304">
        <v>4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5</v>
      </c>
      <c r="AO25" s="114">
        <f t="shared" si="2"/>
        <v>5</v>
      </c>
      <c r="AP25" s="112">
        <f t="shared" si="3"/>
        <v>0</v>
      </c>
      <c r="AQ25" s="113">
        <f t="shared" si="4"/>
        <v>4.25</v>
      </c>
      <c r="AR25" s="114">
        <f t="shared" si="5"/>
        <v>5</v>
      </c>
      <c r="AS25" s="112">
        <f t="shared" si="6"/>
        <v>0</v>
      </c>
      <c r="AT25" s="113">
        <f t="shared" si="7"/>
        <v>5</v>
      </c>
      <c r="AU25" s="114">
        <f t="shared" si="8"/>
        <v>5</v>
      </c>
      <c r="AV25" s="112">
        <f t="shared" si="9"/>
        <v>0</v>
      </c>
      <c r="AW25" s="113">
        <f t="shared" si="10"/>
        <v>4.666666666666667</v>
      </c>
      <c r="AX25" s="114">
        <f t="shared" si="11"/>
        <v>5</v>
      </c>
      <c r="AY25" s="112">
        <f t="shared" si="12"/>
        <v>0</v>
      </c>
      <c r="AZ25" s="113">
        <f t="shared" si="13"/>
        <v>5</v>
      </c>
      <c r="BA25" s="115">
        <f t="shared" si="14"/>
        <v>5</v>
      </c>
      <c r="BB25" s="112">
        <f t="shared" si="15"/>
        <v>0</v>
      </c>
      <c r="BC25" s="113">
        <f t="shared" si="16"/>
        <v>4.25</v>
      </c>
      <c r="BD25" s="116">
        <f t="shared" si="17"/>
        <v>5</v>
      </c>
      <c r="BE25" s="112">
        <f t="shared" si="18"/>
        <v>1</v>
      </c>
      <c r="BF25" s="112">
        <f t="shared" si="19"/>
        <v>1</v>
      </c>
      <c r="BG25" s="113">
        <f t="shared" si="20"/>
        <v>3.6666666666666665</v>
      </c>
      <c r="BH25" s="113">
        <f t="shared" si="21"/>
        <v>4</v>
      </c>
      <c r="BI25" s="117">
        <f t="shared" si="22"/>
        <v>5</v>
      </c>
      <c r="BJ25" s="112">
        <f t="shared" si="23"/>
        <v>1</v>
      </c>
      <c r="BK25" s="113">
        <f t="shared" si="24"/>
        <v>2.6666666666666665</v>
      </c>
      <c r="BL25" s="113">
        <f t="shared" si="25"/>
        <v>3</v>
      </c>
      <c r="BM25" s="118">
        <f t="shared" si="26"/>
        <v>3</v>
      </c>
      <c r="BN25" s="119">
        <f t="shared" si="26"/>
        <v>5</v>
      </c>
      <c r="BO25" s="120">
        <f t="shared" si="27"/>
        <v>4</v>
      </c>
      <c r="BP25" s="68"/>
    </row>
    <row r="26" spans="1:68" ht="13.5" thickBot="1">
      <c r="A26" s="121"/>
      <c r="B26" s="130">
        <f t="shared" si="28"/>
        <v>15</v>
      </c>
      <c r="C26" s="300">
        <v>5</v>
      </c>
      <c r="D26" s="301">
        <v>5</v>
      </c>
      <c r="E26" s="301">
        <v>5</v>
      </c>
      <c r="F26" s="302">
        <v>4</v>
      </c>
      <c r="G26" s="300">
        <v>4</v>
      </c>
      <c r="H26" s="301">
        <v>2</v>
      </c>
      <c r="I26" s="301">
        <v>5</v>
      </c>
      <c r="J26" s="302">
        <v>2</v>
      </c>
      <c r="K26" s="300">
        <v>5</v>
      </c>
      <c r="L26" s="301">
        <v>5</v>
      </c>
      <c r="M26" s="302">
        <v>5</v>
      </c>
      <c r="N26" s="300">
        <v>5</v>
      </c>
      <c r="O26" s="301">
        <v>5</v>
      </c>
      <c r="P26" s="302">
        <v>5</v>
      </c>
      <c r="Q26" s="300">
        <v>5</v>
      </c>
      <c r="R26" s="301">
        <v>5</v>
      </c>
      <c r="S26" s="301">
        <v>5</v>
      </c>
      <c r="T26" s="302">
        <v>2</v>
      </c>
      <c r="U26" s="300">
        <v>5</v>
      </c>
      <c r="V26" s="301">
        <v>5</v>
      </c>
      <c r="W26" s="301">
        <v>5</v>
      </c>
      <c r="X26" s="302">
        <v>5</v>
      </c>
      <c r="Y26" s="303" t="s">
        <v>112</v>
      </c>
      <c r="Z26" s="301">
        <v>2</v>
      </c>
      <c r="AA26" s="301">
        <v>2</v>
      </c>
      <c r="AB26" s="302">
        <v>2</v>
      </c>
      <c r="AC26" s="298">
        <v>2</v>
      </c>
      <c r="AD26" s="300">
        <v>2</v>
      </c>
      <c r="AE26" s="301">
        <v>2</v>
      </c>
      <c r="AF26" s="304">
        <v>3</v>
      </c>
      <c r="AG26" s="299">
        <v>3</v>
      </c>
      <c r="AH26" s="298">
        <v>5</v>
      </c>
      <c r="AI26" s="300">
        <v>2</v>
      </c>
      <c r="AJ26" s="304">
        <v>2</v>
      </c>
      <c r="AK26" s="128"/>
      <c r="AL26" s="129">
        <f t="shared" si="29"/>
        <v>15</v>
      </c>
      <c r="AM26" s="112">
        <f t="shared" si="0"/>
        <v>0</v>
      </c>
      <c r="AN26" s="113">
        <f t="shared" si="1"/>
        <v>4.75</v>
      </c>
      <c r="AO26" s="114">
        <f t="shared" si="2"/>
        <v>5</v>
      </c>
      <c r="AP26" s="112">
        <f t="shared" si="3"/>
        <v>2</v>
      </c>
      <c r="AQ26" s="113">
        <f t="shared" si="4"/>
        <v>3.25</v>
      </c>
      <c r="AR26" s="114">
        <f t="shared" si="5"/>
        <v>4</v>
      </c>
      <c r="AS26" s="112">
        <f t="shared" si="6"/>
        <v>0</v>
      </c>
      <c r="AT26" s="113">
        <f t="shared" si="7"/>
        <v>5</v>
      </c>
      <c r="AU26" s="114">
        <f t="shared" si="8"/>
        <v>5</v>
      </c>
      <c r="AV26" s="112">
        <f t="shared" si="9"/>
        <v>0</v>
      </c>
      <c r="AW26" s="113">
        <f t="shared" si="10"/>
        <v>5</v>
      </c>
      <c r="AX26" s="114">
        <f t="shared" si="11"/>
        <v>5</v>
      </c>
      <c r="AY26" s="112">
        <f t="shared" si="12"/>
        <v>1</v>
      </c>
      <c r="AZ26" s="113">
        <f t="shared" si="13"/>
        <v>4.25</v>
      </c>
      <c r="BA26" s="115">
        <f t="shared" si="14"/>
        <v>5</v>
      </c>
      <c r="BB26" s="112">
        <f t="shared" si="15"/>
        <v>0</v>
      </c>
      <c r="BC26" s="113">
        <f t="shared" si="16"/>
        <v>5</v>
      </c>
      <c r="BD26" s="116">
        <f t="shared" si="17"/>
        <v>5</v>
      </c>
      <c r="BE26" s="112">
        <f t="shared" si="18"/>
        <v>1</v>
      </c>
      <c r="BF26" s="112">
        <f t="shared" si="19"/>
        <v>3</v>
      </c>
      <c r="BG26" s="113">
        <f t="shared" si="20"/>
        <v>2</v>
      </c>
      <c r="BH26" s="113">
        <f t="shared" si="21"/>
        <v>2</v>
      </c>
      <c r="BI26" s="117">
        <f t="shared" si="22"/>
        <v>2</v>
      </c>
      <c r="BJ26" s="112">
        <f t="shared" si="23"/>
        <v>2</v>
      </c>
      <c r="BK26" s="113">
        <f t="shared" si="24"/>
        <v>2.3333333333333335</v>
      </c>
      <c r="BL26" s="113">
        <f t="shared" si="25"/>
        <v>3</v>
      </c>
      <c r="BM26" s="118">
        <f t="shared" si="26"/>
        <v>3</v>
      </c>
      <c r="BN26" s="119">
        <f t="shared" si="26"/>
        <v>5</v>
      </c>
      <c r="BO26" s="120">
        <f t="shared" si="27"/>
        <v>3</v>
      </c>
      <c r="BP26" s="68"/>
    </row>
    <row r="27" spans="1:68" ht="13.5" thickBot="1">
      <c r="A27" s="121"/>
      <c r="B27" s="130">
        <f t="shared" si="28"/>
        <v>16</v>
      </c>
      <c r="C27" s="300">
        <v>4</v>
      </c>
      <c r="D27" s="301">
        <v>4</v>
      </c>
      <c r="E27" s="301">
        <v>3</v>
      </c>
      <c r="F27" s="302">
        <v>4</v>
      </c>
      <c r="G27" s="300">
        <v>3</v>
      </c>
      <c r="H27" s="301">
        <v>2</v>
      </c>
      <c r="I27" s="301">
        <v>4</v>
      </c>
      <c r="J27" s="302">
        <v>4</v>
      </c>
      <c r="K27" s="300">
        <v>4</v>
      </c>
      <c r="L27" s="301">
        <v>4</v>
      </c>
      <c r="M27" s="302">
        <v>4</v>
      </c>
      <c r="N27" s="300">
        <v>4</v>
      </c>
      <c r="O27" s="301">
        <v>4</v>
      </c>
      <c r="P27" s="302">
        <v>5</v>
      </c>
      <c r="Q27" s="300">
        <v>5</v>
      </c>
      <c r="R27" s="301">
        <v>4</v>
      </c>
      <c r="S27" s="301">
        <v>4</v>
      </c>
      <c r="T27" s="302">
        <v>4</v>
      </c>
      <c r="U27" s="300">
        <v>4</v>
      </c>
      <c r="V27" s="301">
        <v>5</v>
      </c>
      <c r="W27" s="301">
        <v>5</v>
      </c>
      <c r="X27" s="302">
        <v>5</v>
      </c>
      <c r="Y27" s="303" t="s">
        <v>114</v>
      </c>
      <c r="Z27" s="301">
        <v>2</v>
      </c>
      <c r="AA27" s="301">
        <v>2</v>
      </c>
      <c r="AB27" s="302">
        <v>4</v>
      </c>
      <c r="AC27" s="298">
        <v>4</v>
      </c>
      <c r="AD27" s="300">
        <v>4</v>
      </c>
      <c r="AE27" s="301">
        <v>4</v>
      </c>
      <c r="AF27" s="304">
        <v>3</v>
      </c>
      <c r="AG27" s="299">
        <v>2</v>
      </c>
      <c r="AH27" s="298">
        <v>2</v>
      </c>
      <c r="AI27" s="300">
        <v>2</v>
      </c>
      <c r="AJ27" s="304">
        <v>2</v>
      </c>
      <c r="AK27" s="128"/>
      <c r="AL27" s="129">
        <f t="shared" si="29"/>
        <v>16</v>
      </c>
      <c r="AM27" s="112">
        <f t="shared" si="0"/>
        <v>0</v>
      </c>
      <c r="AN27" s="113">
        <f t="shared" si="1"/>
        <v>3.75</v>
      </c>
      <c r="AO27" s="114">
        <f t="shared" si="2"/>
        <v>4</v>
      </c>
      <c r="AP27" s="112">
        <f t="shared" si="3"/>
        <v>1</v>
      </c>
      <c r="AQ27" s="113">
        <f t="shared" si="4"/>
        <v>3.25</v>
      </c>
      <c r="AR27" s="114">
        <f t="shared" si="5"/>
        <v>4</v>
      </c>
      <c r="AS27" s="112">
        <f t="shared" si="6"/>
        <v>0</v>
      </c>
      <c r="AT27" s="113">
        <f t="shared" si="7"/>
        <v>4</v>
      </c>
      <c r="AU27" s="114">
        <f t="shared" si="8"/>
        <v>4</v>
      </c>
      <c r="AV27" s="112">
        <f t="shared" si="9"/>
        <v>0</v>
      </c>
      <c r="AW27" s="113">
        <f t="shared" si="10"/>
        <v>4.333333333333333</v>
      </c>
      <c r="AX27" s="114">
        <f t="shared" si="11"/>
        <v>5</v>
      </c>
      <c r="AY27" s="112">
        <f t="shared" si="12"/>
        <v>0</v>
      </c>
      <c r="AZ27" s="113">
        <f t="shared" si="13"/>
        <v>4.25</v>
      </c>
      <c r="BA27" s="115">
        <f t="shared" si="14"/>
        <v>5</v>
      </c>
      <c r="BB27" s="112">
        <f t="shared" si="15"/>
        <v>0</v>
      </c>
      <c r="BC27" s="113">
        <f t="shared" si="16"/>
        <v>4.75</v>
      </c>
      <c r="BD27" s="116">
        <f t="shared" si="17"/>
        <v>5</v>
      </c>
      <c r="BE27" s="112">
        <f t="shared" si="18"/>
        <v>1</v>
      </c>
      <c r="BF27" s="112">
        <f t="shared" si="19"/>
        <v>2</v>
      </c>
      <c r="BG27" s="113">
        <f t="shared" si="20"/>
        <v>2.6666666666666665</v>
      </c>
      <c r="BH27" s="113">
        <f t="shared" si="21"/>
        <v>3</v>
      </c>
      <c r="BI27" s="117">
        <f t="shared" si="22"/>
        <v>4</v>
      </c>
      <c r="BJ27" s="112">
        <f t="shared" si="23"/>
        <v>0</v>
      </c>
      <c r="BK27" s="113">
        <f t="shared" si="24"/>
        <v>3.6666666666666665</v>
      </c>
      <c r="BL27" s="113">
        <f t="shared" si="25"/>
        <v>4</v>
      </c>
      <c r="BM27" s="118">
        <f t="shared" si="26"/>
        <v>2</v>
      </c>
      <c r="BN27" s="119">
        <f t="shared" si="26"/>
        <v>2</v>
      </c>
      <c r="BO27" s="120">
        <f t="shared" si="27"/>
        <v>3</v>
      </c>
      <c r="BP27" s="68"/>
    </row>
    <row r="28" spans="1:68" ht="13.5" thickBot="1">
      <c r="A28" s="121"/>
      <c r="B28" s="130">
        <f t="shared" si="28"/>
        <v>17</v>
      </c>
      <c r="C28" s="300">
        <v>4</v>
      </c>
      <c r="D28" s="301">
        <v>3</v>
      </c>
      <c r="E28" s="301">
        <v>2</v>
      </c>
      <c r="F28" s="302">
        <v>4</v>
      </c>
      <c r="G28" s="300">
        <v>3</v>
      </c>
      <c r="H28" s="301">
        <v>2</v>
      </c>
      <c r="I28" s="301">
        <v>2</v>
      </c>
      <c r="J28" s="302">
        <v>3</v>
      </c>
      <c r="K28" s="300">
        <v>5</v>
      </c>
      <c r="L28" s="301">
        <v>5</v>
      </c>
      <c r="M28" s="302">
        <v>5</v>
      </c>
      <c r="N28" s="300">
        <v>3</v>
      </c>
      <c r="O28" s="301">
        <v>3</v>
      </c>
      <c r="P28" s="302">
        <v>3</v>
      </c>
      <c r="Q28" s="300">
        <v>5</v>
      </c>
      <c r="R28" s="301">
        <v>5</v>
      </c>
      <c r="S28" s="301">
        <v>5</v>
      </c>
      <c r="T28" s="302">
        <v>5</v>
      </c>
      <c r="U28" s="300">
        <v>3</v>
      </c>
      <c r="V28" s="301">
        <v>3</v>
      </c>
      <c r="W28" s="301">
        <v>5</v>
      </c>
      <c r="X28" s="302">
        <v>5</v>
      </c>
      <c r="Y28" s="303" t="s">
        <v>112</v>
      </c>
      <c r="Z28" s="301">
        <v>5</v>
      </c>
      <c r="AA28" s="301">
        <v>4</v>
      </c>
      <c r="AB28" s="302">
        <v>5</v>
      </c>
      <c r="AC28" s="305">
        <v>2</v>
      </c>
      <c r="AD28" s="300">
        <v>3</v>
      </c>
      <c r="AE28" s="301">
        <v>2</v>
      </c>
      <c r="AF28" s="304">
        <v>3</v>
      </c>
      <c r="AG28" s="296">
        <v>4</v>
      </c>
      <c r="AH28" s="305">
        <v>4</v>
      </c>
      <c r="AI28" s="300">
        <v>5</v>
      </c>
      <c r="AJ28" s="304">
        <v>2</v>
      </c>
      <c r="AK28" s="128"/>
      <c r="AL28" s="129">
        <f t="shared" si="29"/>
        <v>17</v>
      </c>
      <c r="AM28" s="112">
        <f t="shared" si="0"/>
        <v>1</v>
      </c>
      <c r="AN28" s="113">
        <f t="shared" si="1"/>
        <v>3.25</v>
      </c>
      <c r="AO28" s="114">
        <f t="shared" si="2"/>
        <v>4</v>
      </c>
      <c r="AP28" s="112">
        <f t="shared" si="3"/>
        <v>2</v>
      </c>
      <c r="AQ28" s="113">
        <f t="shared" si="4"/>
        <v>2.5</v>
      </c>
      <c r="AR28" s="114">
        <f t="shared" si="5"/>
        <v>3</v>
      </c>
      <c r="AS28" s="112">
        <f t="shared" si="6"/>
        <v>0</v>
      </c>
      <c r="AT28" s="113">
        <f t="shared" si="7"/>
        <v>5</v>
      </c>
      <c r="AU28" s="114">
        <f t="shared" si="8"/>
        <v>5</v>
      </c>
      <c r="AV28" s="112">
        <f t="shared" si="9"/>
        <v>0</v>
      </c>
      <c r="AW28" s="113">
        <f t="shared" si="10"/>
        <v>3</v>
      </c>
      <c r="AX28" s="114">
        <f t="shared" si="11"/>
        <v>3</v>
      </c>
      <c r="AY28" s="112">
        <f t="shared" si="12"/>
        <v>0</v>
      </c>
      <c r="AZ28" s="113">
        <f t="shared" si="13"/>
        <v>5</v>
      </c>
      <c r="BA28" s="115">
        <f t="shared" si="14"/>
        <v>5</v>
      </c>
      <c r="BB28" s="112">
        <f t="shared" si="15"/>
        <v>0</v>
      </c>
      <c r="BC28" s="113">
        <f t="shared" si="16"/>
        <v>4</v>
      </c>
      <c r="BD28" s="116">
        <f t="shared" si="17"/>
        <v>4</v>
      </c>
      <c r="BE28" s="112">
        <f t="shared" si="18"/>
        <v>1</v>
      </c>
      <c r="BF28" s="112">
        <f t="shared" si="19"/>
        <v>0</v>
      </c>
      <c r="BG28" s="113">
        <f t="shared" si="20"/>
        <v>4.666666666666667</v>
      </c>
      <c r="BH28" s="113">
        <f t="shared" si="21"/>
        <v>5</v>
      </c>
      <c r="BI28" s="117">
        <f t="shared" si="22"/>
        <v>2</v>
      </c>
      <c r="BJ28" s="112">
        <f t="shared" si="23"/>
        <v>1</v>
      </c>
      <c r="BK28" s="113">
        <f t="shared" si="24"/>
        <v>2.6666666666666665</v>
      </c>
      <c r="BL28" s="113">
        <f t="shared" si="25"/>
        <v>3</v>
      </c>
      <c r="BM28" s="118">
        <f t="shared" si="26"/>
        <v>4</v>
      </c>
      <c r="BN28" s="119">
        <f t="shared" si="26"/>
        <v>4</v>
      </c>
      <c r="BO28" s="120">
        <f t="shared" si="27"/>
        <v>4</v>
      </c>
      <c r="BP28" s="68"/>
    </row>
    <row r="29" spans="1:68" ht="13.5" thickBot="1">
      <c r="A29" s="121"/>
      <c r="B29" s="130">
        <f t="shared" si="28"/>
        <v>18</v>
      </c>
      <c r="C29" s="300">
        <v>5</v>
      </c>
      <c r="D29" s="301">
        <v>5</v>
      </c>
      <c r="E29" s="301">
        <v>3</v>
      </c>
      <c r="F29" s="302">
        <v>5</v>
      </c>
      <c r="G29" s="300">
        <v>5</v>
      </c>
      <c r="H29" s="301">
        <v>5</v>
      </c>
      <c r="I29" s="301">
        <v>5</v>
      </c>
      <c r="J29" s="302">
        <v>5</v>
      </c>
      <c r="K29" s="300">
        <v>5</v>
      </c>
      <c r="L29" s="301">
        <v>5</v>
      </c>
      <c r="M29" s="302">
        <v>5</v>
      </c>
      <c r="N29" s="300">
        <v>4</v>
      </c>
      <c r="O29" s="301">
        <v>4</v>
      </c>
      <c r="P29" s="302">
        <v>5</v>
      </c>
      <c r="Q29" s="300">
        <v>5</v>
      </c>
      <c r="R29" s="301">
        <v>5</v>
      </c>
      <c r="S29" s="301">
        <v>5</v>
      </c>
      <c r="T29" s="302">
        <v>5</v>
      </c>
      <c r="U29" s="300">
        <v>4</v>
      </c>
      <c r="V29" s="301">
        <v>4</v>
      </c>
      <c r="W29" s="301">
        <v>4</v>
      </c>
      <c r="X29" s="302">
        <v>4</v>
      </c>
      <c r="Y29" s="303" t="s">
        <v>114</v>
      </c>
      <c r="Z29" s="301">
        <v>4</v>
      </c>
      <c r="AA29" s="301">
        <v>5</v>
      </c>
      <c r="AB29" s="302">
        <v>3</v>
      </c>
      <c r="AC29" s="298">
        <v>5</v>
      </c>
      <c r="AD29" s="300">
        <v>5</v>
      </c>
      <c r="AE29" s="301">
        <v>2</v>
      </c>
      <c r="AF29" s="304">
        <v>3</v>
      </c>
      <c r="AG29" s="299">
        <v>5</v>
      </c>
      <c r="AH29" s="298">
        <v>5</v>
      </c>
      <c r="AI29" s="300">
        <v>3</v>
      </c>
      <c r="AJ29" s="304">
        <v>5</v>
      </c>
      <c r="AK29" s="128"/>
      <c r="AL29" s="129">
        <f t="shared" si="29"/>
        <v>18</v>
      </c>
      <c r="AM29" s="112">
        <f t="shared" si="0"/>
        <v>0</v>
      </c>
      <c r="AN29" s="113">
        <f t="shared" si="1"/>
        <v>4.5</v>
      </c>
      <c r="AO29" s="114">
        <f t="shared" si="2"/>
        <v>5</v>
      </c>
      <c r="AP29" s="112">
        <f t="shared" si="3"/>
        <v>0</v>
      </c>
      <c r="AQ29" s="113">
        <f t="shared" si="4"/>
        <v>5</v>
      </c>
      <c r="AR29" s="114">
        <f t="shared" si="5"/>
        <v>5</v>
      </c>
      <c r="AS29" s="112">
        <f t="shared" si="6"/>
        <v>0</v>
      </c>
      <c r="AT29" s="113">
        <f t="shared" si="7"/>
        <v>5</v>
      </c>
      <c r="AU29" s="114">
        <f t="shared" si="8"/>
        <v>5</v>
      </c>
      <c r="AV29" s="112">
        <f t="shared" si="9"/>
        <v>0</v>
      </c>
      <c r="AW29" s="113">
        <f t="shared" si="10"/>
        <v>4.333333333333333</v>
      </c>
      <c r="AX29" s="114">
        <f t="shared" si="11"/>
        <v>5</v>
      </c>
      <c r="AY29" s="112">
        <f t="shared" si="12"/>
        <v>0</v>
      </c>
      <c r="AZ29" s="113">
        <f t="shared" si="13"/>
        <v>5</v>
      </c>
      <c r="BA29" s="115">
        <f t="shared" si="14"/>
        <v>5</v>
      </c>
      <c r="BB29" s="112">
        <f t="shared" si="15"/>
        <v>0</v>
      </c>
      <c r="BC29" s="113">
        <f t="shared" si="16"/>
        <v>4</v>
      </c>
      <c r="BD29" s="116">
        <f t="shared" si="17"/>
        <v>4</v>
      </c>
      <c r="BE29" s="112">
        <f t="shared" si="18"/>
        <v>1</v>
      </c>
      <c r="BF29" s="112">
        <f t="shared" si="19"/>
        <v>0</v>
      </c>
      <c r="BG29" s="113">
        <f t="shared" si="20"/>
        <v>4</v>
      </c>
      <c r="BH29" s="113">
        <f t="shared" si="21"/>
        <v>4</v>
      </c>
      <c r="BI29" s="117">
        <f t="shared" si="22"/>
        <v>5</v>
      </c>
      <c r="BJ29" s="112">
        <f t="shared" si="23"/>
        <v>1</v>
      </c>
      <c r="BK29" s="113">
        <f t="shared" si="24"/>
        <v>3.3333333333333335</v>
      </c>
      <c r="BL29" s="113">
        <f t="shared" si="25"/>
        <v>4</v>
      </c>
      <c r="BM29" s="118">
        <f t="shared" si="26"/>
        <v>5</v>
      </c>
      <c r="BN29" s="119">
        <f t="shared" si="26"/>
        <v>5</v>
      </c>
      <c r="BO29" s="120">
        <f t="shared" si="27"/>
        <v>4</v>
      </c>
      <c r="BP29" s="68"/>
    </row>
    <row r="30" spans="1:68" ht="13.5" thickBot="1">
      <c r="A30" s="121"/>
      <c r="B30" s="130">
        <f t="shared" si="28"/>
        <v>19</v>
      </c>
      <c r="C30" s="300">
        <v>4</v>
      </c>
      <c r="D30" s="301">
        <v>3</v>
      </c>
      <c r="E30" s="301">
        <v>3</v>
      </c>
      <c r="F30" s="302">
        <v>4</v>
      </c>
      <c r="G30" s="300">
        <v>5</v>
      </c>
      <c r="H30" s="301">
        <v>5</v>
      </c>
      <c r="I30" s="301">
        <v>4</v>
      </c>
      <c r="J30" s="302">
        <v>5</v>
      </c>
      <c r="K30" s="300">
        <v>5</v>
      </c>
      <c r="L30" s="301">
        <v>5</v>
      </c>
      <c r="M30" s="302">
        <v>5</v>
      </c>
      <c r="N30" s="300">
        <v>3</v>
      </c>
      <c r="O30" s="301">
        <v>5</v>
      </c>
      <c r="P30" s="302">
        <v>5</v>
      </c>
      <c r="Q30" s="300">
        <v>5</v>
      </c>
      <c r="R30" s="301">
        <v>5</v>
      </c>
      <c r="S30" s="301">
        <v>5</v>
      </c>
      <c r="T30" s="302">
        <v>5</v>
      </c>
      <c r="U30" s="300">
        <v>5</v>
      </c>
      <c r="V30" s="301">
        <v>5</v>
      </c>
      <c r="W30" s="301">
        <v>5</v>
      </c>
      <c r="X30" s="302">
        <v>5</v>
      </c>
      <c r="Y30" s="303" t="s">
        <v>112</v>
      </c>
      <c r="Z30" s="301">
        <v>5</v>
      </c>
      <c r="AA30" s="301">
        <v>5</v>
      </c>
      <c r="AB30" s="302">
        <v>5</v>
      </c>
      <c r="AC30" s="298">
        <v>2</v>
      </c>
      <c r="AD30" s="300">
        <v>3</v>
      </c>
      <c r="AE30" s="301">
        <v>2</v>
      </c>
      <c r="AF30" s="304">
        <v>2</v>
      </c>
      <c r="AG30" s="299">
        <v>4</v>
      </c>
      <c r="AH30" s="298">
        <v>5</v>
      </c>
      <c r="AI30" s="300">
        <v>4</v>
      </c>
      <c r="AJ30" s="304">
        <v>4</v>
      </c>
      <c r="AK30" s="128"/>
      <c r="AL30" s="129">
        <f t="shared" si="29"/>
        <v>19</v>
      </c>
      <c r="AM30" s="112">
        <f t="shared" si="0"/>
        <v>0</v>
      </c>
      <c r="AN30" s="113">
        <f t="shared" si="1"/>
        <v>3.5</v>
      </c>
      <c r="AO30" s="114">
        <f t="shared" si="2"/>
        <v>4</v>
      </c>
      <c r="AP30" s="112">
        <f t="shared" si="3"/>
        <v>0</v>
      </c>
      <c r="AQ30" s="113">
        <f t="shared" si="4"/>
        <v>4.75</v>
      </c>
      <c r="AR30" s="114">
        <f t="shared" si="5"/>
        <v>5</v>
      </c>
      <c r="AS30" s="112">
        <f t="shared" si="6"/>
        <v>0</v>
      </c>
      <c r="AT30" s="113">
        <f t="shared" si="7"/>
        <v>5</v>
      </c>
      <c r="AU30" s="114">
        <f t="shared" si="8"/>
        <v>5</v>
      </c>
      <c r="AV30" s="112">
        <f t="shared" si="9"/>
        <v>0</v>
      </c>
      <c r="AW30" s="113">
        <f t="shared" si="10"/>
        <v>4.333333333333333</v>
      </c>
      <c r="AX30" s="114">
        <f t="shared" si="11"/>
        <v>5</v>
      </c>
      <c r="AY30" s="112">
        <f t="shared" si="12"/>
        <v>0</v>
      </c>
      <c r="AZ30" s="113">
        <f t="shared" si="13"/>
        <v>5</v>
      </c>
      <c r="BA30" s="115">
        <f t="shared" si="14"/>
        <v>5</v>
      </c>
      <c r="BB30" s="112">
        <f t="shared" si="15"/>
        <v>0</v>
      </c>
      <c r="BC30" s="113">
        <f t="shared" si="16"/>
        <v>5</v>
      </c>
      <c r="BD30" s="116">
        <f t="shared" si="17"/>
        <v>5</v>
      </c>
      <c r="BE30" s="112">
        <f t="shared" si="18"/>
        <v>1</v>
      </c>
      <c r="BF30" s="112">
        <f t="shared" si="19"/>
        <v>0</v>
      </c>
      <c r="BG30" s="113">
        <f t="shared" si="20"/>
        <v>5</v>
      </c>
      <c r="BH30" s="113">
        <f t="shared" si="21"/>
        <v>5</v>
      </c>
      <c r="BI30" s="117">
        <f t="shared" si="22"/>
        <v>2</v>
      </c>
      <c r="BJ30" s="112">
        <f t="shared" si="23"/>
        <v>2</v>
      </c>
      <c r="BK30" s="113">
        <f t="shared" si="24"/>
        <v>2.3333333333333335</v>
      </c>
      <c r="BL30" s="113">
        <f t="shared" si="25"/>
        <v>3</v>
      </c>
      <c r="BM30" s="118">
        <f t="shared" si="26"/>
        <v>4</v>
      </c>
      <c r="BN30" s="119">
        <f t="shared" si="26"/>
        <v>5</v>
      </c>
      <c r="BO30" s="120">
        <f t="shared" si="27"/>
        <v>4</v>
      </c>
      <c r="BP30" s="68"/>
    </row>
    <row r="31" spans="1:68" ht="13.5" thickBot="1">
      <c r="A31" s="121"/>
      <c r="B31" s="130">
        <f t="shared" si="28"/>
        <v>20</v>
      </c>
      <c r="C31" s="109"/>
      <c r="D31" s="123"/>
      <c r="E31" s="123"/>
      <c r="F31" s="124"/>
      <c r="G31" s="109"/>
      <c r="H31" s="123"/>
      <c r="I31" s="123"/>
      <c r="J31" s="124"/>
      <c r="K31" s="109"/>
      <c r="L31" s="123"/>
      <c r="M31" s="124"/>
      <c r="N31" s="109"/>
      <c r="O31" s="123"/>
      <c r="P31" s="124"/>
      <c r="Q31" s="109"/>
      <c r="R31" s="123"/>
      <c r="S31" s="123"/>
      <c r="T31" s="124"/>
      <c r="U31" s="109"/>
      <c r="V31" s="123"/>
      <c r="W31" s="123"/>
      <c r="X31" s="124"/>
      <c r="Y31" s="133"/>
      <c r="Z31" s="123"/>
      <c r="AA31" s="123"/>
      <c r="AB31" s="124"/>
      <c r="AC31" s="126"/>
      <c r="AD31" s="109"/>
      <c r="AE31" s="123"/>
      <c r="AF31" s="110"/>
      <c r="AG31" s="127"/>
      <c r="AH31" s="126"/>
      <c r="AI31" s="109"/>
      <c r="AJ31" s="110"/>
      <c r="AK31" s="128"/>
      <c r="AL31" s="129">
        <f t="shared" si="29"/>
        <v>20</v>
      </c>
      <c r="AM31" s="112">
        <f t="shared" si="0"/>
        <v>0</v>
      </c>
      <c r="AN31" s="113">
        <f t="shared" si="1"/>
        <v>0</v>
      </c>
      <c r="AO31" s="114" t="str">
        <f t="shared" si="2"/>
        <v>NO</v>
      </c>
      <c r="AP31" s="112">
        <f t="shared" si="3"/>
        <v>0</v>
      </c>
      <c r="AQ31" s="113">
        <f t="shared" si="4"/>
        <v>0</v>
      </c>
      <c r="AR31" s="114" t="str">
        <f t="shared" si="5"/>
        <v>NO</v>
      </c>
      <c r="AS31" s="112">
        <f t="shared" si="6"/>
        <v>0</v>
      </c>
      <c r="AT31" s="113">
        <f t="shared" si="7"/>
        <v>0</v>
      </c>
      <c r="AU31" s="114" t="str">
        <f t="shared" si="8"/>
        <v>NO</v>
      </c>
      <c r="AV31" s="112">
        <f t="shared" si="9"/>
        <v>0</v>
      </c>
      <c r="AW31" s="113">
        <f t="shared" si="10"/>
        <v>0</v>
      </c>
      <c r="AX31" s="114" t="str">
        <f t="shared" si="11"/>
        <v>NO</v>
      </c>
      <c r="AY31" s="112">
        <f t="shared" si="12"/>
        <v>0</v>
      </c>
      <c r="AZ31" s="113">
        <f t="shared" si="13"/>
        <v>0</v>
      </c>
      <c r="BA31" s="115" t="str">
        <f t="shared" si="14"/>
        <v>NO</v>
      </c>
      <c r="BB31" s="112">
        <f t="shared" si="15"/>
        <v>0</v>
      </c>
      <c r="BC31" s="113">
        <f t="shared" si="16"/>
        <v>0</v>
      </c>
      <c r="BD31" s="116" t="str">
        <f t="shared" si="17"/>
        <v>NO</v>
      </c>
      <c r="BE31" s="112">
        <f t="shared" si="18"/>
        <v>0</v>
      </c>
      <c r="BF31" s="112">
        <f t="shared" si="19"/>
        <v>0</v>
      </c>
      <c r="BG31" s="113">
        <f t="shared" si="20"/>
        <v>0</v>
      </c>
      <c r="BH31" s="113" t="str">
        <f t="shared" si="21"/>
        <v>NO</v>
      </c>
      <c r="BI31" s="117" t="str">
        <f t="shared" si="22"/>
        <v>NO</v>
      </c>
      <c r="BJ31" s="112">
        <f t="shared" si="23"/>
        <v>0</v>
      </c>
      <c r="BK31" s="113">
        <f t="shared" si="24"/>
        <v>0</v>
      </c>
      <c r="BL31" s="113" t="str">
        <f t="shared" si="25"/>
        <v>NO</v>
      </c>
      <c r="BM31" s="118" t="str">
        <f t="shared" si="26"/>
        <v>NO</v>
      </c>
      <c r="BN31" s="119" t="str">
        <f t="shared" si="26"/>
        <v>NO</v>
      </c>
      <c r="BO31" s="120" t="str">
        <f t="shared" si="27"/>
        <v>NO</v>
      </c>
      <c r="BP31" s="68"/>
    </row>
    <row r="32" spans="1:68" ht="13.5" thickBot="1">
      <c r="A32" s="121"/>
      <c r="B32" s="130">
        <f t="shared" si="28"/>
        <v>21</v>
      </c>
      <c r="C32" s="109"/>
      <c r="D32" s="123"/>
      <c r="E32" s="123"/>
      <c r="F32" s="124"/>
      <c r="G32" s="109"/>
      <c r="H32" s="123"/>
      <c r="I32" s="123"/>
      <c r="J32" s="124"/>
      <c r="K32" s="109"/>
      <c r="L32" s="123"/>
      <c r="M32" s="124"/>
      <c r="N32" s="109"/>
      <c r="O32" s="123"/>
      <c r="P32" s="124"/>
      <c r="Q32" s="109"/>
      <c r="R32" s="123"/>
      <c r="S32" s="123"/>
      <c r="T32" s="124"/>
      <c r="U32" s="109"/>
      <c r="V32" s="123"/>
      <c r="W32" s="123"/>
      <c r="X32" s="124"/>
      <c r="Y32" s="134"/>
      <c r="Z32" s="123"/>
      <c r="AA32" s="123"/>
      <c r="AB32" s="124"/>
      <c r="AC32" s="132"/>
      <c r="AD32" s="109"/>
      <c r="AE32" s="123"/>
      <c r="AF32" s="110"/>
      <c r="AG32" s="107"/>
      <c r="AH32" s="132"/>
      <c r="AI32" s="109"/>
      <c r="AJ32" s="110"/>
      <c r="AK32" s="128"/>
      <c r="AL32" s="129">
        <f t="shared" si="29"/>
        <v>21</v>
      </c>
      <c r="AM32" s="112">
        <f t="shared" si="0"/>
        <v>0</v>
      </c>
      <c r="AN32" s="113">
        <f t="shared" si="1"/>
        <v>0</v>
      </c>
      <c r="AO32" s="114" t="str">
        <f t="shared" si="2"/>
        <v>NO</v>
      </c>
      <c r="AP32" s="112">
        <f t="shared" si="3"/>
        <v>0</v>
      </c>
      <c r="AQ32" s="113">
        <f t="shared" si="4"/>
        <v>0</v>
      </c>
      <c r="AR32" s="114" t="str">
        <f t="shared" si="5"/>
        <v>NO</v>
      </c>
      <c r="AS32" s="112">
        <f t="shared" si="6"/>
        <v>0</v>
      </c>
      <c r="AT32" s="113">
        <f t="shared" si="7"/>
        <v>0</v>
      </c>
      <c r="AU32" s="114" t="str">
        <f t="shared" si="8"/>
        <v>NO</v>
      </c>
      <c r="AV32" s="112">
        <f t="shared" si="9"/>
        <v>0</v>
      </c>
      <c r="AW32" s="113">
        <f t="shared" si="10"/>
        <v>0</v>
      </c>
      <c r="AX32" s="114" t="str">
        <f t="shared" si="11"/>
        <v>NO</v>
      </c>
      <c r="AY32" s="112">
        <f t="shared" si="12"/>
        <v>0</v>
      </c>
      <c r="AZ32" s="113">
        <f t="shared" si="13"/>
        <v>0</v>
      </c>
      <c r="BA32" s="115" t="str">
        <f t="shared" si="14"/>
        <v>NO</v>
      </c>
      <c r="BB32" s="112">
        <f t="shared" si="15"/>
        <v>0</v>
      </c>
      <c r="BC32" s="113">
        <f t="shared" si="16"/>
        <v>0</v>
      </c>
      <c r="BD32" s="116" t="str">
        <f t="shared" si="17"/>
        <v>NO</v>
      </c>
      <c r="BE32" s="112">
        <f t="shared" si="18"/>
        <v>0</v>
      </c>
      <c r="BF32" s="112">
        <f t="shared" si="19"/>
        <v>0</v>
      </c>
      <c r="BG32" s="113">
        <f t="shared" si="20"/>
        <v>0</v>
      </c>
      <c r="BH32" s="113" t="str">
        <f t="shared" si="21"/>
        <v>NO</v>
      </c>
      <c r="BI32" s="117" t="str">
        <f t="shared" si="22"/>
        <v>NO</v>
      </c>
      <c r="BJ32" s="112">
        <f t="shared" si="23"/>
        <v>0</v>
      </c>
      <c r="BK32" s="113">
        <f t="shared" si="24"/>
        <v>0</v>
      </c>
      <c r="BL32" s="113" t="str">
        <f t="shared" si="25"/>
        <v>NO</v>
      </c>
      <c r="BM32" s="118" t="str">
        <f t="shared" si="26"/>
        <v>NO</v>
      </c>
      <c r="BN32" s="119" t="str">
        <f t="shared" si="26"/>
        <v>NO</v>
      </c>
      <c r="BO32" s="120" t="str">
        <f t="shared" si="27"/>
        <v>NO</v>
      </c>
      <c r="BP32" s="68"/>
    </row>
    <row r="33" spans="1:68" ht="13.5" thickBot="1">
      <c r="A33" s="121"/>
      <c r="B33" s="130">
        <f t="shared" si="28"/>
        <v>22</v>
      </c>
      <c r="C33" s="109"/>
      <c r="D33" s="123"/>
      <c r="E33" s="123"/>
      <c r="F33" s="124"/>
      <c r="G33" s="109"/>
      <c r="H33" s="123"/>
      <c r="I33" s="123"/>
      <c r="J33" s="124"/>
      <c r="K33" s="109"/>
      <c r="L33" s="123"/>
      <c r="M33" s="124"/>
      <c r="N33" s="109"/>
      <c r="O33" s="123"/>
      <c r="P33" s="124"/>
      <c r="Q33" s="109"/>
      <c r="R33" s="123"/>
      <c r="S33" s="123"/>
      <c r="T33" s="124"/>
      <c r="U33" s="109"/>
      <c r="V33" s="123"/>
      <c r="W33" s="123"/>
      <c r="X33" s="124"/>
      <c r="Y33" s="134"/>
      <c r="Z33" s="123"/>
      <c r="AA33" s="123"/>
      <c r="AB33" s="124"/>
      <c r="AC33" s="126"/>
      <c r="AD33" s="109"/>
      <c r="AE33" s="123"/>
      <c r="AF33" s="110"/>
      <c r="AG33" s="127"/>
      <c r="AH33" s="126"/>
      <c r="AI33" s="109"/>
      <c r="AJ33" s="110"/>
      <c r="AK33" s="128"/>
      <c r="AL33" s="129">
        <f t="shared" si="29"/>
        <v>22</v>
      </c>
      <c r="AM33" s="112">
        <f t="shared" si="0"/>
        <v>0</v>
      </c>
      <c r="AN33" s="113">
        <f t="shared" si="1"/>
        <v>0</v>
      </c>
      <c r="AO33" s="114" t="str">
        <f t="shared" si="2"/>
        <v>NO</v>
      </c>
      <c r="AP33" s="112">
        <f t="shared" si="3"/>
        <v>0</v>
      </c>
      <c r="AQ33" s="113">
        <f t="shared" si="4"/>
        <v>0</v>
      </c>
      <c r="AR33" s="114" t="str">
        <f t="shared" si="5"/>
        <v>NO</v>
      </c>
      <c r="AS33" s="112">
        <f t="shared" si="6"/>
        <v>0</v>
      </c>
      <c r="AT33" s="113">
        <f t="shared" si="7"/>
        <v>0</v>
      </c>
      <c r="AU33" s="114" t="str">
        <f t="shared" si="8"/>
        <v>NO</v>
      </c>
      <c r="AV33" s="112">
        <f t="shared" si="9"/>
        <v>0</v>
      </c>
      <c r="AW33" s="113">
        <f t="shared" si="10"/>
        <v>0</v>
      </c>
      <c r="AX33" s="114" t="str">
        <f t="shared" si="11"/>
        <v>NO</v>
      </c>
      <c r="AY33" s="112">
        <f t="shared" si="12"/>
        <v>0</v>
      </c>
      <c r="AZ33" s="113">
        <f t="shared" si="13"/>
        <v>0</v>
      </c>
      <c r="BA33" s="115" t="str">
        <f t="shared" si="14"/>
        <v>NO</v>
      </c>
      <c r="BB33" s="112">
        <f t="shared" si="15"/>
        <v>0</v>
      </c>
      <c r="BC33" s="113">
        <f t="shared" si="16"/>
        <v>0</v>
      </c>
      <c r="BD33" s="116" t="str">
        <f t="shared" si="17"/>
        <v>NO</v>
      </c>
      <c r="BE33" s="112">
        <f t="shared" si="18"/>
        <v>0</v>
      </c>
      <c r="BF33" s="112">
        <f t="shared" si="19"/>
        <v>0</v>
      </c>
      <c r="BG33" s="113">
        <f t="shared" si="20"/>
        <v>0</v>
      </c>
      <c r="BH33" s="113" t="str">
        <f t="shared" si="21"/>
        <v>NO</v>
      </c>
      <c r="BI33" s="117" t="str">
        <f t="shared" si="22"/>
        <v>NO</v>
      </c>
      <c r="BJ33" s="112">
        <f t="shared" si="23"/>
        <v>0</v>
      </c>
      <c r="BK33" s="113">
        <f t="shared" si="24"/>
        <v>0</v>
      </c>
      <c r="BL33" s="113" t="str">
        <f t="shared" si="25"/>
        <v>NO</v>
      </c>
      <c r="BM33" s="118" t="str">
        <f t="shared" si="26"/>
        <v>NO</v>
      </c>
      <c r="BN33" s="119" t="str">
        <f t="shared" si="26"/>
        <v>NO</v>
      </c>
      <c r="BO33" s="120" t="str">
        <f t="shared" si="27"/>
        <v>NO</v>
      </c>
      <c r="BP33" s="68"/>
    </row>
    <row r="34" spans="1:68" ht="13.5" thickBot="1">
      <c r="A34" s="121"/>
      <c r="B34" s="130">
        <f t="shared" si="28"/>
        <v>23</v>
      </c>
      <c r="C34" s="109"/>
      <c r="D34" s="123"/>
      <c r="E34" s="123"/>
      <c r="F34" s="124"/>
      <c r="G34" s="109"/>
      <c r="H34" s="123"/>
      <c r="I34" s="123"/>
      <c r="J34" s="124"/>
      <c r="K34" s="109"/>
      <c r="L34" s="123"/>
      <c r="M34" s="124"/>
      <c r="N34" s="109"/>
      <c r="O34" s="123"/>
      <c r="P34" s="124"/>
      <c r="Q34" s="109"/>
      <c r="R34" s="123"/>
      <c r="S34" s="123"/>
      <c r="T34" s="124"/>
      <c r="U34" s="109"/>
      <c r="V34" s="123"/>
      <c r="W34" s="123"/>
      <c r="X34" s="124"/>
      <c r="Y34" s="125"/>
      <c r="Z34" s="123"/>
      <c r="AA34" s="123"/>
      <c r="AB34" s="124"/>
      <c r="AC34" s="126"/>
      <c r="AD34" s="109"/>
      <c r="AE34" s="123"/>
      <c r="AF34" s="110"/>
      <c r="AG34" s="127"/>
      <c r="AH34" s="126"/>
      <c r="AI34" s="109"/>
      <c r="AJ34" s="110"/>
      <c r="AK34" s="128"/>
      <c r="AL34" s="129">
        <f t="shared" si="29"/>
        <v>23</v>
      </c>
      <c r="AM34" s="112">
        <f t="shared" si="0"/>
        <v>0</v>
      </c>
      <c r="AN34" s="113">
        <f t="shared" si="1"/>
        <v>0</v>
      </c>
      <c r="AO34" s="114" t="str">
        <f t="shared" si="2"/>
        <v>NO</v>
      </c>
      <c r="AP34" s="112">
        <f t="shared" si="3"/>
        <v>0</v>
      </c>
      <c r="AQ34" s="113">
        <f t="shared" si="4"/>
        <v>0</v>
      </c>
      <c r="AR34" s="114" t="str">
        <f t="shared" si="5"/>
        <v>NO</v>
      </c>
      <c r="AS34" s="112">
        <f t="shared" si="6"/>
        <v>0</v>
      </c>
      <c r="AT34" s="113">
        <f t="shared" si="7"/>
        <v>0</v>
      </c>
      <c r="AU34" s="114" t="str">
        <f t="shared" si="8"/>
        <v>NO</v>
      </c>
      <c r="AV34" s="112">
        <f t="shared" si="9"/>
        <v>0</v>
      </c>
      <c r="AW34" s="113">
        <f t="shared" si="10"/>
        <v>0</v>
      </c>
      <c r="AX34" s="114" t="str">
        <f t="shared" si="11"/>
        <v>NO</v>
      </c>
      <c r="AY34" s="112">
        <f t="shared" si="12"/>
        <v>0</v>
      </c>
      <c r="AZ34" s="113">
        <f t="shared" si="13"/>
        <v>0</v>
      </c>
      <c r="BA34" s="115" t="str">
        <f t="shared" si="14"/>
        <v>NO</v>
      </c>
      <c r="BB34" s="112">
        <f t="shared" si="15"/>
        <v>0</v>
      </c>
      <c r="BC34" s="113">
        <f t="shared" si="16"/>
        <v>0</v>
      </c>
      <c r="BD34" s="116" t="str">
        <f t="shared" si="17"/>
        <v>NO</v>
      </c>
      <c r="BE34" s="112">
        <f t="shared" si="18"/>
        <v>0</v>
      </c>
      <c r="BF34" s="112">
        <f t="shared" si="19"/>
        <v>0</v>
      </c>
      <c r="BG34" s="113">
        <f t="shared" si="20"/>
        <v>0</v>
      </c>
      <c r="BH34" s="113" t="str">
        <f t="shared" si="21"/>
        <v>NO</v>
      </c>
      <c r="BI34" s="117" t="str">
        <f t="shared" si="22"/>
        <v>NO</v>
      </c>
      <c r="BJ34" s="112">
        <f t="shared" si="23"/>
        <v>0</v>
      </c>
      <c r="BK34" s="113">
        <f t="shared" si="24"/>
        <v>0</v>
      </c>
      <c r="BL34" s="113" t="str">
        <f t="shared" si="25"/>
        <v>NO</v>
      </c>
      <c r="BM34" s="118" t="str">
        <f t="shared" si="26"/>
        <v>NO</v>
      </c>
      <c r="BN34" s="119" t="str">
        <f t="shared" si="26"/>
        <v>NO</v>
      </c>
      <c r="BO34" s="120" t="str">
        <f t="shared" si="27"/>
        <v>NO</v>
      </c>
      <c r="BP34" s="68"/>
    </row>
    <row r="35" spans="1:68" ht="13.5" thickBot="1">
      <c r="A35" s="121"/>
      <c r="B35" s="130">
        <f t="shared" si="28"/>
        <v>24</v>
      </c>
      <c r="C35" s="109"/>
      <c r="D35" s="123"/>
      <c r="E35" s="123"/>
      <c r="F35" s="124"/>
      <c r="G35" s="109"/>
      <c r="H35" s="123"/>
      <c r="I35" s="123"/>
      <c r="J35" s="124"/>
      <c r="K35" s="109"/>
      <c r="L35" s="123"/>
      <c r="M35" s="124"/>
      <c r="N35" s="109"/>
      <c r="O35" s="123"/>
      <c r="P35" s="124"/>
      <c r="Q35" s="109"/>
      <c r="R35" s="123"/>
      <c r="S35" s="123"/>
      <c r="T35" s="124"/>
      <c r="U35" s="109"/>
      <c r="V35" s="123"/>
      <c r="W35" s="123"/>
      <c r="X35" s="124"/>
      <c r="Y35" s="133"/>
      <c r="Z35" s="123"/>
      <c r="AA35" s="123"/>
      <c r="AB35" s="124"/>
      <c r="AC35" s="126"/>
      <c r="AD35" s="109"/>
      <c r="AE35" s="123"/>
      <c r="AF35" s="110"/>
      <c r="AG35" s="127"/>
      <c r="AH35" s="126"/>
      <c r="AI35" s="109"/>
      <c r="AJ35" s="110"/>
      <c r="AK35" s="128"/>
      <c r="AL35" s="129">
        <f t="shared" si="29"/>
        <v>24</v>
      </c>
      <c r="AM35" s="112">
        <f t="shared" si="0"/>
        <v>0</v>
      </c>
      <c r="AN35" s="113">
        <f t="shared" si="1"/>
        <v>0</v>
      </c>
      <c r="AO35" s="114" t="str">
        <f t="shared" si="2"/>
        <v>NO</v>
      </c>
      <c r="AP35" s="112">
        <f t="shared" si="3"/>
        <v>0</v>
      </c>
      <c r="AQ35" s="113">
        <f t="shared" si="4"/>
        <v>0</v>
      </c>
      <c r="AR35" s="114" t="str">
        <f t="shared" si="5"/>
        <v>NO</v>
      </c>
      <c r="AS35" s="112">
        <f t="shared" si="6"/>
        <v>0</v>
      </c>
      <c r="AT35" s="113">
        <f t="shared" si="7"/>
        <v>0</v>
      </c>
      <c r="AU35" s="114" t="str">
        <f t="shared" si="8"/>
        <v>NO</v>
      </c>
      <c r="AV35" s="112">
        <f t="shared" si="9"/>
        <v>0</v>
      </c>
      <c r="AW35" s="113">
        <f t="shared" si="10"/>
        <v>0</v>
      </c>
      <c r="AX35" s="114" t="str">
        <f t="shared" si="11"/>
        <v>NO</v>
      </c>
      <c r="AY35" s="112">
        <f t="shared" si="12"/>
        <v>0</v>
      </c>
      <c r="AZ35" s="113">
        <f t="shared" si="13"/>
        <v>0</v>
      </c>
      <c r="BA35" s="115" t="str">
        <f t="shared" si="14"/>
        <v>NO</v>
      </c>
      <c r="BB35" s="112">
        <f t="shared" si="15"/>
        <v>0</v>
      </c>
      <c r="BC35" s="113">
        <f t="shared" si="16"/>
        <v>0</v>
      </c>
      <c r="BD35" s="116" t="str">
        <f t="shared" si="17"/>
        <v>NO</v>
      </c>
      <c r="BE35" s="112">
        <f t="shared" si="18"/>
        <v>0</v>
      </c>
      <c r="BF35" s="112">
        <f t="shared" si="19"/>
        <v>0</v>
      </c>
      <c r="BG35" s="113">
        <f t="shared" si="20"/>
        <v>0</v>
      </c>
      <c r="BH35" s="113" t="str">
        <f t="shared" si="21"/>
        <v>NO</v>
      </c>
      <c r="BI35" s="117" t="str">
        <f t="shared" si="22"/>
        <v>NO</v>
      </c>
      <c r="BJ35" s="112">
        <f t="shared" si="23"/>
        <v>0</v>
      </c>
      <c r="BK35" s="113">
        <f t="shared" si="24"/>
        <v>0</v>
      </c>
      <c r="BL35" s="113" t="str">
        <f t="shared" si="25"/>
        <v>NO</v>
      </c>
      <c r="BM35" s="118" t="str">
        <f t="shared" si="26"/>
        <v>NO</v>
      </c>
      <c r="BN35" s="119" t="str">
        <f t="shared" si="26"/>
        <v>NO</v>
      </c>
      <c r="BO35" s="120" t="str">
        <f t="shared" si="27"/>
        <v>NO</v>
      </c>
      <c r="BP35" s="68"/>
    </row>
    <row r="36" spans="1:68" ht="13.5" thickBot="1">
      <c r="A36" s="121"/>
      <c r="B36" s="130">
        <f t="shared" si="28"/>
        <v>25</v>
      </c>
      <c r="C36" s="109"/>
      <c r="D36" s="123"/>
      <c r="E36" s="123"/>
      <c r="F36" s="124"/>
      <c r="G36" s="109"/>
      <c r="H36" s="123"/>
      <c r="I36" s="123"/>
      <c r="J36" s="124"/>
      <c r="K36" s="109"/>
      <c r="L36" s="123"/>
      <c r="M36" s="124"/>
      <c r="N36" s="109"/>
      <c r="O36" s="123"/>
      <c r="P36" s="124"/>
      <c r="Q36" s="109"/>
      <c r="R36" s="123"/>
      <c r="S36" s="123"/>
      <c r="T36" s="124"/>
      <c r="U36" s="109"/>
      <c r="V36" s="123"/>
      <c r="W36" s="123"/>
      <c r="X36" s="124"/>
      <c r="Y36" s="134"/>
      <c r="Z36" s="123"/>
      <c r="AA36" s="123"/>
      <c r="AB36" s="124"/>
      <c r="AC36" s="132"/>
      <c r="AD36" s="109"/>
      <c r="AE36" s="123"/>
      <c r="AF36" s="110"/>
      <c r="AG36" s="107"/>
      <c r="AH36" s="132"/>
      <c r="AI36" s="109"/>
      <c r="AJ36" s="110"/>
      <c r="AK36" s="128"/>
      <c r="AL36" s="129">
        <f t="shared" si="29"/>
        <v>25</v>
      </c>
      <c r="AM36" s="112">
        <f t="shared" si="0"/>
        <v>0</v>
      </c>
      <c r="AN36" s="113">
        <f t="shared" si="1"/>
        <v>0</v>
      </c>
      <c r="AO36" s="114" t="str">
        <f t="shared" si="2"/>
        <v>NO</v>
      </c>
      <c r="AP36" s="112">
        <f t="shared" si="3"/>
        <v>0</v>
      </c>
      <c r="AQ36" s="113">
        <f t="shared" si="4"/>
        <v>0</v>
      </c>
      <c r="AR36" s="114" t="str">
        <f t="shared" si="5"/>
        <v>NO</v>
      </c>
      <c r="AS36" s="112">
        <f t="shared" si="6"/>
        <v>0</v>
      </c>
      <c r="AT36" s="113">
        <f t="shared" si="7"/>
        <v>0</v>
      </c>
      <c r="AU36" s="114" t="str">
        <f t="shared" si="8"/>
        <v>NO</v>
      </c>
      <c r="AV36" s="112">
        <f t="shared" si="9"/>
        <v>0</v>
      </c>
      <c r="AW36" s="113">
        <f t="shared" si="10"/>
        <v>0</v>
      </c>
      <c r="AX36" s="114" t="str">
        <f t="shared" si="11"/>
        <v>NO</v>
      </c>
      <c r="AY36" s="112">
        <f t="shared" si="12"/>
        <v>0</v>
      </c>
      <c r="AZ36" s="113">
        <f t="shared" si="13"/>
        <v>0</v>
      </c>
      <c r="BA36" s="115" t="str">
        <f t="shared" si="14"/>
        <v>NO</v>
      </c>
      <c r="BB36" s="112">
        <f t="shared" si="15"/>
        <v>0</v>
      </c>
      <c r="BC36" s="113">
        <f t="shared" si="16"/>
        <v>0</v>
      </c>
      <c r="BD36" s="116" t="str">
        <f t="shared" si="17"/>
        <v>NO</v>
      </c>
      <c r="BE36" s="112">
        <f t="shared" si="18"/>
        <v>0</v>
      </c>
      <c r="BF36" s="112">
        <f t="shared" si="19"/>
        <v>0</v>
      </c>
      <c r="BG36" s="113">
        <f t="shared" si="20"/>
        <v>0</v>
      </c>
      <c r="BH36" s="113" t="str">
        <f t="shared" si="21"/>
        <v>NO</v>
      </c>
      <c r="BI36" s="117" t="str">
        <f t="shared" si="22"/>
        <v>NO</v>
      </c>
      <c r="BJ36" s="112">
        <f t="shared" si="23"/>
        <v>0</v>
      </c>
      <c r="BK36" s="113">
        <f t="shared" si="24"/>
        <v>0</v>
      </c>
      <c r="BL36" s="113" t="str">
        <f t="shared" si="25"/>
        <v>NO</v>
      </c>
      <c r="BM36" s="118" t="str">
        <f t="shared" si="26"/>
        <v>NO</v>
      </c>
      <c r="BN36" s="119" t="str">
        <f t="shared" si="26"/>
        <v>NO</v>
      </c>
      <c r="BO36" s="120" t="str">
        <f t="shared" si="27"/>
        <v>NO</v>
      </c>
      <c r="BP36" s="68"/>
    </row>
    <row r="37" spans="1:68" ht="13.5" thickBot="1">
      <c r="A37" s="121"/>
      <c r="B37" s="130">
        <f t="shared" si="28"/>
        <v>26</v>
      </c>
      <c r="C37" s="109"/>
      <c r="D37" s="123"/>
      <c r="E37" s="123"/>
      <c r="F37" s="124"/>
      <c r="G37" s="109"/>
      <c r="H37" s="123"/>
      <c r="I37" s="123"/>
      <c r="J37" s="124"/>
      <c r="K37" s="109"/>
      <c r="L37" s="123"/>
      <c r="M37" s="124"/>
      <c r="N37" s="109"/>
      <c r="O37" s="123"/>
      <c r="P37" s="124"/>
      <c r="Q37" s="109"/>
      <c r="R37" s="123"/>
      <c r="S37" s="123"/>
      <c r="T37" s="124"/>
      <c r="U37" s="109"/>
      <c r="V37" s="123"/>
      <c r="W37" s="123"/>
      <c r="X37" s="124"/>
      <c r="Y37" s="125"/>
      <c r="Z37" s="123"/>
      <c r="AA37" s="123"/>
      <c r="AB37" s="124"/>
      <c r="AC37" s="126"/>
      <c r="AD37" s="109"/>
      <c r="AE37" s="123"/>
      <c r="AF37" s="110"/>
      <c r="AG37" s="127"/>
      <c r="AH37" s="126"/>
      <c r="AI37" s="109"/>
      <c r="AJ37" s="110"/>
      <c r="AK37" s="128"/>
      <c r="AL37" s="129">
        <f t="shared" si="29"/>
        <v>26</v>
      </c>
      <c r="AM37" s="112">
        <f t="shared" si="0"/>
        <v>0</v>
      </c>
      <c r="AN37" s="113">
        <f t="shared" si="1"/>
        <v>0</v>
      </c>
      <c r="AO37" s="114" t="str">
        <f t="shared" si="2"/>
        <v>NO</v>
      </c>
      <c r="AP37" s="112">
        <f t="shared" si="3"/>
        <v>0</v>
      </c>
      <c r="AQ37" s="113">
        <f t="shared" si="4"/>
        <v>0</v>
      </c>
      <c r="AR37" s="114" t="str">
        <f t="shared" si="5"/>
        <v>NO</v>
      </c>
      <c r="AS37" s="112">
        <f t="shared" si="6"/>
        <v>0</v>
      </c>
      <c r="AT37" s="113">
        <f t="shared" si="7"/>
        <v>0</v>
      </c>
      <c r="AU37" s="114" t="str">
        <f t="shared" si="8"/>
        <v>NO</v>
      </c>
      <c r="AV37" s="112">
        <f t="shared" si="9"/>
        <v>0</v>
      </c>
      <c r="AW37" s="113">
        <f t="shared" si="10"/>
        <v>0</v>
      </c>
      <c r="AX37" s="114" t="str">
        <f t="shared" si="11"/>
        <v>NO</v>
      </c>
      <c r="AY37" s="112">
        <f t="shared" si="12"/>
        <v>0</v>
      </c>
      <c r="AZ37" s="113">
        <f t="shared" si="13"/>
        <v>0</v>
      </c>
      <c r="BA37" s="115" t="str">
        <f t="shared" si="14"/>
        <v>NO</v>
      </c>
      <c r="BB37" s="112">
        <f t="shared" si="15"/>
        <v>0</v>
      </c>
      <c r="BC37" s="113">
        <f t="shared" si="16"/>
        <v>0</v>
      </c>
      <c r="BD37" s="116" t="str">
        <f t="shared" si="17"/>
        <v>NO</v>
      </c>
      <c r="BE37" s="112">
        <f t="shared" si="18"/>
        <v>0</v>
      </c>
      <c r="BF37" s="112">
        <f t="shared" si="19"/>
        <v>0</v>
      </c>
      <c r="BG37" s="113">
        <f t="shared" si="20"/>
        <v>0</v>
      </c>
      <c r="BH37" s="113" t="str">
        <f t="shared" si="21"/>
        <v>NO</v>
      </c>
      <c r="BI37" s="117" t="str">
        <f t="shared" si="22"/>
        <v>NO</v>
      </c>
      <c r="BJ37" s="112">
        <f t="shared" si="23"/>
        <v>0</v>
      </c>
      <c r="BK37" s="113">
        <f t="shared" si="24"/>
        <v>0</v>
      </c>
      <c r="BL37" s="113" t="str">
        <f t="shared" si="25"/>
        <v>NO</v>
      </c>
      <c r="BM37" s="118" t="str">
        <f t="shared" si="26"/>
        <v>NO</v>
      </c>
      <c r="BN37" s="119" t="str">
        <f t="shared" si="26"/>
        <v>NO</v>
      </c>
      <c r="BO37" s="120" t="str">
        <f t="shared" si="27"/>
        <v>NO</v>
      </c>
      <c r="BP37" s="68"/>
    </row>
    <row r="38" spans="1:68" ht="13.5" thickBot="1">
      <c r="A38" s="121"/>
      <c r="B38" s="130">
        <f t="shared" si="28"/>
        <v>27</v>
      </c>
      <c r="C38" s="109"/>
      <c r="D38" s="123"/>
      <c r="E38" s="123"/>
      <c r="F38" s="124"/>
      <c r="G38" s="109"/>
      <c r="H38" s="123"/>
      <c r="I38" s="123"/>
      <c r="J38" s="124"/>
      <c r="K38" s="109"/>
      <c r="L38" s="123"/>
      <c r="M38" s="124"/>
      <c r="N38" s="109"/>
      <c r="O38" s="123"/>
      <c r="P38" s="124"/>
      <c r="Q38" s="109"/>
      <c r="R38" s="123"/>
      <c r="S38" s="123"/>
      <c r="T38" s="124"/>
      <c r="U38" s="109"/>
      <c r="V38" s="123"/>
      <c r="W38" s="123"/>
      <c r="X38" s="124"/>
      <c r="Y38" s="133"/>
      <c r="Z38" s="123"/>
      <c r="AA38" s="123"/>
      <c r="AB38" s="124"/>
      <c r="AC38" s="126"/>
      <c r="AD38" s="109"/>
      <c r="AE38" s="123"/>
      <c r="AF38" s="110"/>
      <c r="AG38" s="127"/>
      <c r="AH38" s="126"/>
      <c r="AI38" s="109"/>
      <c r="AJ38" s="110"/>
      <c r="AK38" s="128"/>
      <c r="AL38" s="129">
        <f t="shared" si="29"/>
        <v>27</v>
      </c>
      <c r="AM38" s="112">
        <f t="shared" si="0"/>
        <v>0</v>
      </c>
      <c r="AN38" s="113">
        <f t="shared" si="1"/>
        <v>0</v>
      </c>
      <c r="AO38" s="114" t="str">
        <f t="shared" si="2"/>
        <v>NO</v>
      </c>
      <c r="AP38" s="112">
        <f t="shared" si="3"/>
        <v>0</v>
      </c>
      <c r="AQ38" s="113">
        <f t="shared" si="4"/>
        <v>0</v>
      </c>
      <c r="AR38" s="114" t="str">
        <f t="shared" si="5"/>
        <v>NO</v>
      </c>
      <c r="AS38" s="112">
        <f t="shared" si="6"/>
        <v>0</v>
      </c>
      <c r="AT38" s="113">
        <f t="shared" si="7"/>
        <v>0</v>
      </c>
      <c r="AU38" s="114" t="str">
        <f t="shared" si="8"/>
        <v>NO</v>
      </c>
      <c r="AV38" s="112">
        <f t="shared" si="9"/>
        <v>0</v>
      </c>
      <c r="AW38" s="113">
        <f t="shared" si="10"/>
        <v>0</v>
      </c>
      <c r="AX38" s="114" t="str">
        <f t="shared" si="11"/>
        <v>NO</v>
      </c>
      <c r="AY38" s="112">
        <f t="shared" si="12"/>
        <v>0</v>
      </c>
      <c r="AZ38" s="113">
        <f t="shared" si="13"/>
        <v>0</v>
      </c>
      <c r="BA38" s="115" t="str">
        <f t="shared" si="14"/>
        <v>NO</v>
      </c>
      <c r="BB38" s="112">
        <f t="shared" si="15"/>
        <v>0</v>
      </c>
      <c r="BC38" s="113">
        <f t="shared" si="16"/>
        <v>0</v>
      </c>
      <c r="BD38" s="116" t="str">
        <f t="shared" si="17"/>
        <v>NO</v>
      </c>
      <c r="BE38" s="112">
        <f t="shared" si="18"/>
        <v>0</v>
      </c>
      <c r="BF38" s="112">
        <f t="shared" si="19"/>
        <v>0</v>
      </c>
      <c r="BG38" s="113">
        <f t="shared" si="20"/>
        <v>0</v>
      </c>
      <c r="BH38" s="113" t="str">
        <f t="shared" si="21"/>
        <v>NO</v>
      </c>
      <c r="BI38" s="117" t="str">
        <f t="shared" si="22"/>
        <v>NO</v>
      </c>
      <c r="BJ38" s="112">
        <f t="shared" si="23"/>
        <v>0</v>
      </c>
      <c r="BK38" s="113">
        <f t="shared" si="24"/>
        <v>0</v>
      </c>
      <c r="BL38" s="113" t="str">
        <f t="shared" si="25"/>
        <v>NO</v>
      </c>
      <c r="BM38" s="118" t="str">
        <f t="shared" si="26"/>
        <v>NO</v>
      </c>
      <c r="BN38" s="119" t="str">
        <f t="shared" si="26"/>
        <v>NO</v>
      </c>
      <c r="BO38" s="120" t="str">
        <f t="shared" si="27"/>
        <v>NO</v>
      </c>
      <c r="BP38" s="68"/>
    </row>
    <row r="39" spans="1:68" ht="13.5" thickBot="1">
      <c r="A39" s="121"/>
      <c r="B39" s="130">
        <f t="shared" si="28"/>
        <v>28</v>
      </c>
      <c r="C39" s="109"/>
      <c r="D39" s="123"/>
      <c r="E39" s="123"/>
      <c r="F39" s="124"/>
      <c r="G39" s="109"/>
      <c r="H39" s="123"/>
      <c r="I39" s="123"/>
      <c r="J39" s="124"/>
      <c r="K39" s="109"/>
      <c r="L39" s="123"/>
      <c r="M39" s="124"/>
      <c r="N39" s="109"/>
      <c r="O39" s="123"/>
      <c r="P39" s="124"/>
      <c r="Q39" s="109"/>
      <c r="R39" s="123"/>
      <c r="S39" s="123"/>
      <c r="T39" s="124"/>
      <c r="U39" s="109"/>
      <c r="V39" s="123"/>
      <c r="W39" s="123"/>
      <c r="X39" s="124"/>
      <c r="Y39" s="125"/>
      <c r="Z39" s="123"/>
      <c r="AA39" s="123"/>
      <c r="AB39" s="124"/>
      <c r="AC39" s="126"/>
      <c r="AD39" s="109"/>
      <c r="AE39" s="123"/>
      <c r="AF39" s="110"/>
      <c r="AG39" s="127"/>
      <c r="AH39" s="126"/>
      <c r="AI39" s="109"/>
      <c r="AJ39" s="110"/>
      <c r="AK39" s="128"/>
      <c r="AL39" s="129">
        <f t="shared" si="29"/>
        <v>28</v>
      </c>
      <c r="AM39" s="112">
        <f t="shared" si="0"/>
        <v>0</v>
      </c>
      <c r="AN39" s="113">
        <f t="shared" si="1"/>
        <v>0</v>
      </c>
      <c r="AO39" s="114" t="str">
        <f t="shared" si="2"/>
        <v>NO</v>
      </c>
      <c r="AP39" s="112">
        <f t="shared" si="3"/>
        <v>0</v>
      </c>
      <c r="AQ39" s="113">
        <f t="shared" si="4"/>
        <v>0</v>
      </c>
      <c r="AR39" s="114" t="str">
        <f t="shared" si="5"/>
        <v>NO</v>
      </c>
      <c r="AS39" s="112">
        <f t="shared" si="6"/>
        <v>0</v>
      </c>
      <c r="AT39" s="113">
        <f t="shared" si="7"/>
        <v>0</v>
      </c>
      <c r="AU39" s="114" t="str">
        <f t="shared" si="8"/>
        <v>NO</v>
      </c>
      <c r="AV39" s="112">
        <f t="shared" si="9"/>
        <v>0</v>
      </c>
      <c r="AW39" s="113">
        <f t="shared" si="10"/>
        <v>0</v>
      </c>
      <c r="AX39" s="114" t="str">
        <f t="shared" si="11"/>
        <v>NO</v>
      </c>
      <c r="AY39" s="112">
        <f t="shared" si="12"/>
        <v>0</v>
      </c>
      <c r="AZ39" s="113">
        <f t="shared" si="13"/>
        <v>0</v>
      </c>
      <c r="BA39" s="115" t="str">
        <f t="shared" si="14"/>
        <v>NO</v>
      </c>
      <c r="BB39" s="112">
        <f t="shared" si="15"/>
        <v>0</v>
      </c>
      <c r="BC39" s="113">
        <f t="shared" si="16"/>
        <v>0</v>
      </c>
      <c r="BD39" s="116" t="str">
        <f t="shared" si="17"/>
        <v>NO</v>
      </c>
      <c r="BE39" s="112">
        <f t="shared" si="18"/>
        <v>0</v>
      </c>
      <c r="BF39" s="112">
        <f t="shared" si="19"/>
        <v>0</v>
      </c>
      <c r="BG39" s="113">
        <f t="shared" si="20"/>
        <v>0</v>
      </c>
      <c r="BH39" s="113" t="str">
        <f t="shared" si="21"/>
        <v>NO</v>
      </c>
      <c r="BI39" s="117" t="str">
        <f t="shared" si="22"/>
        <v>NO</v>
      </c>
      <c r="BJ39" s="112">
        <f t="shared" si="23"/>
        <v>0</v>
      </c>
      <c r="BK39" s="113">
        <f t="shared" si="24"/>
        <v>0</v>
      </c>
      <c r="BL39" s="113" t="str">
        <f t="shared" si="25"/>
        <v>NO</v>
      </c>
      <c r="BM39" s="118" t="str">
        <f t="shared" si="26"/>
        <v>NO</v>
      </c>
      <c r="BN39" s="119" t="str">
        <f t="shared" si="26"/>
        <v>NO</v>
      </c>
      <c r="BO39" s="120" t="str">
        <f t="shared" si="27"/>
        <v>NO</v>
      </c>
      <c r="BP39" s="68"/>
    </row>
    <row r="40" spans="1:68" ht="13.5" thickBot="1">
      <c r="A40" s="121"/>
      <c r="B40" s="130">
        <f t="shared" si="28"/>
        <v>29</v>
      </c>
      <c r="C40" s="109"/>
      <c r="D40" s="123"/>
      <c r="E40" s="123"/>
      <c r="F40" s="124"/>
      <c r="G40" s="109"/>
      <c r="H40" s="123"/>
      <c r="I40" s="123"/>
      <c r="J40" s="124"/>
      <c r="K40" s="109"/>
      <c r="L40" s="123"/>
      <c r="M40" s="124"/>
      <c r="N40" s="109"/>
      <c r="O40" s="123"/>
      <c r="P40" s="124"/>
      <c r="Q40" s="109"/>
      <c r="R40" s="123"/>
      <c r="S40" s="123"/>
      <c r="T40" s="124"/>
      <c r="U40" s="109"/>
      <c r="V40" s="123"/>
      <c r="W40" s="123"/>
      <c r="X40" s="124"/>
      <c r="Y40" s="133"/>
      <c r="Z40" s="123"/>
      <c r="AA40" s="123"/>
      <c r="AB40" s="124"/>
      <c r="AC40" s="132"/>
      <c r="AD40" s="109"/>
      <c r="AE40" s="123"/>
      <c r="AF40" s="110"/>
      <c r="AG40" s="107"/>
      <c r="AH40" s="132"/>
      <c r="AI40" s="109"/>
      <c r="AJ40" s="110"/>
      <c r="AK40" s="128"/>
      <c r="AL40" s="129">
        <f t="shared" si="29"/>
        <v>29</v>
      </c>
      <c r="AM40" s="112">
        <f t="shared" si="0"/>
        <v>0</v>
      </c>
      <c r="AN40" s="113">
        <f t="shared" si="1"/>
        <v>0</v>
      </c>
      <c r="AO40" s="114" t="str">
        <f t="shared" si="2"/>
        <v>NO</v>
      </c>
      <c r="AP40" s="112">
        <f t="shared" si="3"/>
        <v>0</v>
      </c>
      <c r="AQ40" s="113">
        <f t="shared" si="4"/>
        <v>0</v>
      </c>
      <c r="AR40" s="114" t="str">
        <f t="shared" si="5"/>
        <v>NO</v>
      </c>
      <c r="AS40" s="112">
        <f t="shared" si="6"/>
        <v>0</v>
      </c>
      <c r="AT40" s="113">
        <f t="shared" si="7"/>
        <v>0</v>
      </c>
      <c r="AU40" s="114" t="str">
        <f t="shared" si="8"/>
        <v>NO</v>
      </c>
      <c r="AV40" s="112">
        <f t="shared" si="9"/>
        <v>0</v>
      </c>
      <c r="AW40" s="113">
        <f t="shared" si="10"/>
        <v>0</v>
      </c>
      <c r="AX40" s="114" t="str">
        <f t="shared" si="11"/>
        <v>NO</v>
      </c>
      <c r="AY40" s="112">
        <f t="shared" si="12"/>
        <v>0</v>
      </c>
      <c r="AZ40" s="113">
        <f t="shared" si="13"/>
        <v>0</v>
      </c>
      <c r="BA40" s="115" t="str">
        <f t="shared" si="14"/>
        <v>NO</v>
      </c>
      <c r="BB40" s="112">
        <f t="shared" si="15"/>
        <v>0</v>
      </c>
      <c r="BC40" s="113">
        <f t="shared" si="16"/>
        <v>0</v>
      </c>
      <c r="BD40" s="116" t="str">
        <f t="shared" si="17"/>
        <v>NO</v>
      </c>
      <c r="BE40" s="112">
        <f t="shared" si="18"/>
        <v>0</v>
      </c>
      <c r="BF40" s="112">
        <f t="shared" si="19"/>
        <v>0</v>
      </c>
      <c r="BG40" s="113">
        <f t="shared" si="20"/>
        <v>0</v>
      </c>
      <c r="BH40" s="113" t="str">
        <f t="shared" si="21"/>
        <v>NO</v>
      </c>
      <c r="BI40" s="117" t="str">
        <f t="shared" si="22"/>
        <v>NO</v>
      </c>
      <c r="BJ40" s="112">
        <f t="shared" si="23"/>
        <v>0</v>
      </c>
      <c r="BK40" s="113">
        <f t="shared" si="24"/>
        <v>0</v>
      </c>
      <c r="BL40" s="113" t="str">
        <f t="shared" si="25"/>
        <v>NO</v>
      </c>
      <c r="BM40" s="118" t="str">
        <f t="shared" si="26"/>
        <v>NO</v>
      </c>
      <c r="BN40" s="119" t="str">
        <f t="shared" si="26"/>
        <v>NO</v>
      </c>
      <c r="BO40" s="120" t="str">
        <f t="shared" si="27"/>
        <v>NO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4</v>
      </c>
      <c r="D104" s="205">
        <f>AR12</f>
        <v>3</v>
      </c>
      <c r="E104" s="205">
        <f>AR12</f>
        <v>3</v>
      </c>
      <c r="F104" s="205">
        <f>AU12</f>
        <v>5</v>
      </c>
      <c r="G104" s="204">
        <f>BA12</f>
        <v>5</v>
      </c>
      <c r="H104" s="206">
        <f>BD12</f>
        <v>4</v>
      </c>
      <c r="I104" s="207" t="str">
        <f>IF(ISTEXT(C104),"NO",IF(AL104&gt;2,"D","A"))</f>
        <v>A</v>
      </c>
      <c r="J104" s="204">
        <f>BH12</f>
        <v>4</v>
      </c>
      <c r="K104" s="205">
        <f t="shared" ref="K104:K163" si="32">BI12</f>
        <v>3</v>
      </c>
      <c r="L104" s="206">
        <f>BL12</f>
        <v>2</v>
      </c>
      <c r="M104" s="207" t="str">
        <f>IF(ISTEXT(J104),"NO",IF(I104="D","D",IF(AM104&gt;2,"D","A")))</f>
        <v>A</v>
      </c>
      <c r="N104" s="208">
        <f>BM12</f>
        <v>2</v>
      </c>
      <c r="O104" s="209">
        <f t="shared" ref="O104:P119" si="33">BN12</f>
        <v>2</v>
      </c>
      <c r="P104" s="210">
        <f t="shared" si="33"/>
        <v>3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1</v>
      </c>
      <c r="AN104" s="55">
        <f>COUNTIF(N104:P104,"=2")</f>
        <v>2</v>
      </c>
    </row>
    <row r="105" spans="2:40" ht="15">
      <c r="B105" s="211">
        <f>B104+1</f>
        <v>2</v>
      </c>
      <c r="C105" s="212">
        <f t="shared" ref="C105:C163" si="34">AO13</f>
        <v>5</v>
      </c>
      <c r="D105" s="213">
        <f t="shared" ref="D105:D163" si="35">AR13</f>
        <v>5</v>
      </c>
      <c r="E105" s="213">
        <f t="shared" ref="E105:E163" si="36">AR13</f>
        <v>5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5</v>
      </c>
      <c r="I105" s="207" t="str">
        <f t="shared" ref="I105:I163" si="40">IF(ISTEXT(C105),"NO",IF(AL105&gt;2,"D","A"))</f>
        <v>A</v>
      </c>
      <c r="J105" s="212">
        <f t="shared" ref="J105:J163" si="41">BH13</f>
        <v>5</v>
      </c>
      <c r="K105" s="213">
        <f t="shared" si="32"/>
        <v>5</v>
      </c>
      <c r="L105" s="214">
        <f t="shared" ref="L105:L163" si="42">BL13</f>
        <v>5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4</v>
      </c>
      <c r="O105" s="216">
        <f t="shared" si="33"/>
        <v>4</v>
      </c>
      <c r="P105" s="217">
        <f t="shared" si="33"/>
        <v>5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0</v>
      </c>
      <c r="AN105" s="55">
        <f t="shared" ref="AN105:AN163" si="48">COUNTIF(N105:P105,"=2")</f>
        <v>0</v>
      </c>
    </row>
    <row r="106" spans="2:40" ht="15">
      <c r="B106" s="218">
        <f t="shared" ref="B106:B163" si="49">B105+1</f>
        <v>3</v>
      </c>
      <c r="C106" s="212">
        <f t="shared" si="34"/>
        <v>5</v>
      </c>
      <c r="D106" s="213">
        <f t="shared" si="35"/>
        <v>4</v>
      </c>
      <c r="E106" s="213">
        <f t="shared" si="36"/>
        <v>4</v>
      </c>
      <c r="F106" s="213">
        <f t="shared" si="37"/>
        <v>5</v>
      </c>
      <c r="G106" s="213">
        <f t="shared" si="38"/>
        <v>5</v>
      </c>
      <c r="H106" s="214">
        <f t="shared" si="39"/>
        <v>5</v>
      </c>
      <c r="I106" s="207" t="str">
        <f t="shared" si="40"/>
        <v>A</v>
      </c>
      <c r="J106" s="212">
        <f t="shared" si="41"/>
        <v>3</v>
      </c>
      <c r="K106" s="213">
        <f t="shared" si="32"/>
        <v>3</v>
      </c>
      <c r="L106" s="214">
        <f t="shared" si="42"/>
        <v>2</v>
      </c>
      <c r="M106" s="207" t="str">
        <f t="shared" si="43"/>
        <v>A</v>
      </c>
      <c r="N106" s="215">
        <f t="shared" si="44"/>
        <v>3</v>
      </c>
      <c r="O106" s="216">
        <f t="shared" si="33"/>
        <v>2</v>
      </c>
      <c r="P106" s="217">
        <f t="shared" si="33"/>
        <v>3</v>
      </c>
      <c r="Q106" s="207" t="str">
        <f t="shared" si="45"/>
        <v>A</v>
      </c>
      <c r="AL106" s="55">
        <f t="shared" si="46"/>
        <v>0</v>
      </c>
      <c r="AM106" s="55">
        <f t="shared" si="47"/>
        <v>1</v>
      </c>
      <c r="AN106" s="55">
        <f t="shared" si="48"/>
        <v>1</v>
      </c>
    </row>
    <row r="107" spans="2:40" ht="15">
      <c r="B107" s="211">
        <f t="shared" si="49"/>
        <v>4</v>
      </c>
      <c r="C107" s="212">
        <f t="shared" si="34"/>
        <v>4</v>
      </c>
      <c r="D107" s="213">
        <f t="shared" si="35"/>
        <v>5</v>
      </c>
      <c r="E107" s="213">
        <f t="shared" si="36"/>
        <v>5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3</v>
      </c>
      <c r="K107" s="213">
        <f t="shared" si="32"/>
        <v>5</v>
      </c>
      <c r="L107" s="214">
        <f t="shared" si="42"/>
        <v>2</v>
      </c>
      <c r="M107" s="207" t="str">
        <f t="shared" si="43"/>
        <v>A</v>
      </c>
      <c r="N107" s="215">
        <f t="shared" si="44"/>
        <v>3</v>
      </c>
      <c r="O107" s="216">
        <f t="shared" si="33"/>
        <v>4</v>
      </c>
      <c r="P107" s="217">
        <f t="shared" si="33"/>
        <v>4</v>
      </c>
      <c r="Q107" s="207" t="str">
        <f t="shared" si="45"/>
        <v>A</v>
      </c>
      <c r="AL107" s="55">
        <f t="shared" si="46"/>
        <v>0</v>
      </c>
      <c r="AM107" s="55">
        <f t="shared" si="47"/>
        <v>1</v>
      </c>
      <c r="AN107" s="55">
        <f t="shared" si="48"/>
        <v>0</v>
      </c>
    </row>
    <row r="108" spans="2:40" ht="15">
      <c r="B108" s="218">
        <f t="shared" si="49"/>
        <v>5</v>
      </c>
      <c r="C108" s="212">
        <f t="shared" si="34"/>
        <v>5</v>
      </c>
      <c r="D108" s="213">
        <f t="shared" si="35"/>
        <v>4</v>
      </c>
      <c r="E108" s="213">
        <f t="shared" si="36"/>
        <v>4</v>
      </c>
      <c r="F108" s="213">
        <f t="shared" si="37"/>
        <v>4</v>
      </c>
      <c r="G108" s="213">
        <f t="shared" si="38"/>
        <v>5</v>
      </c>
      <c r="H108" s="214">
        <f t="shared" si="39"/>
        <v>4</v>
      </c>
      <c r="I108" s="207" t="str">
        <f t="shared" si="40"/>
        <v>A</v>
      </c>
      <c r="J108" s="212">
        <f t="shared" si="41"/>
        <v>4</v>
      </c>
      <c r="K108" s="213">
        <f t="shared" si="32"/>
        <v>3</v>
      </c>
      <c r="L108" s="214">
        <f t="shared" si="42"/>
        <v>3</v>
      </c>
      <c r="M108" s="207" t="str">
        <f t="shared" si="43"/>
        <v>A</v>
      </c>
      <c r="N108" s="215">
        <f t="shared" si="44"/>
        <v>2</v>
      </c>
      <c r="O108" s="216">
        <f t="shared" si="33"/>
        <v>2</v>
      </c>
      <c r="P108" s="217">
        <f t="shared" si="33"/>
        <v>3</v>
      </c>
      <c r="Q108" s="207" t="str">
        <f t="shared" si="45"/>
        <v>A</v>
      </c>
      <c r="AL108" s="55">
        <f t="shared" si="46"/>
        <v>0</v>
      </c>
      <c r="AM108" s="55">
        <f t="shared" si="47"/>
        <v>0</v>
      </c>
      <c r="AN108" s="55">
        <f t="shared" si="48"/>
        <v>2</v>
      </c>
    </row>
    <row r="109" spans="2:40" ht="15">
      <c r="B109" s="218">
        <f t="shared" si="49"/>
        <v>6</v>
      </c>
      <c r="C109" s="212">
        <f t="shared" si="34"/>
        <v>3</v>
      </c>
      <c r="D109" s="213">
        <f t="shared" si="35"/>
        <v>3</v>
      </c>
      <c r="E109" s="213">
        <f t="shared" si="36"/>
        <v>3</v>
      </c>
      <c r="F109" s="213">
        <f t="shared" si="37"/>
        <v>5</v>
      </c>
      <c r="G109" s="213">
        <f t="shared" si="38"/>
        <v>5</v>
      </c>
      <c r="H109" s="214">
        <f t="shared" si="39"/>
        <v>5</v>
      </c>
      <c r="I109" s="207" t="str">
        <f t="shared" si="40"/>
        <v>A</v>
      </c>
      <c r="J109" s="212">
        <f t="shared" si="41"/>
        <v>4</v>
      </c>
      <c r="K109" s="213">
        <f t="shared" si="32"/>
        <v>5</v>
      </c>
      <c r="L109" s="214">
        <f t="shared" si="42"/>
        <v>4</v>
      </c>
      <c r="M109" s="207" t="str">
        <f t="shared" si="43"/>
        <v>A</v>
      </c>
      <c r="N109" s="215">
        <f t="shared" si="44"/>
        <v>3</v>
      </c>
      <c r="O109" s="216">
        <f t="shared" si="33"/>
        <v>4</v>
      </c>
      <c r="P109" s="217">
        <f t="shared" si="33"/>
        <v>4</v>
      </c>
      <c r="Q109" s="207" t="str">
        <f t="shared" si="45"/>
        <v>A</v>
      </c>
      <c r="AL109" s="55">
        <f t="shared" si="46"/>
        <v>0</v>
      </c>
      <c r="AM109" s="55">
        <f t="shared" si="47"/>
        <v>0</v>
      </c>
      <c r="AN109" s="55">
        <f t="shared" si="48"/>
        <v>0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4</v>
      </c>
      <c r="E110" s="213">
        <f t="shared" si="36"/>
        <v>4</v>
      </c>
      <c r="F110" s="213">
        <f t="shared" si="37"/>
        <v>5</v>
      </c>
      <c r="G110" s="213">
        <f t="shared" si="38"/>
        <v>4</v>
      </c>
      <c r="H110" s="214">
        <f t="shared" si="39"/>
        <v>5</v>
      </c>
      <c r="I110" s="207" t="str">
        <f t="shared" si="40"/>
        <v>A</v>
      </c>
      <c r="J110" s="212">
        <f t="shared" si="41"/>
        <v>3</v>
      </c>
      <c r="K110" s="213">
        <f t="shared" si="32"/>
        <v>4</v>
      </c>
      <c r="L110" s="214">
        <f t="shared" si="42"/>
        <v>2</v>
      </c>
      <c r="M110" s="207" t="str">
        <f t="shared" si="43"/>
        <v>A</v>
      </c>
      <c r="N110" s="215">
        <f t="shared" si="44"/>
        <v>2</v>
      </c>
      <c r="O110" s="216">
        <f t="shared" si="33"/>
        <v>2</v>
      </c>
      <c r="P110" s="217">
        <f t="shared" si="33"/>
        <v>3</v>
      </c>
      <c r="Q110" s="207" t="str">
        <f t="shared" si="45"/>
        <v>A</v>
      </c>
      <c r="AL110" s="55">
        <f t="shared" si="46"/>
        <v>0</v>
      </c>
      <c r="AM110" s="55">
        <f t="shared" si="47"/>
        <v>1</v>
      </c>
      <c r="AN110" s="55">
        <f t="shared" si="48"/>
        <v>2</v>
      </c>
    </row>
    <row r="111" spans="2:40" ht="15">
      <c r="B111" s="211">
        <f t="shared" si="49"/>
        <v>8</v>
      </c>
      <c r="C111" s="212">
        <f t="shared" si="34"/>
        <v>5</v>
      </c>
      <c r="D111" s="213">
        <f t="shared" si="35"/>
        <v>3</v>
      </c>
      <c r="E111" s="213">
        <f t="shared" si="36"/>
        <v>3</v>
      </c>
      <c r="F111" s="213">
        <f t="shared" si="37"/>
        <v>5</v>
      </c>
      <c r="G111" s="213">
        <f t="shared" si="38"/>
        <v>5</v>
      </c>
      <c r="H111" s="214">
        <f t="shared" si="39"/>
        <v>5</v>
      </c>
      <c r="I111" s="207" t="str">
        <f t="shared" si="40"/>
        <v>A</v>
      </c>
      <c r="J111" s="212">
        <f t="shared" si="41"/>
        <v>3</v>
      </c>
      <c r="K111" s="213">
        <f t="shared" si="32"/>
        <v>5</v>
      </c>
      <c r="L111" s="214">
        <f t="shared" si="42"/>
        <v>3</v>
      </c>
      <c r="M111" s="207" t="str">
        <f t="shared" si="43"/>
        <v>A</v>
      </c>
      <c r="N111" s="215">
        <f t="shared" si="44"/>
        <v>4</v>
      </c>
      <c r="O111" s="216">
        <f t="shared" si="33"/>
        <v>5</v>
      </c>
      <c r="P111" s="217">
        <f t="shared" si="33"/>
        <v>4</v>
      </c>
      <c r="Q111" s="207" t="str">
        <f t="shared" si="45"/>
        <v>A</v>
      </c>
      <c r="AL111" s="55">
        <f t="shared" si="46"/>
        <v>0</v>
      </c>
      <c r="AM111" s="55">
        <f t="shared" si="47"/>
        <v>0</v>
      </c>
      <c r="AN111" s="55">
        <f t="shared" si="48"/>
        <v>0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3</v>
      </c>
      <c r="E112" s="213">
        <f t="shared" si="36"/>
        <v>3</v>
      </c>
      <c r="F112" s="213">
        <f t="shared" si="37"/>
        <v>5</v>
      </c>
      <c r="G112" s="213">
        <f t="shared" si="38"/>
        <v>5</v>
      </c>
      <c r="H112" s="214">
        <f t="shared" si="39"/>
        <v>5</v>
      </c>
      <c r="I112" s="207" t="str">
        <f t="shared" si="40"/>
        <v>A</v>
      </c>
      <c r="J112" s="212">
        <f t="shared" si="41"/>
        <v>3</v>
      </c>
      <c r="K112" s="213">
        <f t="shared" si="32"/>
        <v>3</v>
      </c>
      <c r="L112" s="214">
        <f t="shared" si="42"/>
        <v>3</v>
      </c>
      <c r="M112" s="207" t="str">
        <f t="shared" si="43"/>
        <v>A</v>
      </c>
      <c r="N112" s="215">
        <f t="shared" si="44"/>
        <v>3</v>
      </c>
      <c r="O112" s="216">
        <f t="shared" si="33"/>
        <v>3</v>
      </c>
      <c r="P112" s="217">
        <f t="shared" si="33"/>
        <v>3</v>
      </c>
      <c r="Q112" s="207" t="str">
        <f t="shared" si="45"/>
        <v>A</v>
      </c>
      <c r="AL112" s="55">
        <f t="shared" si="46"/>
        <v>0</v>
      </c>
      <c r="AM112" s="55">
        <f t="shared" si="47"/>
        <v>0</v>
      </c>
      <c r="AN112" s="55">
        <f t="shared" si="48"/>
        <v>0</v>
      </c>
    </row>
    <row r="113" spans="2:40" ht="15">
      <c r="B113" s="218">
        <f t="shared" si="49"/>
        <v>10</v>
      </c>
      <c r="C113" s="212">
        <f t="shared" si="34"/>
        <v>5</v>
      </c>
      <c r="D113" s="213">
        <f t="shared" si="35"/>
        <v>4</v>
      </c>
      <c r="E113" s="213">
        <f t="shared" si="36"/>
        <v>4</v>
      </c>
      <c r="F113" s="213">
        <f t="shared" si="37"/>
        <v>5</v>
      </c>
      <c r="G113" s="213">
        <f t="shared" si="38"/>
        <v>5</v>
      </c>
      <c r="H113" s="214">
        <f t="shared" si="39"/>
        <v>5</v>
      </c>
      <c r="I113" s="207" t="str">
        <f t="shared" si="40"/>
        <v>A</v>
      </c>
      <c r="J113" s="212">
        <f t="shared" si="41"/>
        <v>5</v>
      </c>
      <c r="K113" s="213">
        <f t="shared" si="32"/>
        <v>4</v>
      </c>
      <c r="L113" s="214">
        <f t="shared" si="42"/>
        <v>2</v>
      </c>
      <c r="M113" s="207" t="str">
        <f t="shared" si="43"/>
        <v>A</v>
      </c>
      <c r="N113" s="215">
        <f t="shared" si="44"/>
        <v>3</v>
      </c>
      <c r="O113" s="216">
        <f t="shared" si="33"/>
        <v>4</v>
      </c>
      <c r="P113" s="217">
        <f t="shared" si="33"/>
        <v>4</v>
      </c>
      <c r="Q113" s="207" t="str">
        <f t="shared" si="45"/>
        <v>A</v>
      </c>
      <c r="AL113" s="55">
        <f t="shared" si="46"/>
        <v>0</v>
      </c>
      <c r="AM113" s="55">
        <f t="shared" si="47"/>
        <v>1</v>
      </c>
      <c r="AN113" s="55">
        <f t="shared" si="48"/>
        <v>0</v>
      </c>
    </row>
    <row r="114" spans="2:40" ht="15">
      <c r="B114" s="218">
        <f t="shared" si="49"/>
        <v>11</v>
      </c>
      <c r="C114" s="212">
        <f t="shared" si="34"/>
        <v>4</v>
      </c>
      <c r="D114" s="213">
        <f t="shared" si="35"/>
        <v>3</v>
      </c>
      <c r="E114" s="213">
        <f t="shared" si="36"/>
        <v>3</v>
      </c>
      <c r="F114" s="213">
        <f t="shared" si="37"/>
        <v>4</v>
      </c>
      <c r="G114" s="213">
        <f t="shared" si="38"/>
        <v>3</v>
      </c>
      <c r="H114" s="214">
        <f t="shared" si="39"/>
        <v>5</v>
      </c>
      <c r="I114" s="207" t="str">
        <f t="shared" si="40"/>
        <v>A</v>
      </c>
      <c r="J114" s="212">
        <f t="shared" si="41"/>
        <v>3</v>
      </c>
      <c r="K114" s="213">
        <f t="shared" si="32"/>
        <v>2</v>
      </c>
      <c r="L114" s="214">
        <f t="shared" si="42"/>
        <v>2</v>
      </c>
      <c r="M114" s="207" t="str">
        <f t="shared" si="43"/>
        <v>A</v>
      </c>
      <c r="N114" s="215">
        <f t="shared" si="44"/>
        <v>2</v>
      </c>
      <c r="O114" s="216">
        <f t="shared" si="33"/>
        <v>2</v>
      </c>
      <c r="P114" s="217">
        <f t="shared" si="33"/>
        <v>4</v>
      </c>
      <c r="Q114" s="207" t="str">
        <f t="shared" si="45"/>
        <v>A</v>
      </c>
      <c r="AL114" s="55">
        <f t="shared" si="46"/>
        <v>0</v>
      </c>
      <c r="AM114" s="55">
        <f t="shared" si="47"/>
        <v>2</v>
      </c>
      <c r="AN114" s="55">
        <f t="shared" si="48"/>
        <v>2</v>
      </c>
    </row>
    <row r="115" spans="2:40" ht="15">
      <c r="B115" s="218">
        <f t="shared" si="49"/>
        <v>12</v>
      </c>
      <c r="C115" s="212">
        <f t="shared" si="34"/>
        <v>5</v>
      </c>
      <c r="D115" s="213">
        <f t="shared" si="35"/>
        <v>4</v>
      </c>
      <c r="E115" s="213">
        <f t="shared" si="36"/>
        <v>4</v>
      </c>
      <c r="F115" s="213">
        <f t="shared" si="37"/>
        <v>5</v>
      </c>
      <c r="G115" s="213">
        <f t="shared" si="38"/>
        <v>5</v>
      </c>
      <c r="H115" s="214">
        <f t="shared" si="39"/>
        <v>5</v>
      </c>
      <c r="I115" s="207" t="str">
        <f t="shared" si="40"/>
        <v>A</v>
      </c>
      <c r="J115" s="212">
        <f t="shared" si="41"/>
        <v>4</v>
      </c>
      <c r="K115" s="213">
        <f t="shared" si="32"/>
        <v>3</v>
      </c>
      <c r="L115" s="214">
        <f t="shared" si="42"/>
        <v>2</v>
      </c>
      <c r="M115" s="207" t="str">
        <f t="shared" si="43"/>
        <v>A</v>
      </c>
      <c r="N115" s="215">
        <f t="shared" si="44"/>
        <v>2</v>
      </c>
      <c r="O115" s="216">
        <f t="shared" si="33"/>
        <v>2</v>
      </c>
      <c r="P115" s="217">
        <f t="shared" si="33"/>
        <v>5</v>
      </c>
      <c r="Q115" s="207" t="str">
        <f t="shared" si="45"/>
        <v>A</v>
      </c>
      <c r="AL115" s="55">
        <f t="shared" si="46"/>
        <v>0</v>
      </c>
      <c r="AM115" s="55">
        <f t="shared" si="47"/>
        <v>1</v>
      </c>
      <c r="AN115" s="55">
        <f t="shared" si="48"/>
        <v>2</v>
      </c>
    </row>
    <row r="116" spans="2:40" ht="15">
      <c r="B116" s="218">
        <f t="shared" si="49"/>
        <v>13</v>
      </c>
      <c r="C116" s="212">
        <f t="shared" si="34"/>
        <v>5</v>
      </c>
      <c r="D116" s="213">
        <f t="shared" si="35"/>
        <v>5</v>
      </c>
      <c r="E116" s="213">
        <f t="shared" si="36"/>
        <v>5</v>
      </c>
      <c r="F116" s="213">
        <f t="shared" si="37"/>
        <v>5</v>
      </c>
      <c r="G116" s="213">
        <f t="shared" si="38"/>
        <v>5</v>
      </c>
      <c r="H116" s="214">
        <f t="shared" si="39"/>
        <v>5</v>
      </c>
      <c r="I116" s="207" t="str">
        <f t="shared" si="40"/>
        <v>A</v>
      </c>
      <c r="J116" s="212">
        <f t="shared" si="41"/>
        <v>4</v>
      </c>
      <c r="K116" s="213">
        <f t="shared" si="32"/>
        <v>4</v>
      </c>
      <c r="L116" s="214">
        <f t="shared" si="42"/>
        <v>3</v>
      </c>
      <c r="M116" s="207" t="str">
        <f t="shared" si="43"/>
        <v>A</v>
      </c>
      <c r="N116" s="215">
        <f t="shared" si="44"/>
        <v>4</v>
      </c>
      <c r="O116" s="216">
        <f t="shared" si="33"/>
        <v>4</v>
      </c>
      <c r="P116" s="217">
        <f t="shared" si="33"/>
        <v>4</v>
      </c>
      <c r="Q116" s="207" t="str">
        <f t="shared" si="45"/>
        <v>A</v>
      </c>
      <c r="AL116" s="55">
        <f t="shared" si="46"/>
        <v>0</v>
      </c>
      <c r="AM116" s="55">
        <f t="shared" si="47"/>
        <v>0</v>
      </c>
      <c r="AN116" s="55">
        <f t="shared" si="48"/>
        <v>0</v>
      </c>
    </row>
    <row r="117" spans="2:40" ht="15">
      <c r="B117" s="218">
        <f t="shared" si="49"/>
        <v>14</v>
      </c>
      <c r="C117" s="212">
        <f t="shared" si="34"/>
        <v>5</v>
      </c>
      <c r="D117" s="213">
        <f t="shared" si="35"/>
        <v>5</v>
      </c>
      <c r="E117" s="213">
        <f t="shared" si="36"/>
        <v>5</v>
      </c>
      <c r="F117" s="213">
        <f t="shared" si="37"/>
        <v>5</v>
      </c>
      <c r="G117" s="213">
        <f t="shared" si="38"/>
        <v>5</v>
      </c>
      <c r="H117" s="214">
        <f t="shared" si="39"/>
        <v>5</v>
      </c>
      <c r="I117" s="207" t="str">
        <f t="shared" si="40"/>
        <v>A</v>
      </c>
      <c r="J117" s="212">
        <f t="shared" si="41"/>
        <v>4</v>
      </c>
      <c r="K117" s="213">
        <f t="shared" si="32"/>
        <v>5</v>
      </c>
      <c r="L117" s="214">
        <f t="shared" si="42"/>
        <v>3</v>
      </c>
      <c r="M117" s="207" t="str">
        <f t="shared" si="43"/>
        <v>A</v>
      </c>
      <c r="N117" s="215">
        <f t="shared" si="44"/>
        <v>3</v>
      </c>
      <c r="O117" s="216">
        <f t="shared" si="33"/>
        <v>5</v>
      </c>
      <c r="P117" s="217">
        <f t="shared" si="33"/>
        <v>4</v>
      </c>
      <c r="Q117" s="207" t="str">
        <f t="shared" si="45"/>
        <v>A</v>
      </c>
      <c r="AL117" s="55">
        <f t="shared" si="46"/>
        <v>0</v>
      </c>
      <c r="AM117" s="55">
        <f t="shared" si="47"/>
        <v>0</v>
      </c>
      <c r="AN117" s="55">
        <f t="shared" si="48"/>
        <v>0</v>
      </c>
    </row>
    <row r="118" spans="2:40" ht="15">
      <c r="B118" s="218">
        <f t="shared" si="49"/>
        <v>15</v>
      </c>
      <c r="C118" s="212">
        <f t="shared" si="34"/>
        <v>5</v>
      </c>
      <c r="D118" s="213">
        <f t="shared" si="35"/>
        <v>4</v>
      </c>
      <c r="E118" s="213">
        <f t="shared" si="36"/>
        <v>4</v>
      </c>
      <c r="F118" s="213">
        <f t="shared" si="37"/>
        <v>5</v>
      </c>
      <c r="G118" s="213">
        <f t="shared" si="38"/>
        <v>5</v>
      </c>
      <c r="H118" s="214">
        <f t="shared" si="39"/>
        <v>5</v>
      </c>
      <c r="I118" s="207" t="str">
        <f t="shared" si="40"/>
        <v>A</v>
      </c>
      <c r="J118" s="212">
        <f t="shared" si="41"/>
        <v>2</v>
      </c>
      <c r="K118" s="213">
        <f t="shared" si="32"/>
        <v>2</v>
      </c>
      <c r="L118" s="214">
        <f t="shared" si="42"/>
        <v>3</v>
      </c>
      <c r="M118" s="207" t="str">
        <f t="shared" si="43"/>
        <v>A</v>
      </c>
      <c r="N118" s="215">
        <f t="shared" si="44"/>
        <v>3</v>
      </c>
      <c r="O118" s="216">
        <f t="shared" si="33"/>
        <v>5</v>
      </c>
      <c r="P118" s="217">
        <f t="shared" si="33"/>
        <v>3</v>
      </c>
      <c r="Q118" s="207" t="str">
        <f t="shared" si="45"/>
        <v>A</v>
      </c>
      <c r="AL118" s="55">
        <f t="shared" si="46"/>
        <v>0</v>
      </c>
      <c r="AM118" s="55">
        <f t="shared" si="47"/>
        <v>2</v>
      </c>
      <c r="AN118" s="55">
        <f t="shared" si="48"/>
        <v>0</v>
      </c>
    </row>
    <row r="119" spans="2:40" ht="15">
      <c r="B119" s="218">
        <f t="shared" si="49"/>
        <v>16</v>
      </c>
      <c r="C119" s="212">
        <f t="shared" si="34"/>
        <v>4</v>
      </c>
      <c r="D119" s="213">
        <f t="shared" si="35"/>
        <v>4</v>
      </c>
      <c r="E119" s="213">
        <f t="shared" si="36"/>
        <v>4</v>
      </c>
      <c r="F119" s="213">
        <f t="shared" si="37"/>
        <v>4</v>
      </c>
      <c r="G119" s="213">
        <f t="shared" si="38"/>
        <v>5</v>
      </c>
      <c r="H119" s="214">
        <f t="shared" si="39"/>
        <v>5</v>
      </c>
      <c r="I119" s="207" t="str">
        <f t="shared" si="40"/>
        <v>A</v>
      </c>
      <c r="J119" s="212">
        <f t="shared" si="41"/>
        <v>3</v>
      </c>
      <c r="K119" s="213">
        <f t="shared" si="32"/>
        <v>4</v>
      </c>
      <c r="L119" s="214">
        <f t="shared" si="42"/>
        <v>4</v>
      </c>
      <c r="M119" s="207" t="str">
        <f t="shared" si="43"/>
        <v>A</v>
      </c>
      <c r="N119" s="215">
        <f t="shared" si="44"/>
        <v>2</v>
      </c>
      <c r="O119" s="216">
        <f t="shared" si="33"/>
        <v>2</v>
      </c>
      <c r="P119" s="217">
        <f t="shared" si="33"/>
        <v>3</v>
      </c>
      <c r="Q119" s="207" t="str">
        <f t="shared" si="45"/>
        <v>A</v>
      </c>
      <c r="AL119" s="55">
        <f t="shared" si="46"/>
        <v>0</v>
      </c>
      <c r="AM119" s="55">
        <f t="shared" si="47"/>
        <v>0</v>
      </c>
      <c r="AN119" s="55">
        <f t="shared" si="48"/>
        <v>2</v>
      </c>
    </row>
    <row r="120" spans="2:40" ht="15">
      <c r="B120" s="218">
        <f t="shared" si="49"/>
        <v>17</v>
      </c>
      <c r="C120" s="212">
        <f t="shared" si="34"/>
        <v>4</v>
      </c>
      <c r="D120" s="213">
        <f t="shared" si="35"/>
        <v>3</v>
      </c>
      <c r="E120" s="213">
        <f t="shared" si="36"/>
        <v>3</v>
      </c>
      <c r="F120" s="213">
        <f t="shared" si="37"/>
        <v>5</v>
      </c>
      <c r="G120" s="213">
        <f t="shared" si="38"/>
        <v>5</v>
      </c>
      <c r="H120" s="214">
        <f t="shared" si="39"/>
        <v>4</v>
      </c>
      <c r="I120" s="207" t="str">
        <f t="shared" si="40"/>
        <v>A</v>
      </c>
      <c r="J120" s="212">
        <f t="shared" si="41"/>
        <v>5</v>
      </c>
      <c r="K120" s="213">
        <f t="shared" si="32"/>
        <v>2</v>
      </c>
      <c r="L120" s="214">
        <f t="shared" si="42"/>
        <v>3</v>
      </c>
      <c r="M120" s="207" t="str">
        <f t="shared" si="43"/>
        <v>A</v>
      </c>
      <c r="N120" s="215">
        <f t="shared" si="44"/>
        <v>4</v>
      </c>
      <c r="O120" s="216">
        <f t="shared" si="44"/>
        <v>4</v>
      </c>
      <c r="P120" s="217">
        <f t="shared" si="44"/>
        <v>4</v>
      </c>
      <c r="Q120" s="207" t="str">
        <f t="shared" si="45"/>
        <v>A</v>
      </c>
      <c r="AL120" s="55">
        <f t="shared" si="46"/>
        <v>0</v>
      </c>
      <c r="AM120" s="55">
        <f t="shared" si="47"/>
        <v>1</v>
      </c>
      <c r="AN120" s="55">
        <f t="shared" si="48"/>
        <v>0</v>
      </c>
    </row>
    <row r="121" spans="2:40" ht="15">
      <c r="B121" s="218">
        <f t="shared" si="49"/>
        <v>18</v>
      </c>
      <c r="C121" s="212">
        <f t="shared" si="34"/>
        <v>5</v>
      </c>
      <c r="D121" s="213">
        <f t="shared" si="35"/>
        <v>5</v>
      </c>
      <c r="E121" s="213">
        <f t="shared" si="36"/>
        <v>5</v>
      </c>
      <c r="F121" s="213">
        <f t="shared" si="37"/>
        <v>5</v>
      </c>
      <c r="G121" s="213">
        <f t="shared" si="38"/>
        <v>5</v>
      </c>
      <c r="H121" s="214">
        <f t="shared" si="39"/>
        <v>4</v>
      </c>
      <c r="I121" s="207" t="str">
        <f t="shared" si="40"/>
        <v>A</v>
      </c>
      <c r="J121" s="212">
        <f t="shared" si="41"/>
        <v>4</v>
      </c>
      <c r="K121" s="213">
        <f t="shared" si="32"/>
        <v>5</v>
      </c>
      <c r="L121" s="214">
        <f t="shared" si="42"/>
        <v>4</v>
      </c>
      <c r="M121" s="207" t="str">
        <f t="shared" si="43"/>
        <v>A</v>
      </c>
      <c r="N121" s="215">
        <f t="shared" si="44"/>
        <v>5</v>
      </c>
      <c r="O121" s="216">
        <f t="shared" si="44"/>
        <v>5</v>
      </c>
      <c r="P121" s="217">
        <f t="shared" si="44"/>
        <v>4</v>
      </c>
      <c r="Q121" s="207" t="str">
        <f t="shared" si="45"/>
        <v>A</v>
      </c>
      <c r="AL121" s="55">
        <f t="shared" si="46"/>
        <v>0</v>
      </c>
      <c r="AM121" s="55">
        <f t="shared" si="47"/>
        <v>0</v>
      </c>
      <c r="AN121" s="55">
        <f t="shared" si="48"/>
        <v>0</v>
      </c>
    </row>
    <row r="122" spans="2:40" ht="15">
      <c r="B122" s="218">
        <f t="shared" si="49"/>
        <v>19</v>
      </c>
      <c r="C122" s="212">
        <f t="shared" si="34"/>
        <v>4</v>
      </c>
      <c r="D122" s="213">
        <f t="shared" si="35"/>
        <v>5</v>
      </c>
      <c r="E122" s="213">
        <f t="shared" si="36"/>
        <v>5</v>
      </c>
      <c r="F122" s="213">
        <f t="shared" si="37"/>
        <v>5</v>
      </c>
      <c r="G122" s="213">
        <f t="shared" si="38"/>
        <v>5</v>
      </c>
      <c r="H122" s="214">
        <f t="shared" si="39"/>
        <v>5</v>
      </c>
      <c r="I122" s="207" t="str">
        <f t="shared" si="40"/>
        <v>A</v>
      </c>
      <c r="J122" s="212">
        <f t="shared" si="41"/>
        <v>5</v>
      </c>
      <c r="K122" s="213">
        <f t="shared" si="32"/>
        <v>2</v>
      </c>
      <c r="L122" s="214">
        <f t="shared" si="42"/>
        <v>3</v>
      </c>
      <c r="M122" s="207" t="str">
        <f t="shared" si="43"/>
        <v>A</v>
      </c>
      <c r="N122" s="215">
        <f t="shared" si="44"/>
        <v>4</v>
      </c>
      <c r="O122" s="216">
        <f t="shared" si="44"/>
        <v>5</v>
      </c>
      <c r="P122" s="217">
        <f t="shared" si="44"/>
        <v>4</v>
      </c>
      <c r="Q122" s="207" t="str">
        <f t="shared" si="45"/>
        <v>A</v>
      </c>
      <c r="AL122" s="55">
        <f t="shared" si="46"/>
        <v>0</v>
      </c>
      <c r="AM122" s="55">
        <f t="shared" si="47"/>
        <v>1</v>
      </c>
      <c r="AN122" s="55">
        <f t="shared" si="48"/>
        <v>0</v>
      </c>
    </row>
    <row r="123" spans="2:40" ht="15">
      <c r="B123" s="218">
        <f t="shared" si="49"/>
        <v>20</v>
      </c>
      <c r="C123" s="212" t="str">
        <f t="shared" si="34"/>
        <v>NO</v>
      </c>
      <c r="D123" s="213" t="str">
        <f t="shared" si="35"/>
        <v>NO</v>
      </c>
      <c r="E123" s="213" t="str">
        <f t="shared" si="36"/>
        <v>NO</v>
      </c>
      <c r="F123" s="213" t="str">
        <f t="shared" si="37"/>
        <v>NO</v>
      </c>
      <c r="G123" s="213" t="str">
        <f t="shared" si="38"/>
        <v>NO</v>
      </c>
      <c r="H123" s="214" t="str">
        <f t="shared" si="39"/>
        <v>NO</v>
      </c>
      <c r="I123" s="207" t="str">
        <f t="shared" si="40"/>
        <v>NO</v>
      </c>
      <c r="J123" s="212" t="str">
        <f t="shared" si="41"/>
        <v>NO</v>
      </c>
      <c r="K123" s="213" t="str">
        <f t="shared" si="32"/>
        <v>NO</v>
      </c>
      <c r="L123" s="214" t="str">
        <f t="shared" si="42"/>
        <v>NO</v>
      </c>
      <c r="M123" s="207" t="str">
        <f t="shared" si="43"/>
        <v>NO</v>
      </c>
      <c r="N123" s="215" t="str">
        <f t="shared" si="44"/>
        <v>NO</v>
      </c>
      <c r="O123" s="216" t="str">
        <f t="shared" si="44"/>
        <v>NO</v>
      </c>
      <c r="P123" s="217" t="str">
        <f t="shared" si="44"/>
        <v>NO</v>
      </c>
      <c r="Q123" s="207" t="str">
        <f t="shared" si="45"/>
        <v>NO</v>
      </c>
      <c r="AL123" s="55">
        <f t="shared" si="46"/>
        <v>0</v>
      </c>
      <c r="AM123" s="55">
        <f t="shared" si="47"/>
        <v>0</v>
      </c>
      <c r="AN123" s="55">
        <f t="shared" si="48"/>
        <v>0</v>
      </c>
    </row>
    <row r="124" spans="2:40" ht="15">
      <c r="B124" s="218">
        <f t="shared" si="49"/>
        <v>21</v>
      </c>
      <c r="C124" s="212" t="str">
        <f t="shared" si="34"/>
        <v>NO</v>
      </c>
      <c r="D124" s="213" t="str">
        <f t="shared" si="35"/>
        <v>NO</v>
      </c>
      <c r="E124" s="213" t="str">
        <f t="shared" si="36"/>
        <v>NO</v>
      </c>
      <c r="F124" s="213" t="str">
        <f t="shared" si="37"/>
        <v>NO</v>
      </c>
      <c r="G124" s="213" t="str">
        <f t="shared" si="38"/>
        <v>NO</v>
      </c>
      <c r="H124" s="214" t="str">
        <f t="shared" si="39"/>
        <v>NO</v>
      </c>
      <c r="I124" s="207" t="str">
        <f t="shared" si="40"/>
        <v>NO</v>
      </c>
      <c r="J124" s="212" t="str">
        <f t="shared" si="41"/>
        <v>NO</v>
      </c>
      <c r="K124" s="213" t="str">
        <f t="shared" si="32"/>
        <v>NO</v>
      </c>
      <c r="L124" s="214" t="str">
        <f t="shared" si="42"/>
        <v>NO</v>
      </c>
      <c r="M124" s="207" t="str">
        <f t="shared" si="43"/>
        <v>NO</v>
      </c>
      <c r="N124" s="215" t="str">
        <f t="shared" si="44"/>
        <v>NO</v>
      </c>
      <c r="O124" s="216" t="str">
        <f t="shared" si="44"/>
        <v>NO</v>
      </c>
      <c r="P124" s="217" t="str">
        <f t="shared" si="44"/>
        <v>NO</v>
      </c>
      <c r="Q124" s="207" t="str">
        <f t="shared" si="45"/>
        <v>NO</v>
      </c>
      <c r="AL124" s="55">
        <f t="shared" si="46"/>
        <v>0</v>
      </c>
      <c r="AM124" s="55">
        <f t="shared" si="47"/>
        <v>0</v>
      </c>
      <c r="AN124" s="55">
        <f t="shared" si="48"/>
        <v>0</v>
      </c>
    </row>
    <row r="125" spans="2:40" ht="15">
      <c r="B125" s="218">
        <f t="shared" si="49"/>
        <v>22</v>
      </c>
      <c r="C125" s="212" t="str">
        <f t="shared" si="34"/>
        <v>NO</v>
      </c>
      <c r="D125" s="213" t="str">
        <f t="shared" si="35"/>
        <v>NO</v>
      </c>
      <c r="E125" s="213" t="str">
        <f t="shared" si="36"/>
        <v>NO</v>
      </c>
      <c r="F125" s="213" t="str">
        <f t="shared" si="37"/>
        <v>NO</v>
      </c>
      <c r="G125" s="213" t="str">
        <f t="shared" si="38"/>
        <v>NO</v>
      </c>
      <c r="H125" s="214" t="str">
        <f t="shared" si="39"/>
        <v>NO</v>
      </c>
      <c r="I125" s="207" t="str">
        <f t="shared" si="40"/>
        <v>NO</v>
      </c>
      <c r="J125" s="212" t="str">
        <f t="shared" si="41"/>
        <v>NO</v>
      </c>
      <c r="K125" s="213" t="str">
        <f t="shared" si="32"/>
        <v>NO</v>
      </c>
      <c r="L125" s="214" t="str">
        <f t="shared" si="42"/>
        <v>NO</v>
      </c>
      <c r="M125" s="207" t="str">
        <f t="shared" si="43"/>
        <v>NO</v>
      </c>
      <c r="N125" s="215" t="str">
        <f t="shared" si="44"/>
        <v>NO</v>
      </c>
      <c r="O125" s="216" t="str">
        <f t="shared" si="44"/>
        <v>NO</v>
      </c>
      <c r="P125" s="217" t="str">
        <f t="shared" si="44"/>
        <v>NO</v>
      </c>
      <c r="Q125" s="207" t="str">
        <f t="shared" si="45"/>
        <v>NO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 t="str">
        <f t="shared" si="34"/>
        <v>NO</v>
      </c>
      <c r="D126" s="213" t="str">
        <f t="shared" si="35"/>
        <v>NO</v>
      </c>
      <c r="E126" s="213" t="str">
        <f t="shared" si="36"/>
        <v>NO</v>
      </c>
      <c r="F126" s="213" t="str">
        <f t="shared" si="37"/>
        <v>NO</v>
      </c>
      <c r="G126" s="213" t="str">
        <f t="shared" si="38"/>
        <v>NO</v>
      </c>
      <c r="H126" s="214" t="str">
        <f t="shared" si="39"/>
        <v>NO</v>
      </c>
      <c r="I126" s="207" t="str">
        <f t="shared" si="40"/>
        <v>NO</v>
      </c>
      <c r="J126" s="212" t="str">
        <f t="shared" si="41"/>
        <v>NO</v>
      </c>
      <c r="K126" s="213" t="str">
        <f t="shared" si="32"/>
        <v>NO</v>
      </c>
      <c r="L126" s="214" t="str">
        <f t="shared" si="42"/>
        <v>NO</v>
      </c>
      <c r="M126" s="207" t="str">
        <f t="shared" si="43"/>
        <v>NO</v>
      </c>
      <c r="N126" s="215" t="str">
        <f t="shared" si="44"/>
        <v>NO</v>
      </c>
      <c r="O126" s="216" t="str">
        <f t="shared" si="44"/>
        <v>NO</v>
      </c>
      <c r="P126" s="217" t="str">
        <f t="shared" si="44"/>
        <v>NO</v>
      </c>
      <c r="Q126" s="207" t="str">
        <f t="shared" si="45"/>
        <v>NO</v>
      </c>
      <c r="AL126" s="55">
        <f t="shared" si="46"/>
        <v>0</v>
      </c>
      <c r="AM126" s="55">
        <f t="shared" si="47"/>
        <v>0</v>
      </c>
      <c r="AN126" s="55">
        <f t="shared" si="48"/>
        <v>0</v>
      </c>
    </row>
    <row r="127" spans="2:40" ht="15">
      <c r="B127" s="218">
        <f t="shared" si="49"/>
        <v>24</v>
      </c>
      <c r="C127" s="212" t="str">
        <f t="shared" si="34"/>
        <v>NO</v>
      </c>
      <c r="D127" s="213" t="str">
        <f t="shared" si="35"/>
        <v>NO</v>
      </c>
      <c r="E127" s="213" t="str">
        <f t="shared" si="36"/>
        <v>NO</v>
      </c>
      <c r="F127" s="213" t="str">
        <f t="shared" si="37"/>
        <v>NO</v>
      </c>
      <c r="G127" s="213" t="str">
        <f t="shared" si="38"/>
        <v>NO</v>
      </c>
      <c r="H127" s="214" t="str">
        <f t="shared" si="39"/>
        <v>NO</v>
      </c>
      <c r="I127" s="207" t="str">
        <f t="shared" si="40"/>
        <v>NO</v>
      </c>
      <c r="J127" s="212" t="str">
        <f t="shared" si="41"/>
        <v>NO</v>
      </c>
      <c r="K127" s="213" t="str">
        <f t="shared" si="32"/>
        <v>NO</v>
      </c>
      <c r="L127" s="214" t="str">
        <f t="shared" si="42"/>
        <v>NO</v>
      </c>
      <c r="M127" s="207" t="str">
        <f t="shared" si="43"/>
        <v>NO</v>
      </c>
      <c r="N127" s="215" t="str">
        <f t="shared" si="44"/>
        <v>NO</v>
      </c>
      <c r="O127" s="216" t="str">
        <f t="shared" si="44"/>
        <v>NO</v>
      </c>
      <c r="P127" s="217" t="str">
        <f t="shared" si="44"/>
        <v>NO</v>
      </c>
      <c r="Q127" s="207" t="str">
        <f t="shared" si="45"/>
        <v>NO</v>
      </c>
      <c r="AL127" s="55">
        <f t="shared" si="46"/>
        <v>0</v>
      </c>
      <c r="AM127" s="55">
        <f t="shared" si="47"/>
        <v>0</v>
      </c>
      <c r="AN127" s="55">
        <f t="shared" si="48"/>
        <v>0</v>
      </c>
    </row>
    <row r="128" spans="2:40" ht="15">
      <c r="B128" s="218">
        <f t="shared" si="49"/>
        <v>25</v>
      </c>
      <c r="C128" s="212" t="str">
        <f t="shared" si="34"/>
        <v>NO</v>
      </c>
      <c r="D128" s="213" t="str">
        <f t="shared" si="35"/>
        <v>NO</v>
      </c>
      <c r="E128" s="213" t="str">
        <f t="shared" si="36"/>
        <v>NO</v>
      </c>
      <c r="F128" s="213" t="str">
        <f t="shared" si="37"/>
        <v>NO</v>
      </c>
      <c r="G128" s="213" t="str">
        <f t="shared" si="38"/>
        <v>NO</v>
      </c>
      <c r="H128" s="214" t="str">
        <f t="shared" si="39"/>
        <v>NO</v>
      </c>
      <c r="I128" s="207" t="str">
        <f t="shared" si="40"/>
        <v>NO</v>
      </c>
      <c r="J128" s="212" t="str">
        <f t="shared" si="41"/>
        <v>NO</v>
      </c>
      <c r="K128" s="213" t="str">
        <f t="shared" si="32"/>
        <v>NO</v>
      </c>
      <c r="L128" s="214" t="str">
        <f t="shared" si="42"/>
        <v>NO</v>
      </c>
      <c r="M128" s="207" t="str">
        <f t="shared" si="43"/>
        <v>NO</v>
      </c>
      <c r="N128" s="215" t="str">
        <f t="shared" si="44"/>
        <v>NO</v>
      </c>
      <c r="O128" s="216" t="str">
        <f t="shared" si="44"/>
        <v>NO</v>
      </c>
      <c r="P128" s="217" t="str">
        <f t="shared" si="44"/>
        <v>NO</v>
      </c>
      <c r="Q128" s="207" t="str">
        <f t="shared" si="45"/>
        <v>NO</v>
      </c>
      <c r="AL128" s="55">
        <f t="shared" si="46"/>
        <v>0</v>
      </c>
      <c r="AM128" s="55">
        <f t="shared" si="47"/>
        <v>0</v>
      </c>
      <c r="AN128" s="55">
        <f t="shared" si="48"/>
        <v>0</v>
      </c>
    </row>
    <row r="129" spans="1:40" ht="15">
      <c r="B129" s="211">
        <f t="shared" si="49"/>
        <v>26</v>
      </c>
      <c r="C129" s="212" t="str">
        <f t="shared" si="34"/>
        <v>NO</v>
      </c>
      <c r="D129" s="213" t="str">
        <f t="shared" si="35"/>
        <v>NO</v>
      </c>
      <c r="E129" s="213" t="str">
        <f t="shared" si="36"/>
        <v>NO</v>
      </c>
      <c r="F129" s="213" t="str">
        <f t="shared" si="37"/>
        <v>NO</v>
      </c>
      <c r="G129" s="213" t="str">
        <f t="shared" si="38"/>
        <v>NO</v>
      </c>
      <c r="H129" s="214" t="str">
        <f t="shared" si="39"/>
        <v>NO</v>
      </c>
      <c r="I129" s="207" t="str">
        <f t="shared" si="40"/>
        <v>NO</v>
      </c>
      <c r="J129" s="212" t="str">
        <f t="shared" si="41"/>
        <v>NO</v>
      </c>
      <c r="K129" s="213" t="str">
        <f t="shared" si="32"/>
        <v>NO</v>
      </c>
      <c r="L129" s="214" t="str">
        <f t="shared" si="42"/>
        <v>NO</v>
      </c>
      <c r="M129" s="207" t="str">
        <f t="shared" si="43"/>
        <v>NO</v>
      </c>
      <c r="N129" s="215" t="str">
        <f t="shared" si="44"/>
        <v>NO</v>
      </c>
      <c r="O129" s="216" t="str">
        <f t="shared" si="44"/>
        <v>NO</v>
      </c>
      <c r="P129" s="217" t="str">
        <f t="shared" si="44"/>
        <v>NO</v>
      </c>
      <c r="Q129" s="207" t="str">
        <f t="shared" si="45"/>
        <v>NO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 t="str">
        <f t="shared" si="34"/>
        <v>NO</v>
      </c>
      <c r="D130" s="213" t="str">
        <f t="shared" si="35"/>
        <v>NO</v>
      </c>
      <c r="E130" s="213" t="str">
        <f t="shared" si="36"/>
        <v>NO</v>
      </c>
      <c r="F130" s="213" t="str">
        <f t="shared" si="37"/>
        <v>NO</v>
      </c>
      <c r="G130" s="213" t="str">
        <f t="shared" si="38"/>
        <v>NO</v>
      </c>
      <c r="H130" s="214" t="str">
        <f t="shared" si="39"/>
        <v>NO</v>
      </c>
      <c r="I130" s="207" t="str">
        <f t="shared" si="40"/>
        <v>NO</v>
      </c>
      <c r="J130" s="212" t="str">
        <f t="shared" si="41"/>
        <v>NO</v>
      </c>
      <c r="K130" s="213" t="str">
        <f t="shared" si="32"/>
        <v>NO</v>
      </c>
      <c r="L130" s="214" t="str">
        <f t="shared" si="42"/>
        <v>NO</v>
      </c>
      <c r="M130" s="207" t="str">
        <f t="shared" si="43"/>
        <v>NO</v>
      </c>
      <c r="N130" s="215" t="str">
        <f t="shared" si="44"/>
        <v>NO</v>
      </c>
      <c r="O130" s="216" t="str">
        <f t="shared" si="44"/>
        <v>NO</v>
      </c>
      <c r="P130" s="217" t="str">
        <f t="shared" si="44"/>
        <v>NO</v>
      </c>
      <c r="Q130" s="207" t="str">
        <f t="shared" si="45"/>
        <v>NO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 t="str">
        <f t="shared" si="34"/>
        <v>NO</v>
      </c>
      <c r="D131" s="213" t="str">
        <f t="shared" si="35"/>
        <v>NO</v>
      </c>
      <c r="E131" s="213" t="str">
        <f t="shared" si="36"/>
        <v>NO</v>
      </c>
      <c r="F131" s="213" t="str">
        <f t="shared" si="37"/>
        <v>NO</v>
      </c>
      <c r="G131" s="213" t="str">
        <f t="shared" si="38"/>
        <v>NO</v>
      </c>
      <c r="H131" s="214" t="str">
        <f t="shared" si="39"/>
        <v>NO</v>
      </c>
      <c r="I131" s="207" t="str">
        <f t="shared" si="40"/>
        <v>NO</v>
      </c>
      <c r="J131" s="212" t="str">
        <f t="shared" si="41"/>
        <v>NO</v>
      </c>
      <c r="K131" s="213" t="str">
        <f t="shared" si="32"/>
        <v>NO</v>
      </c>
      <c r="L131" s="214" t="str">
        <f t="shared" si="42"/>
        <v>NO</v>
      </c>
      <c r="M131" s="207" t="str">
        <f t="shared" si="43"/>
        <v>NO</v>
      </c>
      <c r="N131" s="215" t="str">
        <f t="shared" si="44"/>
        <v>NO</v>
      </c>
      <c r="O131" s="216" t="str">
        <f t="shared" si="44"/>
        <v>NO</v>
      </c>
      <c r="P131" s="217" t="str">
        <f t="shared" si="44"/>
        <v>NO</v>
      </c>
      <c r="Q131" s="207" t="str">
        <f t="shared" si="45"/>
        <v>NO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 t="str">
        <f t="shared" si="34"/>
        <v>NO</v>
      </c>
      <c r="D132" s="213" t="str">
        <f t="shared" si="35"/>
        <v>NO</v>
      </c>
      <c r="E132" s="213" t="str">
        <f t="shared" si="36"/>
        <v>NO</v>
      </c>
      <c r="F132" s="213" t="str">
        <f t="shared" si="37"/>
        <v>NO</v>
      </c>
      <c r="G132" s="213" t="str">
        <f t="shared" si="38"/>
        <v>NO</v>
      </c>
      <c r="H132" s="214" t="str">
        <f t="shared" si="39"/>
        <v>NO</v>
      </c>
      <c r="I132" s="207" t="str">
        <f t="shared" si="40"/>
        <v>NO</v>
      </c>
      <c r="J132" s="212" t="str">
        <f t="shared" si="41"/>
        <v>NO</v>
      </c>
      <c r="K132" s="213" t="str">
        <f t="shared" si="32"/>
        <v>NO</v>
      </c>
      <c r="L132" s="214" t="str">
        <f t="shared" si="42"/>
        <v>NO</v>
      </c>
      <c r="M132" s="207" t="str">
        <f t="shared" si="43"/>
        <v>NO</v>
      </c>
      <c r="N132" s="215" t="str">
        <f t="shared" si="44"/>
        <v>NO</v>
      </c>
      <c r="O132" s="216" t="str">
        <f t="shared" si="44"/>
        <v>NO</v>
      </c>
      <c r="P132" s="217" t="str">
        <f t="shared" si="44"/>
        <v>NO</v>
      </c>
      <c r="Q132" s="207" t="str">
        <f t="shared" si="45"/>
        <v>NO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19</v>
      </c>
      <c r="D164" s="232">
        <f t="shared" ref="D164:P164" si="50">COUNTIF(D104:D163,"&gt;2")</f>
        <v>19</v>
      </c>
      <c r="E164" s="232">
        <f t="shared" si="50"/>
        <v>19</v>
      </c>
      <c r="F164" s="232">
        <f t="shared" si="50"/>
        <v>19</v>
      </c>
      <c r="G164" s="232">
        <f t="shared" si="50"/>
        <v>19</v>
      </c>
      <c r="H164" s="233">
        <f t="shared" si="50"/>
        <v>19</v>
      </c>
      <c r="I164" s="234">
        <f>COUNTIF(I104:I163,"=A")</f>
        <v>19</v>
      </c>
      <c r="J164" s="231">
        <f t="shared" si="50"/>
        <v>18</v>
      </c>
      <c r="K164" s="232">
        <f t="shared" si="50"/>
        <v>15</v>
      </c>
      <c r="L164" s="233">
        <f t="shared" si="50"/>
        <v>12</v>
      </c>
      <c r="M164" s="234">
        <f>COUNTIF(M104:M163,"=A")</f>
        <v>19</v>
      </c>
      <c r="N164" s="231">
        <f t="shared" si="50"/>
        <v>13</v>
      </c>
      <c r="O164" s="232">
        <f t="shared" si="50"/>
        <v>12</v>
      </c>
      <c r="P164" s="233">
        <f t="shared" si="50"/>
        <v>19</v>
      </c>
      <c r="Q164" s="235">
        <f>COUNTIF(Q104:Q163,"=A")</f>
        <v>19</v>
      </c>
    </row>
    <row r="165" spans="2:40" ht="15.75" thickBot="1">
      <c r="B165" s="236" t="s">
        <v>87</v>
      </c>
      <c r="C165" s="237">
        <f>AVERAGEIF(C104:C163,"&gt;0",C104:C163)</f>
        <v>4.5789473684210522</v>
      </c>
      <c r="D165" s="238">
        <f t="shared" ref="D165:P165" si="51">AVERAGEIF(D104:D163,"&gt;0",D104:D163)</f>
        <v>4</v>
      </c>
      <c r="E165" s="238">
        <f t="shared" si="51"/>
        <v>4</v>
      </c>
      <c r="F165" s="238">
        <f t="shared" si="51"/>
        <v>4.8421052631578947</v>
      </c>
      <c r="G165" s="238">
        <f t="shared" si="51"/>
        <v>4.8421052631578947</v>
      </c>
      <c r="H165" s="239">
        <f t="shared" si="51"/>
        <v>4.7894736842105265</v>
      </c>
      <c r="I165" s="240"/>
      <c r="J165" s="237">
        <f t="shared" si="51"/>
        <v>3.736842105263158</v>
      </c>
      <c r="K165" s="238">
        <f t="shared" si="51"/>
        <v>3.6315789473684212</v>
      </c>
      <c r="L165" s="239">
        <f t="shared" si="51"/>
        <v>2.8947368421052633</v>
      </c>
      <c r="M165" s="240"/>
      <c r="N165" s="237">
        <f t="shared" si="51"/>
        <v>3.0526315789473686</v>
      </c>
      <c r="O165" s="238">
        <f t="shared" si="51"/>
        <v>3.4736842105263159</v>
      </c>
      <c r="P165" s="239">
        <f t="shared" si="51"/>
        <v>3.736842105263158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4</v>
      </c>
      <c r="E166" s="242">
        <f t="shared" si="52"/>
        <v>4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4</v>
      </c>
      <c r="K166" s="244">
        <f t="shared" si="52"/>
        <v>4</v>
      </c>
      <c r="L166" s="245">
        <f t="shared" si="52"/>
        <v>3</v>
      </c>
      <c r="M166" s="246" t="e">
        <f t="shared" si="52"/>
        <v>#NUM!</v>
      </c>
      <c r="N166" s="237">
        <f t="shared" si="52"/>
        <v>3</v>
      </c>
      <c r="O166" s="242">
        <f t="shared" si="52"/>
        <v>4</v>
      </c>
      <c r="P166" s="239">
        <f t="shared" si="52"/>
        <v>4</v>
      </c>
      <c r="Q166" s="243"/>
    </row>
    <row r="167" spans="2:40" ht="15.75" thickBot="1">
      <c r="B167" s="247" t="s">
        <v>89</v>
      </c>
      <c r="C167" s="248">
        <f>QUARTILE(C104:C163,1)</f>
        <v>4</v>
      </c>
      <c r="D167" s="249">
        <f t="shared" ref="D167:P167" si="53">QUARTILE(D104:D163,1)</f>
        <v>3</v>
      </c>
      <c r="E167" s="250">
        <f t="shared" si="53"/>
        <v>3</v>
      </c>
      <c r="F167" s="248">
        <f t="shared" si="53"/>
        <v>5</v>
      </c>
      <c r="G167" s="248">
        <f t="shared" si="53"/>
        <v>5</v>
      </c>
      <c r="H167" s="249">
        <f t="shared" si="53"/>
        <v>5</v>
      </c>
      <c r="I167" s="251"/>
      <c r="J167" s="252">
        <f t="shared" si="53"/>
        <v>3</v>
      </c>
      <c r="K167" s="250">
        <f t="shared" si="53"/>
        <v>3</v>
      </c>
      <c r="L167" s="253">
        <f t="shared" si="53"/>
        <v>2</v>
      </c>
      <c r="M167" s="248" t="e">
        <f t="shared" si="53"/>
        <v>#NUM!</v>
      </c>
      <c r="N167" s="254">
        <f t="shared" si="53"/>
        <v>2</v>
      </c>
      <c r="O167" s="248">
        <f t="shared" si="53"/>
        <v>2</v>
      </c>
      <c r="P167" s="255">
        <f t="shared" si="53"/>
        <v>3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12</v>
      </c>
      <c r="D170" s="258">
        <f t="shared" ref="D170:Q170" si="54">COUNTIF(D104:D163,"=5")</f>
        <v>6</v>
      </c>
      <c r="E170" s="258">
        <f t="shared" si="54"/>
        <v>6</v>
      </c>
      <c r="F170" s="258">
        <f t="shared" si="54"/>
        <v>16</v>
      </c>
      <c r="G170" s="258">
        <f t="shared" si="54"/>
        <v>17</v>
      </c>
      <c r="H170" s="259">
        <f t="shared" si="54"/>
        <v>15</v>
      </c>
      <c r="I170" s="260"/>
      <c r="J170" s="257">
        <f t="shared" si="54"/>
        <v>4</v>
      </c>
      <c r="K170" s="258">
        <f t="shared" si="54"/>
        <v>6</v>
      </c>
      <c r="L170" s="259">
        <f t="shared" si="54"/>
        <v>1</v>
      </c>
      <c r="M170" s="260"/>
      <c r="N170" s="257">
        <f t="shared" si="54"/>
        <v>1</v>
      </c>
      <c r="O170" s="258">
        <f t="shared" si="54"/>
        <v>5</v>
      </c>
      <c r="P170" s="258">
        <f t="shared" si="54"/>
        <v>2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6</v>
      </c>
      <c r="D171" s="263">
        <f t="shared" ref="D171:Q171" si="55">COUNTIF(D104:D163,"=4")</f>
        <v>7</v>
      </c>
      <c r="E171" s="263">
        <f t="shared" si="55"/>
        <v>7</v>
      </c>
      <c r="F171" s="263">
        <f t="shared" si="55"/>
        <v>3</v>
      </c>
      <c r="G171" s="263">
        <f t="shared" si="55"/>
        <v>1</v>
      </c>
      <c r="H171" s="264">
        <f t="shared" si="55"/>
        <v>4</v>
      </c>
      <c r="I171" s="260"/>
      <c r="J171" s="262">
        <f t="shared" si="55"/>
        <v>7</v>
      </c>
      <c r="K171" s="263">
        <f t="shared" si="55"/>
        <v>4</v>
      </c>
      <c r="L171" s="264">
        <f t="shared" si="55"/>
        <v>3</v>
      </c>
      <c r="M171" s="260"/>
      <c r="N171" s="262">
        <f t="shared" si="55"/>
        <v>5</v>
      </c>
      <c r="O171" s="263">
        <f t="shared" si="55"/>
        <v>6</v>
      </c>
      <c r="P171" s="263">
        <f t="shared" si="55"/>
        <v>10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1</v>
      </c>
      <c r="D172" s="263">
        <f t="shared" ref="D172:Q172" si="56">COUNTIF(D104:D163,"=3")</f>
        <v>6</v>
      </c>
      <c r="E172" s="263">
        <f t="shared" si="56"/>
        <v>6</v>
      </c>
      <c r="F172" s="263">
        <f t="shared" si="56"/>
        <v>0</v>
      </c>
      <c r="G172" s="263">
        <f t="shared" si="56"/>
        <v>1</v>
      </c>
      <c r="H172" s="264">
        <f t="shared" si="56"/>
        <v>0</v>
      </c>
      <c r="I172" s="260"/>
      <c r="J172" s="262">
        <f t="shared" si="56"/>
        <v>7</v>
      </c>
      <c r="K172" s="263">
        <f t="shared" si="56"/>
        <v>5</v>
      </c>
      <c r="L172" s="264">
        <f t="shared" si="56"/>
        <v>8</v>
      </c>
      <c r="M172" s="260"/>
      <c r="N172" s="262">
        <f t="shared" si="56"/>
        <v>7</v>
      </c>
      <c r="O172" s="263">
        <f t="shared" si="56"/>
        <v>1</v>
      </c>
      <c r="P172" s="263">
        <f t="shared" si="56"/>
        <v>7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0</v>
      </c>
      <c r="E173" s="267">
        <f t="shared" si="57"/>
        <v>0</v>
      </c>
      <c r="F173" s="267">
        <f t="shared" si="57"/>
        <v>0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1</v>
      </c>
      <c r="K173" s="267">
        <f t="shared" si="57"/>
        <v>4</v>
      </c>
      <c r="L173" s="268">
        <f t="shared" si="57"/>
        <v>7</v>
      </c>
      <c r="M173" s="260"/>
      <c r="N173" s="266">
        <f t="shared" si="57"/>
        <v>6</v>
      </c>
      <c r="O173" s="267">
        <f t="shared" si="57"/>
        <v>7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19</v>
      </c>
    </row>
    <row r="177" spans="13:13" ht="13.5" thickTop="1">
      <c r="M177" s="68"/>
    </row>
  </sheetData>
  <protectedRanges>
    <protectedRange sqref="C3:X3 Z3" name="Rango4"/>
    <protectedRange sqref="C31:AJ71" name="Rango2_1"/>
    <protectedRange sqref="C12:AJ30" name="Rango2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P177"/>
  <sheetViews>
    <sheetView topLeftCell="A86" zoomScale="60" zoomScaleNormal="60" workbookViewId="0">
      <selection activeCell="C104" sqref="C104:Q125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407">
        <v>5</v>
      </c>
      <c r="D12" s="408">
        <v>5</v>
      </c>
      <c r="E12" s="408">
        <v>5</v>
      </c>
      <c r="F12" s="409">
        <v>5</v>
      </c>
      <c r="G12" s="407">
        <v>5</v>
      </c>
      <c r="H12" s="408">
        <v>5</v>
      </c>
      <c r="I12" s="408">
        <v>5</v>
      </c>
      <c r="J12" s="409">
        <v>5</v>
      </c>
      <c r="K12" s="410">
        <v>5</v>
      </c>
      <c r="L12" s="408">
        <v>5</v>
      </c>
      <c r="M12" s="411">
        <v>5</v>
      </c>
      <c r="N12" s="410">
        <v>5</v>
      </c>
      <c r="O12" s="408">
        <v>5</v>
      </c>
      <c r="P12" s="411">
        <v>5</v>
      </c>
      <c r="Q12" s="412">
        <v>5</v>
      </c>
      <c r="R12" s="408">
        <v>5</v>
      </c>
      <c r="S12" s="408">
        <v>5</v>
      </c>
      <c r="T12" s="409">
        <v>5</v>
      </c>
      <c r="U12" s="407">
        <v>5</v>
      </c>
      <c r="V12" s="408">
        <v>5</v>
      </c>
      <c r="W12" s="408">
        <v>5</v>
      </c>
      <c r="X12" s="409">
        <v>4</v>
      </c>
      <c r="Y12" s="413" t="s">
        <v>115</v>
      </c>
      <c r="Z12" s="408">
        <v>3</v>
      </c>
      <c r="AA12" s="408">
        <v>4</v>
      </c>
      <c r="AB12" s="411">
        <v>5</v>
      </c>
      <c r="AC12" s="295">
        <v>5</v>
      </c>
      <c r="AD12" s="410">
        <v>3</v>
      </c>
      <c r="AE12" s="408">
        <v>2</v>
      </c>
      <c r="AF12" s="414">
        <v>2</v>
      </c>
      <c r="AG12" s="296">
        <v>5</v>
      </c>
      <c r="AH12" s="297">
        <v>5</v>
      </c>
      <c r="AI12" s="300">
        <v>5</v>
      </c>
      <c r="AJ12" s="304">
        <v>4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5</v>
      </c>
      <c r="AO12" s="114">
        <f>IF(AN12&gt;0,IF(AM12&gt;2,2,IF(AN12&gt;4,5,IF(AN12&gt;3,4,3))),"NO")</f>
        <v>5</v>
      </c>
      <c r="AP12" s="112">
        <f>COUNTIF(G12:J12,"2")</f>
        <v>0</v>
      </c>
      <c r="AQ12" s="113">
        <f>IF(G12&gt;0,AVERAGE(G12:J12),0)</f>
        <v>5</v>
      </c>
      <c r="AR12" s="114">
        <f>IF(AQ12&gt;0,IF(AP12&gt;2,2,IF(AQ12&gt;4,5,IF(AQ12&gt;3,4,3))),"NO")</f>
        <v>5</v>
      </c>
      <c r="AS12" s="112">
        <f>COUNTIF(K12:M12,"2")</f>
        <v>0</v>
      </c>
      <c r="AT12" s="113">
        <f>IF(K12&gt;0,AVERAGE(K12:M12),0)</f>
        <v>5</v>
      </c>
      <c r="AU12" s="114">
        <f>IF(AT12&gt;0,IF(AS12&gt;2,2,IF(AT12&gt;4,5,IF(AT12&gt;3,4,3))),"NO")</f>
        <v>5</v>
      </c>
      <c r="AV12" s="112">
        <f>COUNTIF(N12:P12,"2")</f>
        <v>0</v>
      </c>
      <c r="AW12" s="113">
        <f>IF(N12&gt;0,AVERAGE(N12:P12),0)</f>
        <v>5</v>
      </c>
      <c r="AX12" s="114">
        <f>IF(AW12&gt;0,IF(AV12&gt;2,2,IF(AW12&gt;4,5,IF(AW12&gt;3,4,3))),"NO")</f>
        <v>5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4.75</v>
      </c>
      <c r="BD12" s="116">
        <f>IF(BC12&gt;0,IF(BB12&gt;2,2,IF(BC12&gt;4,5,IF(BC12&gt;3,4,3))),"NO")</f>
        <v>5</v>
      </c>
      <c r="BE12" s="112">
        <f>IF(Y12=0,0,1)</f>
        <v>1</v>
      </c>
      <c r="BF12" s="112">
        <f>COUNTIF(Z12:AB12,"2")</f>
        <v>0</v>
      </c>
      <c r="BG12" s="113">
        <f>IF(Z12&gt;0,AVERAGE(Z12:AB12),0)</f>
        <v>4</v>
      </c>
      <c r="BH12" s="113">
        <f>IF(ISTEXT(BD12),"NO",IF(BE12=0,2,IF(BF12&gt;2,2,IF(BG12&gt;4,5,IF(BG12&gt;3,4,3)))))</f>
        <v>4</v>
      </c>
      <c r="BI12" s="117">
        <f>IF(AC12&gt;0,AC12,"NO")</f>
        <v>5</v>
      </c>
      <c r="BJ12" s="112">
        <f>COUNTIF(AD12:AF12,"2")</f>
        <v>2</v>
      </c>
      <c r="BK12" s="113">
        <f>IF(AD12&gt;0,AVERAGE(AD12:AF12),0)</f>
        <v>2.3333333333333335</v>
      </c>
      <c r="BL12" s="113">
        <f>IF(BK12&gt;0,IF(BJ12&gt;2,2,IF(BK12&gt;4,5,IF(BK12&gt;3,4,3))),"NO")</f>
        <v>3</v>
      </c>
      <c r="BM12" s="118">
        <f>IF(AG12&gt;0,AG12,"NO")</f>
        <v>5</v>
      </c>
      <c r="BN12" s="119">
        <f>IF(AH12&gt;0,AH12,"NO")</f>
        <v>5</v>
      </c>
      <c r="BO12" s="120">
        <f>IF(AI12=0,"NO",IF(AI12+AJ12&lt;4,2,IF(AI12+AJ12&lt;7,3,IF(AI12+AJ12&lt;9,4,5))))</f>
        <v>5</v>
      </c>
      <c r="BP12" s="68"/>
    </row>
    <row r="13" spans="1:68" ht="13.5" thickBot="1">
      <c r="A13" s="121"/>
      <c r="B13" s="122">
        <f>B12+1</f>
        <v>2</v>
      </c>
      <c r="C13" s="300">
        <v>5</v>
      </c>
      <c r="D13" s="301">
        <v>5</v>
      </c>
      <c r="E13" s="301">
        <v>5</v>
      </c>
      <c r="F13" s="302">
        <v>5</v>
      </c>
      <c r="G13" s="300">
        <v>5</v>
      </c>
      <c r="H13" s="301">
        <v>5</v>
      </c>
      <c r="I13" s="301">
        <v>5</v>
      </c>
      <c r="J13" s="302">
        <v>5</v>
      </c>
      <c r="K13" s="300">
        <v>5</v>
      </c>
      <c r="L13" s="301">
        <v>5</v>
      </c>
      <c r="M13" s="302">
        <v>5</v>
      </c>
      <c r="N13" s="300">
        <v>5</v>
      </c>
      <c r="O13" s="301">
        <v>5</v>
      </c>
      <c r="P13" s="302">
        <v>5</v>
      </c>
      <c r="Q13" s="300">
        <v>5</v>
      </c>
      <c r="R13" s="301">
        <v>5</v>
      </c>
      <c r="S13" s="301">
        <v>5</v>
      </c>
      <c r="T13" s="302">
        <v>5</v>
      </c>
      <c r="U13" s="300">
        <v>5</v>
      </c>
      <c r="V13" s="301">
        <v>5</v>
      </c>
      <c r="W13" s="301">
        <v>5</v>
      </c>
      <c r="X13" s="302">
        <v>5</v>
      </c>
      <c r="Y13" s="303" t="s">
        <v>115</v>
      </c>
      <c r="Z13" s="301">
        <v>5</v>
      </c>
      <c r="AA13" s="301">
        <v>5</v>
      </c>
      <c r="AB13" s="302">
        <v>5</v>
      </c>
      <c r="AC13" s="298">
        <v>4</v>
      </c>
      <c r="AD13" s="300">
        <v>3</v>
      </c>
      <c r="AE13" s="301">
        <v>2</v>
      </c>
      <c r="AF13" s="304">
        <v>2</v>
      </c>
      <c r="AG13" s="299">
        <v>5</v>
      </c>
      <c r="AH13" s="298">
        <v>5</v>
      </c>
      <c r="AI13" s="300">
        <v>4</v>
      </c>
      <c r="AJ13" s="304">
        <v>4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5</v>
      </c>
      <c r="AO13" s="114">
        <f t="shared" ref="AO13:AO71" si="2">IF(AN13&gt;0,IF(AM13&gt;2,2,IF(AN13&gt;4,5,IF(AN13&gt;3,4,3))),"NO")</f>
        <v>5</v>
      </c>
      <c r="AP13" s="112">
        <f t="shared" ref="AP13:AP71" si="3">COUNTIF(G13:J13,"2")</f>
        <v>0</v>
      </c>
      <c r="AQ13" s="113">
        <f t="shared" ref="AQ13:AQ71" si="4">IF(G13&gt;0,AVERAGE(G13:J13),0)</f>
        <v>5</v>
      </c>
      <c r="AR13" s="114">
        <f t="shared" ref="AR13:AR71" si="5">IF(AQ13&gt;0,IF(AP13&gt;2,2,IF(AQ13&gt;4,5,IF(AQ13&gt;3,4,3))),"NO")</f>
        <v>5</v>
      </c>
      <c r="AS13" s="112">
        <f t="shared" ref="AS13:AS71" si="6">COUNTIF(K13:M13,"2")</f>
        <v>0</v>
      </c>
      <c r="AT13" s="113">
        <f t="shared" ref="AT13:AT71" si="7">IF(K13&gt;0,AVERAGE(K13:M13),0)</f>
        <v>5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0</v>
      </c>
      <c r="AW13" s="113">
        <f t="shared" ref="AW13:AW71" si="10">IF(N13&gt;0,AVERAGE(N13:P13),0)</f>
        <v>5</v>
      </c>
      <c r="AX13" s="114">
        <f t="shared" ref="AX13:AX71" si="11">IF(AW13&gt;0,IF(AV13&gt;2,2,IF(AW13&gt;4,5,IF(AW13&gt;3,4,3))),"NO")</f>
        <v>5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0</v>
      </c>
      <c r="BC13" s="113">
        <f t="shared" ref="BC13:BC71" si="16">IF(U13&gt;0,AVERAGE(U13:X13),0)</f>
        <v>5</v>
      </c>
      <c r="BD13" s="116">
        <f t="shared" ref="BD13:BD71" si="17">IF(BC13&gt;0,IF(BB13&gt;2,2,IF(BC13&gt;4,5,IF(BC13&gt;3,4,3))),"NO")</f>
        <v>5</v>
      </c>
      <c r="BE13" s="112">
        <f t="shared" ref="BE13:BE45" si="18">IF(Y13=0,0,1)</f>
        <v>1</v>
      </c>
      <c r="BF13" s="112">
        <f t="shared" ref="BF13:BF71" si="19">COUNTIF(Z13:AB13,"2")</f>
        <v>0</v>
      </c>
      <c r="BG13" s="113">
        <f t="shared" ref="BG13:BG71" si="20">IF(Z13&gt;0,AVERAGE(Z13:AB13),0)</f>
        <v>5</v>
      </c>
      <c r="BH13" s="113">
        <f t="shared" ref="BH13:BH71" si="21">IF(ISTEXT(BD13),"NO",IF(BE13=0,2,IF(BF13&gt;2,2,IF(BG13&gt;4,5,IF(BG13&gt;3,4,3)))))</f>
        <v>5</v>
      </c>
      <c r="BI13" s="117">
        <f t="shared" ref="BI13:BI71" si="22">IF(AC13&gt;0,AC13,"NO")</f>
        <v>4</v>
      </c>
      <c r="BJ13" s="112">
        <f t="shared" ref="BJ13:BJ71" si="23">COUNTIF(AD13:AF13,"2")</f>
        <v>2</v>
      </c>
      <c r="BK13" s="113">
        <f t="shared" ref="BK13:BK71" si="24">IF(AD13&gt;0,AVERAGE(AD13:AF13),0)</f>
        <v>2.3333333333333335</v>
      </c>
      <c r="BL13" s="113">
        <f t="shared" ref="BL13:BL71" si="25">IF(BK13&gt;0,IF(BJ13&gt;2,2,IF(BK13&gt;4,5,IF(BK13&gt;3,4,3))),"NO")</f>
        <v>3</v>
      </c>
      <c r="BM13" s="118">
        <f t="shared" ref="BM13:BN70" si="26">IF(AG13&gt;0,AG13,"NO")</f>
        <v>5</v>
      </c>
      <c r="BN13" s="119">
        <f t="shared" si="26"/>
        <v>5</v>
      </c>
      <c r="BO13" s="120">
        <f t="shared" ref="BO13:BO71" si="27">IF(AI13=0,"NO",IF(AI13+AJ13&lt;4,2,IF(AI13+AJ13&lt;7,3,IF(AI13+AJ13&lt;9,4,5))))</f>
        <v>4</v>
      </c>
      <c r="BP13" s="68"/>
    </row>
    <row r="14" spans="1:68" ht="13.5" thickBot="1">
      <c r="A14" s="121"/>
      <c r="B14" s="130">
        <f t="shared" ref="B14:B71" si="28">B13+1</f>
        <v>3</v>
      </c>
      <c r="C14" s="300">
        <v>5</v>
      </c>
      <c r="D14" s="301">
        <v>5</v>
      </c>
      <c r="E14" s="301">
        <v>5</v>
      </c>
      <c r="F14" s="302">
        <v>5</v>
      </c>
      <c r="G14" s="300">
        <v>5</v>
      </c>
      <c r="H14" s="301">
        <v>5</v>
      </c>
      <c r="I14" s="301">
        <v>5</v>
      </c>
      <c r="J14" s="302">
        <v>5</v>
      </c>
      <c r="K14" s="300">
        <v>5</v>
      </c>
      <c r="L14" s="301">
        <v>5</v>
      </c>
      <c r="M14" s="302">
        <v>5</v>
      </c>
      <c r="N14" s="300">
        <v>5</v>
      </c>
      <c r="O14" s="301">
        <v>4</v>
      </c>
      <c r="P14" s="302">
        <v>5</v>
      </c>
      <c r="Q14" s="300">
        <v>5</v>
      </c>
      <c r="R14" s="301">
        <v>5</v>
      </c>
      <c r="S14" s="301">
        <v>5</v>
      </c>
      <c r="T14" s="302">
        <v>5</v>
      </c>
      <c r="U14" s="300">
        <v>5</v>
      </c>
      <c r="V14" s="301">
        <v>5</v>
      </c>
      <c r="W14" s="301">
        <v>5</v>
      </c>
      <c r="X14" s="302">
        <v>4</v>
      </c>
      <c r="Y14" s="303" t="s">
        <v>115</v>
      </c>
      <c r="Z14" s="301">
        <v>4</v>
      </c>
      <c r="AA14" s="301">
        <v>4</v>
      </c>
      <c r="AB14" s="302">
        <v>5</v>
      </c>
      <c r="AC14" s="298">
        <v>5</v>
      </c>
      <c r="AD14" s="300">
        <v>3</v>
      </c>
      <c r="AE14" s="301">
        <v>2</v>
      </c>
      <c r="AF14" s="304">
        <v>2</v>
      </c>
      <c r="AG14" s="299">
        <v>5</v>
      </c>
      <c r="AH14" s="298">
        <v>5</v>
      </c>
      <c r="AI14" s="300">
        <v>5</v>
      </c>
      <c r="AJ14" s="304">
        <v>2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5</v>
      </c>
      <c r="AO14" s="114">
        <f t="shared" si="2"/>
        <v>5</v>
      </c>
      <c r="AP14" s="112">
        <f t="shared" si="3"/>
        <v>0</v>
      </c>
      <c r="AQ14" s="113">
        <f t="shared" si="4"/>
        <v>5</v>
      </c>
      <c r="AR14" s="114">
        <f t="shared" si="5"/>
        <v>5</v>
      </c>
      <c r="AS14" s="112">
        <f t="shared" si="6"/>
        <v>0</v>
      </c>
      <c r="AT14" s="113">
        <f t="shared" si="7"/>
        <v>5</v>
      </c>
      <c r="AU14" s="114">
        <f t="shared" si="8"/>
        <v>5</v>
      </c>
      <c r="AV14" s="112">
        <f t="shared" si="9"/>
        <v>0</v>
      </c>
      <c r="AW14" s="113">
        <f t="shared" si="10"/>
        <v>4.666666666666667</v>
      </c>
      <c r="AX14" s="114">
        <f t="shared" si="11"/>
        <v>5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4.75</v>
      </c>
      <c r="BD14" s="116">
        <f t="shared" si="17"/>
        <v>5</v>
      </c>
      <c r="BE14" s="112">
        <f t="shared" si="18"/>
        <v>1</v>
      </c>
      <c r="BF14" s="112">
        <f t="shared" si="19"/>
        <v>0</v>
      </c>
      <c r="BG14" s="113">
        <f t="shared" si="20"/>
        <v>4.333333333333333</v>
      </c>
      <c r="BH14" s="113">
        <f t="shared" si="21"/>
        <v>5</v>
      </c>
      <c r="BI14" s="117">
        <f t="shared" si="22"/>
        <v>5</v>
      </c>
      <c r="BJ14" s="112">
        <f t="shared" si="23"/>
        <v>2</v>
      </c>
      <c r="BK14" s="113">
        <f t="shared" si="24"/>
        <v>2.3333333333333335</v>
      </c>
      <c r="BL14" s="113">
        <f t="shared" si="25"/>
        <v>3</v>
      </c>
      <c r="BM14" s="118">
        <f t="shared" si="26"/>
        <v>5</v>
      </c>
      <c r="BN14" s="119">
        <f t="shared" si="26"/>
        <v>5</v>
      </c>
      <c r="BO14" s="120">
        <f t="shared" si="27"/>
        <v>4</v>
      </c>
      <c r="BP14" s="68"/>
    </row>
    <row r="15" spans="1:68" ht="13.5" thickBot="1">
      <c r="A15" s="121"/>
      <c r="B15" s="122">
        <f t="shared" si="28"/>
        <v>4</v>
      </c>
      <c r="C15" s="300">
        <v>5</v>
      </c>
      <c r="D15" s="301">
        <v>5</v>
      </c>
      <c r="E15" s="301">
        <v>5</v>
      </c>
      <c r="F15" s="302">
        <v>5</v>
      </c>
      <c r="G15" s="300">
        <v>5</v>
      </c>
      <c r="H15" s="301">
        <v>5</v>
      </c>
      <c r="I15" s="301">
        <v>5</v>
      </c>
      <c r="J15" s="302">
        <v>5</v>
      </c>
      <c r="K15" s="300">
        <v>5</v>
      </c>
      <c r="L15" s="301">
        <v>5</v>
      </c>
      <c r="M15" s="302">
        <v>5</v>
      </c>
      <c r="N15" s="300">
        <v>5</v>
      </c>
      <c r="O15" s="301">
        <v>5</v>
      </c>
      <c r="P15" s="302">
        <v>5</v>
      </c>
      <c r="Q15" s="300">
        <v>5</v>
      </c>
      <c r="R15" s="301">
        <v>5</v>
      </c>
      <c r="S15" s="301">
        <v>5</v>
      </c>
      <c r="T15" s="302">
        <v>5</v>
      </c>
      <c r="U15" s="300">
        <v>5</v>
      </c>
      <c r="V15" s="301">
        <v>5</v>
      </c>
      <c r="W15" s="301">
        <v>5</v>
      </c>
      <c r="X15" s="302">
        <v>5</v>
      </c>
      <c r="Y15" s="303" t="s">
        <v>115</v>
      </c>
      <c r="Z15" s="301">
        <v>3</v>
      </c>
      <c r="AA15" s="301">
        <v>5</v>
      </c>
      <c r="AB15" s="302">
        <v>4</v>
      </c>
      <c r="AC15" s="298">
        <v>5</v>
      </c>
      <c r="AD15" s="300">
        <v>3</v>
      </c>
      <c r="AE15" s="301">
        <v>2</v>
      </c>
      <c r="AF15" s="304">
        <v>3</v>
      </c>
      <c r="AG15" s="299">
        <v>4</v>
      </c>
      <c r="AH15" s="298">
        <v>3</v>
      </c>
      <c r="AI15" s="300">
        <v>4</v>
      </c>
      <c r="AJ15" s="304">
        <v>3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5</v>
      </c>
      <c r="AO15" s="114">
        <f t="shared" si="2"/>
        <v>5</v>
      </c>
      <c r="AP15" s="112">
        <f t="shared" si="3"/>
        <v>0</v>
      </c>
      <c r="AQ15" s="113">
        <f t="shared" si="4"/>
        <v>5</v>
      </c>
      <c r="AR15" s="114">
        <f t="shared" si="5"/>
        <v>5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5</v>
      </c>
      <c r="AX15" s="114">
        <f t="shared" si="11"/>
        <v>5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5</v>
      </c>
      <c r="BD15" s="116">
        <f t="shared" si="17"/>
        <v>5</v>
      </c>
      <c r="BE15" s="112">
        <f t="shared" si="18"/>
        <v>1</v>
      </c>
      <c r="BF15" s="112">
        <f t="shared" si="19"/>
        <v>0</v>
      </c>
      <c r="BG15" s="113">
        <f t="shared" si="20"/>
        <v>4</v>
      </c>
      <c r="BH15" s="113">
        <f t="shared" si="21"/>
        <v>4</v>
      </c>
      <c r="BI15" s="117">
        <f t="shared" si="22"/>
        <v>5</v>
      </c>
      <c r="BJ15" s="112">
        <f t="shared" si="23"/>
        <v>1</v>
      </c>
      <c r="BK15" s="113">
        <f t="shared" si="24"/>
        <v>2.6666666666666665</v>
      </c>
      <c r="BL15" s="113">
        <f t="shared" si="25"/>
        <v>3</v>
      </c>
      <c r="BM15" s="118">
        <f t="shared" si="26"/>
        <v>4</v>
      </c>
      <c r="BN15" s="119">
        <f t="shared" si="26"/>
        <v>3</v>
      </c>
      <c r="BO15" s="120">
        <f t="shared" si="27"/>
        <v>4</v>
      </c>
      <c r="BP15" s="68"/>
    </row>
    <row r="16" spans="1:68" ht="13.5" thickBot="1">
      <c r="A16" s="121"/>
      <c r="B16" s="130">
        <f t="shared" si="28"/>
        <v>5</v>
      </c>
      <c r="C16" s="300">
        <v>5</v>
      </c>
      <c r="D16" s="301">
        <v>5</v>
      </c>
      <c r="E16" s="301">
        <v>5</v>
      </c>
      <c r="F16" s="302">
        <v>5</v>
      </c>
      <c r="G16" s="300">
        <v>5</v>
      </c>
      <c r="H16" s="301">
        <v>5</v>
      </c>
      <c r="I16" s="301">
        <v>5</v>
      </c>
      <c r="J16" s="302">
        <v>5</v>
      </c>
      <c r="K16" s="300">
        <v>5</v>
      </c>
      <c r="L16" s="301">
        <v>5</v>
      </c>
      <c r="M16" s="302">
        <v>5</v>
      </c>
      <c r="N16" s="300">
        <v>5</v>
      </c>
      <c r="O16" s="301">
        <v>5</v>
      </c>
      <c r="P16" s="302">
        <v>5</v>
      </c>
      <c r="Q16" s="300">
        <v>5</v>
      </c>
      <c r="R16" s="301">
        <v>5</v>
      </c>
      <c r="S16" s="301">
        <v>5</v>
      </c>
      <c r="T16" s="302">
        <v>5</v>
      </c>
      <c r="U16" s="300">
        <v>5</v>
      </c>
      <c r="V16" s="301">
        <v>5</v>
      </c>
      <c r="W16" s="301">
        <v>5</v>
      </c>
      <c r="X16" s="302">
        <v>5</v>
      </c>
      <c r="Y16" s="303" t="s">
        <v>116</v>
      </c>
      <c r="Z16" s="301">
        <v>4</v>
      </c>
      <c r="AA16" s="301">
        <v>5</v>
      </c>
      <c r="AB16" s="302">
        <v>5</v>
      </c>
      <c r="AC16" s="305">
        <v>3</v>
      </c>
      <c r="AD16" s="300">
        <v>2</v>
      </c>
      <c r="AE16" s="301">
        <v>2</v>
      </c>
      <c r="AF16" s="304">
        <v>2</v>
      </c>
      <c r="AG16" s="296">
        <v>4</v>
      </c>
      <c r="AH16" s="305">
        <v>4</v>
      </c>
      <c r="AI16" s="300">
        <v>5</v>
      </c>
      <c r="AJ16" s="304">
        <v>3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5</v>
      </c>
      <c r="AO16" s="114">
        <f t="shared" si="2"/>
        <v>5</v>
      </c>
      <c r="AP16" s="112">
        <f t="shared" si="3"/>
        <v>0</v>
      </c>
      <c r="AQ16" s="113">
        <f t="shared" si="4"/>
        <v>5</v>
      </c>
      <c r="AR16" s="114">
        <f t="shared" si="5"/>
        <v>5</v>
      </c>
      <c r="AS16" s="112">
        <f t="shared" si="6"/>
        <v>0</v>
      </c>
      <c r="AT16" s="113">
        <f t="shared" si="7"/>
        <v>5</v>
      </c>
      <c r="AU16" s="114">
        <f t="shared" si="8"/>
        <v>5</v>
      </c>
      <c r="AV16" s="112">
        <f t="shared" si="9"/>
        <v>0</v>
      </c>
      <c r="AW16" s="113">
        <f t="shared" si="10"/>
        <v>5</v>
      </c>
      <c r="AX16" s="114">
        <f t="shared" si="11"/>
        <v>5</v>
      </c>
      <c r="AY16" s="112">
        <f t="shared" si="12"/>
        <v>0</v>
      </c>
      <c r="AZ16" s="113">
        <f t="shared" si="13"/>
        <v>5</v>
      </c>
      <c r="BA16" s="115">
        <f t="shared" si="14"/>
        <v>5</v>
      </c>
      <c r="BB16" s="112">
        <f t="shared" si="15"/>
        <v>0</v>
      </c>
      <c r="BC16" s="113">
        <f t="shared" si="16"/>
        <v>5</v>
      </c>
      <c r="BD16" s="116">
        <f t="shared" si="17"/>
        <v>5</v>
      </c>
      <c r="BE16" s="112">
        <f t="shared" si="18"/>
        <v>1</v>
      </c>
      <c r="BF16" s="112">
        <f t="shared" si="19"/>
        <v>0</v>
      </c>
      <c r="BG16" s="113">
        <f t="shared" si="20"/>
        <v>4.666666666666667</v>
      </c>
      <c r="BH16" s="113">
        <f t="shared" si="21"/>
        <v>5</v>
      </c>
      <c r="BI16" s="117">
        <f t="shared" si="22"/>
        <v>3</v>
      </c>
      <c r="BJ16" s="112">
        <f t="shared" si="23"/>
        <v>3</v>
      </c>
      <c r="BK16" s="113">
        <f t="shared" si="24"/>
        <v>2</v>
      </c>
      <c r="BL16" s="113">
        <f t="shared" si="25"/>
        <v>2</v>
      </c>
      <c r="BM16" s="118">
        <f t="shared" si="26"/>
        <v>4</v>
      </c>
      <c r="BN16" s="119">
        <f t="shared" si="26"/>
        <v>4</v>
      </c>
      <c r="BO16" s="120">
        <f t="shared" si="27"/>
        <v>4</v>
      </c>
      <c r="BP16" s="68"/>
    </row>
    <row r="17" spans="1:68" ht="13.5" thickBot="1">
      <c r="A17" s="121"/>
      <c r="B17" s="130">
        <f t="shared" si="28"/>
        <v>6</v>
      </c>
      <c r="C17" s="300">
        <v>5</v>
      </c>
      <c r="D17" s="301">
        <v>5</v>
      </c>
      <c r="E17" s="301">
        <v>5</v>
      </c>
      <c r="F17" s="302">
        <v>4</v>
      </c>
      <c r="G17" s="300">
        <v>3</v>
      </c>
      <c r="H17" s="301">
        <v>4</v>
      </c>
      <c r="I17" s="301">
        <v>4</v>
      </c>
      <c r="J17" s="302">
        <v>3</v>
      </c>
      <c r="K17" s="300">
        <v>5</v>
      </c>
      <c r="L17" s="301">
        <v>5</v>
      </c>
      <c r="M17" s="302">
        <v>3</v>
      </c>
      <c r="N17" s="300">
        <v>4</v>
      </c>
      <c r="O17" s="301">
        <v>5</v>
      </c>
      <c r="P17" s="302">
        <v>4</v>
      </c>
      <c r="Q17" s="300">
        <v>5</v>
      </c>
      <c r="R17" s="301">
        <v>5</v>
      </c>
      <c r="S17" s="301">
        <v>5</v>
      </c>
      <c r="T17" s="302">
        <v>5</v>
      </c>
      <c r="U17" s="300">
        <v>5</v>
      </c>
      <c r="V17" s="301">
        <v>5</v>
      </c>
      <c r="W17" s="301">
        <v>4</v>
      </c>
      <c r="X17" s="302">
        <v>5</v>
      </c>
      <c r="Y17" s="307" t="s">
        <v>117</v>
      </c>
      <c r="Z17" s="301">
        <v>3</v>
      </c>
      <c r="AA17" s="301">
        <v>4</v>
      </c>
      <c r="AB17" s="302">
        <v>4</v>
      </c>
      <c r="AC17" s="298">
        <v>4</v>
      </c>
      <c r="AD17" s="300">
        <v>2</v>
      </c>
      <c r="AE17" s="301">
        <v>2</v>
      </c>
      <c r="AF17" s="304">
        <v>2</v>
      </c>
      <c r="AG17" s="299">
        <v>5</v>
      </c>
      <c r="AH17" s="298">
        <v>5</v>
      </c>
      <c r="AI17" s="300">
        <v>2</v>
      </c>
      <c r="AJ17" s="304">
        <v>2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4.75</v>
      </c>
      <c r="AO17" s="114">
        <f t="shared" si="2"/>
        <v>5</v>
      </c>
      <c r="AP17" s="112">
        <f t="shared" si="3"/>
        <v>0</v>
      </c>
      <c r="AQ17" s="113">
        <f t="shared" si="4"/>
        <v>3.5</v>
      </c>
      <c r="AR17" s="114">
        <f t="shared" si="5"/>
        <v>4</v>
      </c>
      <c r="AS17" s="112">
        <f t="shared" si="6"/>
        <v>0</v>
      </c>
      <c r="AT17" s="113">
        <f t="shared" si="7"/>
        <v>4.333333333333333</v>
      </c>
      <c r="AU17" s="114">
        <f t="shared" si="8"/>
        <v>5</v>
      </c>
      <c r="AV17" s="112">
        <f t="shared" si="9"/>
        <v>0</v>
      </c>
      <c r="AW17" s="113">
        <f t="shared" si="10"/>
        <v>4.333333333333333</v>
      </c>
      <c r="AX17" s="114">
        <f t="shared" si="11"/>
        <v>5</v>
      </c>
      <c r="AY17" s="112">
        <f t="shared" si="12"/>
        <v>0</v>
      </c>
      <c r="AZ17" s="113">
        <f t="shared" si="13"/>
        <v>5</v>
      </c>
      <c r="BA17" s="115">
        <f t="shared" si="14"/>
        <v>5</v>
      </c>
      <c r="BB17" s="112">
        <f t="shared" si="15"/>
        <v>0</v>
      </c>
      <c r="BC17" s="113">
        <f t="shared" si="16"/>
        <v>4.75</v>
      </c>
      <c r="BD17" s="116">
        <f t="shared" si="17"/>
        <v>5</v>
      </c>
      <c r="BE17" s="112">
        <f t="shared" si="18"/>
        <v>1</v>
      </c>
      <c r="BF17" s="112">
        <f t="shared" si="19"/>
        <v>0</v>
      </c>
      <c r="BG17" s="113">
        <f t="shared" si="20"/>
        <v>3.6666666666666665</v>
      </c>
      <c r="BH17" s="113">
        <f t="shared" si="21"/>
        <v>4</v>
      </c>
      <c r="BI17" s="117">
        <f t="shared" si="22"/>
        <v>4</v>
      </c>
      <c r="BJ17" s="112">
        <f t="shared" si="23"/>
        <v>3</v>
      </c>
      <c r="BK17" s="113">
        <f t="shared" si="24"/>
        <v>2</v>
      </c>
      <c r="BL17" s="113">
        <f t="shared" si="25"/>
        <v>2</v>
      </c>
      <c r="BM17" s="118">
        <f t="shared" si="26"/>
        <v>5</v>
      </c>
      <c r="BN17" s="119">
        <f t="shared" si="26"/>
        <v>5</v>
      </c>
      <c r="BO17" s="120">
        <f t="shared" si="27"/>
        <v>3</v>
      </c>
      <c r="BP17" s="68"/>
    </row>
    <row r="18" spans="1:68" ht="13.5" thickBot="1">
      <c r="A18" s="121"/>
      <c r="B18" s="130">
        <f t="shared" si="28"/>
        <v>7</v>
      </c>
      <c r="C18" s="300">
        <v>5</v>
      </c>
      <c r="D18" s="301">
        <v>5</v>
      </c>
      <c r="E18" s="301">
        <v>5</v>
      </c>
      <c r="F18" s="302">
        <v>5</v>
      </c>
      <c r="G18" s="300">
        <v>5</v>
      </c>
      <c r="H18" s="301">
        <v>5</v>
      </c>
      <c r="I18" s="301">
        <v>4</v>
      </c>
      <c r="J18" s="302">
        <v>4</v>
      </c>
      <c r="K18" s="300">
        <v>5</v>
      </c>
      <c r="L18" s="301">
        <v>5</v>
      </c>
      <c r="M18" s="302">
        <v>4</v>
      </c>
      <c r="N18" s="300">
        <v>3</v>
      </c>
      <c r="O18" s="301">
        <v>3</v>
      </c>
      <c r="P18" s="302">
        <v>3</v>
      </c>
      <c r="Q18" s="300">
        <v>5</v>
      </c>
      <c r="R18" s="301">
        <v>5</v>
      </c>
      <c r="S18" s="301">
        <v>5</v>
      </c>
      <c r="T18" s="302">
        <v>5</v>
      </c>
      <c r="U18" s="300">
        <v>3</v>
      </c>
      <c r="V18" s="301">
        <v>4</v>
      </c>
      <c r="W18" s="301">
        <v>5</v>
      </c>
      <c r="X18" s="302">
        <v>5</v>
      </c>
      <c r="Y18" s="303" t="s">
        <v>118</v>
      </c>
      <c r="Z18" s="301">
        <v>4</v>
      </c>
      <c r="AA18" s="301">
        <v>5</v>
      </c>
      <c r="AB18" s="302">
        <v>5</v>
      </c>
      <c r="AC18" s="298">
        <v>3</v>
      </c>
      <c r="AD18" s="300">
        <v>3</v>
      </c>
      <c r="AE18" s="301">
        <v>2</v>
      </c>
      <c r="AF18" s="304">
        <v>2</v>
      </c>
      <c r="AG18" s="299">
        <v>2</v>
      </c>
      <c r="AH18" s="298">
        <v>3</v>
      </c>
      <c r="AI18" s="300">
        <v>3</v>
      </c>
      <c r="AJ18" s="304">
        <v>3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5</v>
      </c>
      <c r="AO18" s="114">
        <f t="shared" si="2"/>
        <v>5</v>
      </c>
      <c r="AP18" s="112">
        <f t="shared" si="3"/>
        <v>0</v>
      </c>
      <c r="AQ18" s="113">
        <f t="shared" si="4"/>
        <v>4.5</v>
      </c>
      <c r="AR18" s="114">
        <f t="shared" si="5"/>
        <v>5</v>
      </c>
      <c r="AS18" s="112">
        <f t="shared" si="6"/>
        <v>0</v>
      </c>
      <c r="AT18" s="113">
        <f t="shared" si="7"/>
        <v>4.666666666666667</v>
      </c>
      <c r="AU18" s="114">
        <f t="shared" si="8"/>
        <v>5</v>
      </c>
      <c r="AV18" s="112">
        <f t="shared" si="9"/>
        <v>0</v>
      </c>
      <c r="AW18" s="113">
        <f t="shared" si="10"/>
        <v>3</v>
      </c>
      <c r="AX18" s="114">
        <f t="shared" si="11"/>
        <v>3</v>
      </c>
      <c r="AY18" s="112">
        <f t="shared" si="12"/>
        <v>0</v>
      </c>
      <c r="AZ18" s="113">
        <f t="shared" si="13"/>
        <v>5</v>
      </c>
      <c r="BA18" s="115">
        <f t="shared" si="14"/>
        <v>5</v>
      </c>
      <c r="BB18" s="112">
        <f t="shared" si="15"/>
        <v>0</v>
      </c>
      <c r="BC18" s="113">
        <f t="shared" si="16"/>
        <v>4.25</v>
      </c>
      <c r="BD18" s="116">
        <f t="shared" si="17"/>
        <v>5</v>
      </c>
      <c r="BE18" s="112">
        <f t="shared" si="18"/>
        <v>1</v>
      </c>
      <c r="BF18" s="112">
        <f t="shared" si="19"/>
        <v>0</v>
      </c>
      <c r="BG18" s="113">
        <f t="shared" si="20"/>
        <v>4.666666666666667</v>
      </c>
      <c r="BH18" s="113">
        <f t="shared" si="21"/>
        <v>5</v>
      </c>
      <c r="BI18" s="117">
        <f t="shared" si="22"/>
        <v>3</v>
      </c>
      <c r="BJ18" s="112">
        <f t="shared" si="23"/>
        <v>2</v>
      </c>
      <c r="BK18" s="113">
        <f t="shared" si="24"/>
        <v>2.3333333333333335</v>
      </c>
      <c r="BL18" s="113">
        <f t="shared" si="25"/>
        <v>3</v>
      </c>
      <c r="BM18" s="118">
        <f t="shared" si="26"/>
        <v>2</v>
      </c>
      <c r="BN18" s="119">
        <f t="shared" si="26"/>
        <v>3</v>
      </c>
      <c r="BO18" s="120">
        <f t="shared" si="27"/>
        <v>3</v>
      </c>
      <c r="BP18" s="68"/>
    </row>
    <row r="19" spans="1:68" ht="13.5" thickBot="1">
      <c r="A19" s="121"/>
      <c r="B19" s="122">
        <f t="shared" si="28"/>
        <v>8</v>
      </c>
      <c r="C19" s="300">
        <v>5</v>
      </c>
      <c r="D19" s="301">
        <v>5</v>
      </c>
      <c r="E19" s="301">
        <v>5</v>
      </c>
      <c r="F19" s="302">
        <v>5</v>
      </c>
      <c r="G19" s="300">
        <v>5</v>
      </c>
      <c r="H19" s="301">
        <v>5</v>
      </c>
      <c r="I19" s="301">
        <v>5</v>
      </c>
      <c r="J19" s="302">
        <v>3</v>
      </c>
      <c r="K19" s="300">
        <v>5</v>
      </c>
      <c r="L19" s="301">
        <v>5</v>
      </c>
      <c r="M19" s="302">
        <v>5</v>
      </c>
      <c r="N19" s="300">
        <v>5</v>
      </c>
      <c r="O19" s="301">
        <v>5</v>
      </c>
      <c r="P19" s="302">
        <v>5</v>
      </c>
      <c r="Q19" s="300">
        <v>5</v>
      </c>
      <c r="R19" s="301">
        <v>5</v>
      </c>
      <c r="S19" s="301">
        <v>5</v>
      </c>
      <c r="T19" s="302">
        <v>5</v>
      </c>
      <c r="U19" s="300">
        <v>5</v>
      </c>
      <c r="V19" s="301">
        <v>5</v>
      </c>
      <c r="W19" s="301">
        <v>5</v>
      </c>
      <c r="X19" s="302">
        <v>5</v>
      </c>
      <c r="Y19" s="303" t="s">
        <v>119</v>
      </c>
      <c r="Z19" s="301">
        <v>3</v>
      </c>
      <c r="AA19" s="301">
        <v>5</v>
      </c>
      <c r="AB19" s="302">
        <v>4</v>
      </c>
      <c r="AC19" s="298">
        <v>4</v>
      </c>
      <c r="AD19" s="300">
        <v>3</v>
      </c>
      <c r="AE19" s="301">
        <v>2</v>
      </c>
      <c r="AF19" s="304">
        <v>2</v>
      </c>
      <c r="AG19" s="299">
        <v>5</v>
      </c>
      <c r="AH19" s="298">
        <v>5</v>
      </c>
      <c r="AI19" s="300">
        <v>4</v>
      </c>
      <c r="AJ19" s="304">
        <v>2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5</v>
      </c>
      <c r="AO19" s="114">
        <f t="shared" si="2"/>
        <v>5</v>
      </c>
      <c r="AP19" s="112">
        <f t="shared" si="3"/>
        <v>0</v>
      </c>
      <c r="AQ19" s="113">
        <f t="shared" si="4"/>
        <v>4.5</v>
      </c>
      <c r="AR19" s="114">
        <f t="shared" si="5"/>
        <v>5</v>
      </c>
      <c r="AS19" s="112">
        <f t="shared" si="6"/>
        <v>0</v>
      </c>
      <c r="AT19" s="113">
        <f t="shared" si="7"/>
        <v>5</v>
      </c>
      <c r="AU19" s="114">
        <f t="shared" si="8"/>
        <v>5</v>
      </c>
      <c r="AV19" s="112">
        <f t="shared" si="9"/>
        <v>0</v>
      </c>
      <c r="AW19" s="113">
        <f t="shared" si="10"/>
        <v>5</v>
      </c>
      <c r="AX19" s="114">
        <f t="shared" si="11"/>
        <v>5</v>
      </c>
      <c r="AY19" s="112">
        <f t="shared" si="12"/>
        <v>0</v>
      </c>
      <c r="AZ19" s="113">
        <f t="shared" si="13"/>
        <v>5</v>
      </c>
      <c r="BA19" s="115">
        <f t="shared" si="14"/>
        <v>5</v>
      </c>
      <c r="BB19" s="112">
        <f t="shared" si="15"/>
        <v>0</v>
      </c>
      <c r="BC19" s="113">
        <f t="shared" si="16"/>
        <v>5</v>
      </c>
      <c r="BD19" s="116">
        <f t="shared" si="17"/>
        <v>5</v>
      </c>
      <c r="BE19" s="112">
        <f t="shared" si="18"/>
        <v>1</v>
      </c>
      <c r="BF19" s="112">
        <f t="shared" si="19"/>
        <v>0</v>
      </c>
      <c r="BG19" s="113">
        <f t="shared" si="20"/>
        <v>4</v>
      </c>
      <c r="BH19" s="113">
        <f t="shared" si="21"/>
        <v>4</v>
      </c>
      <c r="BI19" s="117">
        <f t="shared" si="22"/>
        <v>4</v>
      </c>
      <c r="BJ19" s="112">
        <f t="shared" si="23"/>
        <v>2</v>
      </c>
      <c r="BK19" s="113">
        <f t="shared" si="24"/>
        <v>2.3333333333333335</v>
      </c>
      <c r="BL19" s="113">
        <f t="shared" si="25"/>
        <v>3</v>
      </c>
      <c r="BM19" s="118">
        <f t="shared" si="26"/>
        <v>5</v>
      </c>
      <c r="BN19" s="119">
        <f t="shared" si="26"/>
        <v>5</v>
      </c>
      <c r="BO19" s="120">
        <f t="shared" si="27"/>
        <v>3</v>
      </c>
      <c r="BP19" s="68"/>
    </row>
    <row r="20" spans="1:68" ht="13.5" thickBot="1">
      <c r="A20" s="121"/>
      <c r="B20" s="130">
        <f t="shared" si="28"/>
        <v>9</v>
      </c>
      <c r="C20" s="300">
        <v>5</v>
      </c>
      <c r="D20" s="301">
        <v>5</v>
      </c>
      <c r="E20" s="301">
        <v>3</v>
      </c>
      <c r="F20" s="302">
        <v>4</v>
      </c>
      <c r="G20" s="300">
        <v>5</v>
      </c>
      <c r="H20" s="301">
        <v>3</v>
      </c>
      <c r="I20" s="301">
        <v>5</v>
      </c>
      <c r="J20" s="302">
        <v>5</v>
      </c>
      <c r="K20" s="300">
        <v>5</v>
      </c>
      <c r="L20" s="301">
        <v>5</v>
      </c>
      <c r="M20" s="302">
        <v>5</v>
      </c>
      <c r="N20" s="300">
        <v>3</v>
      </c>
      <c r="O20" s="301">
        <v>4</v>
      </c>
      <c r="P20" s="302">
        <v>3</v>
      </c>
      <c r="Q20" s="300">
        <v>5</v>
      </c>
      <c r="R20" s="301">
        <v>5</v>
      </c>
      <c r="S20" s="301">
        <v>5</v>
      </c>
      <c r="T20" s="302">
        <v>4</v>
      </c>
      <c r="U20" s="300">
        <v>4</v>
      </c>
      <c r="V20" s="301">
        <v>4</v>
      </c>
      <c r="W20" s="301">
        <v>5</v>
      </c>
      <c r="X20" s="302">
        <v>4</v>
      </c>
      <c r="Y20" s="303" t="s">
        <v>117</v>
      </c>
      <c r="Z20" s="301">
        <v>2</v>
      </c>
      <c r="AA20" s="301">
        <v>4</v>
      </c>
      <c r="AB20" s="302">
        <v>4</v>
      </c>
      <c r="AC20" s="305">
        <v>3</v>
      </c>
      <c r="AD20" s="300">
        <v>2</v>
      </c>
      <c r="AE20" s="301">
        <v>2</v>
      </c>
      <c r="AF20" s="304">
        <v>2</v>
      </c>
      <c r="AG20" s="296">
        <v>3</v>
      </c>
      <c r="AH20" s="305">
        <v>3</v>
      </c>
      <c r="AI20" s="300">
        <v>2</v>
      </c>
      <c r="AJ20" s="304">
        <v>2</v>
      </c>
      <c r="AK20" s="128"/>
      <c r="AL20" s="129">
        <f t="shared" si="29"/>
        <v>9</v>
      </c>
      <c r="AM20" s="112">
        <f t="shared" si="0"/>
        <v>0</v>
      </c>
      <c r="AN20" s="113">
        <f t="shared" si="1"/>
        <v>4.25</v>
      </c>
      <c r="AO20" s="114">
        <f t="shared" si="2"/>
        <v>5</v>
      </c>
      <c r="AP20" s="112">
        <f t="shared" si="3"/>
        <v>0</v>
      </c>
      <c r="AQ20" s="113">
        <f t="shared" si="4"/>
        <v>4.5</v>
      </c>
      <c r="AR20" s="114">
        <f t="shared" si="5"/>
        <v>5</v>
      </c>
      <c r="AS20" s="112">
        <f t="shared" si="6"/>
        <v>0</v>
      </c>
      <c r="AT20" s="113">
        <f t="shared" si="7"/>
        <v>5</v>
      </c>
      <c r="AU20" s="114">
        <f t="shared" si="8"/>
        <v>5</v>
      </c>
      <c r="AV20" s="112">
        <f t="shared" si="9"/>
        <v>0</v>
      </c>
      <c r="AW20" s="113">
        <f t="shared" si="10"/>
        <v>3.3333333333333335</v>
      </c>
      <c r="AX20" s="114">
        <f t="shared" si="11"/>
        <v>4</v>
      </c>
      <c r="AY20" s="112">
        <f t="shared" si="12"/>
        <v>0</v>
      </c>
      <c r="AZ20" s="113">
        <f t="shared" si="13"/>
        <v>4.75</v>
      </c>
      <c r="BA20" s="115">
        <f t="shared" si="14"/>
        <v>5</v>
      </c>
      <c r="BB20" s="112">
        <f t="shared" si="15"/>
        <v>0</v>
      </c>
      <c r="BC20" s="113">
        <f t="shared" si="16"/>
        <v>4.25</v>
      </c>
      <c r="BD20" s="116">
        <f t="shared" si="17"/>
        <v>5</v>
      </c>
      <c r="BE20" s="112">
        <f t="shared" si="18"/>
        <v>1</v>
      </c>
      <c r="BF20" s="112">
        <f t="shared" si="19"/>
        <v>1</v>
      </c>
      <c r="BG20" s="113">
        <f t="shared" si="20"/>
        <v>3.3333333333333335</v>
      </c>
      <c r="BH20" s="113">
        <f t="shared" si="21"/>
        <v>4</v>
      </c>
      <c r="BI20" s="117">
        <f t="shared" si="22"/>
        <v>3</v>
      </c>
      <c r="BJ20" s="112">
        <f t="shared" si="23"/>
        <v>3</v>
      </c>
      <c r="BK20" s="113">
        <f t="shared" si="24"/>
        <v>2</v>
      </c>
      <c r="BL20" s="113">
        <f t="shared" si="25"/>
        <v>2</v>
      </c>
      <c r="BM20" s="118">
        <f t="shared" si="26"/>
        <v>3</v>
      </c>
      <c r="BN20" s="119">
        <f t="shared" si="26"/>
        <v>3</v>
      </c>
      <c r="BO20" s="120">
        <f t="shared" si="27"/>
        <v>3</v>
      </c>
      <c r="BP20" s="68"/>
    </row>
    <row r="21" spans="1:68" ht="13.5" thickBot="1">
      <c r="A21" s="121"/>
      <c r="B21" s="130">
        <f t="shared" si="28"/>
        <v>10</v>
      </c>
      <c r="C21" s="300">
        <v>5</v>
      </c>
      <c r="D21" s="301">
        <v>5</v>
      </c>
      <c r="E21" s="301">
        <v>3</v>
      </c>
      <c r="F21" s="302">
        <v>5</v>
      </c>
      <c r="G21" s="300">
        <v>4</v>
      </c>
      <c r="H21" s="301">
        <v>2</v>
      </c>
      <c r="I21" s="301">
        <v>5</v>
      </c>
      <c r="J21" s="302">
        <v>5</v>
      </c>
      <c r="K21" s="300">
        <v>5</v>
      </c>
      <c r="L21" s="301">
        <v>5</v>
      </c>
      <c r="M21" s="302">
        <v>5</v>
      </c>
      <c r="N21" s="300">
        <v>5</v>
      </c>
      <c r="O21" s="301">
        <v>5</v>
      </c>
      <c r="P21" s="302">
        <v>5</v>
      </c>
      <c r="Q21" s="300">
        <v>5</v>
      </c>
      <c r="R21" s="301">
        <v>5</v>
      </c>
      <c r="S21" s="301">
        <v>5</v>
      </c>
      <c r="T21" s="302">
        <v>5</v>
      </c>
      <c r="U21" s="300">
        <v>4</v>
      </c>
      <c r="V21" s="301">
        <v>4</v>
      </c>
      <c r="W21" s="301">
        <v>5</v>
      </c>
      <c r="X21" s="302">
        <v>5</v>
      </c>
      <c r="Y21" s="307" t="s">
        <v>120</v>
      </c>
      <c r="Z21" s="301">
        <v>2</v>
      </c>
      <c r="AA21" s="301">
        <v>2</v>
      </c>
      <c r="AB21" s="302">
        <v>2</v>
      </c>
      <c r="AC21" s="298">
        <v>2</v>
      </c>
      <c r="AD21" s="300">
        <v>2</v>
      </c>
      <c r="AE21" s="301">
        <v>2</v>
      </c>
      <c r="AF21" s="304">
        <v>2</v>
      </c>
      <c r="AG21" s="299">
        <v>2</v>
      </c>
      <c r="AH21" s="298">
        <v>2</v>
      </c>
      <c r="AI21" s="300">
        <v>5</v>
      </c>
      <c r="AJ21" s="304">
        <v>2</v>
      </c>
      <c r="AK21" s="128"/>
      <c r="AL21" s="129">
        <f t="shared" si="29"/>
        <v>10</v>
      </c>
      <c r="AM21" s="112">
        <f t="shared" si="0"/>
        <v>0</v>
      </c>
      <c r="AN21" s="113">
        <f t="shared" si="1"/>
        <v>4.5</v>
      </c>
      <c r="AO21" s="114">
        <f t="shared" si="2"/>
        <v>5</v>
      </c>
      <c r="AP21" s="112">
        <f t="shared" si="3"/>
        <v>1</v>
      </c>
      <c r="AQ21" s="113">
        <f t="shared" si="4"/>
        <v>4</v>
      </c>
      <c r="AR21" s="114">
        <f t="shared" si="5"/>
        <v>4</v>
      </c>
      <c r="AS21" s="112">
        <f t="shared" si="6"/>
        <v>0</v>
      </c>
      <c r="AT21" s="113">
        <f t="shared" si="7"/>
        <v>5</v>
      </c>
      <c r="AU21" s="114">
        <f t="shared" si="8"/>
        <v>5</v>
      </c>
      <c r="AV21" s="112">
        <f t="shared" si="9"/>
        <v>0</v>
      </c>
      <c r="AW21" s="113">
        <f t="shared" si="10"/>
        <v>5</v>
      </c>
      <c r="AX21" s="114">
        <f t="shared" si="11"/>
        <v>5</v>
      </c>
      <c r="AY21" s="112">
        <f t="shared" si="12"/>
        <v>0</v>
      </c>
      <c r="AZ21" s="113">
        <f t="shared" si="13"/>
        <v>5</v>
      </c>
      <c r="BA21" s="115">
        <f t="shared" si="14"/>
        <v>5</v>
      </c>
      <c r="BB21" s="112">
        <f t="shared" si="15"/>
        <v>0</v>
      </c>
      <c r="BC21" s="113">
        <f t="shared" si="16"/>
        <v>4.5</v>
      </c>
      <c r="BD21" s="116">
        <f t="shared" si="17"/>
        <v>5</v>
      </c>
      <c r="BE21" s="112">
        <f t="shared" si="18"/>
        <v>1</v>
      </c>
      <c r="BF21" s="112">
        <f t="shared" si="19"/>
        <v>3</v>
      </c>
      <c r="BG21" s="113">
        <f t="shared" si="20"/>
        <v>2</v>
      </c>
      <c r="BH21" s="113">
        <f t="shared" si="21"/>
        <v>2</v>
      </c>
      <c r="BI21" s="117">
        <f t="shared" si="22"/>
        <v>2</v>
      </c>
      <c r="BJ21" s="112">
        <f t="shared" si="23"/>
        <v>3</v>
      </c>
      <c r="BK21" s="113">
        <f t="shared" si="24"/>
        <v>2</v>
      </c>
      <c r="BL21" s="113">
        <f t="shared" si="25"/>
        <v>2</v>
      </c>
      <c r="BM21" s="118">
        <f t="shared" si="26"/>
        <v>2</v>
      </c>
      <c r="BN21" s="119">
        <f t="shared" si="26"/>
        <v>2</v>
      </c>
      <c r="BO21" s="120">
        <f t="shared" si="27"/>
        <v>4</v>
      </c>
      <c r="BP21" s="68"/>
    </row>
    <row r="22" spans="1:68" ht="13.5" thickBot="1">
      <c r="A22" s="121"/>
      <c r="B22" s="130">
        <f t="shared" si="28"/>
        <v>11</v>
      </c>
      <c r="C22" s="300">
        <v>5</v>
      </c>
      <c r="D22" s="301">
        <v>5</v>
      </c>
      <c r="E22" s="301">
        <v>5</v>
      </c>
      <c r="F22" s="302">
        <v>5</v>
      </c>
      <c r="G22" s="300">
        <v>5</v>
      </c>
      <c r="H22" s="301">
        <v>5</v>
      </c>
      <c r="I22" s="301">
        <v>5</v>
      </c>
      <c r="J22" s="302">
        <v>5</v>
      </c>
      <c r="K22" s="300">
        <v>5</v>
      </c>
      <c r="L22" s="301">
        <v>5</v>
      </c>
      <c r="M22" s="302">
        <v>5</v>
      </c>
      <c r="N22" s="300">
        <v>5</v>
      </c>
      <c r="O22" s="301">
        <v>5</v>
      </c>
      <c r="P22" s="302">
        <v>5</v>
      </c>
      <c r="Q22" s="300">
        <v>5</v>
      </c>
      <c r="R22" s="301">
        <v>5</v>
      </c>
      <c r="S22" s="301">
        <v>5</v>
      </c>
      <c r="T22" s="302">
        <v>5</v>
      </c>
      <c r="U22" s="300">
        <v>5</v>
      </c>
      <c r="V22" s="301">
        <v>5</v>
      </c>
      <c r="W22" s="301">
        <v>5</v>
      </c>
      <c r="X22" s="302">
        <v>3</v>
      </c>
      <c r="Y22" s="306" t="s">
        <v>117</v>
      </c>
      <c r="Z22" s="301">
        <v>3</v>
      </c>
      <c r="AA22" s="301">
        <v>5</v>
      </c>
      <c r="AB22" s="302">
        <v>5</v>
      </c>
      <c r="AC22" s="298">
        <v>5</v>
      </c>
      <c r="AD22" s="300">
        <v>5</v>
      </c>
      <c r="AE22" s="301">
        <v>5</v>
      </c>
      <c r="AF22" s="304">
        <v>5</v>
      </c>
      <c r="AG22" s="299">
        <v>5</v>
      </c>
      <c r="AH22" s="298">
        <v>5</v>
      </c>
      <c r="AI22" s="300">
        <v>5</v>
      </c>
      <c r="AJ22" s="304">
        <v>5</v>
      </c>
      <c r="AK22" s="128"/>
      <c r="AL22" s="129">
        <f t="shared" si="29"/>
        <v>11</v>
      </c>
      <c r="AM22" s="112">
        <f t="shared" si="0"/>
        <v>0</v>
      </c>
      <c r="AN22" s="113">
        <f t="shared" si="1"/>
        <v>5</v>
      </c>
      <c r="AO22" s="114">
        <f t="shared" si="2"/>
        <v>5</v>
      </c>
      <c r="AP22" s="112">
        <f t="shared" si="3"/>
        <v>0</v>
      </c>
      <c r="AQ22" s="113">
        <f t="shared" si="4"/>
        <v>5</v>
      </c>
      <c r="AR22" s="114">
        <f t="shared" si="5"/>
        <v>5</v>
      </c>
      <c r="AS22" s="112">
        <f t="shared" si="6"/>
        <v>0</v>
      </c>
      <c r="AT22" s="113">
        <f t="shared" si="7"/>
        <v>5</v>
      </c>
      <c r="AU22" s="114">
        <f t="shared" si="8"/>
        <v>5</v>
      </c>
      <c r="AV22" s="112">
        <f t="shared" si="9"/>
        <v>0</v>
      </c>
      <c r="AW22" s="113">
        <f t="shared" si="10"/>
        <v>5</v>
      </c>
      <c r="AX22" s="114">
        <f t="shared" si="11"/>
        <v>5</v>
      </c>
      <c r="AY22" s="112">
        <f t="shared" si="12"/>
        <v>0</v>
      </c>
      <c r="AZ22" s="113">
        <f t="shared" si="13"/>
        <v>5</v>
      </c>
      <c r="BA22" s="115">
        <f t="shared" si="14"/>
        <v>5</v>
      </c>
      <c r="BB22" s="112">
        <f t="shared" si="15"/>
        <v>0</v>
      </c>
      <c r="BC22" s="113">
        <f t="shared" si="16"/>
        <v>4.5</v>
      </c>
      <c r="BD22" s="116">
        <f t="shared" si="17"/>
        <v>5</v>
      </c>
      <c r="BE22" s="112">
        <f t="shared" si="18"/>
        <v>1</v>
      </c>
      <c r="BF22" s="112">
        <f t="shared" si="19"/>
        <v>0</v>
      </c>
      <c r="BG22" s="113">
        <f t="shared" si="20"/>
        <v>4.333333333333333</v>
      </c>
      <c r="BH22" s="113">
        <f t="shared" si="21"/>
        <v>5</v>
      </c>
      <c r="BI22" s="117">
        <f t="shared" si="22"/>
        <v>5</v>
      </c>
      <c r="BJ22" s="112">
        <f t="shared" si="23"/>
        <v>0</v>
      </c>
      <c r="BK22" s="113">
        <f t="shared" si="24"/>
        <v>5</v>
      </c>
      <c r="BL22" s="113">
        <f t="shared" si="25"/>
        <v>5</v>
      </c>
      <c r="BM22" s="118">
        <f t="shared" si="26"/>
        <v>5</v>
      </c>
      <c r="BN22" s="119">
        <f t="shared" si="26"/>
        <v>5</v>
      </c>
      <c r="BO22" s="120">
        <f t="shared" si="27"/>
        <v>5</v>
      </c>
      <c r="BP22" s="68"/>
    </row>
    <row r="23" spans="1:68" ht="13.5" thickBot="1">
      <c r="A23" s="121"/>
      <c r="B23" s="130">
        <f t="shared" si="28"/>
        <v>12</v>
      </c>
      <c r="C23" s="300">
        <v>5</v>
      </c>
      <c r="D23" s="301">
        <v>5</v>
      </c>
      <c r="E23" s="301">
        <v>5</v>
      </c>
      <c r="F23" s="302">
        <v>5</v>
      </c>
      <c r="G23" s="300">
        <v>5</v>
      </c>
      <c r="H23" s="301">
        <v>2</v>
      </c>
      <c r="I23" s="301">
        <v>5</v>
      </c>
      <c r="J23" s="302">
        <v>5</v>
      </c>
      <c r="K23" s="300">
        <v>5</v>
      </c>
      <c r="L23" s="301">
        <v>5</v>
      </c>
      <c r="M23" s="302">
        <v>5</v>
      </c>
      <c r="N23" s="300">
        <v>5</v>
      </c>
      <c r="O23" s="301">
        <v>3</v>
      </c>
      <c r="P23" s="302">
        <v>5</v>
      </c>
      <c r="Q23" s="300">
        <v>5</v>
      </c>
      <c r="R23" s="301">
        <v>5</v>
      </c>
      <c r="S23" s="301">
        <v>5</v>
      </c>
      <c r="T23" s="302">
        <v>5</v>
      </c>
      <c r="U23" s="300">
        <v>5</v>
      </c>
      <c r="V23" s="301">
        <v>5</v>
      </c>
      <c r="W23" s="301">
        <v>2</v>
      </c>
      <c r="X23" s="302">
        <v>5</v>
      </c>
      <c r="Y23" s="306" t="s">
        <v>121</v>
      </c>
      <c r="Z23" s="301">
        <v>4</v>
      </c>
      <c r="AA23" s="301">
        <v>4</v>
      </c>
      <c r="AB23" s="302">
        <v>5</v>
      </c>
      <c r="AC23" s="298">
        <v>5</v>
      </c>
      <c r="AD23" s="300">
        <v>2</v>
      </c>
      <c r="AE23" s="301">
        <v>2</v>
      </c>
      <c r="AF23" s="304">
        <v>2</v>
      </c>
      <c r="AG23" s="299">
        <v>4</v>
      </c>
      <c r="AH23" s="298">
        <v>2</v>
      </c>
      <c r="AI23" s="300">
        <v>5</v>
      </c>
      <c r="AJ23" s="304">
        <v>5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5</v>
      </c>
      <c r="AO23" s="114">
        <f t="shared" si="2"/>
        <v>5</v>
      </c>
      <c r="AP23" s="112">
        <f t="shared" si="3"/>
        <v>1</v>
      </c>
      <c r="AQ23" s="113">
        <f t="shared" si="4"/>
        <v>4.25</v>
      </c>
      <c r="AR23" s="114">
        <f t="shared" si="5"/>
        <v>5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0</v>
      </c>
      <c r="AW23" s="113">
        <f t="shared" si="10"/>
        <v>4.333333333333333</v>
      </c>
      <c r="AX23" s="114">
        <f t="shared" si="11"/>
        <v>5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1</v>
      </c>
      <c r="BC23" s="113">
        <f t="shared" si="16"/>
        <v>4.25</v>
      </c>
      <c r="BD23" s="116">
        <f t="shared" si="17"/>
        <v>5</v>
      </c>
      <c r="BE23" s="112">
        <f t="shared" si="18"/>
        <v>1</v>
      </c>
      <c r="BF23" s="112">
        <f t="shared" si="19"/>
        <v>0</v>
      </c>
      <c r="BG23" s="113">
        <f t="shared" si="20"/>
        <v>4.333333333333333</v>
      </c>
      <c r="BH23" s="113">
        <f t="shared" si="21"/>
        <v>5</v>
      </c>
      <c r="BI23" s="117">
        <f t="shared" si="22"/>
        <v>5</v>
      </c>
      <c r="BJ23" s="112">
        <f t="shared" si="23"/>
        <v>3</v>
      </c>
      <c r="BK23" s="113">
        <f t="shared" si="24"/>
        <v>2</v>
      </c>
      <c r="BL23" s="113">
        <f t="shared" si="25"/>
        <v>2</v>
      </c>
      <c r="BM23" s="118">
        <f t="shared" si="26"/>
        <v>4</v>
      </c>
      <c r="BN23" s="119">
        <f t="shared" si="26"/>
        <v>2</v>
      </c>
      <c r="BO23" s="120">
        <f t="shared" si="27"/>
        <v>5</v>
      </c>
      <c r="BP23" s="68"/>
    </row>
    <row r="24" spans="1:68" ht="13.5" thickBot="1">
      <c r="A24" s="121"/>
      <c r="B24" s="130">
        <f t="shared" si="28"/>
        <v>13</v>
      </c>
      <c r="C24" s="300">
        <v>5</v>
      </c>
      <c r="D24" s="301">
        <v>5</v>
      </c>
      <c r="E24" s="301">
        <v>5</v>
      </c>
      <c r="F24" s="302">
        <v>4</v>
      </c>
      <c r="G24" s="300">
        <v>5</v>
      </c>
      <c r="H24" s="301">
        <v>5</v>
      </c>
      <c r="I24" s="301">
        <v>5</v>
      </c>
      <c r="J24" s="302">
        <v>4</v>
      </c>
      <c r="K24" s="300">
        <v>5</v>
      </c>
      <c r="L24" s="301">
        <v>5</v>
      </c>
      <c r="M24" s="302">
        <v>4</v>
      </c>
      <c r="N24" s="300">
        <v>5</v>
      </c>
      <c r="O24" s="301">
        <v>5</v>
      </c>
      <c r="P24" s="302">
        <v>5</v>
      </c>
      <c r="Q24" s="300">
        <v>5</v>
      </c>
      <c r="R24" s="301">
        <v>5</v>
      </c>
      <c r="S24" s="301">
        <v>5</v>
      </c>
      <c r="T24" s="302">
        <v>5</v>
      </c>
      <c r="U24" s="300">
        <v>4</v>
      </c>
      <c r="V24" s="301">
        <v>4</v>
      </c>
      <c r="W24" s="301">
        <v>5</v>
      </c>
      <c r="X24" s="302">
        <v>4</v>
      </c>
      <c r="Y24" s="303" t="s">
        <v>117</v>
      </c>
      <c r="Z24" s="301">
        <v>5</v>
      </c>
      <c r="AA24" s="301">
        <v>5</v>
      </c>
      <c r="AB24" s="302">
        <v>5</v>
      </c>
      <c r="AC24" s="305">
        <v>2</v>
      </c>
      <c r="AD24" s="300">
        <v>2</v>
      </c>
      <c r="AE24" s="301">
        <v>2</v>
      </c>
      <c r="AF24" s="304">
        <v>2</v>
      </c>
      <c r="AG24" s="296">
        <v>5</v>
      </c>
      <c r="AH24" s="298">
        <v>3</v>
      </c>
      <c r="AI24" s="300">
        <v>5</v>
      </c>
      <c r="AJ24" s="304">
        <v>2</v>
      </c>
      <c r="AK24" s="128"/>
      <c r="AL24" s="129">
        <f t="shared" si="29"/>
        <v>13</v>
      </c>
      <c r="AM24" s="112">
        <f t="shared" si="0"/>
        <v>0</v>
      </c>
      <c r="AN24" s="113">
        <f t="shared" si="1"/>
        <v>4.75</v>
      </c>
      <c r="AO24" s="114">
        <f t="shared" si="2"/>
        <v>5</v>
      </c>
      <c r="AP24" s="112">
        <f t="shared" si="3"/>
        <v>0</v>
      </c>
      <c r="AQ24" s="113">
        <f t="shared" si="4"/>
        <v>4.75</v>
      </c>
      <c r="AR24" s="114">
        <f t="shared" si="5"/>
        <v>5</v>
      </c>
      <c r="AS24" s="112">
        <f t="shared" si="6"/>
        <v>0</v>
      </c>
      <c r="AT24" s="113">
        <f t="shared" si="7"/>
        <v>4.666666666666667</v>
      </c>
      <c r="AU24" s="114">
        <f t="shared" si="8"/>
        <v>5</v>
      </c>
      <c r="AV24" s="112">
        <f t="shared" si="9"/>
        <v>0</v>
      </c>
      <c r="AW24" s="113">
        <f t="shared" si="10"/>
        <v>5</v>
      </c>
      <c r="AX24" s="114">
        <f t="shared" si="11"/>
        <v>5</v>
      </c>
      <c r="AY24" s="112">
        <f t="shared" si="12"/>
        <v>0</v>
      </c>
      <c r="AZ24" s="113">
        <f t="shared" si="13"/>
        <v>5</v>
      </c>
      <c r="BA24" s="115">
        <f t="shared" si="14"/>
        <v>5</v>
      </c>
      <c r="BB24" s="112">
        <f t="shared" si="15"/>
        <v>0</v>
      </c>
      <c r="BC24" s="113">
        <f t="shared" si="16"/>
        <v>4.25</v>
      </c>
      <c r="BD24" s="116">
        <f t="shared" si="17"/>
        <v>5</v>
      </c>
      <c r="BE24" s="112">
        <f t="shared" si="18"/>
        <v>1</v>
      </c>
      <c r="BF24" s="112">
        <f t="shared" si="19"/>
        <v>0</v>
      </c>
      <c r="BG24" s="113">
        <f t="shared" si="20"/>
        <v>5</v>
      </c>
      <c r="BH24" s="113">
        <f t="shared" si="21"/>
        <v>5</v>
      </c>
      <c r="BI24" s="117">
        <f t="shared" si="22"/>
        <v>2</v>
      </c>
      <c r="BJ24" s="112">
        <f t="shared" si="23"/>
        <v>3</v>
      </c>
      <c r="BK24" s="113">
        <f t="shared" si="24"/>
        <v>2</v>
      </c>
      <c r="BL24" s="113">
        <f t="shared" si="25"/>
        <v>2</v>
      </c>
      <c r="BM24" s="118">
        <f t="shared" si="26"/>
        <v>5</v>
      </c>
      <c r="BN24" s="119">
        <f t="shared" si="26"/>
        <v>3</v>
      </c>
      <c r="BO24" s="120">
        <f t="shared" si="27"/>
        <v>4</v>
      </c>
      <c r="BP24" s="68"/>
    </row>
    <row r="25" spans="1:68" ht="13.5" thickBot="1">
      <c r="A25" s="121"/>
      <c r="B25" s="130">
        <f t="shared" si="28"/>
        <v>14</v>
      </c>
      <c r="C25" s="300">
        <v>5</v>
      </c>
      <c r="D25" s="301">
        <v>5</v>
      </c>
      <c r="E25" s="301">
        <v>5</v>
      </c>
      <c r="F25" s="302">
        <v>5</v>
      </c>
      <c r="G25" s="300">
        <v>5</v>
      </c>
      <c r="H25" s="301">
        <v>5</v>
      </c>
      <c r="I25" s="301">
        <v>4</v>
      </c>
      <c r="J25" s="302">
        <v>4</v>
      </c>
      <c r="K25" s="300">
        <v>5</v>
      </c>
      <c r="L25" s="301">
        <v>5</v>
      </c>
      <c r="M25" s="302">
        <v>5</v>
      </c>
      <c r="N25" s="300">
        <v>3</v>
      </c>
      <c r="O25" s="301">
        <v>3</v>
      </c>
      <c r="P25" s="302">
        <v>5</v>
      </c>
      <c r="Q25" s="300">
        <v>5</v>
      </c>
      <c r="R25" s="301">
        <v>5</v>
      </c>
      <c r="S25" s="301">
        <v>5</v>
      </c>
      <c r="T25" s="302">
        <v>5</v>
      </c>
      <c r="U25" s="300">
        <v>5</v>
      </c>
      <c r="V25" s="301">
        <v>5</v>
      </c>
      <c r="W25" s="301">
        <v>5</v>
      </c>
      <c r="X25" s="302">
        <v>5</v>
      </c>
      <c r="Y25" s="303" t="s">
        <v>122</v>
      </c>
      <c r="Z25" s="301">
        <v>4</v>
      </c>
      <c r="AA25" s="301">
        <v>5</v>
      </c>
      <c r="AB25" s="302">
        <v>3</v>
      </c>
      <c r="AC25" s="298">
        <v>5</v>
      </c>
      <c r="AD25" s="300">
        <v>2</v>
      </c>
      <c r="AE25" s="301">
        <v>2</v>
      </c>
      <c r="AF25" s="304">
        <v>2</v>
      </c>
      <c r="AG25" s="299">
        <v>4</v>
      </c>
      <c r="AH25" s="298">
        <v>3</v>
      </c>
      <c r="AI25" s="300">
        <v>3</v>
      </c>
      <c r="AJ25" s="304">
        <v>3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5</v>
      </c>
      <c r="AO25" s="114">
        <f t="shared" si="2"/>
        <v>5</v>
      </c>
      <c r="AP25" s="112">
        <f t="shared" si="3"/>
        <v>0</v>
      </c>
      <c r="AQ25" s="113">
        <f t="shared" si="4"/>
        <v>4.5</v>
      </c>
      <c r="AR25" s="114">
        <f t="shared" si="5"/>
        <v>5</v>
      </c>
      <c r="AS25" s="112">
        <f t="shared" si="6"/>
        <v>0</v>
      </c>
      <c r="AT25" s="113">
        <f t="shared" si="7"/>
        <v>5</v>
      </c>
      <c r="AU25" s="114">
        <f t="shared" si="8"/>
        <v>5</v>
      </c>
      <c r="AV25" s="112">
        <f t="shared" si="9"/>
        <v>0</v>
      </c>
      <c r="AW25" s="113">
        <f t="shared" si="10"/>
        <v>3.6666666666666665</v>
      </c>
      <c r="AX25" s="114">
        <f t="shared" si="11"/>
        <v>4</v>
      </c>
      <c r="AY25" s="112">
        <f t="shared" si="12"/>
        <v>0</v>
      </c>
      <c r="AZ25" s="113">
        <f t="shared" si="13"/>
        <v>5</v>
      </c>
      <c r="BA25" s="115">
        <f t="shared" si="14"/>
        <v>5</v>
      </c>
      <c r="BB25" s="112">
        <f t="shared" si="15"/>
        <v>0</v>
      </c>
      <c r="BC25" s="113">
        <f t="shared" si="16"/>
        <v>5</v>
      </c>
      <c r="BD25" s="116">
        <f t="shared" si="17"/>
        <v>5</v>
      </c>
      <c r="BE25" s="112">
        <f t="shared" si="18"/>
        <v>1</v>
      </c>
      <c r="BF25" s="112">
        <f t="shared" si="19"/>
        <v>0</v>
      </c>
      <c r="BG25" s="113">
        <f t="shared" si="20"/>
        <v>4</v>
      </c>
      <c r="BH25" s="113">
        <f t="shared" si="21"/>
        <v>4</v>
      </c>
      <c r="BI25" s="117">
        <f t="shared" si="22"/>
        <v>5</v>
      </c>
      <c r="BJ25" s="112">
        <f t="shared" si="23"/>
        <v>3</v>
      </c>
      <c r="BK25" s="113">
        <f t="shared" si="24"/>
        <v>2</v>
      </c>
      <c r="BL25" s="113">
        <f t="shared" si="25"/>
        <v>2</v>
      </c>
      <c r="BM25" s="118">
        <f t="shared" si="26"/>
        <v>4</v>
      </c>
      <c r="BN25" s="119">
        <f t="shared" si="26"/>
        <v>3</v>
      </c>
      <c r="BO25" s="120">
        <f t="shared" si="27"/>
        <v>3</v>
      </c>
      <c r="BP25" s="68"/>
    </row>
    <row r="26" spans="1:68" ht="13.5" thickBot="1">
      <c r="A26" s="121"/>
      <c r="B26" s="130">
        <f t="shared" si="28"/>
        <v>15</v>
      </c>
      <c r="C26" s="300">
        <v>5</v>
      </c>
      <c r="D26" s="301">
        <v>5</v>
      </c>
      <c r="E26" s="301">
        <v>5</v>
      </c>
      <c r="F26" s="302">
        <v>5</v>
      </c>
      <c r="G26" s="300">
        <v>5</v>
      </c>
      <c r="H26" s="301">
        <v>5</v>
      </c>
      <c r="I26" s="301">
        <v>5</v>
      </c>
      <c r="J26" s="302">
        <v>5</v>
      </c>
      <c r="K26" s="300">
        <v>5</v>
      </c>
      <c r="L26" s="301">
        <v>5</v>
      </c>
      <c r="M26" s="302">
        <v>5</v>
      </c>
      <c r="N26" s="300">
        <v>5</v>
      </c>
      <c r="O26" s="301">
        <v>5</v>
      </c>
      <c r="P26" s="302">
        <v>5</v>
      </c>
      <c r="Q26" s="300">
        <v>5</v>
      </c>
      <c r="R26" s="301">
        <v>5</v>
      </c>
      <c r="S26" s="301">
        <v>5</v>
      </c>
      <c r="T26" s="302">
        <v>5</v>
      </c>
      <c r="U26" s="300">
        <v>5</v>
      </c>
      <c r="V26" s="301">
        <v>5</v>
      </c>
      <c r="W26" s="301">
        <v>5</v>
      </c>
      <c r="X26" s="302">
        <v>5</v>
      </c>
      <c r="Y26" s="303" t="s">
        <v>117</v>
      </c>
      <c r="Z26" s="301">
        <v>3</v>
      </c>
      <c r="AA26" s="301">
        <v>5</v>
      </c>
      <c r="AB26" s="302">
        <v>5</v>
      </c>
      <c r="AC26" s="298">
        <v>3</v>
      </c>
      <c r="AD26" s="300">
        <v>2</v>
      </c>
      <c r="AE26" s="301">
        <v>2</v>
      </c>
      <c r="AF26" s="304">
        <v>2</v>
      </c>
      <c r="AG26" s="299">
        <v>4</v>
      </c>
      <c r="AH26" s="298">
        <v>5</v>
      </c>
      <c r="AI26" s="300">
        <v>4</v>
      </c>
      <c r="AJ26" s="304">
        <v>4</v>
      </c>
      <c r="AK26" s="128"/>
      <c r="AL26" s="129">
        <f t="shared" si="29"/>
        <v>15</v>
      </c>
      <c r="AM26" s="112">
        <f t="shared" si="0"/>
        <v>0</v>
      </c>
      <c r="AN26" s="113">
        <f t="shared" si="1"/>
        <v>5</v>
      </c>
      <c r="AO26" s="114">
        <f t="shared" si="2"/>
        <v>5</v>
      </c>
      <c r="AP26" s="112">
        <f t="shared" si="3"/>
        <v>0</v>
      </c>
      <c r="AQ26" s="113">
        <f t="shared" si="4"/>
        <v>5</v>
      </c>
      <c r="AR26" s="114">
        <f t="shared" si="5"/>
        <v>5</v>
      </c>
      <c r="AS26" s="112">
        <f t="shared" si="6"/>
        <v>0</v>
      </c>
      <c r="AT26" s="113">
        <f t="shared" si="7"/>
        <v>5</v>
      </c>
      <c r="AU26" s="114">
        <f t="shared" si="8"/>
        <v>5</v>
      </c>
      <c r="AV26" s="112">
        <f t="shared" si="9"/>
        <v>0</v>
      </c>
      <c r="AW26" s="113">
        <f t="shared" si="10"/>
        <v>5</v>
      </c>
      <c r="AX26" s="114">
        <f t="shared" si="11"/>
        <v>5</v>
      </c>
      <c r="AY26" s="112">
        <f t="shared" si="12"/>
        <v>0</v>
      </c>
      <c r="AZ26" s="113">
        <f t="shared" si="13"/>
        <v>5</v>
      </c>
      <c r="BA26" s="115">
        <f t="shared" si="14"/>
        <v>5</v>
      </c>
      <c r="BB26" s="112">
        <f t="shared" si="15"/>
        <v>0</v>
      </c>
      <c r="BC26" s="113">
        <f t="shared" si="16"/>
        <v>5</v>
      </c>
      <c r="BD26" s="116">
        <f t="shared" si="17"/>
        <v>5</v>
      </c>
      <c r="BE26" s="112">
        <f t="shared" si="18"/>
        <v>1</v>
      </c>
      <c r="BF26" s="112">
        <f t="shared" si="19"/>
        <v>0</v>
      </c>
      <c r="BG26" s="113">
        <f t="shared" si="20"/>
        <v>4.333333333333333</v>
      </c>
      <c r="BH26" s="113">
        <f t="shared" si="21"/>
        <v>5</v>
      </c>
      <c r="BI26" s="117">
        <f t="shared" si="22"/>
        <v>3</v>
      </c>
      <c r="BJ26" s="112">
        <f t="shared" si="23"/>
        <v>3</v>
      </c>
      <c r="BK26" s="113">
        <f t="shared" si="24"/>
        <v>2</v>
      </c>
      <c r="BL26" s="113">
        <f t="shared" si="25"/>
        <v>2</v>
      </c>
      <c r="BM26" s="118">
        <f t="shared" si="26"/>
        <v>4</v>
      </c>
      <c r="BN26" s="119">
        <f t="shared" si="26"/>
        <v>5</v>
      </c>
      <c r="BO26" s="120">
        <f t="shared" si="27"/>
        <v>4</v>
      </c>
      <c r="BP26" s="68"/>
    </row>
    <row r="27" spans="1:68" ht="13.5" thickBot="1">
      <c r="A27" s="121"/>
      <c r="B27" s="130">
        <f t="shared" si="28"/>
        <v>16</v>
      </c>
      <c r="C27" s="300">
        <v>5</v>
      </c>
      <c r="D27" s="301">
        <v>5</v>
      </c>
      <c r="E27" s="301">
        <v>5</v>
      </c>
      <c r="F27" s="302">
        <v>5</v>
      </c>
      <c r="G27" s="300">
        <v>5</v>
      </c>
      <c r="H27" s="301">
        <v>5</v>
      </c>
      <c r="I27" s="301">
        <v>5</v>
      </c>
      <c r="J27" s="302">
        <v>5</v>
      </c>
      <c r="K27" s="300">
        <v>5</v>
      </c>
      <c r="L27" s="301">
        <v>5</v>
      </c>
      <c r="M27" s="302">
        <v>5</v>
      </c>
      <c r="N27" s="300">
        <v>5</v>
      </c>
      <c r="O27" s="301">
        <v>5</v>
      </c>
      <c r="P27" s="302">
        <v>5</v>
      </c>
      <c r="Q27" s="300">
        <v>5</v>
      </c>
      <c r="R27" s="301">
        <v>5</v>
      </c>
      <c r="S27" s="301">
        <v>5</v>
      </c>
      <c r="T27" s="302">
        <v>5</v>
      </c>
      <c r="U27" s="300">
        <v>5</v>
      </c>
      <c r="V27" s="301">
        <v>5</v>
      </c>
      <c r="W27" s="301">
        <v>5</v>
      </c>
      <c r="X27" s="302">
        <v>5</v>
      </c>
      <c r="Y27" s="303" t="s">
        <v>123</v>
      </c>
      <c r="Z27" s="301">
        <v>4</v>
      </c>
      <c r="AA27" s="301">
        <v>5</v>
      </c>
      <c r="AB27" s="302">
        <v>4</v>
      </c>
      <c r="AC27" s="298">
        <v>5</v>
      </c>
      <c r="AD27" s="300">
        <v>4</v>
      </c>
      <c r="AE27" s="301">
        <v>4</v>
      </c>
      <c r="AF27" s="304">
        <v>4</v>
      </c>
      <c r="AG27" s="299">
        <v>5</v>
      </c>
      <c r="AH27" s="298">
        <v>4</v>
      </c>
      <c r="AI27" s="300">
        <v>5</v>
      </c>
      <c r="AJ27" s="304">
        <v>3</v>
      </c>
      <c r="AK27" s="128"/>
      <c r="AL27" s="129">
        <f t="shared" si="29"/>
        <v>16</v>
      </c>
      <c r="AM27" s="112">
        <f t="shared" si="0"/>
        <v>0</v>
      </c>
      <c r="AN27" s="113">
        <f t="shared" si="1"/>
        <v>5</v>
      </c>
      <c r="AO27" s="114">
        <f t="shared" si="2"/>
        <v>5</v>
      </c>
      <c r="AP27" s="112">
        <f t="shared" si="3"/>
        <v>0</v>
      </c>
      <c r="AQ27" s="113">
        <f t="shared" si="4"/>
        <v>5</v>
      </c>
      <c r="AR27" s="114">
        <f t="shared" si="5"/>
        <v>5</v>
      </c>
      <c r="AS27" s="112">
        <f t="shared" si="6"/>
        <v>0</v>
      </c>
      <c r="AT27" s="113">
        <f t="shared" si="7"/>
        <v>5</v>
      </c>
      <c r="AU27" s="114">
        <f t="shared" si="8"/>
        <v>5</v>
      </c>
      <c r="AV27" s="112">
        <f t="shared" si="9"/>
        <v>0</v>
      </c>
      <c r="AW27" s="113">
        <f t="shared" si="10"/>
        <v>5</v>
      </c>
      <c r="AX27" s="114">
        <f t="shared" si="11"/>
        <v>5</v>
      </c>
      <c r="AY27" s="112">
        <f t="shared" si="12"/>
        <v>0</v>
      </c>
      <c r="AZ27" s="113">
        <f t="shared" si="13"/>
        <v>5</v>
      </c>
      <c r="BA27" s="115">
        <f t="shared" si="14"/>
        <v>5</v>
      </c>
      <c r="BB27" s="112">
        <f t="shared" si="15"/>
        <v>0</v>
      </c>
      <c r="BC27" s="113">
        <f t="shared" si="16"/>
        <v>5</v>
      </c>
      <c r="BD27" s="116">
        <f t="shared" si="17"/>
        <v>5</v>
      </c>
      <c r="BE27" s="112">
        <f t="shared" si="18"/>
        <v>1</v>
      </c>
      <c r="BF27" s="112">
        <f t="shared" si="19"/>
        <v>0</v>
      </c>
      <c r="BG27" s="113">
        <f t="shared" si="20"/>
        <v>4.333333333333333</v>
      </c>
      <c r="BH27" s="113">
        <f t="shared" si="21"/>
        <v>5</v>
      </c>
      <c r="BI27" s="117">
        <f t="shared" si="22"/>
        <v>5</v>
      </c>
      <c r="BJ27" s="112">
        <f t="shared" si="23"/>
        <v>0</v>
      </c>
      <c r="BK27" s="113">
        <f t="shared" si="24"/>
        <v>4</v>
      </c>
      <c r="BL27" s="113">
        <f t="shared" si="25"/>
        <v>4</v>
      </c>
      <c r="BM27" s="118">
        <f t="shared" si="26"/>
        <v>5</v>
      </c>
      <c r="BN27" s="119">
        <f t="shared" si="26"/>
        <v>4</v>
      </c>
      <c r="BO27" s="120">
        <f t="shared" si="27"/>
        <v>4</v>
      </c>
      <c r="BP27" s="68"/>
    </row>
    <row r="28" spans="1:68" ht="13.5" thickBot="1">
      <c r="A28" s="121"/>
      <c r="B28" s="130">
        <f t="shared" si="28"/>
        <v>17</v>
      </c>
      <c r="C28" s="300">
        <v>5</v>
      </c>
      <c r="D28" s="301">
        <v>4</v>
      </c>
      <c r="E28" s="301">
        <v>4</v>
      </c>
      <c r="F28" s="302">
        <v>5</v>
      </c>
      <c r="G28" s="300">
        <v>4</v>
      </c>
      <c r="H28" s="301">
        <v>4</v>
      </c>
      <c r="I28" s="301">
        <v>3</v>
      </c>
      <c r="J28" s="302">
        <v>4</v>
      </c>
      <c r="K28" s="300">
        <v>5</v>
      </c>
      <c r="L28" s="301">
        <v>5</v>
      </c>
      <c r="M28" s="302">
        <v>4</v>
      </c>
      <c r="N28" s="300">
        <v>4</v>
      </c>
      <c r="O28" s="301">
        <v>4</v>
      </c>
      <c r="P28" s="302">
        <v>4</v>
      </c>
      <c r="Q28" s="300">
        <v>5</v>
      </c>
      <c r="R28" s="301">
        <v>5</v>
      </c>
      <c r="S28" s="301">
        <v>5</v>
      </c>
      <c r="T28" s="302">
        <v>5</v>
      </c>
      <c r="U28" s="300">
        <v>4</v>
      </c>
      <c r="V28" s="301">
        <v>5</v>
      </c>
      <c r="W28" s="301">
        <v>5</v>
      </c>
      <c r="X28" s="302">
        <v>5</v>
      </c>
      <c r="Y28" s="303" t="s">
        <v>117</v>
      </c>
      <c r="Z28" s="301">
        <v>3</v>
      </c>
      <c r="AA28" s="301">
        <v>4</v>
      </c>
      <c r="AB28" s="302">
        <v>4</v>
      </c>
      <c r="AC28" s="305">
        <v>4</v>
      </c>
      <c r="AD28" s="300">
        <v>3</v>
      </c>
      <c r="AE28" s="301">
        <v>3</v>
      </c>
      <c r="AF28" s="304">
        <v>3</v>
      </c>
      <c r="AG28" s="296">
        <v>3</v>
      </c>
      <c r="AH28" s="305">
        <v>4</v>
      </c>
      <c r="AI28" s="300">
        <v>2</v>
      </c>
      <c r="AJ28" s="304">
        <v>2</v>
      </c>
      <c r="AK28" s="128"/>
      <c r="AL28" s="129">
        <f t="shared" si="29"/>
        <v>17</v>
      </c>
      <c r="AM28" s="112">
        <f t="shared" si="0"/>
        <v>0</v>
      </c>
      <c r="AN28" s="113">
        <f t="shared" si="1"/>
        <v>4.5</v>
      </c>
      <c r="AO28" s="114">
        <f t="shared" si="2"/>
        <v>5</v>
      </c>
      <c r="AP28" s="112">
        <f t="shared" si="3"/>
        <v>0</v>
      </c>
      <c r="AQ28" s="113">
        <f t="shared" si="4"/>
        <v>3.75</v>
      </c>
      <c r="AR28" s="114">
        <f t="shared" si="5"/>
        <v>4</v>
      </c>
      <c r="AS28" s="112">
        <f t="shared" si="6"/>
        <v>0</v>
      </c>
      <c r="AT28" s="113">
        <f t="shared" si="7"/>
        <v>4.666666666666667</v>
      </c>
      <c r="AU28" s="114">
        <f t="shared" si="8"/>
        <v>5</v>
      </c>
      <c r="AV28" s="112">
        <f t="shared" si="9"/>
        <v>0</v>
      </c>
      <c r="AW28" s="113">
        <f t="shared" si="10"/>
        <v>4</v>
      </c>
      <c r="AX28" s="114">
        <f t="shared" si="11"/>
        <v>4</v>
      </c>
      <c r="AY28" s="112">
        <f t="shared" si="12"/>
        <v>0</v>
      </c>
      <c r="AZ28" s="113">
        <f t="shared" si="13"/>
        <v>5</v>
      </c>
      <c r="BA28" s="115">
        <f t="shared" si="14"/>
        <v>5</v>
      </c>
      <c r="BB28" s="112">
        <f t="shared" si="15"/>
        <v>0</v>
      </c>
      <c r="BC28" s="113">
        <f t="shared" si="16"/>
        <v>4.75</v>
      </c>
      <c r="BD28" s="116">
        <f t="shared" si="17"/>
        <v>5</v>
      </c>
      <c r="BE28" s="112">
        <f t="shared" si="18"/>
        <v>1</v>
      </c>
      <c r="BF28" s="112">
        <f t="shared" si="19"/>
        <v>0</v>
      </c>
      <c r="BG28" s="113">
        <f t="shared" si="20"/>
        <v>3.6666666666666665</v>
      </c>
      <c r="BH28" s="113">
        <f t="shared" si="21"/>
        <v>4</v>
      </c>
      <c r="BI28" s="117">
        <f t="shared" si="22"/>
        <v>4</v>
      </c>
      <c r="BJ28" s="112">
        <f t="shared" si="23"/>
        <v>0</v>
      </c>
      <c r="BK28" s="113">
        <f t="shared" si="24"/>
        <v>3</v>
      </c>
      <c r="BL28" s="113">
        <f t="shared" si="25"/>
        <v>3</v>
      </c>
      <c r="BM28" s="118">
        <f t="shared" si="26"/>
        <v>3</v>
      </c>
      <c r="BN28" s="119">
        <f t="shared" si="26"/>
        <v>4</v>
      </c>
      <c r="BO28" s="120">
        <f t="shared" si="27"/>
        <v>3</v>
      </c>
      <c r="BP28" s="68"/>
    </row>
    <row r="29" spans="1:68" ht="13.5" thickBot="1">
      <c r="A29" s="121"/>
      <c r="B29" s="130">
        <f t="shared" si="28"/>
        <v>18</v>
      </c>
      <c r="C29" s="300">
        <v>5</v>
      </c>
      <c r="D29" s="301">
        <v>5</v>
      </c>
      <c r="E29" s="301">
        <v>5</v>
      </c>
      <c r="F29" s="302">
        <v>5</v>
      </c>
      <c r="G29" s="300">
        <v>5</v>
      </c>
      <c r="H29" s="301">
        <v>5</v>
      </c>
      <c r="I29" s="301">
        <v>5</v>
      </c>
      <c r="J29" s="302">
        <v>5</v>
      </c>
      <c r="K29" s="300">
        <v>5</v>
      </c>
      <c r="L29" s="301">
        <v>5</v>
      </c>
      <c r="M29" s="302">
        <v>5</v>
      </c>
      <c r="N29" s="300">
        <v>5</v>
      </c>
      <c r="O29" s="301">
        <v>5</v>
      </c>
      <c r="P29" s="302">
        <v>5</v>
      </c>
      <c r="Q29" s="300">
        <v>5</v>
      </c>
      <c r="R29" s="301">
        <v>5</v>
      </c>
      <c r="S29" s="301">
        <v>5</v>
      </c>
      <c r="T29" s="302">
        <v>5</v>
      </c>
      <c r="U29" s="300">
        <v>5</v>
      </c>
      <c r="V29" s="301">
        <v>5</v>
      </c>
      <c r="W29" s="301">
        <v>5</v>
      </c>
      <c r="X29" s="302">
        <v>5</v>
      </c>
      <c r="Y29" s="303" t="s">
        <v>121</v>
      </c>
      <c r="Z29" s="301">
        <v>5</v>
      </c>
      <c r="AA29" s="301">
        <v>5</v>
      </c>
      <c r="AB29" s="302">
        <v>5</v>
      </c>
      <c r="AC29" s="298">
        <v>5</v>
      </c>
      <c r="AD29" s="300">
        <v>5</v>
      </c>
      <c r="AE29" s="301">
        <v>5</v>
      </c>
      <c r="AF29" s="304">
        <v>5</v>
      </c>
      <c r="AG29" s="299">
        <v>5</v>
      </c>
      <c r="AH29" s="298">
        <v>5</v>
      </c>
      <c r="AI29" s="300">
        <v>5</v>
      </c>
      <c r="AJ29" s="304">
        <v>5</v>
      </c>
      <c r="AK29" s="128"/>
      <c r="AL29" s="129">
        <f t="shared" si="29"/>
        <v>18</v>
      </c>
      <c r="AM29" s="112">
        <f t="shared" si="0"/>
        <v>0</v>
      </c>
      <c r="AN29" s="113">
        <f t="shared" si="1"/>
        <v>5</v>
      </c>
      <c r="AO29" s="114">
        <f t="shared" si="2"/>
        <v>5</v>
      </c>
      <c r="AP29" s="112">
        <f t="shared" si="3"/>
        <v>0</v>
      </c>
      <c r="AQ29" s="113">
        <f t="shared" si="4"/>
        <v>5</v>
      </c>
      <c r="AR29" s="114">
        <f t="shared" si="5"/>
        <v>5</v>
      </c>
      <c r="AS29" s="112">
        <f t="shared" si="6"/>
        <v>0</v>
      </c>
      <c r="AT29" s="113">
        <f t="shared" si="7"/>
        <v>5</v>
      </c>
      <c r="AU29" s="114">
        <f t="shared" si="8"/>
        <v>5</v>
      </c>
      <c r="AV29" s="112">
        <f t="shared" si="9"/>
        <v>0</v>
      </c>
      <c r="AW29" s="113">
        <f t="shared" si="10"/>
        <v>5</v>
      </c>
      <c r="AX29" s="114">
        <f t="shared" si="11"/>
        <v>5</v>
      </c>
      <c r="AY29" s="112">
        <f t="shared" si="12"/>
        <v>0</v>
      </c>
      <c r="AZ29" s="113">
        <f t="shared" si="13"/>
        <v>5</v>
      </c>
      <c r="BA29" s="115">
        <f t="shared" si="14"/>
        <v>5</v>
      </c>
      <c r="BB29" s="112">
        <f t="shared" si="15"/>
        <v>0</v>
      </c>
      <c r="BC29" s="113">
        <f t="shared" si="16"/>
        <v>5</v>
      </c>
      <c r="BD29" s="116">
        <f t="shared" si="17"/>
        <v>5</v>
      </c>
      <c r="BE29" s="112">
        <f t="shared" si="18"/>
        <v>1</v>
      </c>
      <c r="BF29" s="112">
        <f t="shared" si="19"/>
        <v>0</v>
      </c>
      <c r="BG29" s="113">
        <f t="shared" si="20"/>
        <v>5</v>
      </c>
      <c r="BH29" s="113">
        <f t="shared" si="21"/>
        <v>5</v>
      </c>
      <c r="BI29" s="117">
        <f t="shared" si="22"/>
        <v>5</v>
      </c>
      <c r="BJ29" s="112">
        <f t="shared" si="23"/>
        <v>0</v>
      </c>
      <c r="BK29" s="113">
        <f t="shared" si="24"/>
        <v>5</v>
      </c>
      <c r="BL29" s="113">
        <f t="shared" si="25"/>
        <v>5</v>
      </c>
      <c r="BM29" s="118">
        <f t="shared" si="26"/>
        <v>5</v>
      </c>
      <c r="BN29" s="119">
        <f t="shared" si="26"/>
        <v>5</v>
      </c>
      <c r="BO29" s="120">
        <f t="shared" si="27"/>
        <v>5</v>
      </c>
      <c r="BP29" s="68"/>
    </row>
    <row r="30" spans="1:68" ht="13.5" thickBot="1">
      <c r="A30" s="121"/>
      <c r="B30" s="130">
        <f t="shared" si="28"/>
        <v>19</v>
      </c>
      <c r="C30" s="300">
        <v>5</v>
      </c>
      <c r="D30" s="301">
        <v>5</v>
      </c>
      <c r="E30" s="301">
        <v>5</v>
      </c>
      <c r="F30" s="302">
        <v>5</v>
      </c>
      <c r="G30" s="300">
        <v>5</v>
      </c>
      <c r="H30" s="301">
        <v>5</v>
      </c>
      <c r="I30" s="301">
        <v>5</v>
      </c>
      <c r="J30" s="302">
        <v>5</v>
      </c>
      <c r="K30" s="300">
        <v>5</v>
      </c>
      <c r="L30" s="301">
        <v>5</v>
      </c>
      <c r="M30" s="302">
        <v>5</v>
      </c>
      <c r="N30" s="300">
        <v>5</v>
      </c>
      <c r="O30" s="301">
        <v>5</v>
      </c>
      <c r="P30" s="302">
        <v>5</v>
      </c>
      <c r="Q30" s="300">
        <v>5</v>
      </c>
      <c r="R30" s="301">
        <v>5</v>
      </c>
      <c r="S30" s="301">
        <v>5</v>
      </c>
      <c r="T30" s="302">
        <v>5</v>
      </c>
      <c r="U30" s="300">
        <v>5</v>
      </c>
      <c r="V30" s="301">
        <v>5</v>
      </c>
      <c r="W30" s="301">
        <v>5</v>
      </c>
      <c r="X30" s="302">
        <v>5</v>
      </c>
      <c r="Y30" s="303" t="s">
        <v>117</v>
      </c>
      <c r="Z30" s="301">
        <v>5</v>
      </c>
      <c r="AA30" s="301">
        <v>5</v>
      </c>
      <c r="AB30" s="302">
        <v>5</v>
      </c>
      <c r="AC30" s="298">
        <v>5</v>
      </c>
      <c r="AD30" s="300">
        <v>2</v>
      </c>
      <c r="AE30" s="301">
        <v>2</v>
      </c>
      <c r="AF30" s="304">
        <v>2</v>
      </c>
      <c r="AG30" s="299">
        <v>2</v>
      </c>
      <c r="AH30" s="298">
        <v>2</v>
      </c>
      <c r="AI30" s="300">
        <v>5</v>
      </c>
      <c r="AJ30" s="304">
        <v>2</v>
      </c>
      <c r="AK30" s="128"/>
      <c r="AL30" s="129">
        <f t="shared" si="29"/>
        <v>19</v>
      </c>
      <c r="AM30" s="112">
        <f t="shared" si="0"/>
        <v>0</v>
      </c>
      <c r="AN30" s="113">
        <f t="shared" si="1"/>
        <v>5</v>
      </c>
      <c r="AO30" s="114">
        <f t="shared" si="2"/>
        <v>5</v>
      </c>
      <c r="AP30" s="112">
        <f t="shared" si="3"/>
        <v>0</v>
      </c>
      <c r="AQ30" s="113">
        <f t="shared" si="4"/>
        <v>5</v>
      </c>
      <c r="AR30" s="114">
        <f t="shared" si="5"/>
        <v>5</v>
      </c>
      <c r="AS30" s="112">
        <f t="shared" si="6"/>
        <v>0</v>
      </c>
      <c r="AT30" s="113">
        <f t="shared" si="7"/>
        <v>5</v>
      </c>
      <c r="AU30" s="114">
        <f t="shared" si="8"/>
        <v>5</v>
      </c>
      <c r="AV30" s="112">
        <f t="shared" si="9"/>
        <v>0</v>
      </c>
      <c r="AW30" s="113">
        <f t="shared" si="10"/>
        <v>5</v>
      </c>
      <c r="AX30" s="114">
        <f t="shared" si="11"/>
        <v>5</v>
      </c>
      <c r="AY30" s="112">
        <f t="shared" si="12"/>
        <v>0</v>
      </c>
      <c r="AZ30" s="113">
        <f t="shared" si="13"/>
        <v>5</v>
      </c>
      <c r="BA30" s="115">
        <f t="shared" si="14"/>
        <v>5</v>
      </c>
      <c r="BB30" s="112">
        <f t="shared" si="15"/>
        <v>0</v>
      </c>
      <c r="BC30" s="113">
        <f t="shared" si="16"/>
        <v>5</v>
      </c>
      <c r="BD30" s="116">
        <f t="shared" si="17"/>
        <v>5</v>
      </c>
      <c r="BE30" s="112">
        <f t="shared" si="18"/>
        <v>1</v>
      </c>
      <c r="BF30" s="112">
        <f t="shared" si="19"/>
        <v>0</v>
      </c>
      <c r="BG30" s="113">
        <f t="shared" si="20"/>
        <v>5</v>
      </c>
      <c r="BH30" s="113">
        <f t="shared" si="21"/>
        <v>5</v>
      </c>
      <c r="BI30" s="117">
        <f t="shared" si="22"/>
        <v>5</v>
      </c>
      <c r="BJ30" s="112">
        <f t="shared" si="23"/>
        <v>3</v>
      </c>
      <c r="BK30" s="113">
        <f t="shared" si="24"/>
        <v>2</v>
      </c>
      <c r="BL30" s="113">
        <f t="shared" si="25"/>
        <v>2</v>
      </c>
      <c r="BM30" s="118">
        <f t="shared" si="26"/>
        <v>2</v>
      </c>
      <c r="BN30" s="119">
        <f t="shared" si="26"/>
        <v>2</v>
      </c>
      <c r="BO30" s="120">
        <f t="shared" si="27"/>
        <v>4</v>
      </c>
      <c r="BP30" s="68"/>
    </row>
    <row r="31" spans="1:68" ht="13.5" thickBot="1">
      <c r="A31" s="121"/>
      <c r="B31" s="130">
        <f t="shared" si="28"/>
        <v>20</v>
      </c>
      <c r="C31" s="300">
        <v>5</v>
      </c>
      <c r="D31" s="301">
        <v>5</v>
      </c>
      <c r="E31" s="301">
        <v>5</v>
      </c>
      <c r="F31" s="302">
        <v>5</v>
      </c>
      <c r="G31" s="300">
        <v>4</v>
      </c>
      <c r="H31" s="301">
        <v>3</v>
      </c>
      <c r="I31" s="301">
        <v>4</v>
      </c>
      <c r="J31" s="302">
        <v>4</v>
      </c>
      <c r="K31" s="300">
        <v>5</v>
      </c>
      <c r="L31" s="301">
        <v>5</v>
      </c>
      <c r="M31" s="302">
        <v>5</v>
      </c>
      <c r="N31" s="300">
        <v>4</v>
      </c>
      <c r="O31" s="301">
        <v>4</v>
      </c>
      <c r="P31" s="302">
        <v>5</v>
      </c>
      <c r="Q31" s="300">
        <v>5</v>
      </c>
      <c r="R31" s="301">
        <v>5</v>
      </c>
      <c r="S31" s="301">
        <v>5</v>
      </c>
      <c r="T31" s="302">
        <v>5</v>
      </c>
      <c r="U31" s="300">
        <v>5</v>
      </c>
      <c r="V31" s="301">
        <v>5</v>
      </c>
      <c r="W31" s="301">
        <v>5</v>
      </c>
      <c r="X31" s="302">
        <v>5</v>
      </c>
      <c r="Y31" s="307" t="s">
        <v>117</v>
      </c>
      <c r="Z31" s="301">
        <v>3</v>
      </c>
      <c r="AA31" s="301">
        <v>4</v>
      </c>
      <c r="AB31" s="302">
        <v>4</v>
      </c>
      <c r="AC31" s="298">
        <v>5</v>
      </c>
      <c r="AD31" s="300">
        <v>3</v>
      </c>
      <c r="AE31" s="301">
        <v>2</v>
      </c>
      <c r="AF31" s="304">
        <v>2</v>
      </c>
      <c r="AG31" s="299">
        <v>4</v>
      </c>
      <c r="AH31" s="298">
        <v>4</v>
      </c>
      <c r="AI31" s="300">
        <v>4</v>
      </c>
      <c r="AJ31" s="304">
        <v>5</v>
      </c>
      <c r="AK31" s="128"/>
      <c r="AL31" s="129">
        <f t="shared" si="29"/>
        <v>20</v>
      </c>
      <c r="AM31" s="112">
        <f t="shared" si="0"/>
        <v>0</v>
      </c>
      <c r="AN31" s="113">
        <f t="shared" si="1"/>
        <v>5</v>
      </c>
      <c r="AO31" s="114">
        <f t="shared" si="2"/>
        <v>5</v>
      </c>
      <c r="AP31" s="112">
        <f t="shared" si="3"/>
        <v>0</v>
      </c>
      <c r="AQ31" s="113">
        <f t="shared" si="4"/>
        <v>3.75</v>
      </c>
      <c r="AR31" s="114">
        <f t="shared" si="5"/>
        <v>4</v>
      </c>
      <c r="AS31" s="112">
        <f t="shared" si="6"/>
        <v>0</v>
      </c>
      <c r="AT31" s="113">
        <f t="shared" si="7"/>
        <v>5</v>
      </c>
      <c r="AU31" s="114">
        <f t="shared" si="8"/>
        <v>5</v>
      </c>
      <c r="AV31" s="112">
        <f t="shared" si="9"/>
        <v>0</v>
      </c>
      <c r="AW31" s="113">
        <f t="shared" si="10"/>
        <v>4.333333333333333</v>
      </c>
      <c r="AX31" s="114">
        <f t="shared" si="11"/>
        <v>5</v>
      </c>
      <c r="AY31" s="112">
        <f t="shared" si="12"/>
        <v>0</v>
      </c>
      <c r="AZ31" s="113">
        <f t="shared" si="13"/>
        <v>5</v>
      </c>
      <c r="BA31" s="115">
        <f t="shared" si="14"/>
        <v>5</v>
      </c>
      <c r="BB31" s="112">
        <f t="shared" si="15"/>
        <v>0</v>
      </c>
      <c r="BC31" s="113">
        <f t="shared" si="16"/>
        <v>5</v>
      </c>
      <c r="BD31" s="116">
        <f t="shared" si="17"/>
        <v>5</v>
      </c>
      <c r="BE31" s="112">
        <f t="shared" si="18"/>
        <v>1</v>
      </c>
      <c r="BF31" s="112">
        <f t="shared" si="19"/>
        <v>0</v>
      </c>
      <c r="BG31" s="113">
        <f t="shared" si="20"/>
        <v>3.6666666666666665</v>
      </c>
      <c r="BH31" s="113">
        <f t="shared" si="21"/>
        <v>4</v>
      </c>
      <c r="BI31" s="117">
        <f t="shared" si="22"/>
        <v>5</v>
      </c>
      <c r="BJ31" s="112">
        <f t="shared" si="23"/>
        <v>2</v>
      </c>
      <c r="BK31" s="113">
        <f t="shared" si="24"/>
        <v>2.3333333333333335</v>
      </c>
      <c r="BL31" s="113">
        <f t="shared" si="25"/>
        <v>3</v>
      </c>
      <c r="BM31" s="118">
        <f t="shared" si="26"/>
        <v>4</v>
      </c>
      <c r="BN31" s="119">
        <f t="shared" si="26"/>
        <v>4</v>
      </c>
      <c r="BO31" s="120">
        <f t="shared" si="27"/>
        <v>5</v>
      </c>
      <c r="BP31" s="68"/>
    </row>
    <row r="32" spans="1:68" ht="13.5" thickBot="1">
      <c r="A32" s="121"/>
      <c r="B32" s="130">
        <f t="shared" si="28"/>
        <v>21</v>
      </c>
      <c r="C32" s="300">
        <v>5</v>
      </c>
      <c r="D32" s="301">
        <v>5</v>
      </c>
      <c r="E32" s="301">
        <v>4</v>
      </c>
      <c r="F32" s="302">
        <v>5</v>
      </c>
      <c r="G32" s="300">
        <v>4</v>
      </c>
      <c r="H32" s="301">
        <v>5</v>
      </c>
      <c r="I32" s="301">
        <v>4</v>
      </c>
      <c r="J32" s="302">
        <v>4</v>
      </c>
      <c r="K32" s="300">
        <v>5</v>
      </c>
      <c r="L32" s="301">
        <v>5</v>
      </c>
      <c r="M32" s="302">
        <v>5</v>
      </c>
      <c r="N32" s="300">
        <v>4</v>
      </c>
      <c r="O32" s="301">
        <v>4</v>
      </c>
      <c r="P32" s="302">
        <v>4</v>
      </c>
      <c r="Q32" s="300">
        <v>5</v>
      </c>
      <c r="R32" s="301">
        <v>5</v>
      </c>
      <c r="S32" s="301">
        <v>5</v>
      </c>
      <c r="T32" s="302">
        <v>5</v>
      </c>
      <c r="U32" s="300">
        <v>5</v>
      </c>
      <c r="V32" s="301">
        <v>5</v>
      </c>
      <c r="W32" s="301">
        <v>5</v>
      </c>
      <c r="X32" s="302">
        <v>5</v>
      </c>
      <c r="Y32" s="306" t="s">
        <v>120</v>
      </c>
      <c r="Z32" s="301">
        <v>4</v>
      </c>
      <c r="AA32" s="301">
        <v>4</v>
      </c>
      <c r="AB32" s="302">
        <v>4</v>
      </c>
      <c r="AC32" s="305">
        <v>4</v>
      </c>
      <c r="AD32" s="300">
        <v>4</v>
      </c>
      <c r="AE32" s="301">
        <v>2</v>
      </c>
      <c r="AF32" s="304">
        <v>2</v>
      </c>
      <c r="AG32" s="296">
        <v>4</v>
      </c>
      <c r="AH32" s="305">
        <v>3</v>
      </c>
      <c r="AI32" s="300">
        <v>4</v>
      </c>
      <c r="AJ32" s="304">
        <v>3</v>
      </c>
      <c r="AK32" s="128"/>
      <c r="AL32" s="129">
        <f t="shared" si="29"/>
        <v>21</v>
      </c>
      <c r="AM32" s="112">
        <f t="shared" si="0"/>
        <v>0</v>
      </c>
      <c r="AN32" s="113">
        <f t="shared" si="1"/>
        <v>4.75</v>
      </c>
      <c r="AO32" s="114">
        <f t="shared" si="2"/>
        <v>5</v>
      </c>
      <c r="AP32" s="112">
        <f t="shared" si="3"/>
        <v>0</v>
      </c>
      <c r="AQ32" s="113">
        <f t="shared" si="4"/>
        <v>4.25</v>
      </c>
      <c r="AR32" s="114">
        <f t="shared" si="5"/>
        <v>5</v>
      </c>
      <c r="AS32" s="112">
        <f t="shared" si="6"/>
        <v>0</v>
      </c>
      <c r="AT32" s="113">
        <f t="shared" si="7"/>
        <v>5</v>
      </c>
      <c r="AU32" s="114">
        <f t="shared" si="8"/>
        <v>5</v>
      </c>
      <c r="AV32" s="112">
        <f t="shared" si="9"/>
        <v>0</v>
      </c>
      <c r="AW32" s="113">
        <f t="shared" si="10"/>
        <v>4</v>
      </c>
      <c r="AX32" s="114">
        <f t="shared" si="11"/>
        <v>4</v>
      </c>
      <c r="AY32" s="112">
        <f t="shared" si="12"/>
        <v>0</v>
      </c>
      <c r="AZ32" s="113">
        <f t="shared" si="13"/>
        <v>5</v>
      </c>
      <c r="BA32" s="115">
        <f t="shared" si="14"/>
        <v>5</v>
      </c>
      <c r="BB32" s="112">
        <f t="shared" si="15"/>
        <v>0</v>
      </c>
      <c r="BC32" s="113">
        <f t="shared" si="16"/>
        <v>5</v>
      </c>
      <c r="BD32" s="116">
        <f t="shared" si="17"/>
        <v>5</v>
      </c>
      <c r="BE32" s="112">
        <f t="shared" si="18"/>
        <v>1</v>
      </c>
      <c r="BF32" s="112">
        <f t="shared" si="19"/>
        <v>0</v>
      </c>
      <c r="BG32" s="113">
        <f t="shared" si="20"/>
        <v>4</v>
      </c>
      <c r="BH32" s="113">
        <f t="shared" si="21"/>
        <v>4</v>
      </c>
      <c r="BI32" s="117">
        <f t="shared" si="22"/>
        <v>4</v>
      </c>
      <c r="BJ32" s="112">
        <f t="shared" si="23"/>
        <v>2</v>
      </c>
      <c r="BK32" s="113">
        <f t="shared" si="24"/>
        <v>2.6666666666666665</v>
      </c>
      <c r="BL32" s="113">
        <f t="shared" si="25"/>
        <v>3</v>
      </c>
      <c r="BM32" s="118">
        <f t="shared" si="26"/>
        <v>4</v>
      </c>
      <c r="BN32" s="119">
        <f t="shared" si="26"/>
        <v>3</v>
      </c>
      <c r="BO32" s="120">
        <f t="shared" si="27"/>
        <v>4</v>
      </c>
      <c r="BP32" s="68"/>
    </row>
    <row r="33" spans="1:68" ht="13.5" thickBot="1">
      <c r="A33" s="121"/>
      <c r="B33" s="130">
        <f t="shared" si="28"/>
        <v>22</v>
      </c>
      <c r="C33" s="300">
        <v>5</v>
      </c>
      <c r="D33" s="301">
        <v>5</v>
      </c>
      <c r="E33" s="301">
        <v>4</v>
      </c>
      <c r="F33" s="302">
        <v>5</v>
      </c>
      <c r="G33" s="300">
        <v>3</v>
      </c>
      <c r="H33" s="301">
        <v>3</v>
      </c>
      <c r="I33" s="301">
        <v>4</v>
      </c>
      <c r="J33" s="302">
        <v>4</v>
      </c>
      <c r="K33" s="300">
        <v>5</v>
      </c>
      <c r="L33" s="301">
        <v>5</v>
      </c>
      <c r="M33" s="302">
        <v>5</v>
      </c>
      <c r="N33" s="300">
        <v>5</v>
      </c>
      <c r="O33" s="301">
        <v>5</v>
      </c>
      <c r="P33" s="302">
        <v>3</v>
      </c>
      <c r="Q33" s="300">
        <v>5</v>
      </c>
      <c r="R33" s="301">
        <v>5</v>
      </c>
      <c r="S33" s="301">
        <v>5</v>
      </c>
      <c r="T33" s="302">
        <v>4</v>
      </c>
      <c r="U33" s="300">
        <v>3</v>
      </c>
      <c r="V33" s="301">
        <v>4</v>
      </c>
      <c r="W33" s="301">
        <v>4</v>
      </c>
      <c r="X33" s="302">
        <v>4</v>
      </c>
      <c r="Y33" s="306" t="s">
        <v>117</v>
      </c>
      <c r="Z33" s="301">
        <v>4</v>
      </c>
      <c r="AA33" s="301">
        <v>4</v>
      </c>
      <c r="AB33" s="302">
        <v>4</v>
      </c>
      <c r="AC33" s="298">
        <v>2</v>
      </c>
      <c r="AD33" s="300">
        <v>2</v>
      </c>
      <c r="AE33" s="301">
        <v>2</v>
      </c>
      <c r="AF33" s="304">
        <v>2</v>
      </c>
      <c r="AG33" s="299">
        <v>2</v>
      </c>
      <c r="AH33" s="298">
        <v>2</v>
      </c>
      <c r="AI33" s="300">
        <v>4</v>
      </c>
      <c r="AJ33" s="304">
        <v>2</v>
      </c>
      <c r="AK33" s="128"/>
      <c r="AL33" s="129">
        <f t="shared" si="29"/>
        <v>22</v>
      </c>
      <c r="AM33" s="112">
        <f t="shared" si="0"/>
        <v>0</v>
      </c>
      <c r="AN33" s="113">
        <f t="shared" si="1"/>
        <v>4.75</v>
      </c>
      <c r="AO33" s="114">
        <f t="shared" si="2"/>
        <v>5</v>
      </c>
      <c r="AP33" s="112">
        <f t="shared" si="3"/>
        <v>0</v>
      </c>
      <c r="AQ33" s="113">
        <f t="shared" si="4"/>
        <v>3.5</v>
      </c>
      <c r="AR33" s="114">
        <f t="shared" si="5"/>
        <v>4</v>
      </c>
      <c r="AS33" s="112">
        <f t="shared" si="6"/>
        <v>0</v>
      </c>
      <c r="AT33" s="113">
        <f t="shared" si="7"/>
        <v>5</v>
      </c>
      <c r="AU33" s="114">
        <f t="shared" si="8"/>
        <v>5</v>
      </c>
      <c r="AV33" s="112">
        <f t="shared" si="9"/>
        <v>0</v>
      </c>
      <c r="AW33" s="113">
        <f t="shared" si="10"/>
        <v>4.333333333333333</v>
      </c>
      <c r="AX33" s="114">
        <f t="shared" si="11"/>
        <v>5</v>
      </c>
      <c r="AY33" s="112">
        <f t="shared" si="12"/>
        <v>0</v>
      </c>
      <c r="AZ33" s="113">
        <f t="shared" si="13"/>
        <v>4.75</v>
      </c>
      <c r="BA33" s="115">
        <f t="shared" si="14"/>
        <v>5</v>
      </c>
      <c r="BB33" s="112">
        <f t="shared" si="15"/>
        <v>0</v>
      </c>
      <c r="BC33" s="113">
        <f t="shared" si="16"/>
        <v>3.75</v>
      </c>
      <c r="BD33" s="116">
        <f t="shared" si="17"/>
        <v>4</v>
      </c>
      <c r="BE33" s="112">
        <f t="shared" si="18"/>
        <v>1</v>
      </c>
      <c r="BF33" s="112">
        <f t="shared" si="19"/>
        <v>0</v>
      </c>
      <c r="BG33" s="113">
        <f t="shared" si="20"/>
        <v>4</v>
      </c>
      <c r="BH33" s="113">
        <f t="shared" si="21"/>
        <v>4</v>
      </c>
      <c r="BI33" s="117">
        <f t="shared" si="22"/>
        <v>2</v>
      </c>
      <c r="BJ33" s="112">
        <f t="shared" si="23"/>
        <v>3</v>
      </c>
      <c r="BK33" s="113">
        <f t="shared" si="24"/>
        <v>2</v>
      </c>
      <c r="BL33" s="113">
        <f t="shared" si="25"/>
        <v>2</v>
      </c>
      <c r="BM33" s="118">
        <f t="shared" si="26"/>
        <v>2</v>
      </c>
      <c r="BN33" s="119">
        <f t="shared" si="26"/>
        <v>2</v>
      </c>
      <c r="BO33" s="120">
        <f t="shared" si="27"/>
        <v>3</v>
      </c>
      <c r="BP33" s="68"/>
    </row>
    <row r="34" spans="1:68" ht="13.5" thickBot="1">
      <c r="A34" s="121"/>
      <c r="B34" s="130">
        <f t="shared" si="28"/>
        <v>23</v>
      </c>
      <c r="C34" s="109"/>
      <c r="D34" s="123"/>
      <c r="E34" s="123"/>
      <c r="F34" s="124"/>
      <c r="G34" s="109"/>
      <c r="H34" s="123"/>
      <c r="I34" s="123"/>
      <c r="J34" s="124"/>
      <c r="K34" s="109"/>
      <c r="L34" s="123"/>
      <c r="M34" s="124"/>
      <c r="N34" s="109"/>
      <c r="O34" s="123"/>
      <c r="P34" s="124"/>
      <c r="Q34" s="109"/>
      <c r="R34" s="123"/>
      <c r="S34" s="123"/>
      <c r="T34" s="124"/>
      <c r="U34" s="109"/>
      <c r="V34" s="123"/>
      <c r="W34" s="123"/>
      <c r="X34" s="124"/>
      <c r="Y34" s="125"/>
      <c r="Z34" s="123"/>
      <c r="AA34" s="123"/>
      <c r="AB34" s="124"/>
      <c r="AC34" s="126"/>
      <c r="AD34" s="109"/>
      <c r="AE34" s="123"/>
      <c r="AF34" s="110"/>
      <c r="AG34" s="127"/>
      <c r="AH34" s="126"/>
      <c r="AI34" s="109"/>
      <c r="AJ34" s="110"/>
      <c r="AK34" s="128"/>
      <c r="AL34" s="129">
        <f t="shared" si="29"/>
        <v>23</v>
      </c>
      <c r="AM34" s="112">
        <f t="shared" si="0"/>
        <v>0</v>
      </c>
      <c r="AN34" s="113">
        <f t="shared" si="1"/>
        <v>0</v>
      </c>
      <c r="AO34" s="114" t="str">
        <f t="shared" si="2"/>
        <v>NO</v>
      </c>
      <c r="AP34" s="112">
        <f t="shared" si="3"/>
        <v>0</v>
      </c>
      <c r="AQ34" s="113">
        <f t="shared" si="4"/>
        <v>0</v>
      </c>
      <c r="AR34" s="114" t="str">
        <f t="shared" si="5"/>
        <v>NO</v>
      </c>
      <c r="AS34" s="112">
        <f t="shared" si="6"/>
        <v>0</v>
      </c>
      <c r="AT34" s="113">
        <f t="shared" si="7"/>
        <v>0</v>
      </c>
      <c r="AU34" s="114" t="str">
        <f t="shared" si="8"/>
        <v>NO</v>
      </c>
      <c r="AV34" s="112">
        <f t="shared" si="9"/>
        <v>0</v>
      </c>
      <c r="AW34" s="113">
        <f t="shared" si="10"/>
        <v>0</v>
      </c>
      <c r="AX34" s="114" t="str">
        <f t="shared" si="11"/>
        <v>NO</v>
      </c>
      <c r="AY34" s="112">
        <f t="shared" si="12"/>
        <v>0</v>
      </c>
      <c r="AZ34" s="113">
        <f t="shared" si="13"/>
        <v>0</v>
      </c>
      <c r="BA34" s="115" t="str">
        <f t="shared" si="14"/>
        <v>NO</v>
      </c>
      <c r="BB34" s="112">
        <f t="shared" si="15"/>
        <v>0</v>
      </c>
      <c r="BC34" s="113">
        <f t="shared" si="16"/>
        <v>0</v>
      </c>
      <c r="BD34" s="116" t="str">
        <f t="shared" si="17"/>
        <v>NO</v>
      </c>
      <c r="BE34" s="112">
        <f t="shared" si="18"/>
        <v>0</v>
      </c>
      <c r="BF34" s="112">
        <f t="shared" si="19"/>
        <v>0</v>
      </c>
      <c r="BG34" s="113">
        <f t="shared" si="20"/>
        <v>0</v>
      </c>
      <c r="BH34" s="113" t="str">
        <f t="shared" si="21"/>
        <v>NO</v>
      </c>
      <c r="BI34" s="117" t="str">
        <f t="shared" si="22"/>
        <v>NO</v>
      </c>
      <c r="BJ34" s="112">
        <f t="shared" si="23"/>
        <v>0</v>
      </c>
      <c r="BK34" s="113">
        <f t="shared" si="24"/>
        <v>0</v>
      </c>
      <c r="BL34" s="113" t="str">
        <f t="shared" si="25"/>
        <v>NO</v>
      </c>
      <c r="BM34" s="118" t="str">
        <f t="shared" si="26"/>
        <v>NO</v>
      </c>
      <c r="BN34" s="119" t="str">
        <f t="shared" si="26"/>
        <v>NO</v>
      </c>
      <c r="BO34" s="120" t="str">
        <f t="shared" si="27"/>
        <v>NO</v>
      </c>
      <c r="BP34" s="68"/>
    </row>
    <row r="35" spans="1:68" ht="13.5" thickBot="1">
      <c r="A35" s="121"/>
      <c r="B35" s="130">
        <f t="shared" si="28"/>
        <v>24</v>
      </c>
      <c r="C35" s="109"/>
      <c r="D35" s="123"/>
      <c r="E35" s="123"/>
      <c r="F35" s="124"/>
      <c r="G35" s="109"/>
      <c r="H35" s="123"/>
      <c r="I35" s="123"/>
      <c r="J35" s="124"/>
      <c r="K35" s="109"/>
      <c r="L35" s="123"/>
      <c r="M35" s="124"/>
      <c r="N35" s="109"/>
      <c r="O35" s="123"/>
      <c r="P35" s="124"/>
      <c r="Q35" s="109"/>
      <c r="R35" s="123"/>
      <c r="S35" s="123"/>
      <c r="T35" s="124"/>
      <c r="U35" s="109"/>
      <c r="V35" s="123"/>
      <c r="W35" s="123"/>
      <c r="X35" s="124"/>
      <c r="Y35" s="133"/>
      <c r="Z35" s="123"/>
      <c r="AA35" s="123"/>
      <c r="AB35" s="124"/>
      <c r="AC35" s="126"/>
      <c r="AD35" s="109"/>
      <c r="AE35" s="123"/>
      <c r="AF35" s="110"/>
      <c r="AG35" s="127"/>
      <c r="AH35" s="126"/>
      <c r="AI35" s="109"/>
      <c r="AJ35" s="110"/>
      <c r="AK35" s="128"/>
      <c r="AL35" s="129">
        <f t="shared" si="29"/>
        <v>24</v>
      </c>
      <c r="AM35" s="112">
        <f t="shared" si="0"/>
        <v>0</v>
      </c>
      <c r="AN35" s="113">
        <f t="shared" si="1"/>
        <v>0</v>
      </c>
      <c r="AO35" s="114" t="str">
        <f t="shared" si="2"/>
        <v>NO</v>
      </c>
      <c r="AP35" s="112">
        <f t="shared" si="3"/>
        <v>0</v>
      </c>
      <c r="AQ35" s="113">
        <f t="shared" si="4"/>
        <v>0</v>
      </c>
      <c r="AR35" s="114" t="str">
        <f t="shared" si="5"/>
        <v>NO</v>
      </c>
      <c r="AS35" s="112">
        <f t="shared" si="6"/>
        <v>0</v>
      </c>
      <c r="AT35" s="113">
        <f t="shared" si="7"/>
        <v>0</v>
      </c>
      <c r="AU35" s="114" t="str">
        <f t="shared" si="8"/>
        <v>NO</v>
      </c>
      <c r="AV35" s="112">
        <f t="shared" si="9"/>
        <v>0</v>
      </c>
      <c r="AW35" s="113">
        <f t="shared" si="10"/>
        <v>0</v>
      </c>
      <c r="AX35" s="114" t="str">
        <f t="shared" si="11"/>
        <v>NO</v>
      </c>
      <c r="AY35" s="112">
        <f t="shared" si="12"/>
        <v>0</v>
      </c>
      <c r="AZ35" s="113">
        <f t="shared" si="13"/>
        <v>0</v>
      </c>
      <c r="BA35" s="115" t="str">
        <f t="shared" si="14"/>
        <v>NO</v>
      </c>
      <c r="BB35" s="112">
        <f t="shared" si="15"/>
        <v>0</v>
      </c>
      <c r="BC35" s="113">
        <f t="shared" si="16"/>
        <v>0</v>
      </c>
      <c r="BD35" s="116" t="str">
        <f t="shared" si="17"/>
        <v>NO</v>
      </c>
      <c r="BE35" s="112">
        <f t="shared" si="18"/>
        <v>0</v>
      </c>
      <c r="BF35" s="112">
        <f t="shared" si="19"/>
        <v>0</v>
      </c>
      <c r="BG35" s="113">
        <f t="shared" si="20"/>
        <v>0</v>
      </c>
      <c r="BH35" s="113" t="str">
        <f t="shared" si="21"/>
        <v>NO</v>
      </c>
      <c r="BI35" s="117" t="str">
        <f t="shared" si="22"/>
        <v>NO</v>
      </c>
      <c r="BJ35" s="112">
        <f t="shared" si="23"/>
        <v>0</v>
      </c>
      <c r="BK35" s="113">
        <f t="shared" si="24"/>
        <v>0</v>
      </c>
      <c r="BL35" s="113" t="str">
        <f t="shared" si="25"/>
        <v>NO</v>
      </c>
      <c r="BM35" s="118" t="str">
        <f t="shared" si="26"/>
        <v>NO</v>
      </c>
      <c r="BN35" s="119" t="str">
        <f t="shared" si="26"/>
        <v>NO</v>
      </c>
      <c r="BO35" s="120" t="str">
        <f t="shared" si="27"/>
        <v>NO</v>
      </c>
      <c r="BP35" s="68"/>
    </row>
    <row r="36" spans="1:68" ht="13.5" thickBot="1">
      <c r="A36" s="121"/>
      <c r="B36" s="130">
        <f t="shared" si="28"/>
        <v>25</v>
      </c>
      <c r="C36" s="109"/>
      <c r="D36" s="123"/>
      <c r="E36" s="123"/>
      <c r="F36" s="124"/>
      <c r="G36" s="109"/>
      <c r="H36" s="123"/>
      <c r="I36" s="123"/>
      <c r="J36" s="124"/>
      <c r="K36" s="109"/>
      <c r="L36" s="123"/>
      <c r="M36" s="124"/>
      <c r="N36" s="109"/>
      <c r="O36" s="123"/>
      <c r="P36" s="124"/>
      <c r="Q36" s="109"/>
      <c r="R36" s="123"/>
      <c r="S36" s="123"/>
      <c r="T36" s="124"/>
      <c r="U36" s="109"/>
      <c r="V36" s="123"/>
      <c r="W36" s="123"/>
      <c r="X36" s="124"/>
      <c r="Y36" s="134"/>
      <c r="Z36" s="123"/>
      <c r="AA36" s="123"/>
      <c r="AB36" s="124"/>
      <c r="AC36" s="132"/>
      <c r="AD36" s="109"/>
      <c r="AE36" s="123"/>
      <c r="AF36" s="110"/>
      <c r="AG36" s="107"/>
      <c r="AH36" s="132"/>
      <c r="AI36" s="109"/>
      <c r="AJ36" s="110"/>
      <c r="AK36" s="128"/>
      <c r="AL36" s="129">
        <f t="shared" si="29"/>
        <v>25</v>
      </c>
      <c r="AM36" s="112">
        <f t="shared" si="0"/>
        <v>0</v>
      </c>
      <c r="AN36" s="113">
        <f t="shared" si="1"/>
        <v>0</v>
      </c>
      <c r="AO36" s="114" t="str">
        <f t="shared" si="2"/>
        <v>NO</v>
      </c>
      <c r="AP36" s="112">
        <f t="shared" si="3"/>
        <v>0</v>
      </c>
      <c r="AQ36" s="113">
        <f t="shared" si="4"/>
        <v>0</v>
      </c>
      <c r="AR36" s="114" t="str">
        <f t="shared" si="5"/>
        <v>NO</v>
      </c>
      <c r="AS36" s="112">
        <f t="shared" si="6"/>
        <v>0</v>
      </c>
      <c r="AT36" s="113">
        <f t="shared" si="7"/>
        <v>0</v>
      </c>
      <c r="AU36" s="114" t="str">
        <f t="shared" si="8"/>
        <v>NO</v>
      </c>
      <c r="AV36" s="112">
        <f t="shared" si="9"/>
        <v>0</v>
      </c>
      <c r="AW36" s="113">
        <f t="shared" si="10"/>
        <v>0</v>
      </c>
      <c r="AX36" s="114" t="str">
        <f t="shared" si="11"/>
        <v>NO</v>
      </c>
      <c r="AY36" s="112">
        <f t="shared" si="12"/>
        <v>0</v>
      </c>
      <c r="AZ36" s="113">
        <f t="shared" si="13"/>
        <v>0</v>
      </c>
      <c r="BA36" s="115" t="str">
        <f t="shared" si="14"/>
        <v>NO</v>
      </c>
      <c r="BB36" s="112">
        <f t="shared" si="15"/>
        <v>0</v>
      </c>
      <c r="BC36" s="113">
        <f t="shared" si="16"/>
        <v>0</v>
      </c>
      <c r="BD36" s="116" t="str">
        <f t="shared" si="17"/>
        <v>NO</v>
      </c>
      <c r="BE36" s="112">
        <f t="shared" si="18"/>
        <v>0</v>
      </c>
      <c r="BF36" s="112">
        <f t="shared" si="19"/>
        <v>0</v>
      </c>
      <c r="BG36" s="113">
        <f t="shared" si="20"/>
        <v>0</v>
      </c>
      <c r="BH36" s="113" t="str">
        <f t="shared" si="21"/>
        <v>NO</v>
      </c>
      <c r="BI36" s="117" t="str">
        <f t="shared" si="22"/>
        <v>NO</v>
      </c>
      <c r="BJ36" s="112">
        <f t="shared" si="23"/>
        <v>0</v>
      </c>
      <c r="BK36" s="113">
        <f t="shared" si="24"/>
        <v>0</v>
      </c>
      <c r="BL36" s="113" t="str">
        <f t="shared" si="25"/>
        <v>NO</v>
      </c>
      <c r="BM36" s="118" t="str">
        <f t="shared" si="26"/>
        <v>NO</v>
      </c>
      <c r="BN36" s="119" t="str">
        <f t="shared" si="26"/>
        <v>NO</v>
      </c>
      <c r="BO36" s="120" t="str">
        <f t="shared" si="27"/>
        <v>NO</v>
      </c>
      <c r="BP36" s="68"/>
    </row>
    <row r="37" spans="1:68" ht="13.5" thickBot="1">
      <c r="A37" s="121"/>
      <c r="B37" s="130">
        <f t="shared" si="28"/>
        <v>26</v>
      </c>
      <c r="C37" s="109"/>
      <c r="D37" s="123"/>
      <c r="E37" s="123"/>
      <c r="F37" s="124"/>
      <c r="G37" s="109"/>
      <c r="H37" s="123"/>
      <c r="I37" s="123"/>
      <c r="J37" s="124"/>
      <c r="K37" s="109"/>
      <c r="L37" s="123"/>
      <c r="M37" s="124"/>
      <c r="N37" s="109"/>
      <c r="O37" s="123"/>
      <c r="P37" s="124"/>
      <c r="Q37" s="109"/>
      <c r="R37" s="123"/>
      <c r="S37" s="123"/>
      <c r="T37" s="124"/>
      <c r="U37" s="109"/>
      <c r="V37" s="123"/>
      <c r="W37" s="123"/>
      <c r="X37" s="124"/>
      <c r="Y37" s="125"/>
      <c r="Z37" s="123"/>
      <c r="AA37" s="123"/>
      <c r="AB37" s="124"/>
      <c r="AC37" s="126"/>
      <c r="AD37" s="109"/>
      <c r="AE37" s="123"/>
      <c r="AF37" s="110"/>
      <c r="AG37" s="127"/>
      <c r="AH37" s="126"/>
      <c r="AI37" s="109"/>
      <c r="AJ37" s="110"/>
      <c r="AK37" s="128"/>
      <c r="AL37" s="129">
        <f t="shared" si="29"/>
        <v>26</v>
      </c>
      <c r="AM37" s="112">
        <f t="shared" si="0"/>
        <v>0</v>
      </c>
      <c r="AN37" s="113">
        <f t="shared" si="1"/>
        <v>0</v>
      </c>
      <c r="AO37" s="114" t="str">
        <f t="shared" si="2"/>
        <v>NO</v>
      </c>
      <c r="AP37" s="112">
        <f t="shared" si="3"/>
        <v>0</v>
      </c>
      <c r="AQ37" s="113">
        <f t="shared" si="4"/>
        <v>0</v>
      </c>
      <c r="AR37" s="114" t="str">
        <f t="shared" si="5"/>
        <v>NO</v>
      </c>
      <c r="AS37" s="112">
        <f t="shared" si="6"/>
        <v>0</v>
      </c>
      <c r="AT37" s="113">
        <f t="shared" si="7"/>
        <v>0</v>
      </c>
      <c r="AU37" s="114" t="str">
        <f t="shared" si="8"/>
        <v>NO</v>
      </c>
      <c r="AV37" s="112">
        <f t="shared" si="9"/>
        <v>0</v>
      </c>
      <c r="AW37" s="113">
        <f t="shared" si="10"/>
        <v>0</v>
      </c>
      <c r="AX37" s="114" t="str">
        <f t="shared" si="11"/>
        <v>NO</v>
      </c>
      <c r="AY37" s="112">
        <f t="shared" si="12"/>
        <v>0</v>
      </c>
      <c r="AZ37" s="113">
        <f t="shared" si="13"/>
        <v>0</v>
      </c>
      <c r="BA37" s="115" t="str">
        <f t="shared" si="14"/>
        <v>NO</v>
      </c>
      <c r="BB37" s="112">
        <f t="shared" si="15"/>
        <v>0</v>
      </c>
      <c r="BC37" s="113">
        <f t="shared" si="16"/>
        <v>0</v>
      </c>
      <c r="BD37" s="116" t="str">
        <f t="shared" si="17"/>
        <v>NO</v>
      </c>
      <c r="BE37" s="112">
        <f t="shared" si="18"/>
        <v>0</v>
      </c>
      <c r="BF37" s="112">
        <f t="shared" si="19"/>
        <v>0</v>
      </c>
      <c r="BG37" s="113">
        <f t="shared" si="20"/>
        <v>0</v>
      </c>
      <c r="BH37" s="113" t="str">
        <f t="shared" si="21"/>
        <v>NO</v>
      </c>
      <c r="BI37" s="117" t="str">
        <f t="shared" si="22"/>
        <v>NO</v>
      </c>
      <c r="BJ37" s="112">
        <f t="shared" si="23"/>
        <v>0</v>
      </c>
      <c r="BK37" s="113">
        <f t="shared" si="24"/>
        <v>0</v>
      </c>
      <c r="BL37" s="113" t="str">
        <f t="shared" si="25"/>
        <v>NO</v>
      </c>
      <c r="BM37" s="118" t="str">
        <f t="shared" si="26"/>
        <v>NO</v>
      </c>
      <c r="BN37" s="119" t="str">
        <f t="shared" si="26"/>
        <v>NO</v>
      </c>
      <c r="BO37" s="120" t="str">
        <f t="shared" si="27"/>
        <v>NO</v>
      </c>
      <c r="BP37" s="68"/>
    </row>
    <row r="38" spans="1:68" ht="13.5" thickBot="1">
      <c r="A38" s="121"/>
      <c r="B38" s="130">
        <f t="shared" si="28"/>
        <v>27</v>
      </c>
      <c r="C38" s="109"/>
      <c r="D38" s="123"/>
      <c r="E38" s="123"/>
      <c r="F38" s="124"/>
      <c r="G38" s="109"/>
      <c r="H38" s="123"/>
      <c r="I38" s="123"/>
      <c r="J38" s="124"/>
      <c r="K38" s="109"/>
      <c r="L38" s="123"/>
      <c r="M38" s="124"/>
      <c r="N38" s="109"/>
      <c r="O38" s="123"/>
      <c r="P38" s="124"/>
      <c r="Q38" s="109"/>
      <c r="R38" s="123"/>
      <c r="S38" s="123"/>
      <c r="T38" s="124"/>
      <c r="U38" s="109"/>
      <c r="V38" s="123"/>
      <c r="W38" s="123"/>
      <c r="X38" s="124"/>
      <c r="Y38" s="133"/>
      <c r="Z38" s="123"/>
      <c r="AA38" s="123"/>
      <c r="AB38" s="124"/>
      <c r="AC38" s="126"/>
      <c r="AD38" s="109"/>
      <c r="AE38" s="123"/>
      <c r="AF38" s="110"/>
      <c r="AG38" s="127"/>
      <c r="AH38" s="126"/>
      <c r="AI38" s="109"/>
      <c r="AJ38" s="110"/>
      <c r="AK38" s="128"/>
      <c r="AL38" s="129">
        <f t="shared" si="29"/>
        <v>27</v>
      </c>
      <c r="AM38" s="112">
        <f t="shared" si="0"/>
        <v>0</v>
      </c>
      <c r="AN38" s="113">
        <f t="shared" si="1"/>
        <v>0</v>
      </c>
      <c r="AO38" s="114" t="str">
        <f t="shared" si="2"/>
        <v>NO</v>
      </c>
      <c r="AP38" s="112">
        <f t="shared" si="3"/>
        <v>0</v>
      </c>
      <c r="AQ38" s="113">
        <f t="shared" si="4"/>
        <v>0</v>
      </c>
      <c r="AR38" s="114" t="str">
        <f t="shared" si="5"/>
        <v>NO</v>
      </c>
      <c r="AS38" s="112">
        <f t="shared" si="6"/>
        <v>0</v>
      </c>
      <c r="AT38" s="113">
        <f t="shared" si="7"/>
        <v>0</v>
      </c>
      <c r="AU38" s="114" t="str">
        <f t="shared" si="8"/>
        <v>NO</v>
      </c>
      <c r="AV38" s="112">
        <f t="shared" si="9"/>
        <v>0</v>
      </c>
      <c r="AW38" s="113">
        <f t="shared" si="10"/>
        <v>0</v>
      </c>
      <c r="AX38" s="114" t="str">
        <f t="shared" si="11"/>
        <v>NO</v>
      </c>
      <c r="AY38" s="112">
        <f t="shared" si="12"/>
        <v>0</v>
      </c>
      <c r="AZ38" s="113">
        <f t="shared" si="13"/>
        <v>0</v>
      </c>
      <c r="BA38" s="115" t="str">
        <f t="shared" si="14"/>
        <v>NO</v>
      </c>
      <c r="BB38" s="112">
        <f t="shared" si="15"/>
        <v>0</v>
      </c>
      <c r="BC38" s="113">
        <f t="shared" si="16"/>
        <v>0</v>
      </c>
      <c r="BD38" s="116" t="str">
        <f t="shared" si="17"/>
        <v>NO</v>
      </c>
      <c r="BE38" s="112">
        <f t="shared" si="18"/>
        <v>0</v>
      </c>
      <c r="BF38" s="112">
        <f t="shared" si="19"/>
        <v>0</v>
      </c>
      <c r="BG38" s="113">
        <f t="shared" si="20"/>
        <v>0</v>
      </c>
      <c r="BH38" s="113" t="str">
        <f t="shared" si="21"/>
        <v>NO</v>
      </c>
      <c r="BI38" s="117" t="str">
        <f t="shared" si="22"/>
        <v>NO</v>
      </c>
      <c r="BJ38" s="112">
        <f t="shared" si="23"/>
        <v>0</v>
      </c>
      <c r="BK38" s="113">
        <f t="shared" si="24"/>
        <v>0</v>
      </c>
      <c r="BL38" s="113" t="str">
        <f t="shared" si="25"/>
        <v>NO</v>
      </c>
      <c r="BM38" s="118" t="str">
        <f t="shared" si="26"/>
        <v>NO</v>
      </c>
      <c r="BN38" s="119" t="str">
        <f t="shared" si="26"/>
        <v>NO</v>
      </c>
      <c r="BO38" s="120" t="str">
        <f t="shared" si="27"/>
        <v>NO</v>
      </c>
      <c r="BP38" s="68"/>
    </row>
    <row r="39" spans="1:68" ht="13.5" thickBot="1">
      <c r="A39" s="121"/>
      <c r="B39" s="130">
        <f t="shared" si="28"/>
        <v>28</v>
      </c>
      <c r="C39" s="109"/>
      <c r="D39" s="123"/>
      <c r="E39" s="123"/>
      <c r="F39" s="124"/>
      <c r="G39" s="109"/>
      <c r="H39" s="123"/>
      <c r="I39" s="123"/>
      <c r="J39" s="124"/>
      <c r="K39" s="109"/>
      <c r="L39" s="123"/>
      <c r="M39" s="124"/>
      <c r="N39" s="109"/>
      <c r="O39" s="123"/>
      <c r="P39" s="124"/>
      <c r="Q39" s="109"/>
      <c r="R39" s="123"/>
      <c r="S39" s="123"/>
      <c r="T39" s="124"/>
      <c r="U39" s="109"/>
      <c r="V39" s="123"/>
      <c r="W39" s="123"/>
      <c r="X39" s="124"/>
      <c r="Y39" s="125"/>
      <c r="Z39" s="123"/>
      <c r="AA39" s="123"/>
      <c r="AB39" s="124"/>
      <c r="AC39" s="126"/>
      <c r="AD39" s="109"/>
      <c r="AE39" s="123"/>
      <c r="AF39" s="110"/>
      <c r="AG39" s="127"/>
      <c r="AH39" s="126"/>
      <c r="AI39" s="109"/>
      <c r="AJ39" s="110"/>
      <c r="AK39" s="128"/>
      <c r="AL39" s="129">
        <f t="shared" si="29"/>
        <v>28</v>
      </c>
      <c r="AM39" s="112">
        <f t="shared" si="0"/>
        <v>0</v>
      </c>
      <c r="AN39" s="113">
        <f t="shared" si="1"/>
        <v>0</v>
      </c>
      <c r="AO39" s="114" t="str">
        <f t="shared" si="2"/>
        <v>NO</v>
      </c>
      <c r="AP39" s="112">
        <f t="shared" si="3"/>
        <v>0</v>
      </c>
      <c r="AQ39" s="113">
        <f t="shared" si="4"/>
        <v>0</v>
      </c>
      <c r="AR39" s="114" t="str">
        <f t="shared" si="5"/>
        <v>NO</v>
      </c>
      <c r="AS39" s="112">
        <f t="shared" si="6"/>
        <v>0</v>
      </c>
      <c r="AT39" s="113">
        <f t="shared" si="7"/>
        <v>0</v>
      </c>
      <c r="AU39" s="114" t="str">
        <f t="shared" si="8"/>
        <v>NO</v>
      </c>
      <c r="AV39" s="112">
        <f t="shared" si="9"/>
        <v>0</v>
      </c>
      <c r="AW39" s="113">
        <f t="shared" si="10"/>
        <v>0</v>
      </c>
      <c r="AX39" s="114" t="str">
        <f t="shared" si="11"/>
        <v>NO</v>
      </c>
      <c r="AY39" s="112">
        <f t="shared" si="12"/>
        <v>0</v>
      </c>
      <c r="AZ39" s="113">
        <f t="shared" si="13"/>
        <v>0</v>
      </c>
      <c r="BA39" s="115" t="str">
        <f t="shared" si="14"/>
        <v>NO</v>
      </c>
      <c r="BB39" s="112">
        <f t="shared" si="15"/>
        <v>0</v>
      </c>
      <c r="BC39" s="113">
        <f t="shared" si="16"/>
        <v>0</v>
      </c>
      <c r="BD39" s="116" t="str">
        <f t="shared" si="17"/>
        <v>NO</v>
      </c>
      <c r="BE39" s="112">
        <f t="shared" si="18"/>
        <v>0</v>
      </c>
      <c r="BF39" s="112">
        <f t="shared" si="19"/>
        <v>0</v>
      </c>
      <c r="BG39" s="113">
        <f t="shared" si="20"/>
        <v>0</v>
      </c>
      <c r="BH39" s="113" t="str">
        <f t="shared" si="21"/>
        <v>NO</v>
      </c>
      <c r="BI39" s="117" t="str">
        <f t="shared" si="22"/>
        <v>NO</v>
      </c>
      <c r="BJ39" s="112">
        <f t="shared" si="23"/>
        <v>0</v>
      </c>
      <c r="BK39" s="113">
        <f t="shared" si="24"/>
        <v>0</v>
      </c>
      <c r="BL39" s="113" t="str">
        <f t="shared" si="25"/>
        <v>NO</v>
      </c>
      <c r="BM39" s="118" t="str">
        <f t="shared" si="26"/>
        <v>NO</v>
      </c>
      <c r="BN39" s="119" t="str">
        <f t="shared" si="26"/>
        <v>NO</v>
      </c>
      <c r="BO39" s="120" t="str">
        <f t="shared" si="27"/>
        <v>NO</v>
      </c>
      <c r="BP39" s="68"/>
    </row>
    <row r="40" spans="1:68" ht="13.5" thickBot="1">
      <c r="A40" s="121"/>
      <c r="B40" s="130">
        <f t="shared" si="28"/>
        <v>29</v>
      </c>
      <c r="C40" s="109"/>
      <c r="D40" s="123"/>
      <c r="E40" s="123"/>
      <c r="F40" s="124"/>
      <c r="G40" s="109"/>
      <c r="H40" s="123"/>
      <c r="I40" s="123"/>
      <c r="J40" s="124"/>
      <c r="K40" s="109"/>
      <c r="L40" s="123"/>
      <c r="M40" s="124"/>
      <c r="N40" s="109"/>
      <c r="O40" s="123"/>
      <c r="P40" s="124"/>
      <c r="Q40" s="109"/>
      <c r="R40" s="123"/>
      <c r="S40" s="123"/>
      <c r="T40" s="124"/>
      <c r="U40" s="109"/>
      <c r="V40" s="123"/>
      <c r="W40" s="123"/>
      <c r="X40" s="124"/>
      <c r="Y40" s="133"/>
      <c r="Z40" s="123"/>
      <c r="AA40" s="123"/>
      <c r="AB40" s="124"/>
      <c r="AC40" s="132"/>
      <c r="AD40" s="109"/>
      <c r="AE40" s="123"/>
      <c r="AF40" s="110"/>
      <c r="AG40" s="107"/>
      <c r="AH40" s="132"/>
      <c r="AI40" s="109"/>
      <c r="AJ40" s="110"/>
      <c r="AK40" s="128"/>
      <c r="AL40" s="129">
        <f t="shared" si="29"/>
        <v>29</v>
      </c>
      <c r="AM40" s="112">
        <f t="shared" si="0"/>
        <v>0</v>
      </c>
      <c r="AN40" s="113">
        <f t="shared" si="1"/>
        <v>0</v>
      </c>
      <c r="AO40" s="114" t="str">
        <f t="shared" si="2"/>
        <v>NO</v>
      </c>
      <c r="AP40" s="112">
        <f t="shared" si="3"/>
        <v>0</v>
      </c>
      <c r="AQ40" s="113">
        <f t="shared" si="4"/>
        <v>0</v>
      </c>
      <c r="AR40" s="114" t="str">
        <f t="shared" si="5"/>
        <v>NO</v>
      </c>
      <c r="AS40" s="112">
        <f t="shared" si="6"/>
        <v>0</v>
      </c>
      <c r="AT40" s="113">
        <f t="shared" si="7"/>
        <v>0</v>
      </c>
      <c r="AU40" s="114" t="str">
        <f t="shared" si="8"/>
        <v>NO</v>
      </c>
      <c r="AV40" s="112">
        <f t="shared" si="9"/>
        <v>0</v>
      </c>
      <c r="AW40" s="113">
        <f t="shared" si="10"/>
        <v>0</v>
      </c>
      <c r="AX40" s="114" t="str">
        <f t="shared" si="11"/>
        <v>NO</v>
      </c>
      <c r="AY40" s="112">
        <f t="shared" si="12"/>
        <v>0</v>
      </c>
      <c r="AZ40" s="113">
        <f t="shared" si="13"/>
        <v>0</v>
      </c>
      <c r="BA40" s="115" t="str">
        <f t="shared" si="14"/>
        <v>NO</v>
      </c>
      <c r="BB40" s="112">
        <f t="shared" si="15"/>
        <v>0</v>
      </c>
      <c r="BC40" s="113">
        <f t="shared" si="16"/>
        <v>0</v>
      </c>
      <c r="BD40" s="116" t="str">
        <f t="shared" si="17"/>
        <v>NO</v>
      </c>
      <c r="BE40" s="112">
        <f t="shared" si="18"/>
        <v>0</v>
      </c>
      <c r="BF40" s="112">
        <f t="shared" si="19"/>
        <v>0</v>
      </c>
      <c r="BG40" s="113">
        <f t="shared" si="20"/>
        <v>0</v>
      </c>
      <c r="BH40" s="113" t="str">
        <f t="shared" si="21"/>
        <v>NO</v>
      </c>
      <c r="BI40" s="117" t="str">
        <f t="shared" si="22"/>
        <v>NO</v>
      </c>
      <c r="BJ40" s="112">
        <f t="shared" si="23"/>
        <v>0</v>
      </c>
      <c r="BK40" s="113">
        <f t="shared" si="24"/>
        <v>0</v>
      </c>
      <c r="BL40" s="113" t="str">
        <f t="shared" si="25"/>
        <v>NO</v>
      </c>
      <c r="BM40" s="118" t="str">
        <f t="shared" si="26"/>
        <v>NO</v>
      </c>
      <c r="BN40" s="119" t="str">
        <f t="shared" si="26"/>
        <v>NO</v>
      </c>
      <c r="BO40" s="120" t="str">
        <f t="shared" si="27"/>
        <v>NO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5</v>
      </c>
      <c r="D104" s="205">
        <f>AR12</f>
        <v>5</v>
      </c>
      <c r="E104" s="205">
        <f>AR12</f>
        <v>5</v>
      </c>
      <c r="F104" s="205">
        <f>AU12</f>
        <v>5</v>
      </c>
      <c r="G104" s="204">
        <f>BA12</f>
        <v>5</v>
      </c>
      <c r="H104" s="206">
        <f>BD12</f>
        <v>5</v>
      </c>
      <c r="I104" s="207" t="str">
        <f>IF(ISTEXT(C104),"NO",IF(AL104&gt;2,"D","A"))</f>
        <v>A</v>
      </c>
      <c r="J104" s="204">
        <f>BH12</f>
        <v>4</v>
      </c>
      <c r="K104" s="205">
        <f t="shared" ref="K104:K163" si="32">BI12</f>
        <v>5</v>
      </c>
      <c r="L104" s="206">
        <f>BL12</f>
        <v>3</v>
      </c>
      <c r="M104" s="207" t="str">
        <f>IF(ISTEXT(J104),"NO",IF(I104="D","D",IF(AM104&gt;2,"D","A")))</f>
        <v>A</v>
      </c>
      <c r="N104" s="208">
        <f>BM12</f>
        <v>5</v>
      </c>
      <c r="O104" s="209">
        <f t="shared" ref="O104:P119" si="33">BN12</f>
        <v>5</v>
      </c>
      <c r="P104" s="210">
        <f t="shared" si="33"/>
        <v>5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0</v>
      </c>
      <c r="AN104" s="55">
        <f>COUNTIF(N104:P104,"=2")</f>
        <v>0</v>
      </c>
    </row>
    <row r="105" spans="2:40" ht="15">
      <c r="B105" s="211">
        <f>B104+1</f>
        <v>2</v>
      </c>
      <c r="C105" s="212">
        <f t="shared" ref="C105:C163" si="34">AO13</f>
        <v>5</v>
      </c>
      <c r="D105" s="213">
        <f t="shared" ref="D105:D163" si="35">AR13</f>
        <v>5</v>
      </c>
      <c r="E105" s="213">
        <f t="shared" ref="E105:E163" si="36">AR13</f>
        <v>5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5</v>
      </c>
      <c r="I105" s="207" t="str">
        <f t="shared" ref="I105:I163" si="40">IF(ISTEXT(C105),"NO",IF(AL105&gt;2,"D","A"))</f>
        <v>A</v>
      </c>
      <c r="J105" s="212">
        <f t="shared" ref="J105:J163" si="41">BH13</f>
        <v>5</v>
      </c>
      <c r="K105" s="213">
        <f t="shared" si="32"/>
        <v>4</v>
      </c>
      <c r="L105" s="214">
        <f t="shared" ref="L105:L163" si="42">BL13</f>
        <v>3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5</v>
      </c>
      <c r="O105" s="216">
        <f t="shared" si="33"/>
        <v>5</v>
      </c>
      <c r="P105" s="217">
        <f t="shared" si="33"/>
        <v>4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0</v>
      </c>
      <c r="AN105" s="55">
        <f t="shared" ref="AN105:AN163" si="48">COUNTIF(N105:P105,"=2")</f>
        <v>0</v>
      </c>
    </row>
    <row r="106" spans="2:40" ht="15">
      <c r="B106" s="218">
        <f t="shared" ref="B106:B163" si="49">B105+1</f>
        <v>3</v>
      </c>
      <c r="C106" s="212">
        <f t="shared" si="34"/>
        <v>5</v>
      </c>
      <c r="D106" s="213">
        <f t="shared" si="35"/>
        <v>5</v>
      </c>
      <c r="E106" s="213">
        <f t="shared" si="36"/>
        <v>5</v>
      </c>
      <c r="F106" s="213">
        <f t="shared" si="37"/>
        <v>5</v>
      </c>
      <c r="G106" s="213">
        <f t="shared" si="38"/>
        <v>5</v>
      </c>
      <c r="H106" s="214">
        <f t="shared" si="39"/>
        <v>5</v>
      </c>
      <c r="I106" s="207" t="str">
        <f t="shared" si="40"/>
        <v>A</v>
      </c>
      <c r="J106" s="212">
        <f t="shared" si="41"/>
        <v>5</v>
      </c>
      <c r="K106" s="213">
        <f t="shared" si="32"/>
        <v>5</v>
      </c>
      <c r="L106" s="214">
        <f t="shared" si="42"/>
        <v>3</v>
      </c>
      <c r="M106" s="207" t="str">
        <f t="shared" si="43"/>
        <v>A</v>
      </c>
      <c r="N106" s="215">
        <f t="shared" si="44"/>
        <v>5</v>
      </c>
      <c r="O106" s="216">
        <f t="shared" si="33"/>
        <v>5</v>
      </c>
      <c r="P106" s="217">
        <f t="shared" si="33"/>
        <v>4</v>
      </c>
      <c r="Q106" s="207" t="str">
        <f t="shared" si="45"/>
        <v>A</v>
      </c>
      <c r="AL106" s="55">
        <f t="shared" si="46"/>
        <v>0</v>
      </c>
      <c r="AM106" s="55">
        <f t="shared" si="47"/>
        <v>0</v>
      </c>
      <c r="AN106" s="55">
        <f t="shared" si="48"/>
        <v>0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5</v>
      </c>
      <c r="E107" s="213">
        <f t="shared" si="36"/>
        <v>5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4</v>
      </c>
      <c r="K107" s="213">
        <f t="shared" si="32"/>
        <v>5</v>
      </c>
      <c r="L107" s="214">
        <f t="shared" si="42"/>
        <v>3</v>
      </c>
      <c r="M107" s="207" t="str">
        <f t="shared" si="43"/>
        <v>A</v>
      </c>
      <c r="N107" s="215">
        <f t="shared" si="44"/>
        <v>4</v>
      </c>
      <c r="O107" s="216">
        <f t="shared" si="33"/>
        <v>3</v>
      </c>
      <c r="P107" s="217">
        <f t="shared" si="33"/>
        <v>4</v>
      </c>
      <c r="Q107" s="207" t="str">
        <f t="shared" si="45"/>
        <v>A</v>
      </c>
      <c r="AL107" s="55">
        <f t="shared" si="46"/>
        <v>0</v>
      </c>
      <c r="AM107" s="55">
        <f t="shared" si="47"/>
        <v>0</v>
      </c>
      <c r="AN107" s="55">
        <f t="shared" si="48"/>
        <v>0</v>
      </c>
    </row>
    <row r="108" spans="2:40" ht="15">
      <c r="B108" s="218">
        <f t="shared" si="49"/>
        <v>5</v>
      </c>
      <c r="C108" s="212">
        <f t="shared" si="34"/>
        <v>5</v>
      </c>
      <c r="D108" s="213">
        <f t="shared" si="35"/>
        <v>5</v>
      </c>
      <c r="E108" s="213">
        <f t="shared" si="36"/>
        <v>5</v>
      </c>
      <c r="F108" s="213">
        <f t="shared" si="37"/>
        <v>5</v>
      </c>
      <c r="G108" s="213">
        <f t="shared" si="38"/>
        <v>5</v>
      </c>
      <c r="H108" s="214">
        <f t="shared" si="39"/>
        <v>5</v>
      </c>
      <c r="I108" s="207" t="str">
        <f t="shared" si="40"/>
        <v>A</v>
      </c>
      <c r="J108" s="212">
        <f t="shared" si="41"/>
        <v>5</v>
      </c>
      <c r="K108" s="213">
        <f t="shared" si="32"/>
        <v>3</v>
      </c>
      <c r="L108" s="214">
        <f t="shared" si="42"/>
        <v>2</v>
      </c>
      <c r="M108" s="207" t="str">
        <f t="shared" si="43"/>
        <v>A</v>
      </c>
      <c r="N108" s="215">
        <f t="shared" si="44"/>
        <v>4</v>
      </c>
      <c r="O108" s="216">
        <f t="shared" si="33"/>
        <v>4</v>
      </c>
      <c r="P108" s="217">
        <f t="shared" si="33"/>
        <v>4</v>
      </c>
      <c r="Q108" s="207" t="str">
        <f t="shared" si="45"/>
        <v>A</v>
      </c>
      <c r="AL108" s="55">
        <f t="shared" si="46"/>
        <v>0</v>
      </c>
      <c r="AM108" s="55">
        <f t="shared" si="47"/>
        <v>1</v>
      </c>
      <c r="AN108" s="55">
        <f t="shared" si="48"/>
        <v>0</v>
      </c>
    </row>
    <row r="109" spans="2:40" ht="15">
      <c r="B109" s="218">
        <f t="shared" si="49"/>
        <v>6</v>
      </c>
      <c r="C109" s="212">
        <f t="shared" si="34"/>
        <v>5</v>
      </c>
      <c r="D109" s="213">
        <f t="shared" si="35"/>
        <v>4</v>
      </c>
      <c r="E109" s="213">
        <f t="shared" si="36"/>
        <v>4</v>
      </c>
      <c r="F109" s="213">
        <f t="shared" si="37"/>
        <v>5</v>
      </c>
      <c r="G109" s="213">
        <f t="shared" si="38"/>
        <v>5</v>
      </c>
      <c r="H109" s="214">
        <f t="shared" si="39"/>
        <v>5</v>
      </c>
      <c r="I109" s="207" t="str">
        <f t="shared" si="40"/>
        <v>A</v>
      </c>
      <c r="J109" s="212">
        <f t="shared" si="41"/>
        <v>4</v>
      </c>
      <c r="K109" s="213">
        <f t="shared" si="32"/>
        <v>4</v>
      </c>
      <c r="L109" s="214">
        <f t="shared" si="42"/>
        <v>2</v>
      </c>
      <c r="M109" s="207" t="str">
        <f t="shared" si="43"/>
        <v>A</v>
      </c>
      <c r="N109" s="215">
        <f t="shared" si="44"/>
        <v>5</v>
      </c>
      <c r="O109" s="216">
        <f t="shared" si="33"/>
        <v>5</v>
      </c>
      <c r="P109" s="217">
        <f t="shared" si="33"/>
        <v>3</v>
      </c>
      <c r="Q109" s="207" t="str">
        <f t="shared" si="45"/>
        <v>A</v>
      </c>
      <c r="AL109" s="55">
        <f t="shared" si="46"/>
        <v>0</v>
      </c>
      <c r="AM109" s="55">
        <f t="shared" si="47"/>
        <v>1</v>
      </c>
      <c r="AN109" s="55">
        <f t="shared" si="48"/>
        <v>0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5</v>
      </c>
      <c r="E110" s="213">
        <f t="shared" si="36"/>
        <v>5</v>
      </c>
      <c r="F110" s="213">
        <f t="shared" si="37"/>
        <v>5</v>
      </c>
      <c r="G110" s="213">
        <f t="shared" si="38"/>
        <v>5</v>
      </c>
      <c r="H110" s="214">
        <f t="shared" si="39"/>
        <v>5</v>
      </c>
      <c r="I110" s="207" t="str">
        <f t="shared" si="40"/>
        <v>A</v>
      </c>
      <c r="J110" s="212">
        <f t="shared" si="41"/>
        <v>5</v>
      </c>
      <c r="K110" s="213">
        <f t="shared" si="32"/>
        <v>3</v>
      </c>
      <c r="L110" s="214">
        <f t="shared" si="42"/>
        <v>3</v>
      </c>
      <c r="M110" s="207" t="str">
        <f t="shared" si="43"/>
        <v>A</v>
      </c>
      <c r="N110" s="215">
        <f t="shared" si="44"/>
        <v>2</v>
      </c>
      <c r="O110" s="216">
        <f t="shared" si="33"/>
        <v>3</v>
      </c>
      <c r="P110" s="217">
        <f t="shared" si="33"/>
        <v>3</v>
      </c>
      <c r="Q110" s="207" t="str">
        <f t="shared" si="45"/>
        <v>A</v>
      </c>
      <c r="AL110" s="55">
        <f t="shared" si="46"/>
        <v>0</v>
      </c>
      <c r="AM110" s="55">
        <f t="shared" si="47"/>
        <v>0</v>
      </c>
      <c r="AN110" s="55">
        <f t="shared" si="48"/>
        <v>1</v>
      </c>
    </row>
    <row r="111" spans="2:40" ht="15">
      <c r="B111" s="211">
        <f t="shared" si="49"/>
        <v>8</v>
      </c>
      <c r="C111" s="212">
        <f t="shared" si="34"/>
        <v>5</v>
      </c>
      <c r="D111" s="213">
        <f t="shared" si="35"/>
        <v>5</v>
      </c>
      <c r="E111" s="213">
        <f t="shared" si="36"/>
        <v>5</v>
      </c>
      <c r="F111" s="213">
        <f t="shared" si="37"/>
        <v>5</v>
      </c>
      <c r="G111" s="213">
        <f t="shared" si="38"/>
        <v>5</v>
      </c>
      <c r="H111" s="214">
        <f t="shared" si="39"/>
        <v>5</v>
      </c>
      <c r="I111" s="207" t="str">
        <f t="shared" si="40"/>
        <v>A</v>
      </c>
      <c r="J111" s="212">
        <f t="shared" si="41"/>
        <v>4</v>
      </c>
      <c r="K111" s="213">
        <f t="shared" si="32"/>
        <v>4</v>
      </c>
      <c r="L111" s="214">
        <f t="shared" si="42"/>
        <v>3</v>
      </c>
      <c r="M111" s="207" t="str">
        <f t="shared" si="43"/>
        <v>A</v>
      </c>
      <c r="N111" s="215">
        <f t="shared" si="44"/>
        <v>5</v>
      </c>
      <c r="O111" s="216">
        <f t="shared" si="33"/>
        <v>5</v>
      </c>
      <c r="P111" s="217">
        <f t="shared" si="33"/>
        <v>3</v>
      </c>
      <c r="Q111" s="207" t="str">
        <f t="shared" si="45"/>
        <v>A</v>
      </c>
      <c r="AL111" s="55">
        <f t="shared" si="46"/>
        <v>0</v>
      </c>
      <c r="AM111" s="55">
        <f t="shared" si="47"/>
        <v>0</v>
      </c>
      <c r="AN111" s="55">
        <f t="shared" si="48"/>
        <v>0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5</v>
      </c>
      <c r="E112" s="213">
        <f t="shared" si="36"/>
        <v>5</v>
      </c>
      <c r="F112" s="213">
        <f t="shared" si="37"/>
        <v>5</v>
      </c>
      <c r="G112" s="213">
        <f t="shared" si="38"/>
        <v>5</v>
      </c>
      <c r="H112" s="214">
        <f t="shared" si="39"/>
        <v>5</v>
      </c>
      <c r="I112" s="207" t="str">
        <f t="shared" si="40"/>
        <v>A</v>
      </c>
      <c r="J112" s="212">
        <f t="shared" si="41"/>
        <v>4</v>
      </c>
      <c r="K112" s="213">
        <f t="shared" si="32"/>
        <v>3</v>
      </c>
      <c r="L112" s="214">
        <f t="shared" si="42"/>
        <v>2</v>
      </c>
      <c r="M112" s="207" t="str">
        <f t="shared" si="43"/>
        <v>A</v>
      </c>
      <c r="N112" s="215">
        <f t="shared" si="44"/>
        <v>3</v>
      </c>
      <c r="O112" s="216">
        <f t="shared" si="33"/>
        <v>3</v>
      </c>
      <c r="P112" s="217">
        <f t="shared" si="33"/>
        <v>3</v>
      </c>
      <c r="Q112" s="207" t="str">
        <f t="shared" si="45"/>
        <v>A</v>
      </c>
      <c r="AL112" s="55">
        <f t="shared" si="46"/>
        <v>0</v>
      </c>
      <c r="AM112" s="55">
        <f t="shared" si="47"/>
        <v>1</v>
      </c>
      <c r="AN112" s="55">
        <f t="shared" si="48"/>
        <v>0</v>
      </c>
    </row>
    <row r="113" spans="2:40" ht="15">
      <c r="B113" s="218">
        <f t="shared" si="49"/>
        <v>10</v>
      </c>
      <c r="C113" s="212">
        <f t="shared" si="34"/>
        <v>5</v>
      </c>
      <c r="D113" s="213">
        <f t="shared" si="35"/>
        <v>4</v>
      </c>
      <c r="E113" s="213">
        <f t="shared" si="36"/>
        <v>4</v>
      </c>
      <c r="F113" s="213">
        <f t="shared" si="37"/>
        <v>5</v>
      </c>
      <c r="G113" s="213">
        <f t="shared" si="38"/>
        <v>5</v>
      </c>
      <c r="H113" s="214">
        <f t="shared" si="39"/>
        <v>5</v>
      </c>
      <c r="I113" s="207" t="str">
        <f t="shared" si="40"/>
        <v>A</v>
      </c>
      <c r="J113" s="212">
        <f t="shared" si="41"/>
        <v>2</v>
      </c>
      <c r="K113" s="213">
        <f t="shared" si="32"/>
        <v>2</v>
      </c>
      <c r="L113" s="214">
        <f t="shared" si="42"/>
        <v>2</v>
      </c>
      <c r="M113" s="207" t="str">
        <f t="shared" si="43"/>
        <v>D</v>
      </c>
      <c r="N113" s="215">
        <f t="shared" si="44"/>
        <v>2</v>
      </c>
      <c r="O113" s="216">
        <f t="shared" si="33"/>
        <v>2</v>
      </c>
      <c r="P113" s="217">
        <f t="shared" si="33"/>
        <v>4</v>
      </c>
      <c r="Q113" s="207" t="str">
        <f t="shared" si="45"/>
        <v>D</v>
      </c>
      <c r="AL113" s="55">
        <f t="shared" si="46"/>
        <v>0</v>
      </c>
      <c r="AM113" s="55">
        <f t="shared" si="47"/>
        <v>3</v>
      </c>
      <c r="AN113" s="55">
        <f t="shared" si="48"/>
        <v>2</v>
      </c>
    </row>
    <row r="114" spans="2:40" ht="15">
      <c r="B114" s="218">
        <f t="shared" si="49"/>
        <v>11</v>
      </c>
      <c r="C114" s="212">
        <f t="shared" si="34"/>
        <v>5</v>
      </c>
      <c r="D114" s="213">
        <f t="shared" si="35"/>
        <v>5</v>
      </c>
      <c r="E114" s="213">
        <f t="shared" si="36"/>
        <v>5</v>
      </c>
      <c r="F114" s="213">
        <f t="shared" si="37"/>
        <v>5</v>
      </c>
      <c r="G114" s="213">
        <f t="shared" si="38"/>
        <v>5</v>
      </c>
      <c r="H114" s="214">
        <f t="shared" si="39"/>
        <v>5</v>
      </c>
      <c r="I114" s="207" t="str">
        <f t="shared" si="40"/>
        <v>A</v>
      </c>
      <c r="J114" s="212">
        <f t="shared" si="41"/>
        <v>5</v>
      </c>
      <c r="K114" s="213">
        <f t="shared" si="32"/>
        <v>5</v>
      </c>
      <c r="L114" s="214">
        <f t="shared" si="42"/>
        <v>5</v>
      </c>
      <c r="M114" s="207" t="str">
        <f t="shared" si="43"/>
        <v>A</v>
      </c>
      <c r="N114" s="215">
        <f t="shared" si="44"/>
        <v>5</v>
      </c>
      <c r="O114" s="216">
        <f t="shared" si="33"/>
        <v>5</v>
      </c>
      <c r="P114" s="217">
        <f t="shared" si="33"/>
        <v>5</v>
      </c>
      <c r="Q114" s="207" t="str">
        <f t="shared" si="45"/>
        <v>A</v>
      </c>
      <c r="AL114" s="55">
        <f t="shared" si="46"/>
        <v>0</v>
      </c>
      <c r="AM114" s="55">
        <f t="shared" si="47"/>
        <v>0</v>
      </c>
      <c r="AN114" s="55">
        <f t="shared" si="48"/>
        <v>0</v>
      </c>
    </row>
    <row r="115" spans="2:40" ht="15">
      <c r="B115" s="218">
        <f t="shared" si="49"/>
        <v>12</v>
      </c>
      <c r="C115" s="212">
        <f t="shared" si="34"/>
        <v>5</v>
      </c>
      <c r="D115" s="213">
        <f t="shared" si="35"/>
        <v>5</v>
      </c>
      <c r="E115" s="213">
        <f t="shared" si="36"/>
        <v>5</v>
      </c>
      <c r="F115" s="213">
        <f t="shared" si="37"/>
        <v>5</v>
      </c>
      <c r="G115" s="213">
        <f t="shared" si="38"/>
        <v>5</v>
      </c>
      <c r="H115" s="214">
        <f t="shared" si="39"/>
        <v>5</v>
      </c>
      <c r="I115" s="207" t="str">
        <f t="shared" si="40"/>
        <v>A</v>
      </c>
      <c r="J115" s="212">
        <f t="shared" si="41"/>
        <v>5</v>
      </c>
      <c r="K115" s="213">
        <f t="shared" si="32"/>
        <v>5</v>
      </c>
      <c r="L115" s="214">
        <f t="shared" si="42"/>
        <v>2</v>
      </c>
      <c r="M115" s="207" t="str">
        <f t="shared" si="43"/>
        <v>A</v>
      </c>
      <c r="N115" s="215">
        <f t="shared" si="44"/>
        <v>4</v>
      </c>
      <c r="O115" s="216">
        <f t="shared" si="33"/>
        <v>2</v>
      </c>
      <c r="P115" s="217">
        <f t="shared" si="33"/>
        <v>5</v>
      </c>
      <c r="Q115" s="207" t="str">
        <f t="shared" si="45"/>
        <v>A</v>
      </c>
      <c r="AL115" s="55">
        <f t="shared" si="46"/>
        <v>0</v>
      </c>
      <c r="AM115" s="55">
        <f t="shared" si="47"/>
        <v>1</v>
      </c>
      <c r="AN115" s="55">
        <f t="shared" si="48"/>
        <v>1</v>
      </c>
    </row>
    <row r="116" spans="2:40" ht="15">
      <c r="B116" s="218">
        <f t="shared" si="49"/>
        <v>13</v>
      </c>
      <c r="C116" s="212">
        <f t="shared" si="34"/>
        <v>5</v>
      </c>
      <c r="D116" s="213">
        <f t="shared" si="35"/>
        <v>5</v>
      </c>
      <c r="E116" s="213">
        <f t="shared" si="36"/>
        <v>5</v>
      </c>
      <c r="F116" s="213">
        <f t="shared" si="37"/>
        <v>5</v>
      </c>
      <c r="G116" s="213">
        <f t="shared" si="38"/>
        <v>5</v>
      </c>
      <c r="H116" s="214">
        <f t="shared" si="39"/>
        <v>5</v>
      </c>
      <c r="I116" s="207" t="str">
        <f t="shared" si="40"/>
        <v>A</v>
      </c>
      <c r="J116" s="212">
        <f t="shared" si="41"/>
        <v>5</v>
      </c>
      <c r="K116" s="213">
        <f t="shared" si="32"/>
        <v>2</v>
      </c>
      <c r="L116" s="214">
        <f t="shared" si="42"/>
        <v>2</v>
      </c>
      <c r="M116" s="207" t="str">
        <f t="shared" si="43"/>
        <v>A</v>
      </c>
      <c r="N116" s="215">
        <f t="shared" si="44"/>
        <v>5</v>
      </c>
      <c r="O116" s="216">
        <f t="shared" si="33"/>
        <v>3</v>
      </c>
      <c r="P116" s="217">
        <f t="shared" si="33"/>
        <v>4</v>
      </c>
      <c r="Q116" s="207" t="str">
        <f t="shared" si="45"/>
        <v>A</v>
      </c>
      <c r="AL116" s="55">
        <f t="shared" si="46"/>
        <v>0</v>
      </c>
      <c r="AM116" s="55">
        <f t="shared" si="47"/>
        <v>2</v>
      </c>
      <c r="AN116" s="55">
        <f t="shared" si="48"/>
        <v>0</v>
      </c>
    </row>
    <row r="117" spans="2:40" ht="15">
      <c r="B117" s="218">
        <f t="shared" si="49"/>
        <v>14</v>
      </c>
      <c r="C117" s="212">
        <f t="shared" si="34"/>
        <v>5</v>
      </c>
      <c r="D117" s="213">
        <f t="shared" si="35"/>
        <v>5</v>
      </c>
      <c r="E117" s="213">
        <f t="shared" si="36"/>
        <v>5</v>
      </c>
      <c r="F117" s="213">
        <f t="shared" si="37"/>
        <v>5</v>
      </c>
      <c r="G117" s="213">
        <f t="shared" si="38"/>
        <v>5</v>
      </c>
      <c r="H117" s="214">
        <f t="shared" si="39"/>
        <v>5</v>
      </c>
      <c r="I117" s="207" t="str">
        <f t="shared" si="40"/>
        <v>A</v>
      </c>
      <c r="J117" s="212">
        <f t="shared" si="41"/>
        <v>4</v>
      </c>
      <c r="K117" s="213">
        <f t="shared" si="32"/>
        <v>5</v>
      </c>
      <c r="L117" s="214">
        <f t="shared" si="42"/>
        <v>2</v>
      </c>
      <c r="M117" s="207" t="str">
        <f t="shared" si="43"/>
        <v>A</v>
      </c>
      <c r="N117" s="215">
        <f t="shared" si="44"/>
        <v>4</v>
      </c>
      <c r="O117" s="216">
        <f t="shared" si="33"/>
        <v>3</v>
      </c>
      <c r="P117" s="217">
        <f t="shared" si="33"/>
        <v>3</v>
      </c>
      <c r="Q117" s="207" t="str">
        <f t="shared" si="45"/>
        <v>A</v>
      </c>
      <c r="AL117" s="55">
        <f t="shared" si="46"/>
        <v>0</v>
      </c>
      <c r="AM117" s="55">
        <f t="shared" si="47"/>
        <v>1</v>
      </c>
      <c r="AN117" s="55">
        <f t="shared" si="48"/>
        <v>0</v>
      </c>
    </row>
    <row r="118" spans="2:40" ht="15">
      <c r="B118" s="218">
        <f t="shared" si="49"/>
        <v>15</v>
      </c>
      <c r="C118" s="212">
        <f t="shared" si="34"/>
        <v>5</v>
      </c>
      <c r="D118" s="213">
        <f t="shared" si="35"/>
        <v>5</v>
      </c>
      <c r="E118" s="213">
        <f t="shared" si="36"/>
        <v>5</v>
      </c>
      <c r="F118" s="213">
        <f t="shared" si="37"/>
        <v>5</v>
      </c>
      <c r="G118" s="213">
        <f t="shared" si="38"/>
        <v>5</v>
      </c>
      <c r="H118" s="214">
        <f t="shared" si="39"/>
        <v>5</v>
      </c>
      <c r="I118" s="207" t="str">
        <f t="shared" si="40"/>
        <v>A</v>
      </c>
      <c r="J118" s="212">
        <f t="shared" si="41"/>
        <v>5</v>
      </c>
      <c r="K118" s="213">
        <f t="shared" si="32"/>
        <v>3</v>
      </c>
      <c r="L118" s="214">
        <f t="shared" si="42"/>
        <v>2</v>
      </c>
      <c r="M118" s="207" t="str">
        <f t="shared" si="43"/>
        <v>A</v>
      </c>
      <c r="N118" s="215">
        <f t="shared" si="44"/>
        <v>4</v>
      </c>
      <c r="O118" s="216">
        <f t="shared" si="33"/>
        <v>5</v>
      </c>
      <c r="P118" s="217">
        <f t="shared" si="33"/>
        <v>4</v>
      </c>
      <c r="Q118" s="207" t="str">
        <f t="shared" si="45"/>
        <v>A</v>
      </c>
      <c r="AL118" s="55">
        <f t="shared" si="46"/>
        <v>0</v>
      </c>
      <c r="AM118" s="55">
        <f t="shared" si="47"/>
        <v>1</v>
      </c>
      <c r="AN118" s="55">
        <f t="shared" si="48"/>
        <v>0</v>
      </c>
    </row>
    <row r="119" spans="2:40" ht="15">
      <c r="B119" s="218">
        <f t="shared" si="49"/>
        <v>16</v>
      </c>
      <c r="C119" s="212">
        <f t="shared" si="34"/>
        <v>5</v>
      </c>
      <c r="D119" s="213">
        <f t="shared" si="35"/>
        <v>5</v>
      </c>
      <c r="E119" s="213">
        <f t="shared" si="36"/>
        <v>5</v>
      </c>
      <c r="F119" s="213">
        <f t="shared" si="37"/>
        <v>5</v>
      </c>
      <c r="G119" s="213">
        <f t="shared" si="38"/>
        <v>5</v>
      </c>
      <c r="H119" s="214">
        <f t="shared" si="39"/>
        <v>5</v>
      </c>
      <c r="I119" s="207" t="str">
        <f t="shared" si="40"/>
        <v>A</v>
      </c>
      <c r="J119" s="212">
        <f t="shared" si="41"/>
        <v>5</v>
      </c>
      <c r="K119" s="213">
        <f t="shared" si="32"/>
        <v>5</v>
      </c>
      <c r="L119" s="214">
        <f t="shared" si="42"/>
        <v>4</v>
      </c>
      <c r="M119" s="207" t="str">
        <f t="shared" si="43"/>
        <v>A</v>
      </c>
      <c r="N119" s="215">
        <f t="shared" si="44"/>
        <v>5</v>
      </c>
      <c r="O119" s="216">
        <f t="shared" si="33"/>
        <v>4</v>
      </c>
      <c r="P119" s="217">
        <f t="shared" si="33"/>
        <v>4</v>
      </c>
      <c r="Q119" s="207" t="str">
        <f t="shared" si="45"/>
        <v>A</v>
      </c>
      <c r="AL119" s="55">
        <f t="shared" si="46"/>
        <v>0</v>
      </c>
      <c r="AM119" s="55">
        <f t="shared" si="47"/>
        <v>0</v>
      </c>
      <c r="AN119" s="55">
        <f t="shared" si="48"/>
        <v>0</v>
      </c>
    </row>
    <row r="120" spans="2:40" ht="15">
      <c r="B120" s="218">
        <f t="shared" si="49"/>
        <v>17</v>
      </c>
      <c r="C120" s="212">
        <f t="shared" si="34"/>
        <v>5</v>
      </c>
      <c r="D120" s="213">
        <f t="shared" si="35"/>
        <v>4</v>
      </c>
      <c r="E120" s="213">
        <f t="shared" si="36"/>
        <v>4</v>
      </c>
      <c r="F120" s="213">
        <f t="shared" si="37"/>
        <v>5</v>
      </c>
      <c r="G120" s="213">
        <f t="shared" si="38"/>
        <v>5</v>
      </c>
      <c r="H120" s="214">
        <f t="shared" si="39"/>
        <v>5</v>
      </c>
      <c r="I120" s="207" t="str">
        <f t="shared" si="40"/>
        <v>A</v>
      </c>
      <c r="J120" s="212">
        <f t="shared" si="41"/>
        <v>4</v>
      </c>
      <c r="K120" s="213">
        <f t="shared" si="32"/>
        <v>4</v>
      </c>
      <c r="L120" s="214">
        <f t="shared" si="42"/>
        <v>3</v>
      </c>
      <c r="M120" s="207" t="str">
        <f t="shared" si="43"/>
        <v>A</v>
      </c>
      <c r="N120" s="215">
        <f t="shared" si="44"/>
        <v>3</v>
      </c>
      <c r="O120" s="216">
        <f t="shared" si="44"/>
        <v>4</v>
      </c>
      <c r="P120" s="217">
        <f t="shared" si="44"/>
        <v>3</v>
      </c>
      <c r="Q120" s="207" t="str">
        <f t="shared" si="45"/>
        <v>A</v>
      </c>
      <c r="AL120" s="55">
        <f t="shared" si="46"/>
        <v>0</v>
      </c>
      <c r="AM120" s="55">
        <f t="shared" si="47"/>
        <v>0</v>
      </c>
      <c r="AN120" s="55">
        <f t="shared" si="48"/>
        <v>0</v>
      </c>
    </row>
    <row r="121" spans="2:40" ht="15">
      <c r="B121" s="218">
        <f t="shared" si="49"/>
        <v>18</v>
      </c>
      <c r="C121" s="212">
        <f t="shared" si="34"/>
        <v>5</v>
      </c>
      <c r="D121" s="213">
        <f t="shared" si="35"/>
        <v>5</v>
      </c>
      <c r="E121" s="213">
        <f t="shared" si="36"/>
        <v>5</v>
      </c>
      <c r="F121" s="213">
        <f t="shared" si="37"/>
        <v>5</v>
      </c>
      <c r="G121" s="213">
        <f t="shared" si="38"/>
        <v>5</v>
      </c>
      <c r="H121" s="214">
        <f t="shared" si="39"/>
        <v>5</v>
      </c>
      <c r="I121" s="207" t="str">
        <f t="shared" si="40"/>
        <v>A</v>
      </c>
      <c r="J121" s="212">
        <f t="shared" si="41"/>
        <v>5</v>
      </c>
      <c r="K121" s="213">
        <f t="shared" si="32"/>
        <v>5</v>
      </c>
      <c r="L121" s="214">
        <f t="shared" si="42"/>
        <v>5</v>
      </c>
      <c r="M121" s="207" t="str">
        <f t="shared" si="43"/>
        <v>A</v>
      </c>
      <c r="N121" s="215">
        <f t="shared" si="44"/>
        <v>5</v>
      </c>
      <c r="O121" s="216">
        <f t="shared" si="44"/>
        <v>5</v>
      </c>
      <c r="P121" s="217">
        <f t="shared" si="44"/>
        <v>5</v>
      </c>
      <c r="Q121" s="207" t="str">
        <f t="shared" si="45"/>
        <v>A</v>
      </c>
      <c r="AL121" s="55">
        <f t="shared" si="46"/>
        <v>0</v>
      </c>
      <c r="AM121" s="55">
        <f t="shared" si="47"/>
        <v>0</v>
      </c>
      <c r="AN121" s="55">
        <f t="shared" si="48"/>
        <v>0</v>
      </c>
    </row>
    <row r="122" spans="2:40" ht="15">
      <c r="B122" s="218">
        <f t="shared" si="49"/>
        <v>19</v>
      </c>
      <c r="C122" s="212">
        <f t="shared" si="34"/>
        <v>5</v>
      </c>
      <c r="D122" s="213">
        <f t="shared" si="35"/>
        <v>5</v>
      </c>
      <c r="E122" s="213">
        <f t="shared" si="36"/>
        <v>5</v>
      </c>
      <c r="F122" s="213">
        <f t="shared" si="37"/>
        <v>5</v>
      </c>
      <c r="G122" s="213">
        <f t="shared" si="38"/>
        <v>5</v>
      </c>
      <c r="H122" s="214">
        <f t="shared" si="39"/>
        <v>5</v>
      </c>
      <c r="I122" s="207" t="str">
        <f t="shared" si="40"/>
        <v>A</v>
      </c>
      <c r="J122" s="212">
        <f t="shared" si="41"/>
        <v>5</v>
      </c>
      <c r="K122" s="213">
        <f t="shared" si="32"/>
        <v>5</v>
      </c>
      <c r="L122" s="214">
        <f t="shared" si="42"/>
        <v>2</v>
      </c>
      <c r="M122" s="207" t="str">
        <f t="shared" si="43"/>
        <v>A</v>
      </c>
      <c r="N122" s="215">
        <f t="shared" si="44"/>
        <v>2</v>
      </c>
      <c r="O122" s="216">
        <f t="shared" si="44"/>
        <v>2</v>
      </c>
      <c r="P122" s="217">
        <f t="shared" si="44"/>
        <v>4</v>
      </c>
      <c r="Q122" s="207" t="str">
        <f t="shared" si="45"/>
        <v>A</v>
      </c>
      <c r="AL122" s="55">
        <f t="shared" si="46"/>
        <v>0</v>
      </c>
      <c r="AM122" s="55">
        <f t="shared" si="47"/>
        <v>1</v>
      </c>
      <c r="AN122" s="55">
        <f t="shared" si="48"/>
        <v>2</v>
      </c>
    </row>
    <row r="123" spans="2:40" ht="15">
      <c r="B123" s="218">
        <f t="shared" si="49"/>
        <v>20</v>
      </c>
      <c r="C123" s="212">
        <f t="shared" si="34"/>
        <v>5</v>
      </c>
      <c r="D123" s="213">
        <f t="shared" si="35"/>
        <v>4</v>
      </c>
      <c r="E123" s="213">
        <f t="shared" si="36"/>
        <v>4</v>
      </c>
      <c r="F123" s="213">
        <f t="shared" si="37"/>
        <v>5</v>
      </c>
      <c r="G123" s="213">
        <f t="shared" si="38"/>
        <v>5</v>
      </c>
      <c r="H123" s="214">
        <f t="shared" si="39"/>
        <v>5</v>
      </c>
      <c r="I123" s="207" t="str">
        <f t="shared" si="40"/>
        <v>A</v>
      </c>
      <c r="J123" s="212">
        <f t="shared" si="41"/>
        <v>4</v>
      </c>
      <c r="K123" s="213">
        <f t="shared" si="32"/>
        <v>5</v>
      </c>
      <c r="L123" s="214">
        <f t="shared" si="42"/>
        <v>3</v>
      </c>
      <c r="M123" s="207" t="str">
        <f t="shared" si="43"/>
        <v>A</v>
      </c>
      <c r="N123" s="215">
        <f t="shared" si="44"/>
        <v>4</v>
      </c>
      <c r="O123" s="216">
        <f t="shared" si="44"/>
        <v>4</v>
      </c>
      <c r="P123" s="217">
        <f t="shared" si="44"/>
        <v>5</v>
      </c>
      <c r="Q123" s="207" t="str">
        <f t="shared" si="45"/>
        <v>A</v>
      </c>
      <c r="AL123" s="55">
        <f t="shared" si="46"/>
        <v>0</v>
      </c>
      <c r="AM123" s="55">
        <f t="shared" si="47"/>
        <v>0</v>
      </c>
      <c r="AN123" s="55">
        <f t="shared" si="48"/>
        <v>0</v>
      </c>
    </row>
    <row r="124" spans="2:40" ht="15">
      <c r="B124" s="218">
        <f t="shared" si="49"/>
        <v>21</v>
      </c>
      <c r="C124" s="212">
        <f t="shared" si="34"/>
        <v>5</v>
      </c>
      <c r="D124" s="213">
        <f t="shared" si="35"/>
        <v>5</v>
      </c>
      <c r="E124" s="213">
        <f t="shared" si="36"/>
        <v>5</v>
      </c>
      <c r="F124" s="213">
        <f t="shared" si="37"/>
        <v>5</v>
      </c>
      <c r="G124" s="213">
        <f t="shared" si="38"/>
        <v>5</v>
      </c>
      <c r="H124" s="214">
        <f t="shared" si="39"/>
        <v>5</v>
      </c>
      <c r="I124" s="207" t="str">
        <f t="shared" si="40"/>
        <v>A</v>
      </c>
      <c r="J124" s="212">
        <f t="shared" si="41"/>
        <v>4</v>
      </c>
      <c r="K124" s="213">
        <f t="shared" si="32"/>
        <v>4</v>
      </c>
      <c r="L124" s="214">
        <f t="shared" si="42"/>
        <v>3</v>
      </c>
      <c r="M124" s="207" t="str">
        <f t="shared" si="43"/>
        <v>A</v>
      </c>
      <c r="N124" s="215">
        <f t="shared" si="44"/>
        <v>4</v>
      </c>
      <c r="O124" s="216">
        <f t="shared" si="44"/>
        <v>3</v>
      </c>
      <c r="P124" s="217">
        <f t="shared" si="44"/>
        <v>4</v>
      </c>
      <c r="Q124" s="207" t="str">
        <f t="shared" si="45"/>
        <v>A</v>
      </c>
      <c r="AL124" s="55">
        <f t="shared" si="46"/>
        <v>0</v>
      </c>
      <c r="AM124" s="55">
        <f t="shared" si="47"/>
        <v>0</v>
      </c>
      <c r="AN124" s="55">
        <f t="shared" si="48"/>
        <v>0</v>
      </c>
    </row>
    <row r="125" spans="2:40" ht="15">
      <c r="B125" s="218">
        <f t="shared" si="49"/>
        <v>22</v>
      </c>
      <c r="C125" s="212">
        <f t="shared" si="34"/>
        <v>5</v>
      </c>
      <c r="D125" s="213">
        <f t="shared" si="35"/>
        <v>4</v>
      </c>
      <c r="E125" s="213">
        <f t="shared" si="36"/>
        <v>4</v>
      </c>
      <c r="F125" s="213">
        <f t="shared" si="37"/>
        <v>5</v>
      </c>
      <c r="G125" s="213">
        <f t="shared" si="38"/>
        <v>5</v>
      </c>
      <c r="H125" s="214">
        <f t="shared" si="39"/>
        <v>4</v>
      </c>
      <c r="I125" s="207" t="str">
        <f t="shared" si="40"/>
        <v>A</v>
      </c>
      <c r="J125" s="212">
        <f t="shared" si="41"/>
        <v>4</v>
      </c>
      <c r="K125" s="213">
        <f t="shared" si="32"/>
        <v>2</v>
      </c>
      <c r="L125" s="214">
        <f t="shared" si="42"/>
        <v>2</v>
      </c>
      <c r="M125" s="207" t="str">
        <f t="shared" si="43"/>
        <v>A</v>
      </c>
      <c r="N125" s="215">
        <f t="shared" si="44"/>
        <v>2</v>
      </c>
      <c r="O125" s="216">
        <f t="shared" si="44"/>
        <v>2</v>
      </c>
      <c r="P125" s="217">
        <f t="shared" si="44"/>
        <v>3</v>
      </c>
      <c r="Q125" s="207" t="str">
        <f t="shared" si="45"/>
        <v>A</v>
      </c>
      <c r="AL125" s="55">
        <f t="shared" si="46"/>
        <v>0</v>
      </c>
      <c r="AM125" s="55">
        <f t="shared" si="47"/>
        <v>2</v>
      </c>
      <c r="AN125" s="55">
        <f t="shared" si="48"/>
        <v>2</v>
      </c>
    </row>
    <row r="126" spans="2:40" ht="15">
      <c r="B126" s="218">
        <f t="shared" si="49"/>
        <v>23</v>
      </c>
      <c r="C126" s="212" t="str">
        <f t="shared" si="34"/>
        <v>NO</v>
      </c>
      <c r="D126" s="213" t="str">
        <f t="shared" si="35"/>
        <v>NO</v>
      </c>
      <c r="E126" s="213" t="str">
        <f t="shared" si="36"/>
        <v>NO</v>
      </c>
      <c r="F126" s="213" t="str">
        <f t="shared" si="37"/>
        <v>NO</v>
      </c>
      <c r="G126" s="213" t="str">
        <f t="shared" si="38"/>
        <v>NO</v>
      </c>
      <c r="H126" s="214" t="str">
        <f t="shared" si="39"/>
        <v>NO</v>
      </c>
      <c r="I126" s="207" t="str">
        <f t="shared" si="40"/>
        <v>NO</v>
      </c>
      <c r="J126" s="212" t="str">
        <f t="shared" si="41"/>
        <v>NO</v>
      </c>
      <c r="K126" s="213" t="str">
        <f t="shared" si="32"/>
        <v>NO</v>
      </c>
      <c r="L126" s="214" t="str">
        <f t="shared" si="42"/>
        <v>NO</v>
      </c>
      <c r="M126" s="207" t="str">
        <f t="shared" si="43"/>
        <v>NO</v>
      </c>
      <c r="N126" s="215" t="str">
        <f t="shared" si="44"/>
        <v>NO</v>
      </c>
      <c r="O126" s="216" t="str">
        <f t="shared" si="44"/>
        <v>NO</v>
      </c>
      <c r="P126" s="217" t="str">
        <f t="shared" si="44"/>
        <v>NO</v>
      </c>
      <c r="Q126" s="207" t="str">
        <f t="shared" si="45"/>
        <v>NO</v>
      </c>
      <c r="AL126" s="55">
        <f t="shared" si="46"/>
        <v>0</v>
      </c>
      <c r="AM126" s="55">
        <f t="shared" si="47"/>
        <v>0</v>
      </c>
      <c r="AN126" s="55">
        <f t="shared" si="48"/>
        <v>0</v>
      </c>
    </row>
    <row r="127" spans="2:40" ht="15">
      <c r="B127" s="218">
        <f t="shared" si="49"/>
        <v>24</v>
      </c>
      <c r="C127" s="212" t="str">
        <f t="shared" si="34"/>
        <v>NO</v>
      </c>
      <c r="D127" s="213" t="str">
        <f t="shared" si="35"/>
        <v>NO</v>
      </c>
      <c r="E127" s="213" t="str">
        <f t="shared" si="36"/>
        <v>NO</v>
      </c>
      <c r="F127" s="213" t="str">
        <f t="shared" si="37"/>
        <v>NO</v>
      </c>
      <c r="G127" s="213" t="str">
        <f t="shared" si="38"/>
        <v>NO</v>
      </c>
      <c r="H127" s="214" t="str">
        <f t="shared" si="39"/>
        <v>NO</v>
      </c>
      <c r="I127" s="207" t="str">
        <f t="shared" si="40"/>
        <v>NO</v>
      </c>
      <c r="J127" s="212" t="str">
        <f t="shared" si="41"/>
        <v>NO</v>
      </c>
      <c r="K127" s="213" t="str">
        <f t="shared" si="32"/>
        <v>NO</v>
      </c>
      <c r="L127" s="214" t="str">
        <f t="shared" si="42"/>
        <v>NO</v>
      </c>
      <c r="M127" s="207" t="str">
        <f t="shared" si="43"/>
        <v>NO</v>
      </c>
      <c r="N127" s="215" t="str">
        <f t="shared" si="44"/>
        <v>NO</v>
      </c>
      <c r="O127" s="216" t="str">
        <f t="shared" si="44"/>
        <v>NO</v>
      </c>
      <c r="P127" s="217" t="str">
        <f t="shared" si="44"/>
        <v>NO</v>
      </c>
      <c r="Q127" s="207" t="str">
        <f t="shared" si="45"/>
        <v>NO</v>
      </c>
      <c r="AL127" s="55">
        <f t="shared" si="46"/>
        <v>0</v>
      </c>
      <c r="AM127" s="55">
        <f t="shared" si="47"/>
        <v>0</v>
      </c>
      <c r="AN127" s="55">
        <f t="shared" si="48"/>
        <v>0</v>
      </c>
    </row>
    <row r="128" spans="2:40" ht="15">
      <c r="B128" s="218">
        <f t="shared" si="49"/>
        <v>25</v>
      </c>
      <c r="C128" s="212" t="str">
        <f t="shared" si="34"/>
        <v>NO</v>
      </c>
      <c r="D128" s="213" t="str">
        <f t="shared" si="35"/>
        <v>NO</v>
      </c>
      <c r="E128" s="213" t="str">
        <f t="shared" si="36"/>
        <v>NO</v>
      </c>
      <c r="F128" s="213" t="str">
        <f t="shared" si="37"/>
        <v>NO</v>
      </c>
      <c r="G128" s="213" t="str">
        <f t="shared" si="38"/>
        <v>NO</v>
      </c>
      <c r="H128" s="214" t="str">
        <f t="shared" si="39"/>
        <v>NO</v>
      </c>
      <c r="I128" s="207" t="str">
        <f t="shared" si="40"/>
        <v>NO</v>
      </c>
      <c r="J128" s="212" t="str">
        <f t="shared" si="41"/>
        <v>NO</v>
      </c>
      <c r="K128" s="213" t="str">
        <f t="shared" si="32"/>
        <v>NO</v>
      </c>
      <c r="L128" s="214" t="str">
        <f t="shared" si="42"/>
        <v>NO</v>
      </c>
      <c r="M128" s="207" t="str">
        <f t="shared" si="43"/>
        <v>NO</v>
      </c>
      <c r="N128" s="215" t="str">
        <f t="shared" si="44"/>
        <v>NO</v>
      </c>
      <c r="O128" s="216" t="str">
        <f t="shared" si="44"/>
        <v>NO</v>
      </c>
      <c r="P128" s="217" t="str">
        <f t="shared" si="44"/>
        <v>NO</v>
      </c>
      <c r="Q128" s="207" t="str">
        <f t="shared" si="45"/>
        <v>NO</v>
      </c>
      <c r="AL128" s="55">
        <f t="shared" si="46"/>
        <v>0</v>
      </c>
      <c r="AM128" s="55">
        <f t="shared" si="47"/>
        <v>0</v>
      </c>
      <c r="AN128" s="55">
        <f t="shared" si="48"/>
        <v>0</v>
      </c>
    </row>
    <row r="129" spans="1:40" ht="15">
      <c r="B129" s="211">
        <f t="shared" si="49"/>
        <v>26</v>
      </c>
      <c r="C129" s="212" t="str">
        <f t="shared" si="34"/>
        <v>NO</v>
      </c>
      <c r="D129" s="213" t="str">
        <f t="shared" si="35"/>
        <v>NO</v>
      </c>
      <c r="E129" s="213" t="str">
        <f t="shared" si="36"/>
        <v>NO</v>
      </c>
      <c r="F129" s="213" t="str">
        <f t="shared" si="37"/>
        <v>NO</v>
      </c>
      <c r="G129" s="213" t="str">
        <f t="shared" si="38"/>
        <v>NO</v>
      </c>
      <c r="H129" s="214" t="str">
        <f t="shared" si="39"/>
        <v>NO</v>
      </c>
      <c r="I129" s="207" t="str">
        <f t="shared" si="40"/>
        <v>NO</v>
      </c>
      <c r="J129" s="212" t="str">
        <f t="shared" si="41"/>
        <v>NO</v>
      </c>
      <c r="K129" s="213" t="str">
        <f t="shared" si="32"/>
        <v>NO</v>
      </c>
      <c r="L129" s="214" t="str">
        <f t="shared" si="42"/>
        <v>NO</v>
      </c>
      <c r="M129" s="207" t="str">
        <f t="shared" si="43"/>
        <v>NO</v>
      </c>
      <c r="N129" s="215" t="str">
        <f t="shared" si="44"/>
        <v>NO</v>
      </c>
      <c r="O129" s="216" t="str">
        <f t="shared" si="44"/>
        <v>NO</v>
      </c>
      <c r="P129" s="217" t="str">
        <f t="shared" si="44"/>
        <v>NO</v>
      </c>
      <c r="Q129" s="207" t="str">
        <f t="shared" si="45"/>
        <v>NO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 t="str">
        <f t="shared" si="34"/>
        <v>NO</v>
      </c>
      <c r="D130" s="213" t="str">
        <f t="shared" si="35"/>
        <v>NO</v>
      </c>
      <c r="E130" s="213" t="str">
        <f t="shared" si="36"/>
        <v>NO</v>
      </c>
      <c r="F130" s="213" t="str">
        <f t="shared" si="37"/>
        <v>NO</v>
      </c>
      <c r="G130" s="213" t="str">
        <f t="shared" si="38"/>
        <v>NO</v>
      </c>
      <c r="H130" s="214" t="str">
        <f t="shared" si="39"/>
        <v>NO</v>
      </c>
      <c r="I130" s="207" t="str">
        <f t="shared" si="40"/>
        <v>NO</v>
      </c>
      <c r="J130" s="212" t="str">
        <f t="shared" si="41"/>
        <v>NO</v>
      </c>
      <c r="K130" s="213" t="str">
        <f t="shared" si="32"/>
        <v>NO</v>
      </c>
      <c r="L130" s="214" t="str">
        <f t="shared" si="42"/>
        <v>NO</v>
      </c>
      <c r="M130" s="207" t="str">
        <f t="shared" si="43"/>
        <v>NO</v>
      </c>
      <c r="N130" s="215" t="str">
        <f t="shared" si="44"/>
        <v>NO</v>
      </c>
      <c r="O130" s="216" t="str">
        <f t="shared" si="44"/>
        <v>NO</v>
      </c>
      <c r="P130" s="217" t="str">
        <f t="shared" si="44"/>
        <v>NO</v>
      </c>
      <c r="Q130" s="207" t="str">
        <f t="shared" si="45"/>
        <v>NO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 t="str">
        <f t="shared" si="34"/>
        <v>NO</v>
      </c>
      <c r="D131" s="213" t="str">
        <f t="shared" si="35"/>
        <v>NO</v>
      </c>
      <c r="E131" s="213" t="str">
        <f t="shared" si="36"/>
        <v>NO</v>
      </c>
      <c r="F131" s="213" t="str">
        <f t="shared" si="37"/>
        <v>NO</v>
      </c>
      <c r="G131" s="213" t="str">
        <f t="shared" si="38"/>
        <v>NO</v>
      </c>
      <c r="H131" s="214" t="str">
        <f t="shared" si="39"/>
        <v>NO</v>
      </c>
      <c r="I131" s="207" t="str">
        <f t="shared" si="40"/>
        <v>NO</v>
      </c>
      <c r="J131" s="212" t="str">
        <f t="shared" si="41"/>
        <v>NO</v>
      </c>
      <c r="K131" s="213" t="str">
        <f t="shared" si="32"/>
        <v>NO</v>
      </c>
      <c r="L131" s="214" t="str">
        <f t="shared" si="42"/>
        <v>NO</v>
      </c>
      <c r="M131" s="207" t="str">
        <f t="shared" si="43"/>
        <v>NO</v>
      </c>
      <c r="N131" s="215" t="str">
        <f t="shared" si="44"/>
        <v>NO</v>
      </c>
      <c r="O131" s="216" t="str">
        <f t="shared" si="44"/>
        <v>NO</v>
      </c>
      <c r="P131" s="217" t="str">
        <f t="shared" si="44"/>
        <v>NO</v>
      </c>
      <c r="Q131" s="207" t="str">
        <f t="shared" si="45"/>
        <v>NO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 t="str">
        <f t="shared" si="34"/>
        <v>NO</v>
      </c>
      <c r="D132" s="213" t="str">
        <f t="shared" si="35"/>
        <v>NO</v>
      </c>
      <c r="E132" s="213" t="str">
        <f t="shared" si="36"/>
        <v>NO</v>
      </c>
      <c r="F132" s="213" t="str">
        <f t="shared" si="37"/>
        <v>NO</v>
      </c>
      <c r="G132" s="213" t="str">
        <f t="shared" si="38"/>
        <v>NO</v>
      </c>
      <c r="H132" s="214" t="str">
        <f t="shared" si="39"/>
        <v>NO</v>
      </c>
      <c r="I132" s="207" t="str">
        <f t="shared" si="40"/>
        <v>NO</v>
      </c>
      <c r="J132" s="212" t="str">
        <f t="shared" si="41"/>
        <v>NO</v>
      </c>
      <c r="K132" s="213" t="str">
        <f t="shared" si="32"/>
        <v>NO</v>
      </c>
      <c r="L132" s="214" t="str">
        <f t="shared" si="42"/>
        <v>NO</v>
      </c>
      <c r="M132" s="207" t="str">
        <f t="shared" si="43"/>
        <v>NO</v>
      </c>
      <c r="N132" s="215" t="str">
        <f t="shared" si="44"/>
        <v>NO</v>
      </c>
      <c r="O132" s="216" t="str">
        <f t="shared" si="44"/>
        <v>NO</v>
      </c>
      <c r="P132" s="217" t="str">
        <f t="shared" si="44"/>
        <v>NO</v>
      </c>
      <c r="Q132" s="207" t="str">
        <f t="shared" si="45"/>
        <v>NO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22</v>
      </c>
      <c r="D164" s="232">
        <f t="shared" ref="D164:P164" si="50">COUNTIF(D104:D163,"&gt;2")</f>
        <v>22</v>
      </c>
      <c r="E164" s="232">
        <f t="shared" si="50"/>
        <v>22</v>
      </c>
      <c r="F164" s="232">
        <f t="shared" si="50"/>
        <v>22</v>
      </c>
      <c r="G164" s="232">
        <f t="shared" si="50"/>
        <v>22</v>
      </c>
      <c r="H164" s="233">
        <f t="shared" si="50"/>
        <v>22</v>
      </c>
      <c r="I164" s="234">
        <f>COUNTIF(I104:I163,"=A")</f>
        <v>22</v>
      </c>
      <c r="J164" s="231">
        <f t="shared" si="50"/>
        <v>21</v>
      </c>
      <c r="K164" s="232">
        <f t="shared" si="50"/>
        <v>19</v>
      </c>
      <c r="L164" s="233">
        <f t="shared" si="50"/>
        <v>12</v>
      </c>
      <c r="M164" s="234">
        <f>COUNTIF(M104:M163,"=A")</f>
        <v>21</v>
      </c>
      <c r="N164" s="231">
        <f t="shared" si="50"/>
        <v>18</v>
      </c>
      <c r="O164" s="232">
        <f t="shared" si="50"/>
        <v>18</v>
      </c>
      <c r="P164" s="233">
        <f t="shared" si="50"/>
        <v>22</v>
      </c>
      <c r="Q164" s="235">
        <f>COUNTIF(Q104:Q163,"=A")</f>
        <v>21</v>
      </c>
    </row>
    <row r="165" spans="2:40" ht="15.75" thickBot="1">
      <c r="B165" s="236" t="s">
        <v>87</v>
      </c>
      <c r="C165" s="237">
        <f>AVERAGEIF(C104:C163,"&gt;0",C104:C163)</f>
        <v>5</v>
      </c>
      <c r="D165" s="238">
        <f t="shared" ref="D165:P165" si="51">AVERAGEIF(D104:D163,"&gt;0",D104:D163)</f>
        <v>4.7727272727272725</v>
      </c>
      <c r="E165" s="238">
        <f t="shared" si="51"/>
        <v>4.7727272727272725</v>
      </c>
      <c r="F165" s="238">
        <f t="shared" si="51"/>
        <v>5</v>
      </c>
      <c r="G165" s="238">
        <f t="shared" si="51"/>
        <v>5</v>
      </c>
      <c r="H165" s="239">
        <f t="shared" si="51"/>
        <v>4.9545454545454541</v>
      </c>
      <c r="I165" s="240"/>
      <c r="J165" s="237">
        <f t="shared" si="51"/>
        <v>4.4090909090909092</v>
      </c>
      <c r="K165" s="238">
        <f t="shared" si="51"/>
        <v>4</v>
      </c>
      <c r="L165" s="239">
        <f t="shared" si="51"/>
        <v>2.7727272727272729</v>
      </c>
      <c r="M165" s="240"/>
      <c r="N165" s="237">
        <f t="shared" si="51"/>
        <v>3.9545454545454546</v>
      </c>
      <c r="O165" s="238">
        <f t="shared" si="51"/>
        <v>3.7272727272727271</v>
      </c>
      <c r="P165" s="239">
        <f t="shared" si="51"/>
        <v>3.9090909090909092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5</v>
      </c>
      <c r="E166" s="242">
        <f t="shared" si="52"/>
        <v>5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4.5</v>
      </c>
      <c r="K166" s="244">
        <f t="shared" si="52"/>
        <v>4</v>
      </c>
      <c r="L166" s="245">
        <f t="shared" si="52"/>
        <v>3</v>
      </c>
      <c r="M166" s="246" t="e">
        <f t="shared" si="52"/>
        <v>#NUM!</v>
      </c>
      <c r="N166" s="237">
        <f t="shared" si="52"/>
        <v>4</v>
      </c>
      <c r="O166" s="242">
        <f t="shared" si="52"/>
        <v>4</v>
      </c>
      <c r="P166" s="239">
        <f t="shared" si="52"/>
        <v>4</v>
      </c>
      <c r="Q166" s="243"/>
    </row>
    <row r="167" spans="2:40" ht="15.75" thickBot="1">
      <c r="B167" s="247" t="s">
        <v>89</v>
      </c>
      <c r="C167" s="248">
        <f>QUARTILE(C104:C163,1)</f>
        <v>5</v>
      </c>
      <c r="D167" s="249">
        <f t="shared" ref="D167:P167" si="53">QUARTILE(D104:D163,1)</f>
        <v>5</v>
      </c>
      <c r="E167" s="250">
        <f t="shared" si="53"/>
        <v>5</v>
      </c>
      <c r="F167" s="248">
        <f t="shared" si="53"/>
        <v>5</v>
      </c>
      <c r="G167" s="248">
        <f t="shared" si="53"/>
        <v>5</v>
      </c>
      <c r="H167" s="249">
        <f t="shared" si="53"/>
        <v>5</v>
      </c>
      <c r="I167" s="251"/>
      <c r="J167" s="252">
        <f t="shared" si="53"/>
        <v>4</v>
      </c>
      <c r="K167" s="250">
        <f t="shared" si="53"/>
        <v>3</v>
      </c>
      <c r="L167" s="253">
        <f t="shared" si="53"/>
        <v>2</v>
      </c>
      <c r="M167" s="248" t="e">
        <f t="shared" si="53"/>
        <v>#NUM!</v>
      </c>
      <c r="N167" s="254">
        <f t="shared" si="53"/>
        <v>3.25</v>
      </c>
      <c r="O167" s="248">
        <f t="shared" si="53"/>
        <v>3</v>
      </c>
      <c r="P167" s="255">
        <f t="shared" si="53"/>
        <v>3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22</v>
      </c>
      <c r="D170" s="258">
        <f t="shared" ref="D170:Q170" si="54">COUNTIF(D104:D163,"=5")</f>
        <v>17</v>
      </c>
      <c r="E170" s="258">
        <f t="shared" si="54"/>
        <v>17</v>
      </c>
      <c r="F170" s="258">
        <f t="shared" si="54"/>
        <v>22</v>
      </c>
      <c r="G170" s="258">
        <f t="shared" si="54"/>
        <v>22</v>
      </c>
      <c r="H170" s="259">
        <f t="shared" si="54"/>
        <v>21</v>
      </c>
      <c r="I170" s="260"/>
      <c r="J170" s="257">
        <f t="shared" si="54"/>
        <v>11</v>
      </c>
      <c r="K170" s="258">
        <f t="shared" si="54"/>
        <v>10</v>
      </c>
      <c r="L170" s="259">
        <f t="shared" si="54"/>
        <v>2</v>
      </c>
      <c r="M170" s="260"/>
      <c r="N170" s="257">
        <f t="shared" si="54"/>
        <v>9</v>
      </c>
      <c r="O170" s="258">
        <f t="shared" si="54"/>
        <v>8</v>
      </c>
      <c r="P170" s="258">
        <f t="shared" si="54"/>
        <v>5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0</v>
      </c>
      <c r="D171" s="263">
        <f t="shared" ref="D171:Q171" si="55">COUNTIF(D104:D163,"=4")</f>
        <v>5</v>
      </c>
      <c r="E171" s="263">
        <f t="shared" si="55"/>
        <v>5</v>
      </c>
      <c r="F171" s="263">
        <f t="shared" si="55"/>
        <v>0</v>
      </c>
      <c r="G171" s="263">
        <f t="shared" si="55"/>
        <v>0</v>
      </c>
      <c r="H171" s="264">
        <f t="shared" si="55"/>
        <v>1</v>
      </c>
      <c r="I171" s="260"/>
      <c r="J171" s="262">
        <f t="shared" si="55"/>
        <v>10</v>
      </c>
      <c r="K171" s="263">
        <f t="shared" si="55"/>
        <v>5</v>
      </c>
      <c r="L171" s="264">
        <f t="shared" si="55"/>
        <v>1</v>
      </c>
      <c r="M171" s="260"/>
      <c r="N171" s="262">
        <f t="shared" si="55"/>
        <v>7</v>
      </c>
      <c r="O171" s="263">
        <f t="shared" si="55"/>
        <v>4</v>
      </c>
      <c r="P171" s="263">
        <f t="shared" si="55"/>
        <v>10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0</v>
      </c>
      <c r="D172" s="263">
        <f t="shared" ref="D172:Q172" si="56">COUNTIF(D104:D163,"=3")</f>
        <v>0</v>
      </c>
      <c r="E172" s="263">
        <f t="shared" si="56"/>
        <v>0</v>
      </c>
      <c r="F172" s="263">
        <f t="shared" si="56"/>
        <v>0</v>
      </c>
      <c r="G172" s="263">
        <f t="shared" si="56"/>
        <v>0</v>
      </c>
      <c r="H172" s="264">
        <f t="shared" si="56"/>
        <v>0</v>
      </c>
      <c r="I172" s="260"/>
      <c r="J172" s="262">
        <f t="shared" si="56"/>
        <v>0</v>
      </c>
      <c r="K172" s="263">
        <f t="shared" si="56"/>
        <v>4</v>
      </c>
      <c r="L172" s="264">
        <f t="shared" si="56"/>
        <v>9</v>
      </c>
      <c r="M172" s="260"/>
      <c r="N172" s="262">
        <f t="shared" si="56"/>
        <v>2</v>
      </c>
      <c r="O172" s="263">
        <f t="shared" si="56"/>
        <v>6</v>
      </c>
      <c r="P172" s="263">
        <f t="shared" si="56"/>
        <v>7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0</v>
      </c>
      <c r="E173" s="267">
        <f t="shared" si="57"/>
        <v>0</v>
      </c>
      <c r="F173" s="267">
        <f t="shared" si="57"/>
        <v>0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1</v>
      </c>
      <c r="K173" s="267">
        <f t="shared" si="57"/>
        <v>3</v>
      </c>
      <c r="L173" s="268">
        <f t="shared" si="57"/>
        <v>10</v>
      </c>
      <c r="M173" s="260"/>
      <c r="N173" s="266">
        <f t="shared" si="57"/>
        <v>4</v>
      </c>
      <c r="O173" s="267">
        <f t="shared" si="57"/>
        <v>4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22</v>
      </c>
    </row>
    <row r="177" spans="13:13" ht="13.5" thickTop="1">
      <c r="M177" s="68"/>
    </row>
  </sheetData>
  <protectedRanges>
    <protectedRange sqref="C3:X3 Z3" name="Rango4"/>
    <protectedRange sqref="C34:AJ71" name="Rango2_1"/>
    <protectedRange sqref="C12:AJ33" name="Rango2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P177"/>
  <sheetViews>
    <sheetView topLeftCell="A92" zoomScale="60" zoomScaleNormal="60" workbookViewId="0">
      <selection activeCell="C104" sqref="C104:Q127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407">
        <v>5</v>
      </c>
      <c r="D12" s="408">
        <v>5</v>
      </c>
      <c r="E12" s="408">
        <v>2</v>
      </c>
      <c r="F12" s="409">
        <v>5</v>
      </c>
      <c r="G12" s="407">
        <v>5</v>
      </c>
      <c r="H12" s="408">
        <v>4</v>
      </c>
      <c r="I12" s="408">
        <v>5</v>
      </c>
      <c r="J12" s="409">
        <v>5</v>
      </c>
      <c r="K12" s="410">
        <v>5</v>
      </c>
      <c r="L12" s="408">
        <v>5</v>
      </c>
      <c r="M12" s="411">
        <v>5</v>
      </c>
      <c r="N12" s="410">
        <v>5</v>
      </c>
      <c r="O12" s="408">
        <v>5</v>
      </c>
      <c r="P12" s="411">
        <v>2</v>
      </c>
      <c r="Q12" s="412">
        <v>5</v>
      </c>
      <c r="R12" s="408">
        <v>5</v>
      </c>
      <c r="S12" s="408">
        <v>5</v>
      </c>
      <c r="T12" s="409">
        <v>5</v>
      </c>
      <c r="U12" s="407">
        <v>5</v>
      </c>
      <c r="V12" s="408">
        <v>5</v>
      </c>
      <c r="W12" s="408">
        <v>5</v>
      </c>
      <c r="X12" s="409">
        <v>4</v>
      </c>
      <c r="Y12" s="413" t="s">
        <v>124</v>
      </c>
      <c r="Z12" s="408">
        <v>3</v>
      </c>
      <c r="AA12" s="408">
        <v>5</v>
      </c>
      <c r="AB12" s="411">
        <v>4</v>
      </c>
      <c r="AC12" s="295">
        <v>4</v>
      </c>
      <c r="AD12" s="410">
        <v>2</v>
      </c>
      <c r="AE12" s="408">
        <v>2</v>
      </c>
      <c r="AF12" s="414">
        <v>2</v>
      </c>
      <c r="AG12" s="296">
        <v>2</v>
      </c>
      <c r="AH12" s="297">
        <v>2</v>
      </c>
      <c r="AI12" s="300">
        <v>4</v>
      </c>
      <c r="AJ12" s="304">
        <v>2</v>
      </c>
      <c r="AK12" s="68"/>
      <c r="AL12" s="111">
        <v>1</v>
      </c>
      <c r="AM12" s="112">
        <f t="shared" ref="AM12:AM71" si="0">COUNTIF(C12:F12,"2")</f>
        <v>1</v>
      </c>
      <c r="AN12" s="113">
        <f>IF(C12&gt;0,AVERAGE(C12:F12),0)</f>
        <v>4.25</v>
      </c>
      <c r="AO12" s="114">
        <f>IF(AN12&gt;0,IF(AM12&gt;2,2,IF(AN12&gt;4,5,IF(AN12&gt;3,4,3))),"NO")</f>
        <v>5</v>
      </c>
      <c r="AP12" s="112">
        <f>COUNTIF(G12:J12,"2")</f>
        <v>0</v>
      </c>
      <c r="AQ12" s="113">
        <f>IF(G12&gt;0,AVERAGE(G12:J12),0)</f>
        <v>4.75</v>
      </c>
      <c r="AR12" s="114">
        <f>IF(AQ12&gt;0,IF(AP12&gt;2,2,IF(AQ12&gt;4,5,IF(AQ12&gt;3,4,3))),"NO")</f>
        <v>5</v>
      </c>
      <c r="AS12" s="112">
        <f>COUNTIF(K12:M12,"2")</f>
        <v>0</v>
      </c>
      <c r="AT12" s="113">
        <f>IF(K12&gt;0,AVERAGE(K12:M12),0)</f>
        <v>5</v>
      </c>
      <c r="AU12" s="114">
        <f>IF(AT12&gt;0,IF(AS12&gt;2,2,IF(AT12&gt;4,5,IF(AT12&gt;3,4,3))),"NO")</f>
        <v>5</v>
      </c>
      <c r="AV12" s="112">
        <f>COUNTIF(N12:P12,"2")</f>
        <v>1</v>
      </c>
      <c r="AW12" s="113">
        <f>IF(N12&gt;0,AVERAGE(N12:P12),0)</f>
        <v>4</v>
      </c>
      <c r="AX12" s="114">
        <f>IF(AW12&gt;0,IF(AV12&gt;2,2,IF(AW12&gt;4,5,IF(AW12&gt;3,4,3))),"NO")</f>
        <v>4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4.75</v>
      </c>
      <c r="BD12" s="116">
        <f>IF(BC12&gt;0,IF(BB12&gt;2,2,IF(BC12&gt;4,5,IF(BC12&gt;3,4,3))),"NO")</f>
        <v>5</v>
      </c>
      <c r="BE12" s="112">
        <f>IF(Y12=0,0,1)</f>
        <v>1</v>
      </c>
      <c r="BF12" s="112">
        <f>COUNTIF(Z12:AB12,"2")</f>
        <v>0</v>
      </c>
      <c r="BG12" s="113">
        <f>IF(Z12&gt;0,AVERAGE(Z12:AB12),0)</f>
        <v>4</v>
      </c>
      <c r="BH12" s="113">
        <f>IF(ISTEXT(BD12),"NO",IF(BE12=0,2,IF(BF12&gt;2,2,IF(BG12&gt;4,5,IF(BG12&gt;3,4,3)))))</f>
        <v>4</v>
      </c>
      <c r="BI12" s="117">
        <f>IF(AC12&gt;0,AC12,"NO")</f>
        <v>4</v>
      </c>
      <c r="BJ12" s="112">
        <f>COUNTIF(AD12:AF12,"2")</f>
        <v>3</v>
      </c>
      <c r="BK12" s="113">
        <f>IF(AD12&gt;0,AVERAGE(AD12:AF12),0)</f>
        <v>2</v>
      </c>
      <c r="BL12" s="113">
        <f>IF(BK12&gt;0,IF(BJ12&gt;2,2,IF(BK12&gt;4,5,IF(BK12&gt;3,4,3))),"NO")</f>
        <v>2</v>
      </c>
      <c r="BM12" s="118">
        <f>IF(AG12&gt;0,AG12,"NO")</f>
        <v>2</v>
      </c>
      <c r="BN12" s="119">
        <f>IF(AH12&gt;0,AH12,"NO")</f>
        <v>2</v>
      </c>
      <c r="BO12" s="120">
        <f>IF(AI12=0,"NO",IF(AI12+AJ12&lt;4,2,IF(AI12+AJ12&lt;7,3,IF(AI12+AJ12&lt;9,4,5))))</f>
        <v>3</v>
      </c>
      <c r="BP12" s="68"/>
    </row>
    <row r="13" spans="1:68" ht="13.5" thickBot="1">
      <c r="A13" s="121"/>
      <c r="B13" s="122">
        <f>B12+1</f>
        <v>2</v>
      </c>
      <c r="C13" s="300">
        <v>5</v>
      </c>
      <c r="D13" s="301">
        <v>5</v>
      </c>
      <c r="E13" s="301">
        <v>2</v>
      </c>
      <c r="F13" s="302">
        <v>5</v>
      </c>
      <c r="G13" s="300">
        <v>3</v>
      </c>
      <c r="H13" s="301">
        <v>5</v>
      </c>
      <c r="I13" s="301">
        <v>3</v>
      </c>
      <c r="J13" s="302">
        <v>5</v>
      </c>
      <c r="K13" s="300">
        <v>5</v>
      </c>
      <c r="L13" s="301">
        <v>5</v>
      </c>
      <c r="M13" s="302">
        <v>5</v>
      </c>
      <c r="N13" s="300">
        <v>3</v>
      </c>
      <c r="O13" s="301">
        <v>4</v>
      </c>
      <c r="P13" s="302">
        <v>5</v>
      </c>
      <c r="Q13" s="300">
        <v>5</v>
      </c>
      <c r="R13" s="301">
        <v>5</v>
      </c>
      <c r="S13" s="301">
        <v>5</v>
      </c>
      <c r="T13" s="302">
        <v>5</v>
      </c>
      <c r="U13" s="300">
        <v>4</v>
      </c>
      <c r="V13" s="301">
        <v>3</v>
      </c>
      <c r="W13" s="301">
        <v>5</v>
      </c>
      <c r="X13" s="302">
        <v>5</v>
      </c>
      <c r="Y13" s="303" t="s">
        <v>117</v>
      </c>
      <c r="Z13" s="301">
        <v>4</v>
      </c>
      <c r="AA13" s="301">
        <v>5</v>
      </c>
      <c r="AB13" s="302">
        <v>4</v>
      </c>
      <c r="AC13" s="298">
        <v>2</v>
      </c>
      <c r="AD13" s="300">
        <v>3</v>
      </c>
      <c r="AE13" s="301">
        <v>2</v>
      </c>
      <c r="AF13" s="304">
        <v>2</v>
      </c>
      <c r="AG13" s="299">
        <v>2</v>
      </c>
      <c r="AH13" s="298">
        <v>5</v>
      </c>
      <c r="AI13" s="300">
        <v>4</v>
      </c>
      <c r="AJ13" s="304">
        <v>3</v>
      </c>
      <c r="AK13" s="128"/>
      <c r="AL13" s="129">
        <f>AL12+1</f>
        <v>2</v>
      </c>
      <c r="AM13" s="112">
        <f t="shared" si="0"/>
        <v>1</v>
      </c>
      <c r="AN13" s="113">
        <f t="shared" ref="AN13:AN71" si="1">IF(C13&gt;0,AVERAGE(C13:F13),0)</f>
        <v>4.25</v>
      </c>
      <c r="AO13" s="114">
        <f t="shared" ref="AO13:AO71" si="2">IF(AN13&gt;0,IF(AM13&gt;2,2,IF(AN13&gt;4,5,IF(AN13&gt;3,4,3))),"NO")</f>
        <v>5</v>
      </c>
      <c r="AP13" s="112">
        <f t="shared" ref="AP13:AP71" si="3">COUNTIF(G13:J13,"2")</f>
        <v>0</v>
      </c>
      <c r="AQ13" s="113">
        <f t="shared" ref="AQ13:AQ71" si="4">IF(G13&gt;0,AVERAGE(G13:J13),0)</f>
        <v>4</v>
      </c>
      <c r="AR13" s="114">
        <f t="shared" ref="AR13:AR71" si="5">IF(AQ13&gt;0,IF(AP13&gt;2,2,IF(AQ13&gt;4,5,IF(AQ13&gt;3,4,3))),"NO")</f>
        <v>4</v>
      </c>
      <c r="AS13" s="112">
        <f t="shared" ref="AS13:AS71" si="6">COUNTIF(K13:M13,"2")</f>
        <v>0</v>
      </c>
      <c r="AT13" s="113">
        <f t="shared" ref="AT13:AT71" si="7">IF(K13&gt;0,AVERAGE(K13:M13),0)</f>
        <v>5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0</v>
      </c>
      <c r="AW13" s="113">
        <f t="shared" ref="AW13:AW71" si="10">IF(N13&gt;0,AVERAGE(N13:P13),0)</f>
        <v>4</v>
      </c>
      <c r="AX13" s="114">
        <f t="shared" ref="AX13:AX71" si="11">IF(AW13&gt;0,IF(AV13&gt;2,2,IF(AW13&gt;4,5,IF(AW13&gt;3,4,3))),"NO")</f>
        <v>4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0</v>
      </c>
      <c r="BC13" s="113">
        <f t="shared" ref="BC13:BC71" si="16">IF(U13&gt;0,AVERAGE(U13:X13),0)</f>
        <v>4.25</v>
      </c>
      <c r="BD13" s="116">
        <f t="shared" ref="BD13:BD71" si="17">IF(BC13&gt;0,IF(BB13&gt;2,2,IF(BC13&gt;4,5,IF(BC13&gt;3,4,3))),"NO")</f>
        <v>5</v>
      </c>
      <c r="BE13" s="112">
        <f t="shared" ref="BE13:BE45" si="18">IF(Y13=0,0,1)</f>
        <v>1</v>
      </c>
      <c r="BF13" s="112">
        <f t="shared" ref="BF13:BF71" si="19">COUNTIF(Z13:AB13,"2")</f>
        <v>0</v>
      </c>
      <c r="BG13" s="113">
        <f t="shared" ref="BG13:BG71" si="20">IF(Z13&gt;0,AVERAGE(Z13:AB13),0)</f>
        <v>4.333333333333333</v>
      </c>
      <c r="BH13" s="113">
        <f t="shared" ref="BH13:BH71" si="21">IF(ISTEXT(BD13),"NO",IF(BE13=0,2,IF(BF13&gt;2,2,IF(BG13&gt;4,5,IF(BG13&gt;3,4,3)))))</f>
        <v>5</v>
      </c>
      <c r="BI13" s="117">
        <f t="shared" ref="BI13:BI71" si="22">IF(AC13&gt;0,AC13,"NO")</f>
        <v>2</v>
      </c>
      <c r="BJ13" s="112">
        <f t="shared" ref="BJ13:BJ71" si="23">COUNTIF(AD13:AF13,"2")</f>
        <v>2</v>
      </c>
      <c r="BK13" s="113">
        <f t="shared" ref="BK13:BK71" si="24">IF(AD13&gt;0,AVERAGE(AD13:AF13),0)</f>
        <v>2.3333333333333335</v>
      </c>
      <c r="BL13" s="113">
        <f t="shared" ref="BL13:BL71" si="25">IF(BK13&gt;0,IF(BJ13&gt;2,2,IF(BK13&gt;4,5,IF(BK13&gt;3,4,3))),"NO")</f>
        <v>3</v>
      </c>
      <c r="BM13" s="118">
        <f t="shared" ref="BM13:BN70" si="26">IF(AG13&gt;0,AG13,"NO")</f>
        <v>2</v>
      </c>
      <c r="BN13" s="119">
        <f t="shared" si="26"/>
        <v>5</v>
      </c>
      <c r="BO13" s="120">
        <f t="shared" ref="BO13:BO71" si="27">IF(AI13=0,"NO",IF(AI13+AJ13&lt;4,2,IF(AI13+AJ13&lt;7,3,IF(AI13+AJ13&lt;9,4,5))))</f>
        <v>4</v>
      </c>
      <c r="BP13" s="68"/>
    </row>
    <row r="14" spans="1:68" ht="13.5" thickBot="1">
      <c r="A14" s="121"/>
      <c r="B14" s="130">
        <f t="shared" ref="B14:B71" si="28">B13+1</f>
        <v>3</v>
      </c>
      <c r="C14" s="300">
        <v>5</v>
      </c>
      <c r="D14" s="301">
        <v>5</v>
      </c>
      <c r="E14" s="301">
        <v>3</v>
      </c>
      <c r="F14" s="302">
        <v>5</v>
      </c>
      <c r="G14" s="300">
        <v>5</v>
      </c>
      <c r="H14" s="301">
        <v>5</v>
      </c>
      <c r="I14" s="301">
        <v>5</v>
      </c>
      <c r="J14" s="302">
        <v>5</v>
      </c>
      <c r="K14" s="300">
        <v>5</v>
      </c>
      <c r="L14" s="301">
        <v>5</v>
      </c>
      <c r="M14" s="302">
        <v>5</v>
      </c>
      <c r="N14" s="300">
        <v>5</v>
      </c>
      <c r="O14" s="301">
        <v>5</v>
      </c>
      <c r="P14" s="302">
        <v>5</v>
      </c>
      <c r="Q14" s="300">
        <v>5</v>
      </c>
      <c r="R14" s="301">
        <v>5</v>
      </c>
      <c r="S14" s="301">
        <v>5</v>
      </c>
      <c r="T14" s="302">
        <v>5</v>
      </c>
      <c r="U14" s="300">
        <v>5</v>
      </c>
      <c r="V14" s="301">
        <v>5</v>
      </c>
      <c r="W14" s="301">
        <v>5</v>
      </c>
      <c r="X14" s="302">
        <v>5</v>
      </c>
      <c r="Y14" s="303" t="s">
        <v>117</v>
      </c>
      <c r="Z14" s="301">
        <v>5</v>
      </c>
      <c r="AA14" s="301">
        <v>5</v>
      </c>
      <c r="AB14" s="302">
        <v>5</v>
      </c>
      <c r="AC14" s="298">
        <v>5</v>
      </c>
      <c r="AD14" s="300">
        <v>5</v>
      </c>
      <c r="AE14" s="301">
        <v>5</v>
      </c>
      <c r="AF14" s="304">
        <v>2</v>
      </c>
      <c r="AG14" s="299">
        <v>2</v>
      </c>
      <c r="AH14" s="298">
        <v>5</v>
      </c>
      <c r="AI14" s="300">
        <v>5</v>
      </c>
      <c r="AJ14" s="304">
        <v>5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4.5</v>
      </c>
      <c r="AO14" s="114">
        <f t="shared" si="2"/>
        <v>5</v>
      </c>
      <c r="AP14" s="112">
        <f t="shared" si="3"/>
        <v>0</v>
      </c>
      <c r="AQ14" s="113">
        <f t="shared" si="4"/>
        <v>5</v>
      </c>
      <c r="AR14" s="114">
        <f t="shared" si="5"/>
        <v>5</v>
      </c>
      <c r="AS14" s="112">
        <f t="shared" si="6"/>
        <v>0</v>
      </c>
      <c r="AT14" s="113">
        <f t="shared" si="7"/>
        <v>5</v>
      </c>
      <c r="AU14" s="114">
        <f t="shared" si="8"/>
        <v>5</v>
      </c>
      <c r="AV14" s="112">
        <f t="shared" si="9"/>
        <v>0</v>
      </c>
      <c r="AW14" s="113">
        <f t="shared" si="10"/>
        <v>5</v>
      </c>
      <c r="AX14" s="114">
        <f t="shared" si="11"/>
        <v>5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5</v>
      </c>
      <c r="BD14" s="116">
        <f t="shared" si="17"/>
        <v>5</v>
      </c>
      <c r="BE14" s="112">
        <f t="shared" si="18"/>
        <v>1</v>
      </c>
      <c r="BF14" s="112">
        <f t="shared" si="19"/>
        <v>0</v>
      </c>
      <c r="BG14" s="113">
        <f t="shared" si="20"/>
        <v>5</v>
      </c>
      <c r="BH14" s="113">
        <f t="shared" si="21"/>
        <v>5</v>
      </c>
      <c r="BI14" s="117">
        <f t="shared" si="22"/>
        <v>5</v>
      </c>
      <c r="BJ14" s="112">
        <f t="shared" si="23"/>
        <v>1</v>
      </c>
      <c r="BK14" s="113">
        <f t="shared" si="24"/>
        <v>4</v>
      </c>
      <c r="BL14" s="113">
        <f t="shared" si="25"/>
        <v>4</v>
      </c>
      <c r="BM14" s="118">
        <f t="shared" si="26"/>
        <v>2</v>
      </c>
      <c r="BN14" s="119">
        <f t="shared" si="26"/>
        <v>5</v>
      </c>
      <c r="BO14" s="120">
        <f t="shared" si="27"/>
        <v>5</v>
      </c>
      <c r="BP14" s="68"/>
    </row>
    <row r="15" spans="1:68" ht="13.5" thickBot="1">
      <c r="A15" s="121"/>
      <c r="B15" s="122">
        <f t="shared" si="28"/>
        <v>4</v>
      </c>
      <c r="C15" s="300">
        <v>5</v>
      </c>
      <c r="D15" s="301">
        <v>5</v>
      </c>
      <c r="E15" s="301">
        <v>5</v>
      </c>
      <c r="F15" s="302">
        <v>5</v>
      </c>
      <c r="G15" s="300">
        <v>5</v>
      </c>
      <c r="H15" s="301">
        <v>5</v>
      </c>
      <c r="I15" s="301">
        <v>5</v>
      </c>
      <c r="J15" s="302">
        <v>5</v>
      </c>
      <c r="K15" s="300">
        <v>5</v>
      </c>
      <c r="L15" s="301">
        <v>5</v>
      </c>
      <c r="M15" s="302">
        <v>5</v>
      </c>
      <c r="N15" s="300">
        <v>5</v>
      </c>
      <c r="O15" s="301">
        <v>5</v>
      </c>
      <c r="P15" s="302">
        <v>5</v>
      </c>
      <c r="Q15" s="300">
        <v>5</v>
      </c>
      <c r="R15" s="301">
        <v>5</v>
      </c>
      <c r="S15" s="301">
        <v>5</v>
      </c>
      <c r="T15" s="302">
        <v>5</v>
      </c>
      <c r="U15" s="300">
        <v>5</v>
      </c>
      <c r="V15" s="301">
        <v>5</v>
      </c>
      <c r="W15" s="301">
        <v>5</v>
      </c>
      <c r="X15" s="302">
        <v>5</v>
      </c>
      <c r="Y15" s="303" t="s">
        <v>117</v>
      </c>
      <c r="Z15" s="301">
        <v>5</v>
      </c>
      <c r="AA15" s="301">
        <v>5</v>
      </c>
      <c r="AB15" s="302">
        <v>5</v>
      </c>
      <c r="AC15" s="298">
        <v>4</v>
      </c>
      <c r="AD15" s="300">
        <v>2</v>
      </c>
      <c r="AE15" s="301">
        <v>2</v>
      </c>
      <c r="AF15" s="304">
        <v>2</v>
      </c>
      <c r="AG15" s="299">
        <v>5</v>
      </c>
      <c r="AH15" s="298">
        <v>2</v>
      </c>
      <c r="AI15" s="300">
        <v>5</v>
      </c>
      <c r="AJ15" s="304">
        <v>3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5</v>
      </c>
      <c r="AO15" s="114">
        <f t="shared" si="2"/>
        <v>5</v>
      </c>
      <c r="AP15" s="112">
        <f t="shared" si="3"/>
        <v>0</v>
      </c>
      <c r="AQ15" s="113">
        <f t="shared" si="4"/>
        <v>5</v>
      </c>
      <c r="AR15" s="114">
        <f t="shared" si="5"/>
        <v>5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5</v>
      </c>
      <c r="AX15" s="114">
        <f t="shared" si="11"/>
        <v>5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5</v>
      </c>
      <c r="BD15" s="116">
        <f t="shared" si="17"/>
        <v>5</v>
      </c>
      <c r="BE15" s="112">
        <f t="shared" si="18"/>
        <v>1</v>
      </c>
      <c r="BF15" s="112">
        <f t="shared" si="19"/>
        <v>0</v>
      </c>
      <c r="BG15" s="113">
        <f t="shared" si="20"/>
        <v>5</v>
      </c>
      <c r="BH15" s="113">
        <f t="shared" si="21"/>
        <v>5</v>
      </c>
      <c r="BI15" s="117">
        <f t="shared" si="22"/>
        <v>4</v>
      </c>
      <c r="BJ15" s="112">
        <f t="shared" si="23"/>
        <v>3</v>
      </c>
      <c r="BK15" s="113">
        <f t="shared" si="24"/>
        <v>2</v>
      </c>
      <c r="BL15" s="113">
        <f t="shared" si="25"/>
        <v>2</v>
      </c>
      <c r="BM15" s="118">
        <f t="shared" si="26"/>
        <v>5</v>
      </c>
      <c r="BN15" s="119">
        <f t="shared" si="26"/>
        <v>2</v>
      </c>
      <c r="BO15" s="120">
        <f t="shared" si="27"/>
        <v>4</v>
      </c>
      <c r="BP15" s="68"/>
    </row>
    <row r="16" spans="1:68" ht="13.5" thickBot="1">
      <c r="A16" s="121"/>
      <c r="B16" s="130">
        <f t="shared" si="28"/>
        <v>5</v>
      </c>
      <c r="C16" s="300">
        <v>5</v>
      </c>
      <c r="D16" s="301">
        <v>5</v>
      </c>
      <c r="E16" s="301">
        <v>5</v>
      </c>
      <c r="F16" s="302">
        <v>5</v>
      </c>
      <c r="G16" s="300">
        <v>5</v>
      </c>
      <c r="H16" s="301">
        <v>5</v>
      </c>
      <c r="I16" s="301">
        <v>5</v>
      </c>
      <c r="J16" s="302">
        <v>5</v>
      </c>
      <c r="K16" s="300">
        <v>5</v>
      </c>
      <c r="L16" s="301">
        <v>5</v>
      </c>
      <c r="M16" s="302">
        <v>5</v>
      </c>
      <c r="N16" s="300">
        <v>5</v>
      </c>
      <c r="O16" s="301">
        <v>5</v>
      </c>
      <c r="P16" s="302">
        <v>5</v>
      </c>
      <c r="Q16" s="300">
        <v>5</v>
      </c>
      <c r="R16" s="301">
        <v>5</v>
      </c>
      <c r="S16" s="301">
        <v>4</v>
      </c>
      <c r="T16" s="302">
        <v>5</v>
      </c>
      <c r="U16" s="300">
        <v>5</v>
      </c>
      <c r="V16" s="301">
        <v>5</v>
      </c>
      <c r="W16" s="301">
        <v>5</v>
      </c>
      <c r="X16" s="302">
        <v>5</v>
      </c>
      <c r="Y16" s="303" t="s">
        <v>117</v>
      </c>
      <c r="Z16" s="301">
        <v>5</v>
      </c>
      <c r="AA16" s="301">
        <v>5</v>
      </c>
      <c r="AB16" s="302">
        <v>5</v>
      </c>
      <c r="AC16" s="305">
        <v>5</v>
      </c>
      <c r="AD16" s="300">
        <v>5</v>
      </c>
      <c r="AE16" s="301">
        <v>5</v>
      </c>
      <c r="AF16" s="304">
        <v>5</v>
      </c>
      <c r="AG16" s="296">
        <v>5</v>
      </c>
      <c r="AH16" s="305">
        <v>5</v>
      </c>
      <c r="AI16" s="300">
        <v>5</v>
      </c>
      <c r="AJ16" s="304">
        <v>5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5</v>
      </c>
      <c r="AO16" s="114">
        <f t="shared" si="2"/>
        <v>5</v>
      </c>
      <c r="AP16" s="112">
        <f t="shared" si="3"/>
        <v>0</v>
      </c>
      <c r="AQ16" s="113">
        <f t="shared" si="4"/>
        <v>5</v>
      </c>
      <c r="AR16" s="114">
        <f t="shared" si="5"/>
        <v>5</v>
      </c>
      <c r="AS16" s="112">
        <f t="shared" si="6"/>
        <v>0</v>
      </c>
      <c r="AT16" s="113">
        <f t="shared" si="7"/>
        <v>5</v>
      </c>
      <c r="AU16" s="114">
        <f t="shared" si="8"/>
        <v>5</v>
      </c>
      <c r="AV16" s="112">
        <f t="shared" si="9"/>
        <v>0</v>
      </c>
      <c r="AW16" s="113">
        <f t="shared" si="10"/>
        <v>5</v>
      </c>
      <c r="AX16" s="114">
        <f t="shared" si="11"/>
        <v>5</v>
      </c>
      <c r="AY16" s="112">
        <f t="shared" si="12"/>
        <v>0</v>
      </c>
      <c r="AZ16" s="113">
        <f t="shared" si="13"/>
        <v>4.75</v>
      </c>
      <c r="BA16" s="115">
        <f t="shared" si="14"/>
        <v>5</v>
      </c>
      <c r="BB16" s="112">
        <f t="shared" si="15"/>
        <v>0</v>
      </c>
      <c r="BC16" s="113">
        <f t="shared" si="16"/>
        <v>5</v>
      </c>
      <c r="BD16" s="116">
        <f t="shared" si="17"/>
        <v>5</v>
      </c>
      <c r="BE16" s="112">
        <f t="shared" si="18"/>
        <v>1</v>
      </c>
      <c r="BF16" s="112">
        <f t="shared" si="19"/>
        <v>0</v>
      </c>
      <c r="BG16" s="113">
        <f t="shared" si="20"/>
        <v>5</v>
      </c>
      <c r="BH16" s="113">
        <f t="shared" si="21"/>
        <v>5</v>
      </c>
      <c r="BI16" s="117">
        <f t="shared" si="22"/>
        <v>5</v>
      </c>
      <c r="BJ16" s="112">
        <f t="shared" si="23"/>
        <v>0</v>
      </c>
      <c r="BK16" s="113">
        <f t="shared" si="24"/>
        <v>5</v>
      </c>
      <c r="BL16" s="113">
        <f t="shared" si="25"/>
        <v>5</v>
      </c>
      <c r="BM16" s="118">
        <f t="shared" si="26"/>
        <v>5</v>
      </c>
      <c r="BN16" s="119">
        <f t="shared" si="26"/>
        <v>5</v>
      </c>
      <c r="BO16" s="120">
        <f t="shared" si="27"/>
        <v>5</v>
      </c>
      <c r="BP16" s="68"/>
    </row>
    <row r="17" spans="1:68" ht="13.5" thickBot="1">
      <c r="A17" s="121"/>
      <c r="B17" s="130">
        <f t="shared" si="28"/>
        <v>6</v>
      </c>
      <c r="C17" s="300">
        <v>5</v>
      </c>
      <c r="D17" s="301">
        <v>5</v>
      </c>
      <c r="E17" s="301">
        <v>4</v>
      </c>
      <c r="F17" s="302">
        <v>5</v>
      </c>
      <c r="G17" s="300">
        <v>5</v>
      </c>
      <c r="H17" s="301">
        <v>5</v>
      </c>
      <c r="I17" s="301">
        <v>5</v>
      </c>
      <c r="J17" s="302">
        <v>5</v>
      </c>
      <c r="K17" s="300">
        <v>5</v>
      </c>
      <c r="L17" s="301">
        <v>5</v>
      </c>
      <c r="M17" s="302">
        <v>5</v>
      </c>
      <c r="N17" s="300">
        <v>4</v>
      </c>
      <c r="O17" s="301">
        <v>4</v>
      </c>
      <c r="P17" s="302">
        <v>5</v>
      </c>
      <c r="Q17" s="300">
        <v>4</v>
      </c>
      <c r="R17" s="301">
        <v>4</v>
      </c>
      <c r="S17" s="301">
        <v>3</v>
      </c>
      <c r="T17" s="302">
        <v>4</v>
      </c>
      <c r="U17" s="300">
        <v>4</v>
      </c>
      <c r="V17" s="301">
        <v>4</v>
      </c>
      <c r="W17" s="301">
        <v>5</v>
      </c>
      <c r="X17" s="302">
        <v>4</v>
      </c>
      <c r="Y17" s="303" t="s">
        <v>125</v>
      </c>
      <c r="Z17" s="301">
        <v>4</v>
      </c>
      <c r="AA17" s="301">
        <v>4</v>
      </c>
      <c r="AB17" s="302">
        <v>4</v>
      </c>
      <c r="AC17" s="298">
        <v>3</v>
      </c>
      <c r="AD17" s="300">
        <v>3</v>
      </c>
      <c r="AE17" s="301">
        <v>2</v>
      </c>
      <c r="AF17" s="304">
        <v>4</v>
      </c>
      <c r="AG17" s="299">
        <v>4</v>
      </c>
      <c r="AH17" s="298">
        <v>4</v>
      </c>
      <c r="AI17" s="300">
        <v>4</v>
      </c>
      <c r="AJ17" s="304">
        <v>3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4.75</v>
      </c>
      <c r="AO17" s="114">
        <f t="shared" si="2"/>
        <v>5</v>
      </c>
      <c r="AP17" s="112">
        <f t="shared" si="3"/>
        <v>0</v>
      </c>
      <c r="AQ17" s="113">
        <f t="shared" si="4"/>
        <v>5</v>
      </c>
      <c r="AR17" s="114">
        <f t="shared" si="5"/>
        <v>5</v>
      </c>
      <c r="AS17" s="112">
        <f t="shared" si="6"/>
        <v>0</v>
      </c>
      <c r="AT17" s="113">
        <f t="shared" si="7"/>
        <v>5</v>
      </c>
      <c r="AU17" s="114">
        <f t="shared" si="8"/>
        <v>5</v>
      </c>
      <c r="AV17" s="112">
        <f t="shared" si="9"/>
        <v>0</v>
      </c>
      <c r="AW17" s="113">
        <f t="shared" si="10"/>
        <v>4.333333333333333</v>
      </c>
      <c r="AX17" s="114">
        <f t="shared" si="11"/>
        <v>5</v>
      </c>
      <c r="AY17" s="112">
        <f t="shared" si="12"/>
        <v>0</v>
      </c>
      <c r="AZ17" s="113">
        <f t="shared" si="13"/>
        <v>3.75</v>
      </c>
      <c r="BA17" s="115">
        <f t="shared" si="14"/>
        <v>4</v>
      </c>
      <c r="BB17" s="112">
        <f t="shared" si="15"/>
        <v>0</v>
      </c>
      <c r="BC17" s="113">
        <f t="shared" si="16"/>
        <v>4.25</v>
      </c>
      <c r="BD17" s="116">
        <f t="shared" si="17"/>
        <v>5</v>
      </c>
      <c r="BE17" s="112">
        <f t="shared" si="18"/>
        <v>1</v>
      </c>
      <c r="BF17" s="112">
        <f t="shared" si="19"/>
        <v>0</v>
      </c>
      <c r="BG17" s="113">
        <f t="shared" si="20"/>
        <v>4</v>
      </c>
      <c r="BH17" s="113">
        <f t="shared" si="21"/>
        <v>4</v>
      </c>
      <c r="BI17" s="117">
        <f t="shared" si="22"/>
        <v>3</v>
      </c>
      <c r="BJ17" s="112">
        <f t="shared" si="23"/>
        <v>1</v>
      </c>
      <c r="BK17" s="113">
        <f t="shared" si="24"/>
        <v>3</v>
      </c>
      <c r="BL17" s="113">
        <f t="shared" si="25"/>
        <v>3</v>
      </c>
      <c r="BM17" s="118">
        <f t="shared" si="26"/>
        <v>4</v>
      </c>
      <c r="BN17" s="119">
        <f t="shared" si="26"/>
        <v>4</v>
      </c>
      <c r="BO17" s="120">
        <f t="shared" si="27"/>
        <v>4</v>
      </c>
      <c r="BP17" s="68"/>
    </row>
    <row r="18" spans="1:68" ht="13.5" thickBot="1">
      <c r="A18" s="121"/>
      <c r="B18" s="130">
        <f t="shared" si="28"/>
        <v>7</v>
      </c>
      <c r="C18" s="300">
        <v>4</v>
      </c>
      <c r="D18" s="301">
        <v>5</v>
      </c>
      <c r="E18" s="301">
        <v>3</v>
      </c>
      <c r="F18" s="302">
        <v>4</v>
      </c>
      <c r="G18" s="300">
        <v>4</v>
      </c>
      <c r="H18" s="301">
        <v>4</v>
      </c>
      <c r="I18" s="301">
        <v>3</v>
      </c>
      <c r="J18" s="302">
        <v>3</v>
      </c>
      <c r="K18" s="300">
        <v>5</v>
      </c>
      <c r="L18" s="301">
        <v>5</v>
      </c>
      <c r="M18" s="302">
        <v>3</v>
      </c>
      <c r="N18" s="300">
        <v>3</v>
      </c>
      <c r="O18" s="301">
        <v>4</v>
      </c>
      <c r="P18" s="302">
        <v>4</v>
      </c>
      <c r="Q18" s="300">
        <v>5</v>
      </c>
      <c r="R18" s="301">
        <v>4</v>
      </c>
      <c r="S18" s="301">
        <v>4</v>
      </c>
      <c r="T18" s="302">
        <v>4</v>
      </c>
      <c r="U18" s="300">
        <v>4</v>
      </c>
      <c r="V18" s="301">
        <v>3</v>
      </c>
      <c r="W18" s="301">
        <v>5</v>
      </c>
      <c r="X18" s="302">
        <v>5</v>
      </c>
      <c r="Y18" s="303" t="s">
        <v>126</v>
      </c>
      <c r="Z18" s="301">
        <v>4</v>
      </c>
      <c r="AA18" s="301">
        <v>3</v>
      </c>
      <c r="AB18" s="302">
        <v>3</v>
      </c>
      <c r="AC18" s="298">
        <v>2</v>
      </c>
      <c r="AD18" s="300">
        <v>2</v>
      </c>
      <c r="AE18" s="301">
        <v>4</v>
      </c>
      <c r="AF18" s="304">
        <v>2</v>
      </c>
      <c r="AG18" s="299">
        <v>3</v>
      </c>
      <c r="AH18" s="298">
        <v>3</v>
      </c>
      <c r="AI18" s="300">
        <v>3</v>
      </c>
      <c r="AJ18" s="304">
        <v>2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4</v>
      </c>
      <c r="AO18" s="114">
        <f t="shared" si="2"/>
        <v>4</v>
      </c>
      <c r="AP18" s="112">
        <f t="shared" si="3"/>
        <v>0</v>
      </c>
      <c r="AQ18" s="113">
        <f t="shared" si="4"/>
        <v>3.5</v>
      </c>
      <c r="AR18" s="114">
        <f t="shared" si="5"/>
        <v>4</v>
      </c>
      <c r="AS18" s="112">
        <f t="shared" si="6"/>
        <v>0</v>
      </c>
      <c r="AT18" s="113">
        <f t="shared" si="7"/>
        <v>4.333333333333333</v>
      </c>
      <c r="AU18" s="114">
        <f t="shared" si="8"/>
        <v>5</v>
      </c>
      <c r="AV18" s="112">
        <f t="shared" si="9"/>
        <v>0</v>
      </c>
      <c r="AW18" s="113">
        <f t="shared" si="10"/>
        <v>3.6666666666666665</v>
      </c>
      <c r="AX18" s="114">
        <f t="shared" si="11"/>
        <v>4</v>
      </c>
      <c r="AY18" s="112">
        <f t="shared" si="12"/>
        <v>0</v>
      </c>
      <c r="AZ18" s="113">
        <f t="shared" si="13"/>
        <v>4.25</v>
      </c>
      <c r="BA18" s="115">
        <f t="shared" si="14"/>
        <v>5</v>
      </c>
      <c r="BB18" s="112">
        <f t="shared" si="15"/>
        <v>0</v>
      </c>
      <c r="BC18" s="113">
        <f t="shared" si="16"/>
        <v>4.25</v>
      </c>
      <c r="BD18" s="116">
        <f t="shared" si="17"/>
        <v>5</v>
      </c>
      <c r="BE18" s="112">
        <f t="shared" si="18"/>
        <v>1</v>
      </c>
      <c r="BF18" s="112">
        <f t="shared" si="19"/>
        <v>0</v>
      </c>
      <c r="BG18" s="113">
        <f t="shared" si="20"/>
        <v>3.3333333333333335</v>
      </c>
      <c r="BH18" s="113">
        <f t="shared" si="21"/>
        <v>4</v>
      </c>
      <c r="BI18" s="117">
        <f t="shared" si="22"/>
        <v>2</v>
      </c>
      <c r="BJ18" s="112">
        <f t="shared" si="23"/>
        <v>2</v>
      </c>
      <c r="BK18" s="113">
        <f t="shared" si="24"/>
        <v>2.6666666666666665</v>
      </c>
      <c r="BL18" s="113">
        <f t="shared" si="25"/>
        <v>3</v>
      </c>
      <c r="BM18" s="118">
        <f t="shared" si="26"/>
        <v>3</v>
      </c>
      <c r="BN18" s="119">
        <f t="shared" si="26"/>
        <v>3</v>
      </c>
      <c r="BO18" s="120">
        <f t="shared" si="27"/>
        <v>3</v>
      </c>
      <c r="BP18" s="68"/>
    </row>
    <row r="19" spans="1:68" ht="13.5" thickBot="1">
      <c r="A19" s="121"/>
      <c r="B19" s="122">
        <f t="shared" si="28"/>
        <v>8</v>
      </c>
      <c r="C19" s="300">
        <v>5</v>
      </c>
      <c r="D19" s="301">
        <v>5</v>
      </c>
      <c r="E19" s="301">
        <v>4</v>
      </c>
      <c r="F19" s="302">
        <v>4</v>
      </c>
      <c r="G19" s="300">
        <v>4</v>
      </c>
      <c r="H19" s="301">
        <v>3</v>
      </c>
      <c r="I19" s="301">
        <v>3</v>
      </c>
      <c r="J19" s="302">
        <v>3</v>
      </c>
      <c r="K19" s="300">
        <v>5</v>
      </c>
      <c r="L19" s="301">
        <v>5</v>
      </c>
      <c r="M19" s="302">
        <v>5</v>
      </c>
      <c r="N19" s="300">
        <v>3</v>
      </c>
      <c r="O19" s="301">
        <v>3</v>
      </c>
      <c r="P19" s="302">
        <v>3</v>
      </c>
      <c r="Q19" s="300">
        <v>4</v>
      </c>
      <c r="R19" s="301">
        <v>4</v>
      </c>
      <c r="S19" s="301">
        <v>4</v>
      </c>
      <c r="T19" s="302">
        <v>4</v>
      </c>
      <c r="U19" s="300">
        <v>5</v>
      </c>
      <c r="V19" s="301">
        <v>4</v>
      </c>
      <c r="W19" s="301">
        <v>2</v>
      </c>
      <c r="X19" s="302">
        <v>3</v>
      </c>
      <c r="Y19" s="303" t="s">
        <v>124</v>
      </c>
      <c r="Z19" s="301">
        <v>2</v>
      </c>
      <c r="AA19" s="301">
        <v>3</v>
      </c>
      <c r="AB19" s="302">
        <v>3</v>
      </c>
      <c r="AC19" s="305">
        <v>4</v>
      </c>
      <c r="AD19" s="300">
        <v>3</v>
      </c>
      <c r="AE19" s="301">
        <v>2</v>
      </c>
      <c r="AF19" s="304">
        <v>3</v>
      </c>
      <c r="AG19" s="296">
        <v>2</v>
      </c>
      <c r="AH19" s="305">
        <v>2</v>
      </c>
      <c r="AI19" s="300">
        <v>5</v>
      </c>
      <c r="AJ19" s="304">
        <v>2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4.5</v>
      </c>
      <c r="AO19" s="114">
        <f t="shared" si="2"/>
        <v>5</v>
      </c>
      <c r="AP19" s="112">
        <f t="shared" si="3"/>
        <v>0</v>
      </c>
      <c r="AQ19" s="113">
        <f t="shared" si="4"/>
        <v>3.25</v>
      </c>
      <c r="AR19" s="114">
        <f t="shared" si="5"/>
        <v>4</v>
      </c>
      <c r="AS19" s="112">
        <f t="shared" si="6"/>
        <v>0</v>
      </c>
      <c r="AT19" s="113">
        <f t="shared" si="7"/>
        <v>5</v>
      </c>
      <c r="AU19" s="114">
        <f t="shared" si="8"/>
        <v>5</v>
      </c>
      <c r="AV19" s="112">
        <f t="shared" si="9"/>
        <v>0</v>
      </c>
      <c r="AW19" s="113">
        <f t="shared" si="10"/>
        <v>3</v>
      </c>
      <c r="AX19" s="114">
        <f t="shared" si="11"/>
        <v>3</v>
      </c>
      <c r="AY19" s="112">
        <f t="shared" si="12"/>
        <v>0</v>
      </c>
      <c r="AZ19" s="113">
        <f t="shared" si="13"/>
        <v>4</v>
      </c>
      <c r="BA19" s="115">
        <f t="shared" si="14"/>
        <v>4</v>
      </c>
      <c r="BB19" s="112">
        <f t="shared" si="15"/>
        <v>1</v>
      </c>
      <c r="BC19" s="113">
        <f t="shared" si="16"/>
        <v>3.5</v>
      </c>
      <c r="BD19" s="116">
        <f t="shared" si="17"/>
        <v>4</v>
      </c>
      <c r="BE19" s="112">
        <f t="shared" si="18"/>
        <v>1</v>
      </c>
      <c r="BF19" s="112">
        <f t="shared" si="19"/>
        <v>1</v>
      </c>
      <c r="BG19" s="113">
        <f t="shared" si="20"/>
        <v>2.6666666666666665</v>
      </c>
      <c r="BH19" s="113">
        <f t="shared" si="21"/>
        <v>3</v>
      </c>
      <c r="BI19" s="117">
        <f t="shared" si="22"/>
        <v>4</v>
      </c>
      <c r="BJ19" s="112">
        <f t="shared" si="23"/>
        <v>1</v>
      </c>
      <c r="BK19" s="113">
        <f t="shared" si="24"/>
        <v>2.6666666666666665</v>
      </c>
      <c r="BL19" s="113">
        <f t="shared" si="25"/>
        <v>3</v>
      </c>
      <c r="BM19" s="118">
        <f t="shared" si="26"/>
        <v>2</v>
      </c>
      <c r="BN19" s="119">
        <f t="shared" si="26"/>
        <v>2</v>
      </c>
      <c r="BO19" s="120">
        <f t="shared" si="27"/>
        <v>4</v>
      </c>
      <c r="BP19" s="68"/>
    </row>
    <row r="20" spans="1:68" ht="13.5" thickBot="1">
      <c r="A20" s="121"/>
      <c r="B20" s="130">
        <f t="shared" si="28"/>
        <v>9</v>
      </c>
      <c r="C20" s="300">
        <v>5</v>
      </c>
      <c r="D20" s="301">
        <v>5</v>
      </c>
      <c r="E20" s="301">
        <v>2</v>
      </c>
      <c r="F20" s="302">
        <v>5</v>
      </c>
      <c r="G20" s="300">
        <v>5</v>
      </c>
      <c r="H20" s="301">
        <v>2</v>
      </c>
      <c r="I20" s="301">
        <v>5</v>
      </c>
      <c r="J20" s="302">
        <v>5</v>
      </c>
      <c r="K20" s="300">
        <v>5</v>
      </c>
      <c r="L20" s="301">
        <v>5</v>
      </c>
      <c r="M20" s="302">
        <v>5</v>
      </c>
      <c r="N20" s="300">
        <v>2</v>
      </c>
      <c r="O20" s="301">
        <v>3</v>
      </c>
      <c r="P20" s="302">
        <v>5</v>
      </c>
      <c r="Q20" s="300">
        <v>5</v>
      </c>
      <c r="R20" s="301">
        <v>5</v>
      </c>
      <c r="S20" s="301">
        <v>5</v>
      </c>
      <c r="T20" s="302">
        <v>5</v>
      </c>
      <c r="U20" s="300">
        <v>4</v>
      </c>
      <c r="V20" s="301">
        <v>3</v>
      </c>
      <c r="W20" s="301">
        <v>1</v>
      </c>
      <c r="X20" s="302">
        <v>4</v>
      </c>
      <c r="Y20" s="303" t="s">
        <v>117</v>
      </c>
      <c r="Z20" s="301">
        <v>2</v>
      </c>
      <c r="AA20" s="301">
        <v>2</v>
      </c>
      <c r="AB20" s="302">
        <v>4</v>
      </c>
      <c r="AC20" s="298">
        <v>3</v>
      </c>
      <c r="AD20" s="300">
        <v>2</v>
      </c>
      <c r="AE20" s="301">
        <v>2</v>
      </c>
      <c r="AF20" s="304">
        <v>2</v>
      </c>
      <c r="AG20" s="299">
        <v>2</v>
      </c>
      <c r="AH20" s="298">
        <v>3</v>
      </c>
      <c r="AI20" s="300">
        <v>4</v>
      </c>
      <c r="AJ20" s="304">
        <v>2</v>
      </c>
      <c r="AK20" s="128"/>
      <c r="AL20" s="129">
        <f t="shared" si="29"/>
        <v>9</v>
      </c>
      <c r="AM20" s="112">
        <f t="shared" si="0"/>
        <v>1</v>
      </c>
      <c r="AN20" s="113">
        <f t="shared" si="1"/>
        <v>4.25</v>
      </c>
      <c r="AO20" s="114">
        <f t="shared" si="2"/>
        <v>5</v>
      </c>
      <c r="AP20" s="112">
        <f t="shared" si="3"/>
        <v>1</v>
      </c>
      <c r="AQ20" s="113">
        <f t="shared" si="4"/>
        <v>4.25</v>
      </c>
      <c r="AR20" s="114">
        <f t="shared" si="5"/>
        <v>5</v>
      </c>
      <c r="AS20" s="112">
        <f t="shared" si="6"/>
        <v>0</v>
      </c>
      <c r="AT20" s="113">
        <f t="shared" si="7"/>
        <v>5</v>
      </c>
      <c r="AU20" s="114">
        <f t="shared" si="8"/>
        <v>5</v>
      </c>
      <c r="AV20" s="112">
        <f t="shared" si="9"/>
        <v>1</v>
      </c>
      <c r="AW20" s="113">
        <f t="shared" si="10"/>
        <v>3.3333333333333335</v>
      </c>
      <c r="AX20" s="114">
        <f t="shared" si="11"/>
        <v>4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0</v>
      </c>
      <c r="BC20" s="113">
        <f t="shared" si="16"/>
        <v>3</v>
      </c>
      <c r="BD20" s="116">
        <f t="shared" si="17"/>
        <v>3</v>
      </c>
      <c r="BE20" s="112">
        <f t="shared" si="18"/>
        <v>1</v>
      </c>
      <c r="BF20" s="112">
        <f t="shared" si="19"/>
        <v>2</v>
      </c>
      <c r="BG20" s="113">
        <f t="shared" si="20"/>
        <v>2.6666666666666665</v>
      </c>
      <c r="BH20" s="113">
        <f t="shared" si="21"/>
        <v>3</v>
      </c>
      <c r="BI20" s="117">
        <f t="shared" si="22"/>
        <v>3</v>
      </c>
      <c r="BJ20" s="112">
        <f t="shared" si="23"/>
        <v>3</v>
      </c>
      <c r="BK20" s="113">
        <f t="shared" si="24"/>
        <v>2</v>
      </c>
      <c r="BL20" s="113">
        <f t="shared" si="25"/>
        <v>2</v>
      </c>
      <c r="BM20" s="118">
        <f t="shared" si="26"/>
        <v>2</v>
      </c>
      <c r="BN20" s="119">
        <f t="shared" si="26"/>
        <v>3</v>
      </c>
      <c r="BO20" s="120">
        <f t="shared" si="27"/>
        <v>3</v>
      </c>
      <c r="BP20" s="68"/>
    </row>
    <row r="21" spans="1:68" ht="13.5" thickBot="1">
      <c r="A21" s="121"/>
      <c r="B21" s="130">
        <f t="shared" si="28"/>
        <v>10</v>
      </c>
      <c r="C21" s="300">
        <v>5</v>
      </c>
      <c r="D21" s="301">
        <v>5</v>
      </c>
      <c r="E21" s="301">
        <v>5</v>
      </c>
      <c r="F21" s="302">
        <v>5</v>
      </c>
      <c r="G21" s="300">
        <v>5</v>
      </c>
      <c r="H21" s="301">
        <v>5</v>
      </c>
      <c r="I21" s="301">
        <v>5</v>
      </c>
      <c r="J21" s="302">
        <v>3</v>
      </c>
      <c r="K21" s="300">
        <v>5</v>
      </c>
      <c r="L21" s="301">
        <v>5</v>
      </c>
      <c r="M21" s="302">
        <v>5</v>
      </c>
      <c r="N21" s="300">
        <v>4</v>
      </c>
      <c r="O21" s="301">
        <v>4</v>
      </c>
      <c r="P21" s="302">
        <v>4</v>
      </c>
      <c r="Q21" s="300">
        <v>5</v>
      </c>
      <c r="R21" s="301">
        <v>5</v>
      </c>
      <c r="S21" s="301">
        <v>5</v>
      </c>
      <c r="T21" s="302">
        <v>5</v>
      </c>
      <c r="U21" s="300">
        <v>3</v>
      </c>
      <c r="V21" s="301">
        <v>4</v>
      </c>
      <c r="W21" s="301">
        <v>5</v>
      </c>
      <c r="X21" s="302">
        <v>3</v>
      </c>
      <c r="Y21" s="303" t="s">
        <v>117</v>
      </c>
      <c r="Z21" s="301">
        <v>3</v>
      </c>
      <c r="AA21" s="301">
        <v>3</v>
      </c>
      <c r="AB21" s="302">
        <v>3</v>
      </c>
      <c r="AC21" s="298">
        <v>3</v>
      </c>
      <c r="AD21" s="300">
        <v>2</v>
      </c>
      <c r="AE21" s="301">
        <v>2</v>
      </c>
      <c r="AF21" s="304">
        <v>4</v>
      </c>
      <c r="AG21" s="299">
        <v>2</v>
      </c>
      <c r="AH21" s="298">
        <v>3</v>
      </c>
      <c r="AI21" s="300">
        <v>5</v>
      </c>
      <c r="AJ21" s="304">
        <v>2</v>
      </c>
      <c r="AK21" s="128"/>
      <c r="AL21" s="129">
        <f t="shared" si="29"/>
        <v>10</v>
      </c>
      <c r="AM21" s="112">
        <f t="shared" si="0"/>
        <v>0</v>
      </c>
      <c r="AN21" s="113">
        <f t="shared" si="1"/>
        <v>5</v>
      </c>
      <c r="AO21" s="114">
        <f t="shared" si="2"/>
        <v>5</v>
      </c>
      <c r="AP21" s="112">
        <f t="shared" si="3"/>
        <v>0</v>
      </c>
      <c r="AQ21" s="113">
        <f t="shared" si="4"/>
        <v>4.5</v>
      </c>
      <c r="AR21" s="114">
        <f t="shared" si="5"/>
        <v>5</v>
      </c>
      <c r="AS21" s="112">
        <f t="shared" si="6"/>
        <v>0</v>
      </c>
      <c r="AT21" s="113">
        <f t="shared" si="7"/>
        <v>5</v>
      </c>
      <c r="AU21" s="114">
        <f t="shared" si="8"/>
        <v>5</v>
      </c>
      <c r="AV21" s="112">
        <f t="shared" si="9"/>
        <v>0</v>
      </c>
      <c r="AW21" s="113">
        <f t="shared" si="10"/>
        <v>4</v>
      </c>
      <c r="AX21" s="114">
        <f t="shared" si="11"/>
        <v>4</v>
      </c>
      <c r="AY21" s="112">
        <f t="shared" si="12"/>
        <v>0</v>
      </c>
      <c r="AZ21" s="113">
        <f t="shared" si="13"/>
        <v>5</v>
      </c>
      <c r="BA21" s="115">
        <f t="shared" si="14"/>
        <v>5</v>
      </c>
      <c r="BB21" s="112">
        <f t="shared" si="15"/>
        <v>0</v>
      </c>
      <c r="BC21" s="113">
        <f t="shared" si="16"/>
        <v>3.75</v>
      </c>
      <c r="BD21" s="116">
        <f t="shared" si="17"/>
        <v>4</v>
      </c>
      <c r="BE21" s="112">
        <f t="shared" si="18"/>
        <v>1</v>
      </c>
      <c r="BF21" s="112">
        <f t="shared" si="19"/>
        <v>0</v>
      </c>
      <c r="BG21" s="113">
        <f t="shared" si="20"/>
        <v>3</v>
      </c>
      <c r="BH21" s="113">
        <f t="shared" si="21"/>
        <v>3</v>
      </c>
      <c r="BI21" s="117">
        <f t="shared" si="22"/>
        <v>3</v>
      </c>
      <c r="BJ21" s="112">
        <f t="shared" si="23"/>
        <v>2</v>
      </c>
      <c r="BK21" s="113">
        <f t="shared" si="24"/>
        <v>2.6666666666666665</v>
      </c>
      <c r="BL21" s="113">
        <f t="shared" si="25"/>
        <v>3</v>
      </c>
      <c r="BM21" s="118">
        <f t="shared" si="26"/>
        <v>2</v>
      </c>
      <c r="BN21" s="119">
        <f t="shared" si="26"/>
        <v>3</v>
      </c>
      <c r="BO21" s="120">
        <f t="shared" si="27"/>
        <v>4</v>
      </c>
      <c r="BP21" s="68"/>
    </row>
    <row r="22" spans="1:68" ht="13.5" thickBot="1">
      <c r="A22" s="121"/>
      <c r="B22" s="130">
        <f t="shared" si="28"/>
        <v>11</v>
      </c>
      <c r="C22" s="300">
        <v>5</v>
      </c>
      <c r="D22" s="301">
        <v>5</v>
      </c>
      <c r="E22" s="301">
        <v>5</v>
      </c>
      <c r="F22" s="302">
        <v>5</v>
      </c>
      <c r="G22" s="300">
        <v>5</v>
      </c>
      <c r="H22" s="301">
        <v>5</v>
      </c>
      <c r="I22" s="301">
        <v>5</v>
      </c>
      <c r="J22" s="302">
        <v>5</v>
      </c>
      <c r="K22" s="300">
        <v>5</v>
      </c>
      <c r="L22" s="301">
        <v>5</v>
      </c>
      <c r="M22" s="302">
        <v>5</v>
      </c>
      <c r="N22" s="300">
        <v>4</v>
      </c>
      <c r="O22" s="301">
        <v>4</v>
      </c>
      <c r="P22" s="302">
        <v>5</v>
      </c>
      <c r="Q22" s="300">
        <v>5</v>
      </c>
      <c r="R22" s="301">
        <v>5</v>
      </c>
      <c r="S22" s="301">
        <v>5</v>
      </c>
      <c r="T22" s="302">
        <v>5</v>
      </c>
      <c r="U22" s="300">
        <v>5</v>
      </c>
      <c r="V22" s="301">
        <v>5</v>
      </c>
      <c r="W22" s="301">
        <v>5</v>
      </c>
      <c r="X22" s="302">
        <v>5</v>
      </c>
      <c r="Y22" s="303" t="s">
        <v>127</v>
      </c>
      <c r="Z22" s="301">
        <v>5</v>
      </c>
      <c r="AA22" s="301">
        <v>5</v>
      </c>
      <c r="AB22" s="302">
        <v>4</v>
      </c>
      <c r="AC22" s="298">
        <v>5</v>
      </c>
      <c r="AD22" s="300">
        <v>5</v>
      </c>
      <c r="AE22" s="301">
        <v>5</v>
      </c>
      <c r="AF22" s="304">
        <v>5</v>
      </c>
      <c r="AG22" s="299">
        <v>3</v>
      </c>
      <c r="AH22" s="298">
        <v>5</v>
      </c>
      <c r="AI22" s="300">
        <v>5</v>
      </c>
      <c r="AJ22" s="304">
        <v>5</v>
      </c>
      <c r="AK22" s="128"/>
      <c r="AL22" s="129">
        <f t="shared" si="29"/>
        <v>11</v>
      </c>
      <c r="AM22" s="112">
        <f t="shared" si="0"/>
        <v>0</v>
      </c>
      <c r="AN22" s="113">
        <f t="shared" si="1"/>
        <v>5</v>
      </c>
      <c r="AO22" s="114">
        <f t="shared" si="2"/>
        <v>5</v>
      </c>
      <c r="AP22" s="112">
        <f t="shared" si="3"/>
        <v>0</v>
      </c>
      <c r="AQ22" s="113">
        <f t="shared" si="4"/>
        <v>5</v>
      </c>
      <c r="AR22" s="114">
        <f t="shared" si="5"/>
        <v>5</v>
      </c>
      <c r="AS22" s="112">
        <f t="shared" si="6"/>
        <v>0</v>
      </c>
      <c r="AT22" s="113">
        <f t="shared" si="7"/>
        <v>5</v>
      </c>
      <c r="AU22" s="114">
        <f t="shared" si="8"/>
        <v>5</v>
      </c>
      <c r="AV22" s="112">
        <f t="shared" si="9"/>
        <v>0</v>
      </c>
      <c r="AW22" s="113">
        <f t="shared" si="10"/>
        <v>4.333333333333333</v>
      </c>
      <c r="AX22" s="114">
        <f t="shared" si="11"/>
        <v>5</v>
      </c>
      <c r="AY22" s="112">
        <f t="shared" si="12"/>
        <v>0</v>
      </c>
      <c r="AZ22" s="113">
        <f t="shared" si="13"/>
        <v>5</v>
      </c>
      <c r="BA22" s="115">
        <f t="shared" si="14"/>
        <v>5</v>
      </c>
      <c r="BB22" s="112">
        <f t="shared" si="15"/>
        <v>0</v>
      </c>
      <c r="BC22" s="113">
        <f t="shared" si="16"/>
        <v>5</v>
      </c>
      <c r="BD22" s="116">
        <f t="shared" si="17"/>
        <v>5</v>
      </c>
      <c r="BE22" s="112">
        <f t="shared" si="18"/>
        <v>1</v>
      </c>
      <c r="BF22" s="112">
        <f t="shared" si="19"/>
        <v>0</v>
      </c>
      <c r="BG22" s="113">
        <f t="shared" si="20"/>
        <v>4.666666666666667</v>
      </c>
      <c r="BH22" s="113">
        <f t="shared" si="21"/>
        <v>5</v>
      </c>
      <c r="BI22" s="117">
        <f t="shared" si="22"/>
        <v>5</v>
      </c>
      <c r="BJ22" s="112">
        <f t="shared" si="23"/>
        <v>0</v>
      </c>
      <c r="BK22" s="113">
        <f t="shared" si="24"/>
        <v>5</v>
      </c>
      <c r="BL22" s="113">
        <f t="shared" si="25"/>
        <v>5</v>
      </c>
      <c r="BM22" s="118">
        <f t="shared" si="26"/>
        <v>3</v>
      </c>
      <c r="BN22" s="119">
        <f t="shared" si="26"/>
        <v>5</v>
      </c>
      <c r="BO22" s="120">
        <f t="shared" si="27"/>
        <v>5</v>
      </c>
      <c r="BP22" s="68"/>
    </row>
    <row r="23" spans="1:68" ht="13.5" thickBot="1">
      <c r="A23" s="121"/>
      <c r="B23" s="130">
        <f t="shared" si="28"/>
        <v>12</v>
      </c>
      <c r="C23" s="300">
        <v>4</v>
      </c>
      <c r="D23" s="301">
        <v>5</v>
      </c>
      <c r="E23" s="301">
        <v>4</v>
      </c>
      <c r="F23" s="302">
        <v>4</v>
      </c>
      <c r="G23" s="300">
        <v>3</v>
      </c>
      <c r="H23" s="301">
        <v>5</v>
      </c>
      <c r="I23" s="301">
        <v>3</v>
      </c>
      <c r="J23" s="302">
        <v>4</v>
      </c>
      <c r="K23" s="300">
        <v>5</v>
      </c>
      <c r="L23" s="301">
        <v>5</v>
      </c>
      <c r="M23" s="302">
        <v>5</v>
      </c>
      <c r="N23" s="300">
        <v>3</v>
      </c>
      <c r="O23" s="301">
        <v>3</v>
      </c>
      <c r="P23" s="302">
        <v>3</v>
      </c>
      <c r="Q23" s="300">
        <v>5</v>
      </c>
      <c r="R23" s="301">
        <v>5</v>
      </c>
      <c r="S23" s="301">
        <v>5</v>
      </c>
      <c r="T23" s="302">
        <v>5</v>
      </c>
      <c r="U23" s="300">
        <v>4</v>
      </c>
      <c r="V23" s="301">
        <v>3</v>
      </c>
      <c r="W23" s="301">
        <v>5</v>
      </c>
      <c r="X23" s="302">
        <v>5</v>
      </c>
      <c r="Y23" s="303" t="s">
        <v>117</v>
      </c>
      <c r="Z23" s="301">
        <v>4</v>
      </c>
      <c r="AA23" s="301">
        <v>4</v>
      </c>
      <c r="AB23" s="302">
        <v>4</v>
      </c>
      <c r="AC23" s="298">
        <v>4</v>
      </c>
      <c r="AD23" s="300">
        <v>2</v>
      </c>
      <c r="AE23" s="301">
        <v>2</v>
      </c>
      <c r="AF23" s="304">
        <v>2</v>
      </c>
      <c r="AG23" s="299">
        <v>3</v>
      </c>
      <c r="AH23" s="298">
        <v>3</v>
      </c>
      <c r="AI23" s="300">
        <v>3</v>
      </c>
      <c r="AJ23" s="304">
        <v>3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4.25</v>
      </c>
      <c r="AO23" s="114">
        <f t="shared" si="2"/>
        <v>5</v>
      </c>
      <c r="AP23" s="112">
        <f t="shared" si="3"/>
        <v>0</v>
      </c>
      <c r="AQ23" s="113">
        <f t="shared" si="4"/>
        <v>3.75</v>
      </c>
      <c r="AR23" s="114">
        <f t="shared" si="5"/>
        <v>4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0</v>
      </c>
      <c r="AW23" s="113">
        <f t="shared" si="10"/>
        <v>3</v>
      </c>
      <c r="AX23" s="114">
        <f t="shared" si="11"/>
        <v>3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0</v>
      </c>
      <c r="BC23" s="113">
        <f t="shared" si="16"/>
        <v>4.25</v>
      </c>
      <c r="BD23" s="116">
        <f t="shared" si="17"/>
        <v>5</v>
      </c>
      <c r="BE23" s="112">
        <f t="shared" si="18"/>
        <v>1</v>
      </c>
      <c r="BF23" s="112">
        <f t="shared" si="19"/>
        <v>0</v>
      </c>
      <c r="BG23" s="113">
        <f t="shared" si="20"/>
        <v>4</v>
      </c>
      <c r="BH23" s="113">
        <f t="shared" si="21"/>
        <v>4</v>
      </c>
      <c r="BI23" s="117">
        <f t="shared" si="22"/>
        <v>4</v>
      </c>
      <c r="BJ23" s="112">
        <f t="shared" si="23"/>
        <v>3</v>
      </c>
      <c r="BK23" s="113">
        <f t="shared" si="24"/>
        <v>2</v>
      </c>
      <c r="BL23" s="113">
        <f t="shared" si="25"/>
        <v>2</v>
      </c>
      <c r="BM23" s="118">
        <f t="shared" si="26"/>
        <v>3</v>
      </c>
      <c r="BN23" s="119">
        <f t="shared" si="26"/>
        <v>3</v>
      </c>
      <c r="BO23" s="120">
        <f t="shared" si="27"/>
        <v>3</v>
      </c>
      <c r="BP23" s="68"/>
    </row>
    <row r="24" spans="1:68" ht="13.5" thickBot="1">
      <c r="A24" s="121"/>
      <c r="B24" s="130">
        <f t="shared" si="28"/>
        <v>13</v>
      </c>
      <c r="C24" s="300">
        <v>5</v>
      </c>
      <c r="D24" s="301">
        <v>5</v>
      </c>
      <c r="E24" s="301">
        <v>4</v>
      </c>
      <c r="F24" s="302">
        <v>4</v>
      </c>
      <c r="G24" s="300">
        <v>5</v>
      </c>
      <c r="H24" s="301">
        <v>4</v>
      </c>
      <c r="I24" s="301">
        <v>3</v>
      </c>
      <c r="J24" s="302">
        <v>5</v>
      </c>
      <c r="K24" s="300">
        <v>5</v>
      </c>
      <c r="L24" s="301">
        <v>5</v>
      </c>
      <c r="M24" s="302">
        <v>5</v>
      </c>
      <c r="N24" s="300">
        <v>5</v>
      </c>
      <c r="O24" s="301">
        <v>4</v>
      </c>
      <c r="P24" s="302">
        <v>4</v>
      </c>
      <c r="Q24" s="300">
        <v>5</v>
      </c>
      <c r="R24" s="301">
        <v>5</v>
      </c>
      <c r="S24" s="301">
        <v>5</v>
      </c>
      <c r="T24" s="302">
        <v>5</v>
      </c>
      <c r="U24" s="300">
        <v>4</v>
      </c>
      <c r="V24" s="301">
        <v>4</v>
      </c>
      <c r="W24" s="301">
        <v>5</v>
      </c>
      <c r="X24" s="302">
        <v>5</v>
      </c>
      <c r="Y24" s="303" t="s">
        <v>117</v>
      </c>
      <c r="Z24" s="301">
        <v>5</v>
      </c>
      <c r="AA24" s="301">
        <v>4</v>
      </c>
      <c r="AB24" s="302">
        <v>4</v>
      </c>
      <c r="AC24" s="298">
        <v>4</v>
      </c>
      <c r="AD24" s="300">
        <v>4</v>
      </c>
      <c r="AE24" s="301">
        <v>3</v>
      </c>
      <c r="AF24" s="304">
        <v>4</v>
      </c>
      <c r="AG24" s="299">
        <v>2</v>
      </c>
      <c r="AH24" s="298">
        <v>3</v>
      </c>
      <c r="AI24" s="300">
        <v>3</v>
      </c>
      <c r="AJ24" s="304">
        <v>3</v>
      </c>
      <c r="AK24" s="128"/>
      <c r="AL24" s="129">
        <f t="shared" si="29"/>
        <v>13</v>
      </c>
      <c r="AM24" s="112">
        <f t="shared" si="0"/>
        <v>0</v>
      </c>
      <c r="AN24" s="113">
        <f t="shared" si="1"/>
        <v>4.5</v>
      </c>
      <c r="AO24" s="114">
        <f t="shared" si="2"/>
        <v>5</v>
      </c>
      <c r="AP24" s="112">
        <f t="shared" si="3"/>
        <v>0</v>
      </c>
      <c r="AQ24" s="113">
        <f t="shared" si="4"/>
        <v>4.25</v>
      </c>
      <c r="AR24" s="114">
        <f t="shared" si="5"/>
        <v>5</v>
      </c>
      <c r="AS24" s="112">
        <f t="shared" si="6"/>
        <v>0</v>
      </c>
      <c r="AT24" s="113">
        <f t="shared" si="7"/>
        <v>5</v>
      </c>
      <c r="AU24" s="114">
        <f t="shared" si="8"/>
        <v>5</v>
      </c>
      <c r="AV24" s="112">
        <f t="shared" si="9"/>
        <v>0</v>
      </c>
      <c r="AW24" s="113">
        <f t="shared" si="10"/>
        <v>4.333333333333333</v>
      </c>
      <c r="AX24" s="114">
        <f t="shared" si="11"/>
        <v>5</v>
      </c>
      <c r="AY24" s="112">
        <f t="shared" si="12"/>
        <v>0</v>
      </c>
      <c r="AZ24" s="113">
        <f t="shared" si="13"/>
        <v>5</v>
      </c>
      <c r="BA24" s="115">
        <f t="shared" si="14"/>
        <v>5</v>
      </c>
      <c r="BB24" s="112">
        <f t="shared" si="15"/>
        <v>0</v>
      </c>
      <c r="BC24" s="113">
        <f t="shared" si="16"/>
        <v>4.5</v>
      </c>
      <c r="BD24" s="116">
        <f t="shared" si="17"/>
        <v>5</v>
      </c>
      <c r="BE24" s="112">
        <f t="shared" si="18"/>
        <v>1</v>
      </c>
      <c r="BF24" s="112">
        <f t="shared" si="19"/>
        <v>0</v>
      </c>
      <c r="BG24" s="113">
        <f t="shared" si="20"/>
        <v>4.333333333333333</v>
      </c>
      <c r="BH24" s="113">
        <f t="shared" si="21"/>
        <v>5</v>
      </c>
      <c r="BI24" s="117">
        <f t="shared" si="22"/>
        <v>4</v>
      </c>
      <c r="BJ24" s="112">
        <f t="shared" si="23"/>
        <v>0</v>
      </c>
      <c r="BK24" s="113">
        <f t="shared" si="24"/>
        <v>3.6666666666666665</v>
      </c>
      <c r="BL24" s="113">
        <f t="shared" si="25"/>
        <v>4</v>
      </c>
      <c r="BM24" s="118">
        <f t="shared" si="26"/>
        <v>2</v>
      </c>
      <c r="BN24" s="119">
        <f t="shared" si="26"/>
        <v>3</v>
      </c>
      <c r="BO24" s="120">
        <f t="shared" si="27"/>
        <v>3</v>
      </c>
      <c r="BP24" s="68"/>
    </row>
    <row r="25" spans="1:68" ht="13.5" thickBot="1">
      <c r="A25" s="121"/>
      <c r="B25" s="130">
        <f t="shared" si="28"/>
        <v>14</v>
      </c>
      <c r="C25" s="300">
        <v>5</v>
      </c>
      <c r="D25" s="301">
        <v>5</v>
      </c>
      <c r="E25" s="301">
        <v>5</v>
      </c>
      <c r="F25" s="302">
        <v>5</v>
      </c>
      <c r="G25" s="300">
        <v>5</v>
      </c>
      <c r="H25" s="301">
        <v>4</v>
      </c>
      <c r="I25" s="301">
        <v>5</v>
      </c>
      <c r="J25" s="302">
        <v>5</v>
      </c>
      <c r="K25" s="300">
        <v>5</v>
      </c>
      <c r="L25" s="301">
        <v>5</v>
      </c>
      <c r="M25" s="302">
        <v>5</v>
      </c>
      <c r="N25" s="300">
        <v>5</v>
      </c>
      <c r="O25" s="301">
        <v>4</v>
      </c>
      <c r="P25" s="302">
        <v>4</v>
      </c>
      <c r="Q25" s="300">
        <v>5</v>
      </c>
      <c r="R25" s="301">
        <v>5</v>
      </c>
      <c r="S25" s="301">
        <v>5</v>
      </c>
      <c r="T25" s="302">
        <v>5</v>
      </c>
      <c r="U25" s="300">
        <v>5</v>
      </c>
      <c r="V25" s="301">
        <v>5</v>
      </c>
      <c r="W25" s="301">
        <v>5</v>
      </c>
      <c r="X25" s="302">
        <v>5</v>
      </c>
      <c r="Y25" s="303" t="s">
        <v>128</v>
      </c>
      <c r="Z25" s="301">
        <v>5</v>
      </c>
      <c r="AA25" s="301">
        <v>5</v>
      </c>
      <c r="AB25" s="302">
        <v>5</v>
      </c>
      <c r="AC25" s="305">
        <v>5</v>
      </c>
      <c r="AD25" s="300">
        <v>4</v>
      </c>
      <c r="AE25" s="301">
        <v>5</v>
      </c>
      <c r="AF25" s="304">
        <v>3</v>
      </c>
      <c r="AG25" s="296">
        <v>4</v>
      </c>
      <c r="AH25" s="305">
        <v>5</v>
      </c>
      <c r="AI25" s="300">
        <v>5</v>
      </c>
      <c r="AJ25" s="304">
        <v>4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5</v>
      </c>
      <c r="AO25" s="114">
        <f t="shared" si="2"/>
        <v>5</v>
      </c>
      <c r="AP25" s="112">
        <f t="shared" si="3"/>
        <v>0</v>
      </c>
      <c r="AQ25" s="113">
        <f t="shared" si="4"/>
        <v>4.75</v>
      </c>
      <c r="AR25" s="114">
        <f t="shared" si="5"/>
        <v>5</v>
      </c>
      <c r="AS25" s="112">
        <f t="shared" si="6"/>
        <v>0</v>
      </c>
      <c r="AT25" s="113">
        <f t="shared" si="7"/>
        <v>5</v>
      </c>
      <c r="AU25" s="114">
        <f t="shared" si="8"/>
        <v>5</v>
      </c>
      <c r="AV25" s="112">
        <f t="shared" si="9"/>
        <v>0</v>
      </c>
      <c r="AW25" s="113">
        <f t="shared" si="10"/>
        <v>4.333333333333333</v>
      </c>
      <c r="AX25" s="114">
        <f t="shared" si="11"/>
        <v>5</v>
      </c>
      <c r="AY25" s="112">
        <f t="shared" si="12"/>
        <v>0</v>
      </c>
      <c r="AZ25" s="113">
        <f t="shared" si="13"/>
        <v>5</v>
      </c>
      <c r="BA25" s="115">
        <f t="shared" si="14"/>
        <v>5</v>
      </c>
      <c r="BB25" s="112">
        <f t="shared" si="15"/>
        <v>0</v>
      </c>
      <c r="BC25" s="113">
        <f t="shared" si="16"/>
        <v>5</v>
      </c>
      <c r="BD25" s="116">
        <f t="shared" si="17"/>
        <v>5</v>
      </c>
      <c r="BE25" s="112">
        <f t="shared" si="18"/>
        <v>1</v>
      </c>
      <c r="BF25" s="112">
        <f t="shared" si="19"/>
        <v>0</v>
      </c>
      <c r="BG25" s="113">
        <f t="shared" si="20"/>
        <v>5</v>
      </c>
      <c r="BH25" s="113">
        <f t="shared" si="21"/>
        <v>5</v>
      </c>
      <c r="BI25" s="117">
        <f t="shared" si="22"/>
        <v>5</v>
      </c>
      <c r="BJ25" s="112">
        <f t="shared" si="23"/>
        <v>0</v>
      </c>
      <c r="BK25" s="113">
        <f t="shared" si="24"/>
        <v>4</v>
      </c>
      <c r="BL25" s="113">
        <f t="shared" si="25"/>
        <v>4</v>
      </c>
      <c r="BM25" s="118">
        <f t="shared" si="26"/>
        <v>4</v>
      </c>
      <c r="BN25" s="119">
        <f t="shared" si="26"/>
        <v>5</v>
      </c>
      <c r="BO25" s="120">
        <f t="shared" si="27"/>
        <v>5</v>
      </c>
      <c r="BP25" s="68"/>
    </row>
    <row r="26" spans="1:68" ht="13.5" thickBot="1">
      <c r="A26" s="121"/>
      <c r="B26" s="130">
        <f t="shared" si="28"/>
        <v>15</v>
      </c>
      <c r="C26" s="300">
        <v>5</v>
      </c>
      <c r="D26" s="301">
        <v>5</v>
      </c>
      <c r="E26" s="301">
        <v>5</v>
      </c>
      <c r="F26" s="302">
        <v>5</v>
      </c>
      <c r="G26" s="300">
        <v>3</v>
      </c>
      <c r="H26" s="301">
        <v>4</v>
      </c>
      <c r="I26" s="301">
        <v>3</v>
      </c>
      <c r="J26" s="302">
        <v>3</v>
      </c>
      <c r="K26" s="300">
        <v>5</v>
      </c>
      <c r="L26" s="301">
        <v>5</v>
      </c>
      <c r="M26" s="302">
        <v>5</v>
      </c>
      <c r="N26" s="300">
        <v>5</v>
      </c>
      <c r="O26" s="301">
        <v>5</v>
      </c>
      <c r="P26" s="302">
        <v>5</v>
      </c>
      <c r="Q26" s="300">
        <v>5</v>
      </c>
      <c r="R26" s="301">
        <v>5</v>
      </c>
      <c r="S26" s="301">
        <v>5</v>
      </c>
      <c r="T26" s="302">
        <v>5</v>
      </c>
      <c r="U26" s="300">
        <v>5</v>
      </c>
      <c r="V26" s="301">
        <v>5</v>
      </c>
      <c r="W26" s="301">
        <v>5</v>
      </c>
      <c r="X26" s="302">
        <v>5</v>
      </c>
      <c r="Y26" s="303" t="s">
        <v>117</v>
      </c>
      <c r="Z26" s="301">
        <v>5</v>
      </c>
      <c r="AA26" s="301">
        <v>4</v>
      </c>
      <c r="AB26" s="302">
        <v>5</v>
      </c>
      <c r="AC26" s="298">
        <v>5</v>
      </c>
      <c r="AD26" s="300">
        <v>2</v>
      </c>
      <c r="AE26" s="301">
        <v>2</v>
      </c>
      <c r="AF26" s="304">
        <v>2</v>
      </c>
      <c r="AG26" s="299">
        <v>5</v>
      </c>
      <c r="AH26" s="298">
        <v>5</v>
      </c>
      <c r="AI26" s="300">
        <v>5</v>
      </c>
      <c r="AJ26" s="304">
        <v>2</v>
      </c>
      <c r="AK26" s="128"/>
      <c r="AL26" s="129">
        <f t="shared" si="29"/>
        <v>15</v>
      </c>
      <c r="AM26" s="112">
        <f t="shared" si="0"/>
        <v>0</v>
      </c>
      <c r="AN26" s="113">
        <f t="shared" si="1"/>
        <v>5</v>
      </c>
      <c r="AO26" s="114">
        <f t="shared" si="2"/>
        <v>5</v>
      </c>
      <c r="AP26" s="112">
        <f t="shared" si="3"/>
        <v>0</v>
      </c>
      <c r="AQ26" s="113">
        <f t="shared" si="4"/>
        <v>3.25</v>
      </c>
      <c r="AR26" s="114">
        <f t="shared" si="5"/>
        <v>4</v>
      </c>
      <c r="AS26" s="112">
        <f t="shared" si="6"/>
        <v>0</v>
      </c>
      <c r="AT26" s="113">
        <f t="shared" si="7"/>
        <v>5</v>
      </c>
      <c r="AU26" s="114">
        <f t="shared" si="8"/>
        <v>5</v>
      </c>
      <c r="AV26" s="112">
        <f t="shared" si="9"/>
        <v>0</v>
      </c>
      <c r="AW26" s="113">
        <f t="shared" si="10"/>
        <v>5</v>
      </c>
      <c r="AX26" s="114">
        <f t="shared" si="11"/>
        <v>5</v>
      </c>
      <c r="AY26" s="112">
        <f t="shared" si="12"/>
        <v>0</v>
      </c>
      <c r="AZ26" s="113">
        <f t="shared" si="13"/>
        <v>5</v>
      </c>
      <c r="BA26" s="115">
        <f t="shared" si="14"/>
        <v>5</v>
      </c>
      <c r="BB26" s="112">
        <f t="shared" si="15"/>
        <v>0</v>
      </c>
      <c r="BC26" s="113">
        <f t="shared" si="16"/>
        <v>5</v>
      </c>
      <c r="BD26" s="116">
        <f t="shared" si="17"/>
        <v>5</v>
      </c>
      <c r="BE26" s="112">
        <f t="shared" si="18"/>
        <v>1</v>
      </c>
      <c r="BF26" s="112">
        <f t="shared" si="19"/>
        <v>0</v>
      </c>
      <c r="BG26" s="113">
        <f t="shared" si="20"/>
        <v>4.666666666666667</v>
      </c>
      <c r="BH26" s="113">
        <f t="shared" si="21"/>
        <v>5</v>
      </c>
      <c r="BI26" s="117">
        <f t="shared" si="22"/>
        <v>5</v>
      </c>
      <c r="BJ26" s="112">
        <f t="shared" si="23"/>
        <v>3</v>
      </c>
      <c r="BK26" s="113">
        <f t="shared" si="24"/>
        <v>2</v>
      </c>
      <c r="BL26" s="113">
        <f t="shared" si="25"/>
        <v>2</v>
      </c>
      <c r="BM26" s="118">
        <f t="shared" si="26"/>
        <v>5</v>
      </c>
      <c r="BN26" s="119">
        <f t="shared" si="26"/>
        <v>5</v>
      </c>
      <c r="BO26" s="120">
        <f t="shared" si="27"/>
        <v>4</v>
      </c>
      <c r="BP26" s="68"/>
    </row>
    <row r="27" spans="1:68" ht="13.5" thickBot="1">
      <c r="A27" s="121"/>
      <c r="B27" s="130">
        <f t="shared" si="28"/>
        <v>16</v>
      </c>
      <c r="C27" s="300">
        <v>5</v>
      </c>
      <c r="D27" s="301">
        <v>5</v>
      </c>
      <c r="E27" s="301">
        <v>4</v>
      </c>
      <c r="F27" s="302">
        <v>5</v>
      </c>
      <c r="G27" s="300">
        <v>4</v>
      </c>
      <c r="H27" s="301">
        <v>5</v>
      </c>
      <c r="I27" s="301">
        <v>4</v>
      </c>
      <c r="J27" s="302">
        <v>4</v>
      </c>
      <c r="K27" s="300">
        <v>5</v>
      </c>
      <c r="L27" s="301">
        <v>5</v>
      </c>
      <c r="M27" s="302">
        <v>4</v>
      </c>
      <c r="N27" s="300">
        <v>4</v>
      </c>
      <c r="O27" s="301">
        <v>3</v>
      </c>
      <c r="P27" s="302">
        <v>4</v>
      </c>
      <c r="Q27" s="300">
        <v>5</v>
      </c>
      <c r="R27" s="301">
        <v>5</v>
      </c>
      <c r="S27" s="301">
        <v>5</v>
      </c>
      <c r="T27" s="302">
        <v>5</v>
      </c>
      <c r="U27" s="300">
        <v>5</v>
      </c>
      <c r="V27" s="301">
        <v>5</v>
      </c>
      <c r="W27" s="301">
        <v>5</v>
      </c>
      <c r="X27" s="302">
        <v>4</v>
      </c>
      <c r="Y27" s="303" t="s">
        <v>128</v>
      </c>
      <c r="Z27" s="301">
        <v>4</v>
      </c>
      <c r="AA27" s="301">
        <v>5</v>
      </c>
      <c r="AB27" s="302">
        <v>5</v>
      </c>
      <c r="AC27" s="298">
        <v>5</v>
      </c>
      <c r="AD27" s="300">
        <v>5</v>
      </c>
      <c r="AE27" s="301">
        <v>3</v>
      </c>
      <c r="AF27" s="304">
        <v>4</v>
      </c>
      <c r="AG27" s="299">
        <v>4</v>
      </c>
      <c r="AH27" s="298">
        <v>3</v>
      </c>
      <c r="AI27" s="300">
        <v>4</v>
      </c>
      <c r="AJ27" s="304">
        <v>4</v>
      </c>
      <c r="AK27" s="128"/>
      <c r="AL27" s="129">
        <f t="shared" si="29"/>
        <v>16</v>
      </c>
      <c r="AM27" s="112">
        <f t="shared" si="0"/>
        <v>0</v>
      </c>
      <c r="AN27" s="113">
        <f t="shared" si="1"/>
        <v>4.75</v>
      </c>
      <c r="AO27" s="114">
        <f t="shared" si="2"/>
        <v>5</v>
      </c>
      <c r="AP27" s="112">
        <f t="shared" si="3"/>
        <v>0</v>
      </c>
      <c r="AQ27" s="113">
        <f t="shared" si="4"/>
        <v>4.25</v>
      </c>
      <c r="AR27" s="114">
        <f t="shared" si="5"/>
        <v>5</v>
      </c>
      <c r="AS27" s="112">
        <f t="shared" si="6"/>
        <v>0</v>
      </c>
      <c r="AT27" s="113">
        <f t="shared" si="7"/>
        <v>4.666666666666667</v>
      </c>
      <c r="AU27" s="114">
        <f t="shared" si="8"/>
        <v>5</v>
      </c>
      <c r="AV27" s="112">
        <f t="shared" si="9"/>
        <v>0</v>
      </c>
      <c r="AW27" s="113">
        <f t="shared" si="10"/>
        <v>3.6666666666666665</v>
      </c>
      <c r="AX27" s="114">
        <f t="shared" si="11"/>
        <v>4</v>
      </c>
      <c r="AY27" s="112">
        <f t="shared" si="12"/>
        <v>0</v>
      </c>
      <c r="AZ27" s="113">
        <f t="shared" si="13"/>
        <v>5</v>
      </c>
      <c r="BA27" s="115">
        <f t="shared" si="14"/>
        <v>5</v>
      </c>
      <c r="BB27" s="112">
        <f t="shared" si="15"/>
        <v>0</v>
      </c>
      <c r="BC27" s="113">
        <f t="shared" si="16"/>
        <v>4.75</v>
      </c>
      <c r="BD27" s="116">
        <f t="shared" si="17"/>
        <v>5</v>
      </c>
      <c r="BE27" s="112">
        <f t="shared" si="18"/>
        <v>1</v>
      </c>
      <c r="BF27" s="112">
        <f t="shared" si="19"/>
        <v>0</v>
      </c>
      <c r="BG27" s="113">
        <f t="shared" si="20"/>
        <v>4.666666666666667</v>
      </c>
      <c r="BH27" s="113">
        <f t="shared" si="21"/>
        <v>5</v>
      </c>
      <c r="BI27" s="117">
        <f t="shared" si="22"/>
        <v>5</v>
      </c>
      <c r="BJ27" s="112">
        <f t="shared" si="23"/>
        <v>0</v>
      </c>
      <c r="BK27" s="113">
        <f t="shared" si="24"/>
        <v>4</v>
      </c>
      <c r="BL27" s="113">
        <f t="shared" si="25"/>
        <v>4</v>
      </c>
      <c r="BM27" s="118">
        <f t="shared" si="26"/>
        <v>4</v>
      </c>
      <c r="BN27" s="119">
        <f t="shared" si="26"/>
        <v>3</v>
      </c>
      <c r="BO27" s="120">
        <f t="shared" si="27"/>
        <v>4</v>
      </c>
      <c r="BP27" s="68"/>
    </row>
    <row r="28" spans="1:68" ht="13.5" thickBot="1">
      <c r="A28" s="121"/>
      <c r="B28" s="130">
        <f t="shared" si="28"/>
        <v>17</v>
      </c>
      <c r="C28" s="300">
        <v>5</v>
      </c>
      <c r="D28" s="301">
        <v>5</v>
      </c>
      <c r="E28" s="301">
        <v>5</v>
      </c>
      <c r="F28" s="302">
        <v>5</v>
      </c>
      <c r="G28" s="300">
        <v>5</v>
      </c>
      <c r="H28" s="301">
        <v>5</v>
      </c>
      <c r="I28" s="301">
        <v>4</v>
      </c>
      <c r="J28" s="302">
        <v>5</v>
      </c>
      <c r="K28" s="300">
        <v>5</v>
      </c>
      <c r="L28" s="301">
        <v>5</v>
      </c>
      <c r="M28" s="302">
        <v>5</v>
      </c>
      <c r="N28" s="300">
        <v>5</v>
      </c>
      <c r="O28" s="301">
        <v>4</v>
      </c>
      <c r="P28" s="302">
        <v>4</v>
      </c>
      <c r="Q28" s="300">
        <v>5</v>
      </c>
      <c r="R28" s="301">
        <v>5</v>
      </c>
      <c r="S28" s="301">
        <v>5</v>
      </c>
      <c r="T28" s="302">
        <v>5</v>
      </c>
      <c r="U28" s="300">
        <v>5</v>
      </c>
      <c r="V28" s="301">
        <v>5</v>
      </c>
      <c r="W28" s="301">
        <v>5</v>
      </c>
      <c r="X28" s="302">
        <v>5</v>
      </c>
      <c r="Y28" s="307" t="s">
        <v>117</v>
      </c>
      <c r="Z28" s="301">
        <v>5</v>
      </c>
      <c r="AA28" s="301">
        <v>5</v>
      </c>
      <c r="AB28" s="302">
        <v>5</v>
      </c>
      <c r="AC28" s="298">
        <v>5</v>
      </c>
      <c r="AD28" s="300">
        <v>5</v>
      </c>
      <c r="AE28" s="301">
        <v>5</v>
      </c>
      <c r="AF28" s="304">
        <v>4</v>
      </c>
      <c r="AG28" s="299">
        <v>4</v>
      </c>
      <c r="AH28" s="298">
        <v>5</v>
      </c>
      <c r="AI28" s="300">
        <v>5</v>
      </c>
      <c r="AJ28" s="304">
        <v>2</v>
      </c>
      <c r="AK28" s="128"/>
      <c r="AL28" s="129">
        <f t="shared" si="29"/>
        <v>17</v>
      </c>
      <c r="AM28" s="112">
        <f t="shared" si="0"/>
        <v>0</v>
      </c>
      <c r="AN28" s="113">
        <f t="shared" si="1"/>
        <v>5</v>
      </c>
      <c r="AO28" s="114">
        <f t="shared" si="2"/>
        <v>5</v>
      </c>
      <c r="AP28" s="112">
        <f t="shared" si="3"/>
        <v>0</v>
      </c>
      <c r="AQ28" s="113">
        <f t="shared" si="4"/>
        <v>4.75</v>
      </c>
      <c r="AR28" s="114">
        <f t="shared" si="5"/>
        <v>5</v>
      </c>
      <c r="AS28" s="112">
        <f t="shared" si="6"/>
        <v>0</v>
      </c>
      <c r="AT28" s="113">
        <f t="shared" si="7"/>
        <v>5</v>
      </c>
      <c r="AU28" s="114">
        <f t="shared" si="8"/>
        <v>5</v>
      </c>
      <c r="AV28" s="112">
        <f t="shared" si="9"/>
        <v>0</v>
      </c>
      <c r="AW28" s="113">
        <f t="shared" si="10"/>
        <v>4.333333333333333</v>
      </c>
      <c r="AX28" s="114">
        <f t="shared" si="11"/>
        <v>5</v>
      </c>
      <c r="AY28" s="112">
        <f t="shared" si="12"/>
        <v>0</v>
      </c>
      <c r="AZ28" s="113">
        <f t="shared" si="13"/>
        <v>5</v>
      </c>
      <c r="BA28" s="115">
        <f t="shared" si="14"/>
        <v>5</v>
      </c>
      <c r="BB28" s="112">
        <f t="shared" si="15"/>
        <v>0</v>
      </c>
      <c r="BC28" s="113">
        <f t="shared" si="16"/>
        <v>5</v>
      </c>
      <c r="BD28" s="116">
        <f t="shared" si="17"/>
        <v>5</v>
      </c>
      <c r="BE28" s="112">
        <f t="shared" si="18"/>
        <v>1</v>
      </c>
      <c r="BF28" s="112">
        <f t="shared" si="19"/>
        <v>0</v>
      </c>
      <c r="BG28" s="113">
        <f t="shared" si="20"/>
        <v>5</v>
      </c>
      <c r="BH28" s="113">
        <f t="shared" si="21"/>
        <v>5</v>
      </c>
      <c r="BI28" s="117">
        <f t="shared" si="22"/>
        <v>5</v>
      </c>
      <c r="BJ28" s="112">
        <f t="shared" si="23"/>
        <v>0</v>
      </c>
      <c r="BK28" s="113">
        <f t="shared" si="24"/>
        <v>4.666666666666667</v>
      </c>
      <c r="BL28" s="113">
        <f t="shared" si="25"/>
        <v>5</v>
      </c>
      <c r="BM28" s="118">
        <f t="shared" si="26"/>
        <v>4</v>
      </c>
      <c r="BN28" s="119">
        <f t="shared" si="26"/>
        <v>5</v>
      </c>
      <c r="BO28" s="120">
        <f t="shared" si="27"/>
        <v>4</v>
      </c>
      <c r="BP28" s="68"/>
    </row>
    <row r="29" spans="1:68" ht="13.5" thickBot="1">
      <c r="A29" s="121"/>
      <c r="B29" s="130">
        <f t="shared" si="28"/>
        <v>18</v>
      </c>
      <c r="C29" s="300">
        <v>5</v>
      </c>
      <c r="D29" s="301">
        <v>5</v>
      </c>
      <c r="E29" s="301">
        <v>5</v>
      </c>
      <c r="F29" s="302">
        <v>5</v>
      </c>
      <c r="G29" s="300">
        <v>5</v>
      </c>
      <c r="H29" s="301">
        <v>5</v>
      </c>
      <c r="I29" s="301">
        <v>5</v>
      </c>
      <c r="J29" s="302">
        <v>5</v>
      </c>
      <c r="K29" s="300">
        <v>5</v>
      </c>
      <c r="L29" s="301">
        <v>5</v>
      </c>
      <c r="M29" s="302">
        <v>5</v>
      </c>
      <c r="N29" s="300">
        <v>3</v>
      </c>
      <c r="O29" s="301">
        <v>4</v>
      </c>
      <c r="P29" s="302">
        <v>5</v>
      </c>
      <c r="Q29" s="300">
        <v>5</v>
      </c>
      <c r="R29" s="301">
        <v>5</v>
      </c>
      <c r="S29" s="301">
        <v>5</v>
      </c>
      <c r="T29" s="302">
        <v>5</v>
      </c>
      <c r="U29" s="300">
        <v>5</v>
      </c>
      <c r="V29" s="301">
        <v>5</v>
      </c>
      <c r="W29" s="301">
        <v>5</v>
      </c>
      <c r="X29" s="302">
        <v>5</v>
      </c>
      <c r="Y29" s="306" t="s">
        <v>124</v>
      </c>
      <c r="Z29" s="301">
        <v>3</v>
      </c>
      <c r="AA29" s="301">
        <v>3</v>
      </c>
      <c r="AB29" s="302">
        <v>3</v>
      </c>
      <c r="AC29" s="305">
        <v>5</v>
      </c>
      <c r="AD29" s="300">
        <v>3</v>
      </c>
      <c r="AE29" s="301">
        <v>3</v>
      </c>
      <c r="AF29" s="304">
        <v>2</v>
      </c>
      <c r="AG29" s="296">
        <v>2</v>
      </c>
      <c r="AH29" s="305">
        <v>3</v>
      </c>
      <c r="AI29" s="300">
        <v>5</v>
      </c>
      <c r="AJ29" s="304">
        <v>2</v>
      </c>
      <c r="AK29" s="128"/>
      <c r="AL29" s="129">
        <f t="shared" si="29"/>
        <v>18</v>
      </c>
      <c r="AM29" s="112">
        <f t="shared" si="0"/>
        <v>0</v>
      </c>
      <c r="AN29" s="113">
        <f t="shared" si="1"/>
        <v>5</v>
      </c>
      <c r="AO29" s="114">
        <f t="shared" si="2"/>
        <v>5</v>
      </c>
      <c r="AP29" s="112">
        <f t="shared" si="3"/>
        <v>0</v>
      </c>
      <c r="AQ29" s="113">
        <f t="shared" si="4"/>
        <v>5</v>
      </c>
      <c r="AR29" s="114">
        <f t="shared" si="5"/>
        <v>5</v>
      </c>
      <c r="AS29" s="112">
        <f t="shared" si="6"/>
        <v>0</v>
      </c>
      <c r="AT29" s="113">
        <f t="shared" si="7"/>
        <v>5</v>
      </c>
      <c r="AU29" s="114">
        <f t="shared" si="8"/>
        <v>5</v>
      </c>
      <c r="AV29" s="112">
        <f t="shared" si="9"/>
        <v>0</v>
      </c>
      <c r="AW29" s="113">
        <f t="shared" si="10"/>
        <v>4</v>
      </c>
      <c r="AX29" s="114">
        <f t="shared" si="11"/>
        <v>4</v>
      </c>
      <c r="AY29" s="112">
        <f t="shared" si="12"/>
        <v>0</v>
      </c>
      <c r="AZ29" s="113">
        <f t="shared" si="13"/>
        <v>5</v>
      </c>
      <c r="BA29" s="115">
        <f t="shared" si="14"/>
        <v>5</v>
      </c>
      <c r="BB29" s="112">
        <f t="shared" si="15"/>
        <v>0</v>
      </c>
      <c r="BC29" s="113">
        <f t="shared" si="16"/>
        <v>5</v>
      </c>
      <c r="BD29" s="116">
        <f t="shared" si="17"/>
        <v>5</v>
      </c>
      <c r="BE29" s="112">
        <f t="shared" si="18"/>
        <v>1</v>
      </c>
      <c r="BF29" s="112">
        <f t="shared" si="19"/>
        <v>0</v>
      </c>
      <c r="BG29" s="113">
        <f t="shared" si="20"/>
        <v>3</v>
      </c>
      <c r="BH29" s="113">
        <f t="shared" si="21"/>
        <v>3</v>
      </c>
      <c r="BI29" s="117">
        <f t="shared" si="22"/>
        <v>5</v>
      </c>
      <c r="BJ29" s="112">
        <f t="shared" si="23"/>
        <v>1</v>
      </c>
      <c r="BK29" s="113">
        <f t="shared" si="24"/>
        <v>2.6666666666666665</v>
      </c>
      <c r="BL29" s="113">
        <f t="shared" si="25"/>
        <v>3</v>
      </c>
      <c r="BM29" s="118">
        <f t="shared" si="26"/>
        <v>2</v>
      </c>
      <c r="BN29" s="119">
        <f t="shared" si="26"/>
        <v>3</v>
      </c>
      <c r="BO29" s="120">
        <f t="shared" si="27"/>
        <v>4</v>
      </c>
      <c r="BP29" s="68"/>
    </row>
    <row r="30" spans="1:68" ht="13.5" thickBot="1">
      <c r="A30" s="121"/>
      <c r="B30" s="130">
        <f t="shared" si="28"/>
        <v>19</v>
      </c>
      <c r="C30" s="300">
        <v>5</v>
      </c>
      <c r="D30" s="301">
        <v>5</v>
      </c>
      <c r="E30" s="301">
        <v>4</v>
      </c>
      <c r="F30" s="302">
        <v>5</v>
      </c>
      <c r="G30" s="300">
        <v>5</v>
      </c>
      <c r="H30" s="301">
        <v>4</v>
      </c>
      <c r="I30" s="301">
        <v>4</v>
      </c>
      <c r="J30" s="302">
        <v>4</v>
      </c>
      <c r="K30" s="300">
        <v>5</v>
      </c>
      <c r="L30" s="301">
        <v>5</v>
      </c>
      <c r="M30" s="302">
        <v>4</v>
      </c>
      <c r="N30" s="300">
        <v>2</v>
      </c>
      <c r="O30" s="301">
        <v>2</v>
      </c>
      <c r="P30" s="302">
        <v>2</v>
      </c>
      <c r="Q30" s="300">
        <v>5</v>
      </c>
      <c r="R30" s="301">
        <v>5</v>
      </c>
      <c r="S30" s="301">
        <v>5</v>
      </c>
      <c r="T30" s="302">
        <v>5</v>
      </c>
      <c r="U30" s="300">
        <v>4</v>
      </c>
      <c r="V30" s="301">
        <v>4</v>
      </c>
      <c r="W30" s="301">
        <v>5</v>
      </c>
      <c r="X30" s="302">
        <v>5</v>
      </c>
      <c r="Y30" s="306" t="s">
        <v>124</v>
      </c>
      <c r="Z30" s="301">
        <v>3</v>
      </c>
      <c r="AA30" s="301">
        <v>4</v>
      </c>
      <c r="AB30" s="302">
        <v>4</v>
      </c>
      <c r="AC30" s="298">
        <v>3</v>
      </c>
      <c r="AD30" s="300">
        <v>2</v>
      </c>
      <c r="AE30" s="301">
        <v>5</v>
      </c>
      <c r="AF30" s="304">
        <v>2</v>
      </c>
      <c r="AG30" s="299">
        <v>5</v>
      </c>
      <c r="AH30" s="298">
        <v>4</v>
      </c>
      <c r="AI30" s="300">
        <v>2</v>
      </c>
      <c r="AJ30" s="304">
        <v>2</v>
      </c>
      <c r="AK30" s="128"/>
      <c r="AL30" s="129">
        <f t="shared" si="29"/>
        <v>19</v>
      </c>
      <c r="AM30" s="112">
        <f t="shared" si="0"/>
        <v>0</v>
      </c>
      <c r="AN30" s="113">
        <f t="shared" si="1"/>
        <v>4.75</v>
      </c>
      <c r="AO30" s="114">
        <f t="shared" si="2"/>
        <v>5</v>
      </c>
      <c r="AP30" s="112">
        <f t="shared" si="3"/>
        <v>0</v>
      </c>
      <c r="AQ30" s="113">
        <f t="shared" si="4"/>
        <v>4.25</v>
      </c>
      <c r="AR30" s="114">
        <f t="shared" si="5"/>
        <v>5</v>
      </c>
      <c r="AS30" s="112">
        <f t="shared" si="6"/>
        <v>0</v>
      </c>
      <c r="AT30" s="113">
        <f t="shared" si="7"/>
        <v>4.666666666666667</v>
      </c>
      <c r="AU30" s="114">
        <f t="shared" si="8"/>
        <v>5</v>
      </c>
      <c r="AV30" s="112">
        <f t="shared" si="9"/>
        <v>3</v>
      </c>
      <c r="AW30" s="113">
        <f t="shared" si="10"/>
        <v>2</v>
      </c>
      <c r="AX30" s="114">
        <f t="shared" si="11"/>
        <v>2</v>
      </c>
      <c r="AY30" s="112">
        <f t="shared" si="12"/>
        <v>0</v>
      </c>
      <c r="AZ30" s="113">
        <f t="shared" si="13"/>
        <v>5</v>
      </c>
      <c r="BA30" s="115">
        <f t="shared" si="14"/>
        <v>5</v>
      </c>
      <c r="BB30" s="112">
        <f t="shared" si="15"/>
        <v>0</v>
      </c>
      <c r="BC30" s="113">
        <f t="shared" si="16"/>
        <v>4.5</v>
      </c>
      <c r="BD30" s="116">
        <f t="shared" si="17"/>
        <v>5</v>
      </c>
      <c r="BE30" s="112">
        <f t="shared" si="18"/>
        <v>1</v>
      </c>
      <c r="BF30" s="112">
        <f t="shared" si="19"/>
        <v>0</v>
      </c>
      <c r="BG30" s="113">
        <f t="shared" si="20"/>
        <v>3.6666666666666665</v>
      </c>
      <c r="BH30" s="113">
        <f t="shared" si="21"/>
        <v>4</v>
      </c>
      <c r="BI30" s="117">
        <f t="shared" si="22"/>
        <v>3</v>
      </c>
      <c r="BJ30" s="112">
        <f t="shared" si="23"/>
        <v>2</v>
      </c>
      <c r="BK30" s="113">
        <f t="shared" si="24"/>
        <v>3</v>
      </c>
      <c r="BL30" s="113">
        <f t="shared" si="25"/>
        <v>3</v>
      </c>
      <c r="BM30" s="118">
        <f t="shared" si="26"/>
        <v>5</v>
      </c>
      <c r="BN30" s="119">
        <f t="shared" si="26"/>
        <v>4</v>
      </c>
      <c r="BO30" s="120">
        <f t="shared" si="27"/>
        <v>3</v>
      </c>
      <c r="BP30" s="68"/>
    </row>
    <row r="31" spans="1:68" ht="13.5" thickBot="1">
      <c r="A31" s="121"/>
      <c r="B31" s="130">
        <f t="shared" si="28"/>
        <v>20</v>
      </c>
      <c r="C31" s="300">
        <v>5</v>
      </c>
      <c r="D31" s="301">
        <v>5</v>
      </c>
      <c r="E31" s="301">
        <v>5</v>
      </c>
      <c r="F31" s="302">
        <v>5</v>
      </c>
      <c r="G31" s="300">
        <v>5</v>
      </c>
      <c r="H31" s="301">
        <v>5</v>
      </c>
      <c r="I31" s="301">
        <v>5</v>
      </c>
      <c r="J31" s="302">
        <v>5</v>
      </c>
      <c r="K31" s="300">
        <v>5</v>
      </c>
      <c r="L31" s="301">
        <v>5</v>
      </c>
      <c r="M31" s="302">
        <v>5</v>
      </c>
      <c r="N31" s="300">
        <v>5</v>
      </c>
      <c r="O31" s="301">
        <v>5</v>
      </c>
      <c r="P31" s="302">
        <v>5</v>
      </c>
      <c r="Q31" s="300">
        <v>5</v>
      </c>
      <c r="R31" s="301">
        <v>5</v>
      </c>
      <c r="S31" s="301">
        <v>5</v>
      </c>
      <c r="T31" s="302">
        <v>5</v>
      </c>
      <c r="U31" s="300">
        <v>5</v>
      </c>
      <c r="V31" s="301">
        <v>5</v>
      </c>
      <c r="W31" s="301">
        <v>5</v>
      </c>
      <c r="X31" s="302">
        <v>5</v>
      </c>
      <c r="Y31" s="307" t="s">
        <v>129</v>
      </c>
      <c r="Z31" s="301">
        <v>5</v>
      </c>
      <c r="AA31" s="301">
        <v>5</v>
      </c>
      <c r="AB31" s="302">
        <v>5</v>
      </c>
      <c r="AC31" s="298">
        <v>3</v>
      </c>
      <c r="AD31" s="300">
        <v>2</v>
      </c>
      <c r="AE31" s="301">
        <v>5</v>
      </c>
      <c r="AF31" s="304">
        <v>2</v>
      </c>
      <c r="AG31" s="299">
        <v>3</v>
      </c>
      <c r="AH31" s="298">
        <v>3</v>
      </c>
      <c r="AI31" s="300">
        <v>5</v>
      </c>
      <c r="AJ31" s="304">
        <v>2</v>
      </c>
      <c r="AK31" s="128"/>
      <c r="AL31" s="129">
        <f t="shared" si="29"/>
        <v>20</v>
      </c>
      <c r="AM31" s="112">
        <f t="shared" si="0"/>
        <v>0</v>
      </c>
      <c r="AN31" s="113">
        <f t="shared" si="1"/>
        <v>5</v>
      </c>
      <c r="AO31" s="114">
        <f t="shared" si="2"/>
        <v>5</v>
      </c>
      <c r="AP31" s="112">
        <f t="shared" si="3"/>
        <v>0</v>
      </c>
      <c r="AQ31" s="113">
        <f t="shared" si="4"/>
        <v>5</v>
      </c>
      <c r="AR31" s="114">
        <f t="shared" si="5"/>
        <v>5</v>
      </c>
      <c r="AS31" s="112">
        <f t="shared" si="6"/>
        <v>0</v>
      </c>
      <c r="AT31" s="113">
        <f t="shared" si="7"/>
        <v>5</v>
      </c>
      <c r="AU31" s="114">
        <f t="shared" si="8"/>
        <v>5</v>
      </c>
      <c r="AV31" s="112">
        <f t="shared" si="9"/>
        <v>0</v>
      </c>
      <c r="AW31" s="113">
        <f t="shared" si="10"/>
        <v>5</v>
      </c>
      <c r="AX31" s="114">
        <f t="shared" si="11"/>
        <v>5</v>
      </c>
      <c r="AY31" s="112">
        <f t="shared" si="12"/>
        <v>0</v>
      </c>
      <c r="AZ31" s="113">
        <f t="shared" si="13"/>
        <v>5</v>
      </c>
      <c r="BA31" s="115">
        <f t="shared" si="14"/>
        <v>5</v>
      </c>
      <c r="BB31" s="112">
        <f t="shared" si="15"/>
        <v>0</v>
      </c>
      <c r="BC31" s="113">
        <f t="shared" si="16"/>
        <v>5</v>
      </c>
      <c r="BD31" s="116">
        <f t="shared" si="17"/>
        <v>5</v>
      </c>
      <c r="BE31" s="112">
        <f t="shared" si="18"/>
        <v>1</v>
      </c>
      <c r="BF31" s="112">
        <f t="shared" si="19"/>
        <v>0</v>
      </c>
      <c r="BG31" s="113">
        <f t="shared" si="20"/>
        <v>5</v>
      </c>
      <c r="BH31" s="113">
        <f t="shared" si="21"/>
        <v>5</v>
      </c>
      <c r="BI31" s="117">
        <f t="shared" si="22"/>
        <v>3</v>
      </c>
      <c r="BJ31" s="112">
        <f t="shared" si="23"/>
        <v>2</v>
      </c>
      <c r="BK31" s="113">
        <f t="shared" si="24"/>
        <v>3</v>
      </c>
      <c r="BL31" s="113">
        <f t="shared" si="25"/>
        <v>3</v>
      </c>
      <c r="BM31" s="118">
        <f t="shared" si="26"/>
        <v>3</v>
      </c>
      <c r="BN31" s="119">
        <f t="shared" si="26"/>
        <v>3</v>
      </c>
      <c r="BO31" s="120">
        <f t="shared" si="27"/>
        <v>4</v>
      </c>
      <c r="BP31" s="68"/>
    </row>
    <row r="32" spans="1:68" ht="13.5" thickBot="1">
      <c r="A32" s="121"/>
      <c r="B32" s="130">
        <f t="shared" si="28"/>
        <v>21</v>
      </c>
      <c r="C32" s="300">
        <v>5</v>
      </c>
      <c r="D32" s="301">
        <v>5</v>
      </c>
      <c r="E32" s="301">
        <v>4</v>
      </c>
      <c r="F32" s="302">
        <v>5</v>
      </c>
      <c r="G32" s="300">
        <v>4</v>
      </c>
      <c r="H32" s="301">
        <v>5</v>
      </c>
      <c r="I32" s="301">
        <v>4</v>
      </c>
      <c r="J32" s="302">
        <v>4</v>
      </c>
      <c r="K32" s="300">
        <v>5</v>
      </c>
      <c r="L32" s="301">
        <v>5</v>
      </c>
      <c r="M32" s="302">
        <v>5</v>
      </c>
      <c r="N32" s="300">
        <v>4</v>
      </c>
      <c r="O32" s="301">
        <v>4</v>
      </c>
      <c r="P32" s="302">
        <v>5</v>
      </c>
      <c r="Q32" s="300">
        <v>5</v>
      </c>
      <c r="R32" s="301">
        <v>5</v>
      </c>
      <c r="S32" s="301">
        <v>5</v>
      </c>
      <c r="T32" s="302">
        <v>5</v>
      </c>
      <c r="U32" s="300">
        <v>4</v>
      </c>
      <c r="V32" s="301">
        <v>5</v>
      </c>
      <c r="W32" s="301">
        <v>5</v>
      </c>
      <c r="X32" s="302">
        <v>5</v>
      </c>
      <c r="Y32" s="306" t="s">
        <v>130</v>
      </c>
      <c r="Z32" s="301">
        <v>5</v>
      </c>
      <c r="AA32" s="301">
        <v>5</v>
      </c>
      <c r="AB32" s="302">
        <v>4</v>
      </c>
      <c r="AC32" s="305">
        <v>5</v>
      </c>
      <c r="AD32" s="300">
        <v>3</v>
      </c>
      <c r="AE32" s="301">
        <v>3</v>
      </c>
      <c r="AF32" s="304">
        <v>5</v>
      </c>
      <c r="AG32" s="296">
        <v>4</v>
      </c>
      <c r="AH32" s="305">
        <v>4</v>
      </c>
      <c r="AI32" s="300">
        <v>5</v>
      </c>
      <c r="AJ32" s="304">
        <v>2</v>
      </c>
      <c r="AK32" s="128"/>
      <c r="AL32" s="129">
        <f t="shared" si="29"/>
        <v>21</v>
      </c>
      <c r="AM32" s="112">
        <f t="shared" si="0"/>
        <v>0</v>
      </c>
      <c r="AN32" s="113">
        <f t="shared" si="1"/>
        <v>4.75</v>
      </c>
      <c r="AO32" s="114">
        <f t="shared" si="2"/>
        <v>5</v>
      </c>
      <c r="AP32" s="112">
        <f t="shared" si="3"/>
        <v>0</v>
      </c>
      <c r="AQ32" s="113">
        <f t="shared" si="4"/>
        <v>4.25</v>
      </c>
      <c r="AR32" s="114">
        <f t="shared" si="5"/>
        <v>5</v>
      </c>
      <c r="AS32" s="112">
        <f t="shared" si="6"/>
        <v>0</v>
      </c>
      <c r="AT32" s="113">
        <f t="shared" si="7"/>
        <v>5</v>
      </c>
      <c r="AU32" s="114">
        <f t="shared" si="8"/>
        <v>5</v>
      </c>
      <c r="AV32" s="112">
        <f t="shared" si="9"/>
        <v>0</v>
      </c>
      <c r="AW32" s="113">
        <f t="shared" si="10"/>
        <v>4.333333333333333</v>
      </c>
      <c r="AX32" s="114">
        <f t="shared" si="11"/>
        <v>5</v>
      </c>
      <c r="AY32" s="112">
        <f t="shared" si="12"/>
        <v>0</v>
      </c>
      <c r="AZ32" s="113">
        <f t="shared" si="13"/>
        <v>5</v>
      </c>
      <c r="BA32" s="115">
        <f t="shared" si="14"/>
        <v>5</v>
      </c>
      <c r="BB32" s="112">
        <f t="shared" si="15"/>
        <v>0</v>
      </c>
      <c r="BC32" s="113">
        <f t="shared" si="16"/>
        <v>4.75</v>
      </c>
      <c r="BD32" s="116">
        <f t="shared" si="17"/>
        <v>5</v>
      </c>
      <c r="BE32" s="112">
        <f t="shared" si="18"/>
        <v>1</v>
      </c>
      <c r="BF32" s="112">
        <f t="shared" si="19"/>
        <v>0</v>
      </c>
      <c r="BG32" s="113">
        <f t="shared" si="20"/>
        <v>4.666666666666667</v>
      </c>
      <c r="BH32" s="113">
        <f t="shared" si="21"/>
        <v>5</v>
      </c>
      <c r="BI32" s="117">
        <f t="shared" si="22"/>
        <v>5</v>
      </c>
      <c r="BJ32" s="112">
        <f t="shared" si="23"/>
        <v>0</v>
      </c>
      <c r="BK32" s="113">
        <f t="shared" si="24"/>
        <v>3.6666666666666665</v>
      </c>
      <c r="BL32" s="113">
        <f t="shared" si="25"/>
        <v>4</v>
      </c>
      <c r="BM32" s="118">
        <f t="shared" si="26"/>
        <v>4</v>
      </c>
      <c r="BN32" s="119">
        <f t="shared" si="26"/>
        <v>4</v>
      </c>
      <c r="BO32" s="120">
        <f t="shared" si="27"/>
        <v>4</v>
      </c>
      <c r="BP32" s="68"/>
    </row>
    <row r="33" spans="1:68" ht="13.5" thickBot="1">
      <c r="A33" s="121"/>
      <c r="B33" s="130">
        <f t="shared" si="28"/>
        <v>22</v>
      </c>
      <c r="C33" s="300">
        <v>4</v>
      </c>
      <c r="D33" s="301">
        <v>4</v>
      </c>
      <c r="E33" s="301">
        <v>3</v>
      </c>
      <c r="F33" s="302">
        <v>5</v>
      </c>
      <c r="G33" s="300">
        <v>5</v>
      </c>
      <c r="H33" s="301">
        <v>5</v>
      </c>
      <c r="I33" s="301">
        <v>4</v>
      </c>
      <c r="J33" s="302">
        <v>3</v>
      </c>
      <c r="K33" s="300">
        <v>4</v>
      </c>
      <c r="L33" s="301">
        <v>4</v>
      </c>
      <c r="M33" s="302">
        <v>3</v>
      </c>
      <c r="N33" s="300">
        <v>3</v>
      </c>
      <c r="O33" s="301">
        <v>3</v>
      </c>
      <c r="P33" s="302">
        <v>4</v>
      </c>
      <c r="Q33" s="300">
        <v>4</v>
      </c>
      <c r="R33" s="301">
        <v>5</v>
      </c>
      <c r="S33" s="301">
        <v>5</v>
      </c>
      <c r="T33" s="302">
        <v>5</v>
      </c>
      <c r="U33" s="300">
        <v>5</v>
      </c>
      <c r="V33" s="301">
        <v>5</v>
      </c>
      <c r="W33" s="301">
        <v>5</v>
      </c>
      <c r="X33" s="302">
        <v>5</v>
      </c>
      <c r="Y33" s="303" t="s">
        <v>117</v>
      </c>
      <c r="Z33" s="301">
        <v>5</v>
      </c>
      <c r="AA33" s="301">
        <v>4</v>
      </c>
      <c r="AB33" s="302">
        <v>3</v>
      </c>
      <c r="AC33" s="298">
        <v>3</v>
      </c>
      <c r="AD33" s="300">
        <v>4</v>
      </c>
      <c r="AE33" s="301">
        <v>4</v>
      </c>
      <c r="AF33" s="304">
        <v>4</v>
      </c>
      <c r="AG33" s="299">
        <v>3</v>
      </c>
      <c r="AH33" s="298">
        <v>3</v>
      </c>
      <c r="AI33" s="300">
        <v>4</v>
      </c>
      <c r="AJ33" s="304">
        <v>4</v>
      </c>
      <c r="AK33" s="128"/>
      <c r="AL33" s="129">
        <f t="shared" si="29"/>
        <v>22</v>
      </c>
      <c r="AM33" s="112">
        <f t="shared" si="0"/>
        <v>0</v>
      </c>
      <c r="AN33" s="113">
        <f t="shared" si="1"/>
        <v>4</v>
      </c>
      <c r="AO33" s="114">
        <f t="shared" si="2"/>
        <v>4</v>
      </c>
      <c r="AP33" s="112">
        <f t="shared" si="3"/>
        <v>0</v>
      </c>
      <c r="AQ33" s="113">
        <f t="shared" si="4"/>
        <v>4.25</v>
      </c>
      <c r="AR33" s="114">
        <f t="shared" si="5"/>
        <v>5</v>
      </c>
      <c r="AS33" s="112">
        <f t="shared" si="6"/>
        <v>0</v>
      </c>
      <c r="AT33" s="113">
        <f t="shared" si="7"/>
        <v>3.6666666666666665</v>
      </c>
      <c r="AU33" s="114">
        <f t="shared" si="8"/>
        <v>4</v>
      </c>
      <c r="AV33" s="112">
        <f t="shared" si="9"/>
        <v>0</v>
      </c>
      <c r="AW33" s="113">
        <f t="shared" si="10"/>
        <v>3.3333333333333335</v>
      </c>
      <c r="AX33" s="114">
        <f t="shared" si="11"/>
        <v>4</v>
      </c>
      <c r="AY33" s="112">
        <f t="shared" si="12"/>
        <v>0</v>
      </c>
      <c r="AZ33" s="113">
        <f t="shared" si="13"/>
        <v>4.75</v>
      </c>
      <c r="BA33" s="115">
        <f t="shared" si="14"/>
        <v>5</v>
      </c>
      <c r="BB33" s="112">
        <f t="shared" si="15"/>
        <v>0</v>
      </c>
      <c r="BC33" s="113">
        <f t="shared" si="16"/>
        <v>5</v>
      </c>
      <c r="BD33" s="116">
        <f t="shared" si="17"/>
        <v>5</v>
      </c>
      <c r="BE33" s="112">
        <f t="shared" si="18"/>
        <v>1</v>
      </c>
      <c r="BF33" s="112">
        <f t="shared" si="19"/>
        <v>0</v>
      </c>
      <c r="BG33" s="113">
        <f t="shared" si="20"/>
        <v>4</v>
      </c>
      <c r="BH33" s="113">
        <f t="shared" si="21"/>
        <v>4</v>
      </c>
      <c r="BI33" s="117">
        <f t="shared" si="22"/>
        <v>3</v>
      </c>
      <c r="BJ33" s="112">
        <f t="shared" si="23"/>
        <v>0</v>
      </c>
      <c r="BK33" s="113">
        <f t="shared" si="24"/>
        <v>4</v>
      </c>
      <c r="BL33" s="113">
        <f t="shared" si="25"/>
        <v>4</v>
      </c>
      <c r="BM33" s="118">
        <f t="shared" si="26"/>
        <v>3</v>
      </c>
      <c r="BN33" s="119">
        <f t="shared" si="26"/>
        <v>3</v>
      </c>
      <c r="BO33" s="120">
        <f t="shared" si="27"/>
        <v>4</v>
      </c>
      <c r="BP33" s="68"/>
    </row>
    <row r="34" spans="1:68" ht="13.5" thickBot="1">
      <c r="A34" s="121"/>
      <c r="B34" s="130">
        <f t="shared" si="28"/>
        <v>23</v>
      </c>
      <c r="C34" s="300">
        <v>5</v>
      </c>
      <c r="D34" s="301">
        <v>5</v>
      </c>
      <c r="E34" s="301">
        <v>5</v>
      </c>
      <c r="F34" s="302">
        <v>5</v>
      </c>
      <c r="G34" s="300">
        <v>5</v>
      </c>
      <c r="H34" s="301">
        <v>5</v>
      </c>
      <c r="I34" s="301">
        <v>5</v>
      </c>
      <c r="J34" s="302">
        <v>5</v>
      </c>
      <c r="K34" s="300">
        <v>5</v>
      </c>
      <c r="L34" s="301">
        <v>5</v>
      </c>
      <c r="M34" s="302">
        <v>5</v>
      </c>
      <c r="N34" s="300">
        <v>4</v>
      </c>
      <c r="O34" s="301">
        <v>4</v>
      </c>
      <c r="P34" s="302">
        <v>4</v>
      </c>
      <c r="Q34" s="300">
        <v>5</v>
      </c>
      <c r="R34" s="301">
        <v>5</v>
      </c>
      <c r="S34" s="301">
        <v>5</v>
      </c>
      <c r="T34" s="302">
        <v>5</v>
      </c>
      <c r="U34" s="300">
        <v>5</v>
      </c>
      <c r="V34" s="301">
        <v>5</v>
      </c>
      <c r="W34" s="301">
        <v>5</v>
      </c>
      <c r="X34" s="302">
        <v>4</v>
      </c>
      <c r="Y34" s="303" t="s">
        <v>117</v>
      </c>
      <c r="Z34" s="301">
        <v>4</v>
      </c>
      <c r="AA34" s="301">
        <v>5</v>
      </c>
      <c r="AB34" s="302">
        <v>5</v>
      </c>
      <c r="AC34" s="298">
        <v>4</v>
      </c>
      <c r="AD34" s="300">
        <v>4</v>
      </c>
      <c r="AE34" s="301">
        <v>3</v>
      </c>
      <c r="AF34" s="304">
        <v>4</v>
      </c>
      <c r="AG34" s="299">
        <v>4</v>
      </c>
      <c r="AH34" s="298">
        <v>5</v>
      </c>
      <c r="AI34" s="300">
        <v>5</v>
      </c>
      <c r="AJ34" s="304">
        <v>5</v>
      </c>
      <c r="AK34" s="128"/>
      <c r="AL34" s="129">
        <f t="shared" si="29"/>
        <v>23</v>
      </c>
      <c r="AM34" s="112">
        <f t="shared" si="0"/>
        <v>0</v>
      </c>
      <c r="AN34" s="113">
        <f t="shared" si="1"/>
        <v>5</v>
      </c>
      <c r="AO34" s="114">
        <f t="shared" si="2"/>
        <v>5</v>
      </c>
      <c r="AP34" s="112">
        <f t="shared" si="3"/>
        <v>0</v>
      </c>
      <c r="AQ34" s="113">
        <f t="shared" si="4"/>
        <v>5</v>
      </c>
      <c r="AR34" s="114">
        <f t="shared" si="5"/>
        <v>5</v>
      </c>
      <c r="AS34" s="112">
        <f t="shared" si="6"/>
        <v>0</v>
      </c>
      <c r="AT34" s="113">
        <f t="shared" si="7"/>
        <v>5</v>
      </c>
      <c r="AU34" s="114">
        <f t="shared" si="8"/>
        <v>5</v>
      </c>
      <c r="AV34" s="112">
        <f t="shared" si="9"/>
        <v>0</v>
      </c>
      <c r="AW34" s="113">
        <f t="shared" si="10"/>
        <v>4</v>
      </c>
      <c r="AX34" s="114">
        <f t="shared" si="11"/>
        <v>4</v>
      </c>
      <c r="AY34" s="112">
        <f t="shared" si="12"/>
        <v>0</v>
      </c>
      <c r="AZ34" s="113">
        <f t="shared" si="13"/>
        <v>5</v>
      </c>
      <c r="BA34" s="115">
        <f t="shared" si="14"/>
        <v>5</v>
      </c>
      <c r="BB34" s="112">
        <f t="shared" si="15"/>
        <v>0</v>
      </c>
      <c r="BC34" s="113">
        <f t="shared" si="16"/>
        <v>4.75</v>
      </c>
      <c r="BD34" s="116">
        <f t="shared" si="17"/>
        <v>5</v>
      </c>
      <c r="BE34" s="112">
        <f t="shared" si="18"/>
        <v>1</v>
      </c>
      <c r="BF34" s="112">
        <f t="shared" si="19"/>
        <v>0</v>
      </c>
      <c r="BG34" s="113">
        <f t="shared" si="20"/>
        <v>4.666666666666667</v>
      </c>
      <c r="BH34" s="113">
        <f t="shared" si="21"/>
        <v>5</v>
      </c>
      <c r="BI34" s="117">
        <f t="shared" si="22"/>
        <v>4</v>
      </c>
      <c r="BJ34" s="112">
        <f t="shared" si="23"/>
        <v>0</v>
      </c>
      <c r="BK34" s="113">
        <f t="shared" si="24"/>
        <v>3.6666666666666665</v>
      </c>
      <c r="BL34" s="113">
        <f t="shared" si="25"/>
        <v>4</v>
      </c>
      <c r="BM34" s="118">
        <f t="shared" si="26"/>
        <v>4</v>
      </c>
      <c r="BN34" s="119">
        <f t="shared" si="26"/>
        <v>5</v>
      </c>
      <c r="BO34" s="120">
        <f t="shared" si="27"/>
        <v>5</v>
      </c>
      <c r="BP34" s="68"/>
    </row>
    <row r="35" spans="1:68" ht="13.5" thickBot="1">
      <c r="A35" s="121"/>
      <c r="B35" s="130">
        <f t="shared" si="28"/>
        <v>24</v>
      </c>
      <c r="C35" s="300">
        <v>5</v>
      </c>
      <c r="D35" s="301">
        <v>5</v>
      </c>
      <c r="E35" s="301">
        <v>5</v>
      </c>
      <c r="F35" s="302">
        <v>5</v>
      </c>
      <c r="G35" s="300">
        <v>3</v>
      </c>
      <c r="H35" s="301">
        <v>3</v>
      </c>
      <c r="I35" s="301">
        <v>5</v>
      </c>
      <c r="J35" s="302">
        <v>5</v>
      </c>
      <c r="K35" s="300">
        <v>5</v>
      </c>
      <c r="L35" s="301">
        <v>5</v>
      </c>
      <c r="M35" s="302">
        <v>5</v>
      </c>
      <c r="N35" s="300">
        <v>2</v>
      </c>
      <c r="O35" s="301">
        <v>3</v>
      </c>
      <c r="P35" s="302">
        <v>5</v>
      </c>
      <c r="Q35" s="300">
        <v>5</v>
      </c>
      <c r="R35" s="301">
        <v>5</v>
      </c>
      <c r="S35" s="301">
        <v>5</v>
      </c>
      <c r="T35" s="302">
        <v>4</v>
      </c>
      <c r="U35" s="300">
        <v>4</v>
      </c>
      <c r="V35" s="301">
        <v>5</v>
      </c>
      <c r="W35" s="301">
        <v>5</v>
      </c>
      <c r="X35" s="302">
        <v>5</v>
      </c>
      <c r="Y35" s="303" t="s">
        <v>117</v>
      </c>
      <c r="Z35" s="301">
        <v>5</v>
      </c>
      <c r="AA35" s="301">
        <v>5</v>
      </c>
      <c r="AB35" s="302">
        <v>5</v>
      </c>
      <c r="AC35" s="305">
        <v>2</v>
      </c>
      <c r="AD35" s="300">
        <v>5</v>
      </c>
      <c r="AE35" s="301">
        <v>2</v>
      </c>
      <c r="AF35" s="304">
        <v>3</v>
      </c>
      <c r="AG35" s="296">
        <v>3</v>
      </c>
      <c r="AH35" s="305">
        <v>3</v>
      </c>
      <c r="AI35" s="300">
        <v>3</v>
      </c>
      <c r="AJ35" s="304">
        <v>3</v>
      </c>
      <c r="AK35" s="128"/>
      <c r="AL35" s="129">
        <f t="shared" si="29"/>
        <v>24</v>
      </c>
      <c r="AM35" s="112">
        <f t="shared" si="0"/>
        <v>0</v>
      </c>
      <c r="AN35" s="113">
        <f t="shared" si="1"/>
        <v>5</v>
      </c>
      <c r="AO35" s="114">
        <f t="shared" si="2"/>
        <v>5</v>
      </c>
      <c r="AP35" s="112">
        <f t="shared" si="3"/>
        <v>0</v>
      </c>
      <c r="AQ35" s="113">
        <f t="shared" si="4"/>
        <v>4</v>
      </c>
      <c r="AR35" s="114">
        <f t="shared" si="5"/>
        <v>4</v>
      </c>
      <c r="AS35" s="112">
        <f t="shared" si="6"/>
        <v>0</v>
      </c>
      <c r="AT35" s="113">
        <f t="shared" si="7"/>
        <v>5</v>
      </c>
      <c r="AU35" s="114">
        <f t="shared" si="8"/>
        <v>5</v>
      </c>
      <c r="AV35" s="112">
        <f t="shared" si="9"/>
        <v>1</v>
      </c>
      <c r="AW35" s="113">
        <f t="shared" si="10"/>
        <v>3.3333333333333335</v>
      </c>
      <c r="AX35" s="114">
        <f t="shared" si="11"/>
        <v>4</v>
      </c>
      <c r="AY35" s="112">
        <f t="shared" si="12"/>
        <v>0</v>
      </c>
      <c r="AZ35" s="113">
        <f t="shared" si="13"/>
        <v>4.75</v>
      </c>
      <c r="BA35" s="115">
        <f t="shared" si="14"/>
        <v>5</v>
      </c>
      <c r="BB35" s="112">
        <f t="shared" si="15"/>
        <v>0</v>
      </c>
      <c r="BC35" s="113">
        <f t="shared" si="16"/>
        <v>4.75</v>
      </c>
      <c r="BD35" s="116">
        <f t="shared" si="17"/>
        <v>5</v>
      </c>
      <c r="BE35" s="112">
        <f t="shared" si="18"/>
        <v>1</v>
      </c>
      <c r="BF35" s="112">
        <f t="shared" si="19"/>
        <v>0</v>
      </c>
      <c r="BG35" s="113">
        <f t="shared" si="20"/>
        <v>5</v>
      </c>
      <c r="BH35" s="113">
        <f t="shared" si="21"/>
        <v>5</v>
      </c>
      <c r="BI35" s="117">
        <f t="shared" si="22"/>
        <v>2</v>
      </c>
      <c r="BJ35" s="112">
        <f t="shared" si="23"/>
        <v>1</v>
      </c>
      <c r="BK35" s="113">
        <f t="shared" si="24"/>
        <v>3.3333333333333335</v>
      </c>
      <c r="BL35" s="113">
        <f t="shared" si="25"/>
        <v>4</v>
      </c>
      <c r="BM35" s="118">
        <f t="shared" si="26"/>
        <v>3</v>
      </c>
      <c r="BN35" s="119">
        <f t="shared" si="26"/>
        <v>3</v>
      </c>
      <c r="BO35" s="120">
        <f t="shared" si="27"/>
        <v>3</v>
      </c>
      <c r="BP35" s="68"/>
    </row>
    <row r="36" spans="1:68" ht="13.5" thickBot="1">
      <c r="A36" s="121"/>
      <c r="B36" s="130">
        <f t="shared" si="28"/>
        <v>25</v>
      </c>
      <c r="C36" s="109"/>
      <c r="D36" s="123"/>
      <c r="E36" s="123"/>
      <c r="F36" s="124"/>
      <c r="G36" s="109"/>
      <c r="H36" s="123"/>
      <c r="I36" s="123"/>
      <c r="J36" s="124"/>
      <c r="K36" s="109"/>
      <c r="L36" s="123"/>
      <c r="M36" s="124"/>
      <c r="N36" s="109"/>
      <c r="O36" s="123"/>
      <c r="P36" s="124"/>
      <c r="Q36" s="109"/>
      <c r="R36" s="123"/>
      <c r="S36" s="123"/>
      <c r="T36" s="124"/>
      <c r="U36" s="109"/>
      <c r="V36" s="123"/>
      <c r="W36" s="123"/>
      <c r="X36" s="124"/>
      <c r="Y36" s="134"/>
      <c r="Z36" s="123"/>
      <c r="AA36" s="123"/>
      <c r="AB36" s="124"/>
      <c r="AC36" s="132"/>
      <c r="AD36" s="109"/>
      <c r="AE36" s="123"/>
      <c r="AF36" s="110"/>
      <c r="AG36" s="107"/>
      <c r="AH36" s="132"/>
      <c r="AI36" s="109"/>
      <c r="AJ36" s="110"/>
      <c r="AK36" s="128"/>
      <c r="AL36" s="129">
        <f t="shared" si="29"/>
        <v>25</v>
      </c>
      <c r="AM36" s="112">
        <f t="shared" si="0"/>
        <v>0</v>
      </c>
      <c r="AN36" s="113">
        <f t="shared" si="1"/>
        <v>0</v>
      </c>
      <c r="AO36" s="114" t="str">
        <f t="shared" si="2"/>
        <v>NO</v>
      </c>
      <c r="AP36" s="112">
        <f t="shared" si="3"/>
        <v>0</v>
      </c>
      <c r="AQ36" s="113">
        <f t="shared" si="4"/>
        <v>0</v>
      </c>
      <c r="AR36" s="114" t="str">
        <f t="shared" si="5"/>
        <v>NO</v>
      </c>
      <c r="AS36" s="112">
        <f t="shared" si="6"/>
        <v>0</v>
      </c>
      <c r="AT36" s="113">
        <f t="shared" si="7"/>
        <v>0</v>
      </c>
      <c r="AU36" s="114" t="str">
        <f t="shared" si="8"/>
        <v>NO</v>
      </c>
      <c r="AV36" s="112">
        <f t="shared" si="9"/>
        <v>0</v>
      </c>
      <c r="AW36" s="113">
        <f t="shared" si="10"/>
        <v>0</v>
      </c>
      <c r="AX36" s="114" t="str">
        <f t="shared" si="11"/>
        <v>NO</v>
      </c>
      <c r="AY36" s="112">
        <f t="shared" si="12"/>
        <v>0</v>
      </c>
      <c r="AZ36" s="113">
        <f t="shared" si="13"/>
        <v>0</v>
      </c>
      <c r="BA36" s="115" t="str">
        <f t="shared" si="14"/>
        <v>NO</v>
      </c>
      <c r="BB36" s="112">
        <f t="shared" si="15"/>
        <v>0</v>
      </c>
      <c r="BC36" s="113">
        <f t="shared" si="16"/>
        <v>0</v>
      </c>
      <c r="BD36" s="116" t="str">
        <f t="shared" si="17"/>
        <v>NO</v>
      </c>
      <c r="BE36" s="112">
        <f t="shared" si="18"/>
        <v>0</v>
      </c>
      <c r="BF36" s="112">
        <f t="shared" si="19"/>
        <v>0</v>
      </c>
      <c r="BG36" s="113">
        <f t="shared" si="20"/>
        <v>0</v>
      </c>
      <c r="BH36" s="113" t="str">
        <f t="shared" si="21"/>
        <v>NO</v>
      </c>
      <c r="BI36" s="117" t="str">
        <f t="shared" si="22"/>
        <v>NO</v>
      </c>
      <c r="BJ36" s="112">
        <f t="shared" si="23"/>
        <v>0</v>
      </c>
      <c r="BK36" s="113">
        <f t="shared" si="24"/>
        <v>0</v>
      </c>
      <c r="BL36" s="113" t="str">
        <f t="shared" si="25"/>
        <v>NO</v>
      </c>
      <c r="BM36" s="118" t="str">
        <f t="shared" si="26"/>
        <v>NO</v>
      </c>
      <c r="BN36" s="119" t="str">
        <f t="shared" si="26"/>
        <v>NO</v>
      </c>
      <c r="BO36" s="120" t="str">
        <f t="shared" si="27"/>
        <v>NO</v>
      </c>
      <c r="BP36" s="68"/>
    </row>
    <row r="37" spans="1:68" ht="13.5" thickBot="1">
      <c r="A37" s="121"/>
      <c r="B37" s="130">
        <f t="shared" si="28"/>
        <v>26</v>
      </c>
      <c r="C37" s="109"/>
      <c r="D37" s="123"/>
      <c r="E37" s="123"/>
      <c r="F37" s="124"/>
      <c r="G37" s="109"/>
      <c r="H37" s="123"/>
      <c r="I37" s="123"/>
      <c r="J37" s="124"/>
      <c r="K37" s="109"/>
      <c r="L37" s="123"/>
      <c r="M37" s="124"/>
      <c r="N37" s="109"/>
      <c r="O37" s="123"/>
      <c r="P37" s="124"/>
      <c r="Q37" s="109"/>
      <c r="R37" s="123"/>
      <c r="S37" s="123"/>
      <c r="T37" s="124"/>
      <c r="U37" s="109"/>
      <c r="V37" s="123"/>
      <c r="W37" s="123"/>
      <c r="X37" s="124"/>
      <c r="Y37" s="125"/>
      <c r="Z37" s="123"/>
      <c r="AA37" s="123"/>
      <c r="AB37" s="124"/>
      <c r="AC37" s="126"/>
      <c r="AD37" s="109"/>
      <c r="AE37" s="123"/>
      <c r="AF37" s="110"/>
      <c r="AG37" s="127"/>
      <c r="AH37" s="126"/>
      <c r="AI37" s="109"/>
      <c r="AJ37" s="110"/>
      <c r="AK37" s="128"/>
      <c r="AL37" s="129">
        <f t="shared" si="29"/>
        <v>26</v>
      </c>
      <c r="AM37" s="112">
        <f t="shared" si="0"/>
        <v>0</v>
      </c>
      <c r="AN37" s="113">
        <f t="shared" si="1"/>
        <v>0</v>
      </c>
      <c r="AO37" s="114" t="str">
        <f t="shared" si="2"/>
        <v>NO</v>
      </c>
      <c r="AP37" s="112">
        <f t="shared" si="3"/>
        <v>0</v>
      </c>
      <c r="AQ37" s="113">
        <f t="shared" si="4"/>
        <v>0</v>
      </c>
      <c r="AR37" s="114" t="str">
        <f t="shared" si="5"/>
        <v>NO</v>
      </c>
      <c r="AS37" s="112">
        <f t="shared" si="6"/>
        <v>0</v>
      </c>
      <c r="AT37" s="113">
        <f t="shared" si="7"/>
        <v>0</v>
      </c>
      <c r="AU37" s="114" t="str">
        <f t="shared" si="8"/>
        <v>NO</v>
      </c>
      <c r="AV37" s="112">
        <f t="shared" si="9"/>
        <v>0</v>
      </c>
      <c r="AW37" s="113">
        <f t="shared" si="10"/>
        <v>0</v>
      </c>
      <c r="AX37" s="114" t="str">
        <f t="shared" si="11"/>
        <v>NO</v>
      </c>
      <c r="AY37" s="112">
        <f t="shared" si="12"/>
        <v>0</v>
      </c>
      <c r="AZ37" s="113">
        <f t="shared" si="13"/>
        <v>0</v>
      </c>
      <c r="BA37" s="115" t="str">
        <f t="shared" si="14"/>
        <v>NO</v>
      </c>
      <c r="BB37" s="112">
        <f t="shared" si="15"/>
        <v>0</v>
      </c>
      <c r="BC37" s="113">
        <f t="shared" si="16"/>
        <v>0</v>
      </c>
      <c r="BD37" s="116" t="str">
        <f t="shared" si="17"/>
        <v>NO</v>
      </c>
      <c r="BE37" s="112">
        <f t="shared" si="18"/>
        <v>0</v>
      </c>
      <c r="BF37" s="112">
        <f t="shared" si="19"/>
        <v>0</v>
      </c>
      <c r="BG37" s="113">
        <f t="shared" si="20"/>
        <v>0</v>
      </c>
      <c r="BH37" s="113" t="str">
        <f t="shared" si="21"/>
        <v>NO</v>
      </c>
      <c r="BI37" s="117" t="str">
        <f t="shared" si="22"/>
        <v>NO</v>
      </c>
      <c r="BJ37" s="112">
        <f t="shared" si="23"/>
        <v>0</v>
      </c>
      <c r="BK37" s="113">
        <f t="shared" si="24"/>
        <v>0</v>
      </c>
      <c r="BL37" s="113" t="str">
        <f t="shared" si="25"/>
        <v>NO</v>
      </c>
      <c r="BM37" s="118" t="str">
        <f t="shared" si="26"/>
        <v>NO</v>
      </c>
      <c r="BN37" s="119" t="str">
        <f t="shared" si="26"/>
        <v>NO</v>
      </c>
      <c r="BO37" s="120" t="str">
        <f t="shared" si="27"/>
        <v>NO</v>
      </c>
      <c r="BP37" s="68"/>
    </row>
    <row r="38" spans="1:68" ht="13.5" thickBot="1">
      <c r="A38" s="121"/>
      <c r="B38" s="130">
        <f t="shared" si="28"/>
        <v>27</v>
      </c>
      <c r="C38" s="109"/>
      <c r="D38" s="123"/>
      <c r="E38" s="123"/>
      <c r="F38" s="124"/>
      <c r="G38" s="109"/>
      <c r="H38" s="123"/>
      <c r="I38" s="123"/>
      <c r="J38" s="124"/>
      <c r="K38" s="109"/>
      <c r="L38" s="123"/>
      <c r="M38" s="124"/>
      <c r="N38" s="109"/>
      <c r="O38" s="123"/>
      <c r="P38" s="124"/>
      <c r="Q38" s="109"/>
      <c r="R38" s="123"/>
      <c r="S38" s="123"/>
      <c r="T38" s="124"/>
      <c r="U38" s="109"/>
      <c r="V38" s="123"/>
      <c r="W38" s="123"/>
      <c r="X38" s="124"/>
      <c r="Y38" s="133"/>
      <c r="Z38" s="123"/>
      <c r="AA38" s="123"/>
      <c r="AB38" s="124"/>
      <c r="AC38" s="126"/>
      <c r="AD38" s="109"/>
      <c r="AE38" s="123"/>
      <c r="AF38" s="110"/>
      <c r="AG38" s="127"/>
      <c r="AH38" s="126"/>
      <c r="AI38" s="109"/>
      <c r="AJ38" s="110"/>
      <c r="AK38" s="128"/>
      <c r="AL38" s="129">
        <f t="shared" si="29"/>
        <v>27</v>
      </c>
      <c r="AM38" s="112">
        <f t="shared" si="0"/>
        <v>0</v>
      </c>
      <c r="AN38" s="113">
        <f t="shared" si="1"/>
        <v>0</v>
      </c>
      <c r="AO38" s="114" t="str">
        <f t="shared" si="2"/>
        <v>NO</v>
      </c>
      <c r="AP38" s="112">
        <f t="shared" si="3"/>
        <v>0</v>
      </c>
      <c r="AQ38" s="113">
        <f t="shared" si="4"/>
        <v>0</v>
      </c>
      <c r="AR38" s="114" t="str">
        <f t="shared" si="5"/>
        <v>NO</v>
      </c>
      <c r="AS38" s="112">
        <f t="shared" si="6"/>
        <v>0</v>
      </c>
      <c r="AT38" s="113">
        <f t="shared" si="7"/>
        <v>0</v>
      </c>
      <c r="AU38" s="114" t="str">
        <f t="shared" si="8"/>
        <v>NO</v>
      </c>
      <c r="AV38" s="112">
        <f t="shared" si="9"/>
        <v>0</v>
      </c>
      <c r="AW38" s="113">
        <f t="shared" si="10"/>
        <v>0</v>
      </c>
      <c r="AX38" s="114" t="str">
        <f t="shared" si="11"/>
        <v>NO</v>
      </c>
      <c r="AY38" s="112">
        <f t="shared" si="12"/>
        <v>0</v>
      </c>
      <c r="AZ38" s="113">
        <f t="shared" si="13"/>
        <v>0</v>
      </c>
      <c r="BA38" s="115" t="str">
        <f t="shared" si="14"/>
        <v>NO</v>
      </c>
      <c r="BB38" s="112">
        <f t="shared" si="15"/>
        <v>0</v>
      </c>
      <c r="BC38" s="113">
        <f t="shared" si="16"/>
        <v>0</v>
      </c>
      <c r="BD38" s="116" t="str">
        <f t="shared" si="17"/>
        <v>NO</v>
      </c>
      <c r="BE38" s="112">
        <f t="shared" si="18"/>
        <v>0</v>
      </c>
      <c r="BF38" s="112">
        <f t="shared" si="19"/>
        <v>0</v>
      </c>
      <c r="BG38" s="113">
        <f t="shared" si="20"/>
        <v>0</v>
      </c>
      <c r="BH38" s="113" t="str">
        <f t="shared" si="21"/>
        <v>NO</v>
      </c>
      <c r="BI38" s="117" t="str">
        <f t="shared" si="22"/>
        <v>NO</v>
      </c>
      <c r="BJ38" s="112">
        <f t="shared" si="23"/>
        <v>0</v>
      </c>
      <c r="BK38" s="113">
        <f t="shared" si="24"/>
        <v>0</v>
      </c>
      <c r="BL38" s="113" t="str">
        <f t="shared" si="25"/>
        <v>NO</v>
      </c>
      <c r="BM38" s="118" t="str">
        <f t="shared" si="26"/>
        <v>NO</v>
      </c>
      <c r="BN38" s="119" t="str">
        <f t="shared" si="26"/>
        <v>NO</v>
      </c>
      <c r="BO38" s="120" t="str">
        <f t="shared" si="27"/>
        <v>NO</v>
      </c>
      <c r="BP38" s="68"/>
    </row>
    <row r="39" spans="1:68" ht="13.5" thickBot="1">
      <c r="A39" s="121"/>
      <c r="B39" s="130">
        <f t="shared" si="28"/>
        <v>28</v>
      </c>
      <c r="C39" s="109"/>
      <c r="D39" s="123"/>
      <c r="E39" s="123"/>
      <c r="F39" s="124"/>
      <c r="G39" s="109"/>
      <c r="H39" s="123"/>
      <c r="I39" s="123"/>
      <c r="J39" s="124"/>
      <c r="K39" s="109"/>
      <c r="L39" s="123"/>
      <c r="M39" s="124"/>
      <c r="N39" s="109"/>
      <c r="O39" s="123"/>
      <c r="P39" s="124"/>
      <c r="Q39" s="109"/>
      <c r="R39" s="123"/>
      <c r="S39" s="123"/>
      <c r="T39" s="124"/>
      <c r="U39" s="109"/>
      <c r="V39" s="123"/>
      <c r="W39" s="123"/>
      <c r="X39" s="124"/>
      <c r="Y39" s="125"/>
      <c r="Z39" s="123"/>
      <c r="AA39" s="123"/>
      <c r="AB39" s="124"/>
      <c r="AC39" s="126"/>
      <c r="AD39" s="109"/>
      <c r="AE39" s="123"/>
      <c r="AF39" s="110"/>
      <c r="AG39" s="127"/>
      <c r="AH39" s="126"/>
      <c r="AI39" s="109"/>
      <c r="AJ39" s="110"/>
      <c r="AK39" s="128"/>
      <c r="AL39" s="129">
        <f t="shared" si="29"/>
        <v>28</v>
      </c>
      <c r="AM39" s="112">
        <f t="shared" si="0"/>
        <v>0</v>
      </c>
      <c r="AN39" s="113">
        <f t="shared" si="1"/>
        <v>0</v>
      </c>
      <c r="AO39" s="114" t="str">
        <f t="shared" si="2"/>
        <v>NO</v>
      </c>
      <c r="AP39" s="112">
        <f t="shared" si="3"/>
        <v>0</v>
      </c>
      <c r="AQ39" s="113">
        <f t="shared" si="4"/>
        <v>0</v>
      </c>
      <c r="AR39" s="114" t="str">
        <f t="shared" si="5"/>
        <v>NO</v>
      </c>
      <c r="AS39" s="112">
        <f t="shared" si="6"/>
        <v>0</v>
      </c>
      <c r="AT39" s="113">
        <f t="shared" si="7"/>
        <v>0</v>
      </c>
      <c r="AU39" s="114" t="str">
        <f t="shared" si="8"/>
        <v>NO</v>
      </c>
      <c r="AV39" s="112">
        <f t="shared" si="9"/>
        <v>0</v>
      </c>
      <c r="AW39" s="113">
        <f t="shared" si="10"/>
        <v>0</v>
      </c>
      <c r="AX39" s="114" t="str">
        <f t="shared" si="11"/>
        <v>NO</v>
      </c>
      <c r="AY39" s="112">
        <f t="shared" si="12"/>
        <v>0</v>
      </c>
      <c r="AZ39" s="113">
        <f t="shared" si="13"/>
        <v>0</v>
      </c>
      <c r="BA39" s="115" t="str">
        <f t="shared" si="14"/>
        <v>NO</v>
      </c>
      <c r="BB39" s="112">
        <f t="shared" si="15"/>
        <v>0</v>
      </c>
      <c r="BC39" s="113">
        <f t="shared" si="16"/>
        <v>0</v>
      </c>
      <c r="BD39" s="116" t="str">
        <f t="shared" si="17"/>
        <v>NO</v>
      </c>
      <c r="BE39" s="112">
        <f t="shared" si="18"/>
        <v>0</v>
      </c>
      <c r="BF39" s="112">
        <f t="shared" si="19"/>
        <v>0</v>
      </c>
      <c r="BG39" s="113">
        <f t="shared" si="20"/>
        <v>0</v>
      </c>
      <c r="BH39" s="113" t="str">
        <f t="shared" si="21"/>
        <v>NO</v>
      </c>
      <c r="BI39" s="117" t="str">
        <f t="shared" si="22"/>
        <v>NO</v>
      </c>
      <c r="BJ39" s="112">
        <f t="shared" si="23"/>
        <v>0</v>
      </c>
      <c r="BK39" s="113">
        <f t="shared" si="24"/>
        <v>0</v>
      </c>
      <c r="BL39" s="113" t="str">
        <f t="shared" si="25"/>
        <v>NO</v>
      </c>
      <c r="BM39" s="118" t="str">
        <f t="shared" si="26"/>
        <v>NO</v>
      </c>
      <c r="BN39" s="119" t="str">
        <f t="shared" si="26"/>
        <v>NO</v>
      </c>
      <c r="BO39" s="120" t="str">
        <f t="shared" si="27"/>
        <v>NO</v>
      </c>
      <c r="BP39" s="68"/>
    </row>
    <row r="40" spans="1:68" ht="13.5" thickBot="1">
      <c r="A40" s="121"/>
      <c r="B40" s="130">
        <f t="shared" si="28"/>
        <v>29</v>
      </c>
      <c r="C40" s="109"/>
      <c r="D40" s="123"/>
      <c r="E40" s="123"/>
      <c r="F40" s="124"/>
      <c r="G40" s="109"/>
      <c r="H40" s="123"/>
      <c r="I40" s="123"/>
      <c r="J40" s="124"/>
      <c r="K40" s="109"/>
      <c r="L40" s="123"/>
      <c r="M40" s="124"/>
      <c r="N40" s="109"/>
      <c r="O40" s="123"/>
      <c r="P40" s="124"/>
      <c r="Q40" s="109"/>
      <c r="R40" s="123"/>
      <c r="S40" s="123"/>
      <c r="T40" s="124"/>
      <c r="U40" s="109"/>
      <c r="V40" s="123"/>
      <c r="W40" s="123"/>
      <c r="X40" s="124"/>
      <c r="Y40" s="133"/>
      <c r="Z40" s="123"/>
      <c r="AA40" s="123"/>
      <c r="AB40" s="124"/>
      <c r="AC40" s="132"/>
      <c r="AD40" s="109"/>
      <c r="AE40" s="123"/>
      <c r="AF40" s="110"/>
      <c r="AG40" s="107"/>
      <c r="AH40" s="132"/>
      <c r="AI40" s="109"/>
      <c r="AJ40" s="110"/>
      <c r="AK40" s="128"/>
      <c r="AL40" s="129">
        <f t="shared" si="29"/>
        <v>29</v>
      </c>
      <c r="AM40" s="112">
        <f t="shared" si="0"/>
        <v>0</v>
      </c>
      <c r="AN40" s="113">
        <f t="shared" si="1"/>
        <v>0</v>
      </c>
      <c r="AO40" s="114" t="str">
        <f t="shared" si="2"/>
        <v>NO</v>
      </c>
      <c r="AP40" s="112">
        <f t="shared" si="3"/>
        <v>0</v>
      </c>
      <c r="AQ40" s="113">
        <f t="shared" si="4"/>
        <v>0</v>
      </c>
      <c r="AR40" s="114" t="str">
        <f t="shared" si="5"/>
        <v>NO</v>
      </c>
      <c r="AS40" s="112">
        <f t="shared" si="6"/>
        <v>0</v>
      </c>
      <c r="AT40" s="113">
        <f t="shared" si="7"/>
        <v>0</v>
      </c>
      <c r="AU40" s="114" t="str">
        <f t="shared" si="8"/>
        <v>NO</v>
      </c>
      <c r="AV40" s="112">
        <f t="shared" si="9"/>
        <v>0</v>
      </c>
      <c r="AW40" s="113">
        <f t="shared" si="10"/>
        <v>0</v>
      </c>
      <c r="AX40" s="114" t="str">
        <f t="shared" si="11"/>
        <v>NO</v>
      </c>
      <c r="AY40" s="112">
        <f t="shared" si="12"/>
        <v>0</v>
      </c>
      <c r="AZ40" s="113">
        <f t="shared" si="13"/>
        <v>0</v>
      </c>
      <c r="BA40" s="115" t="str">
        <f t="shared" si="14"/>
        <v>NO</v>
      </c>
      <c r="BB40" s="112">
        <f t="shared" si="15"/>
        <v>0</v>
      </c>
      <c r="BC40" s="113">
        <f t="shared" si="16"/>
        <v>0</v>
      </c>
      <c r="BD40" s="116" t="str">
        <f t="shared" si="17"/>
        <v>NO</v>
      </c>
      <c r="BE40" s="112">
        <f t="shared" si="18"/>
        <v>0</v>
      </c>
      <c r="BF40" s="112">
        <f t="shared" si="19"/>
        <v>0</v>
      </c>
      <c r="BG40" s="113">
        <f t="shared" si="20"/>
        <v>0</v>
      </c>
      <c r="BH40" s="113" t="str">
        <f t="shared" si="21"/>
        <v>NO</v>
      </c>
      <c r="BI40" s="117" t="str">
        <f t="shared" si="22"/>
        <v>NO</v>
      </c>
      <c r="BJ40" s="112">
        <f t="shared" si="23"/>
        <v>0</v>
      </c>
      <c r="BK40" s="113">
        <f t="shared" si="24"/>
        <v>0</v>
      </c>
      <c r="BL40" s="113" t="str">
        <f t="shared" si="25"/>
        <v>NO</v>
      </c>
      <c r="BM40" s="118" t="str">
        <f t="shared" si="26"/>
        <v>NO</v>
      </c>
      <c r="BN40" s="119" t="str">
        <f t="shared" si="26"/>
        <v>NO</v>
      </c>
      <c r="BO40" s="120" t="str">
        <f t="shared" si="27"/>
        <v>NO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5</v>
      </c>
      <c r="D104" s="205">
        <f>AR12</f>
        <v>5</v>
      </c>
      <c r="E104" s="205">
        <f>AR12</f>
        <v>5</v>
      </c>
      <c r="F104" s="205">
        <f>AU12</f>
        <v>5</v>
      </c>
      <c r="G104" s="204">
        <f>BA12</f>
        <v>5</v>
      </c>
      <c r="H104" s="206">
        <f>BD12</f>
        <v>5</v>
      </c>
      <c r="I104" s="207" t="str">
        <f>IF(ISTEXT(C104),"NO",IF(AL104&gt;2,"D","A"))</f>
        <v>A</v>
      </c>
      <c r="J104" s="204">
        <f>BH12</f>
        <v>4</v>
      </c>
      <c r="K104" s="205">
        <f t="shared" ref="K104:K163" si="32">BI12</f>
        <v>4</v>
      </c>
      <c r="L104" s="206">
        <f>BL12</f>
        <v>2</v>
      </c>
      <c r="M104" s="207" t="str">
        <f>IF(ISTEXT(J104),"NO",IF(I104="D","D",IF(AM104&gt;2,"D","A")))</f>
        <v>A</v>
      </c>
      <c r="N104" s="208">
        <f>BM12</f>
        <v>2</v>
      </c>
      <c r="O104" s="209">
        <f t="shared" ref="O104:P119" si="33">BN12</f>
        <v>2</v>
      </c>
      <c r="P104" s="210">
        <f t="shared" si="33"/>
        <v>3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1</v>
      </c>
      <c r="AN104" s="55">
        <f>COUNTIF(N104:P104,"=2")</f>
        <v>2</v>
      </c>
    </row>
    <row r="105" spans="2:40" ht="15">
      <c r="B105" s="211">
        <f>B104+1</f>
        <v>2</v>
      </c>
      <c r="C105" s="212">
        <f t="shared" ref="C105:C163" si="34">AO13</f>
        <v>5</v>
      </c>
      <c r="D105" s="213">
        <f t="shared" ref="D105:D163" si="35">AR13</f>
        <v>4</v>
      </c>
      <c r="E105" s="213">
        <f t="shared" ref="E105:E163" si="36">AR13</f>
        <v>4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5</v>
      </c>
      <c r="I105" s="207" t="str">
        <f t="shared" ref="I105:I163" si="40">IF(ISTEXT(C105),"NO",IF(AL105&gt;2,"D","A"))</f>
        <v>A</v>
      </c>
      <c r="J105" s="212">
        <f t="shared" ref="J105:J163" si="41">BH13</f>
        <v>5</v>
      </c>
      <c r="K105" s="213">
        <f t="shared" si="32"/>
        <v>2</v>
      </c>
      <c r="L105" s="214">
        <f t="shared" ref="L105:L163" si="42">BL13</f>
        <v>3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2</v>
      </c>
      <c r="O105" s="216">
        <f t="shared" si="33"/>
        <v>5</v>
      </c>
      <c r="P105" s="217">
        <f t="shared" si="33"/>
        <v>4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1</v>
      </c>
      <c r="AN105" s="55">
        <f t="shared" ref="AN105:AN163" si="48">COUNTIF(N105:P105,"=2")</f>
        <v>1</v>
      </c>
    </row>
    <row r="106" spans="2:40" ht="15">
      <c r="B106" s="218">
        <f t="shared" ref="B106:B163" si="49">B105+1</f>
        <v>3</v>
      </c>
      <c r="C106" s="212">
        <f t="shared" si="34"/>
        <v>5</v>
      </c>
      <c r="D106" s="213">
        <f t="shared" si="35"/>
        <v>5</v>
      </c>
      <c r="E106" s="213">
        <f t="shared" si="36"/>
        <v>5</v>
      </c>
      <c r="F106" s="213">
        <f t="shared" si="37"/>
        <v>5</v>
      </c>
      <c r="G106" s="213">
        <f t="shared" si="38"/>
        <v>5</v>
      </c>
      <c r="H106" s="214">
        <f t="shared" si="39"/>
        <v>5</v>
      </c>
      <c r="I106" s="207" t="str">
        <f t="shared" si="40"/>
        <v>A</v>
      </c>
      <c r="J106" s="212">
        <f t="shared" si="41"/>
        <v>5</v>
      </c>
      <c r="K106" s="213">
        <f t="shared" si="32"/>
        <v>5</v>
      </c>
      <c r="L106" s="214">
        <f t="shared" si="42"/>
        <v>4</v>
      </c>
      <c r="M106" s="207" t="str">
        <f t="shared" si="43"/>
        <v>A</v>
      </c>
      <c r="N106" s="215">
        <f t="shared" si="44"/>
        <v>2</v>
      </c>
      <c r="O106" s="216">
        <f t="shared" si="33"/>
        <v>5</v>
      </c>
      <c r="P106" s="217">
        <f t="shared" si="33"/>
        <v>5</v>
      </c>
      <c r="Q106" s="207" t="str">
        <f t="shared" si="45"/>
        <v>A</v>
      </c>
      <c r="AL106" s="55">
        <f t="shared" si="46"/>
        <v>0</v>
      </c>
      <c r="AM106" s="55">
        <f t="shared" si="47"/>
        <v>0</v>
      </c>
      <c r="AN106" s="55">
        <f t="shared" si="48"/>
        <v>1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5</v>
      </c>
      <c r="E107" s="213">
        <f t="shared" si="36"/>
        <v>5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5</v>
      </c>
      <c r="K107" s="213">
        <f t="shared" si="32"/>
        <v>4</v>
      </c>
      <c r="L107" s="214">
        <f t="shared" si="42"/>
        <v>2</v>
      </c>
      <c r="M107" s="207" t="str">
        <f t="shared" si="43"/>
        <v>A</v>
      </c>
      <c r="N107" s="215">
        <f t="shared" si="44"/>
        <v>5</v>
      </c>
      <c r="O107" s="216">
        <f t="shared" si="33"/>
        <v>2</v>
      </c>
      <c r="P107" s="217">
        <f t="shared" si="33"/>
        <v>4</v>
      </c>
      <c r="Q107" s="207" t="str">
        <f t="shared" si="45"/>
        <v>A</v>
      </c>
      <c r="AL107" s="55">
        <f t="shared" si="46"/>
        <v>0</v>
      </c>
      <c r="AM107" s="55">
        <f t="shared" si="47"/>
        <v>1</v>
      </c>
      <c r="AN107" s="55">
        <f t="shared" si="48"/>
        <v>1</v>
      </c>
    </row>
    <row r="108" spans="2:40" ht="15">
      <c r="B108" s="218">
        <f t="shared" si="49"/>
        <v>5</v>
      </c>
      <c r="C108" s="212">
        <f t="shared" si="34"/>
        <v>5</v>
      </c>
      <c r="D108" s="213">
        <f t="shared" si="35"/>
        <v>5</v>
      </c>
      <c r="E108" s="213">
        <f t="shared" si="36"/>
        <v>5</v>
      </c>
      <c r="F108" s="213">
        <f t="shared" si="37"/>
        <v>5</v>
      </c>
      <c r="G108" s="213">
        <f t="shared" si="38"/>
        <v>5</v>
      </c>
      <c r="H108" s="214">
        <f t="shared" si="39"/>
        <v>5</v>
      </c>
      <c r="I108" s="207" t="str">
        <f t="shared" si="40"/>
        <v>A</v>
      </c>
      <c r="J108" s="212">
        <f t="shared" si="41"/>
        <v>5</v>
      </c>
      <c r="K108" s="213">
        <f t="shared" si="32"/>
        <v>5</v>
      </c>
      <c r="L108" s="214">
        <f t="shared" si="42"/>
        <v>5</v>
      </c>
      <c r="M108" s="207" t="str">
        <f t="shared" si="43"/>
        <v>A</v>
      </c>
      <c r="N108" s="215">
        <f t="shared" si="44"/>
        <v>5</v>
      </c>
      <c r="O108" s="216">
        <f t="shared" si="33"/>
        <v>5</v>
      </c>
      <c r="P108" s="217">
        <f t="shared" si="33"/>
        <v>5</v>
      </c>
      <c r="Q108" s="207" t="str">
        <f t="shared" si="45"/>
        <v>A</v>
      </c>
      <c r="AL108" s="55">
        <f t="shared" si="46"/>
        <v>0</v>
      </c>
      <c r="AM108" s="55">
        <f t="shared" si="47"/>
        <v>0</v>
      </c>
      <c r="AN108" s="55">
        <f t="shared" si="48"/>
        <v>0</v>
      </c>
    </row>
    <row r="109" spans="2:40" ht="15">
      <c r="B109" s="218">
        <f t="shared" si="49"/>
        <v>6</v>
      </c>
      <c r="C109" s="212">
        <f t="shared" si="34"/>
        <v>5</v>
      </c>
      <c r="D109" s="213">
        <f t="shared" si="35"/>
        <v>5</v>
      </c>
      <c r="E109" s="213">
        <f t="shared" si="36"/>
        <v>5</v>
      </c>
      <c r="F109" s="213">
        <f t="shared" si="37"/>
        <v>5</v>
      </c>
      <c r="G109" s="213">
        <f t="shared" si="38"/>
        <v>4</v>
      </c>
      <c r="H109" s="214">
        <f t="shared" si="39"/>
        <v>5</v>
      </c>
      <c r="I109" s="207" t="str">
        <f t="shared" si="40"/>
        <v>A</v>
      </c>
      <c r="J109" s="212">
        <f t="shared" si="41"/>
        <v>4</v>
      </c>
      <c r="K109" s="213">
        <f t="shared" si="32"/>
        <v>3</v>
      </c>
      <c r="L109" s="214">
        <f t="shared" si="42"/>
        <v>3</v>
      </c>
      <c r="M109" s="207" t="str">
        <f t="shared" si="43"/>
        <v>A</v>
      </c>
      <c r="N109" s="215">
        <f t="shared" si="44"/>
        <v>4</v>
      </c>
      <c r="O109" s="216">
        <f t="shared" si="33"/>
        <v>4</v>
      </c>
      <c r="P109" s="217">
        <f t="shared" si="33"/>
        <v>4</v>
      </c>
      <c r="Q109" s="207" t="str">
        <f t="shared" si="45"/>
        <v>A</v>
      </c>
      <c r="AL109" s="55">
        <f t="shared" si="46"/>
        <v>0</v>
      </c>
      <c r="AM109" s="55">
        <f t="shared" si="47"/>
        <v>0</v>
      </c>
      <c r="AN109" s="55">
        <f t="shared" si="48"/>
        <v>0</v>
      </c>
    </row>
    <row r="110" spans="2:40" ht="15">
      <c r="B110" s="218">
        <f t="shared" si="49"/>
        <v>7</v>
      </c>
      <c r="C110" s="212">
        <f t="shared" si="34"/>
        <v>4</v>
      </c>
      <c r="D110" s="213">
        <f t="shared" si="35"/>
        <v>4</v>
      </c>
      <c r="E110" s="213">
        <f t="shared" si="36"/>
        <v>4</v>
      </c>
      <c r="F110" s="213">
        <f t="shared" si="37"/>
        <v>5</v>
      </c>
      <c r="G110" s="213">
        <f t="shared" si="38"/>
        <v>5</v>
      </c>
      <c r="H110" s="214">
        <f t="shared" si="39"/>
        <v>5</v>
      </c>
      <c r="I110" s="207" t="str">
        <f t="shared" si="40"/>
        <v>A</v>
      </c>
      <c r="J110" s="212">
        <f t="shared" si="41"/>
        <v>4</v>
      </c>
      <c r="K110" s="213">
        <f t="shared" si="32"/>
        <v>2</v>
      </c>
      <c r="L110" s="214">
        <f t="shared" si="42"/>
        <v>3</v>
      </c>
      <c r="M110" s="207" t="str">
        <f t="shared" si="43"/>
        <v>A</v>
      </c>
      <c r="N110" s="215">
        <f t="shared" si="44"/>
        <v>3</v>
      </c>
      <c r="O110" s="216">
        <f t="shared" si="33"/>
        <v>3</v>
      </c>
      <c r="P110" s="217">
        <f t="shared" si="33"/>
        <v>3</v>
      </c>
      <c r="Q110" s="207" t="str">
        <f t="shared" si="45"/>
        <v>A</v>
      </c>
      <c r="AL110" s="55">
        <f t="shared" si="46"/>
        <v>0</v>
      </c>
      <c r="AM110" s="55">
        <f t="shared" si="47"/>
        <v>1</v>
      </c>
      <c r="AN110" s="55">
        <f t="shared" si="48"/>
        <v>0</v>
      </c>
    </row>
    <row r="111" spans="2:40" ht="15">
      <c r="B111" s="211">
        <f t="shared" si="49"/>
        <v>8</v>
      </c>
      <c r="C111" s="212">
        <f t="shared" si="34"/>
        <v>5</v>
      </c>
      <c r="D111" s="213">
        <f t="shared" si="35"/>
        <v>4</v>
      </c>
      <c r="E111" s="213">
        <f t="shared" si="36"/>
        <v>4</v>
      </c>
      <c r="F111" s="213">
        <f t="shared" si="37"/>
        <v>5</v>
      </c>
      <c r="G111" s="213">
        <f t="shared" si="38"/>
        <v>4</v>
      </c>
      <c r="H111" s="214">
        <f t="shared" si="39"/>
        <v>4</v>
      </c>
      <c r="I111" s="207" t="str">
        <f t="shared" si="40"/>
        <v>A</v>
      </c>
      <c r="J111" s="212">
        <f t="shared" si="41"/>
        <v>3</v>
      </c>
      <c r="K111" s="213">
        <f t="shared" si="32"/>
        <v>4</v>
      </c>
      <c r="L111" s="214">
        <f t="shared" si="42"/>
        <v>3</v>
      </c>
      <c r="M111" s="207" t="str">
        <f t="shared" si="43"/>
        <v>A</v>
      </c>
      <c r="N111" s="215">
        <f t="shared" si="44"/>
        <v>2</v>
      </c>
      <c r="O111" s="216">
        <f t="shared" si="33"/>
        <v>2</v>
      </c>
      <c r="P111" s="217">
        <f t="shared" si="33"/>
        <v>4</v>
      </c>
      <c r="Q111" s="207" t="str">
        <f t="shared" si="45"/>
        <v>A</v>
      </c>
      <c r="AL111" s="55">
        <f t="shared" si="46"/>
        <v>0</v>
      </c>
      <c r="AM111" s="55">
        <f t="shared" si="47"/>
        <v>0</v>
      </c>
      <c r="AN111" s="55">
        <f t="shared" si="48"/>
        <v>2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5</v>
      </c>
      <c r="E112" s="213">
        <f t="shared" si="36"/>
        <v>5</v>
      </c>
      <c r="F112" s="213">
        <f t="shared" si="37"/>
        <v>5</v>
      </c>
      <c r="G112" s="213">
        <f t="shared" si="38"/>
        <v>5</v>
      </c>
      <c r="H112" s="214">
        <f t="shared" si="39"/>
        <v>3</v>
      </c>
      <c r="I112" s="207" t="str">
        <f t="shared" si="40"/>
        <v>A</v>
      </c>
      <c r="J112" s="212">
        <f t="shared" si="41"/>
        <v>3</v>
      </c>
      <c r="K112" s="213">
        <f t="shared" si="32"/>
        <v>3</v>
      </c>
      <c r="L112" s="214">
        <f t="shared" si="42"/>
        <v>2</v>
      </c>
      <c r="M112" s="207" t="str">
        <f t="shared" si="43"/>
        <v>A</v>
      </c>
      <c r="N112" s="215">
        <f t="shared" si="44"/>
        <v>2</v>
      </c>
      <c r="O112" s="216">
        <f t="shared" si="33"/>
        <v>3</v>
      </c>
      <c r="P112" s="217">
        <f t="shared" si="33"/>
        <v>3</v>
      </c>
      <c r="Q112" s="207" t="str">
        <f t="shared" si="45"/>
        <v>A</v>
      </c>
      <c r="AL112" s="55">
        <f t="shared" si="46"/>
        <v>0</v>
      </c>
      <c r="AM112" s="55">
        <f t="shared" si="47"/>
        <v>1</v>
      </c>
      <c r="AN112" s="55">
        <f t="shared" si="48"/>
        <v>1</v>
      </c>
    </row>
    <row r="113" spans="2:40" ht="15">
      <c r="B113" s="218">
        <f t="shared" si="49"/>
        <v>10</v>
      </c>
      <c r="C113" s="212">
        <f t="shared" si="34"/>
        <v>5</v>
      </c>
      <c r="D113" s="213">
        <f t="shared" si="35"/>
        <v>5</v>
      </c>
      <c r="E113" s="213">
        <f t="shared" si="36"/>
        <v>5</v>
      </c>
      <c r="F113" s="213">
        <f t="shared" si="37"/>
        <v>5</v>
      </c>
      <c r="G113" s="213">
        <f t="shared" si="38"/>
        <v>5</v>
      </c>
      <c r="H113" s="214">
        <f t="shared" si="39"/>
        <v>4</v>
      </c>
      <c r="I113" s="207" t="str">
        <f t="shared" si="40"/>
        <v>A</v>
      </c>
      <c r="J113" s="212">
        <f t="shared" si="41"/>
        <v>3</v>
      </c>
      <c r="K113" s="213">
        <f t="shared" si="32"/>
        <v>3</v>
      </c>
      <c r="L113" s="214">
        <f t="shared" si="42"/>
        <v>3</v>
      </c>
      <c r="M113" s="207" t="str">
        <f t="shared" si="43"/>
        <v>A</v>
      </c>
      <c r="N113" s="215">
        <f t="shared" si="44"/>
        <v>2</v>
      </c>
      <c r="O113" s="216">
        <f t="shared" si="33"/>
        <v>3</v>
      </c>
      <c r="P113" s="217">
        <f t="shared" si="33"/>
        <v>4</v>
      </c>
      <c r="Q113" s="207" t="str">
        <f t="shared" si="45"/>
        <v>A</v>
      </c>
      <c r="AL113" s="55">
        <f t="shared" si="46"/>
        <v>0</v>
      </c>
      <c r="AM113" s="55">
        <f t="shared" si="47"/>
        <v>0</v>
      </c>
      <c r="AN113" s="55">
        <f t="shared" si="48"/>
        <v>1</v>
      </c>
    </row>
    <row r="114" spans="2:40" ht="15">
      <c r="B114" s="218">
        <f t="shared" si="49"/>
        <v>11</v>
      </c>
      <c r="C114" s="212">
        <f t="shared" si="34"/>
        <v>5</v>
      </c>
      <c r="D114" s="213">
        <f t="shared" si="35"/>
        <v>5</v>
      </c>
      <c r="E114" s="213">
        <f t="shared" si="36"/>
        <v>5</v>
      </c>
      <c r="F114" s="213">
        <f t="shared" si="37"/>
        <v>5</v>
      </c>
      <c r="G114" s="213">
        <f t="shared" si="38"/>
        <v>5</v>
      </c>
      <c r="H114" s="214">
        <f t="shared" si="39"/>
        <v>5</v>
      </c>
      <c r="I114" s="207" t="str">
        <f t="shared" si="40"/>
        <v>A</v>
      </c>
      <c r="J114" s="212">
        <f t="shared" si="41"/>
        <v>5</v>
      </c>
      <c r="K114" s="213">
        <f t="shared" si="32"/>
        <v>5</v>
      </c>
      <c r="L114" s="214">
        <f t="shared" si="42"/>
        <v>5</v>
      </c>
      <c r="M114" s="207" t="str">
        <f t="shared" si="43"/>
        <v>A</v>
      </c>
      <c r="N114" s="215">
        <f t="shared" si="44"/>
        <v>3</v>
      </c>
      <c r="O114" s="216">
        <f t="shared" si="33"/>
        <v>5</v>
      </c>
      <c r="P114" s="217">
        <f t="shared" si="33"/>
        <v>5</v>
      </c>
      <c r="Q114" s="207" t="str">
        <f t="shared" si="45"/>
        <v>A</v>
      </c>
      <c r="AL114" s="55">
        <f t="shared" si="46"/>
        <v>0</v>
      </c>
      <c r="AM114" s="55">
        <f t="shared" si="47"/>
        <v>0</v>
      </c>
      <c r="AN114" s="55">
        <f t="shared" si="48"/>
        <v>0</v>
      </c>
    </row>
    <row r="115" spans="2:40" ht="15">
      <c r="B115" s="218">
        <f t="shared" si="49"/>
        <v>12</v>
      </c>
      <c r="C115" s="212">
        <f t="shared" si="34"/>
        <v>5</v>
      </c>
      <c r="D115" s="213">
        <f t="shared" si="35"/>
        <v>4</v>
      </c>
      <c r="E115" s="213">
        <f t="shared" si="36"/>
        <v>4</v>
      </c>
      <c r="F115" s="213">
        <f t="shared" si="37"/>
        <v>5</v>
      </c>
      <c r="G115" s="213">
        <f t="shared" si="38"/>
        <v>5</v>
      </c>
      <c r="H115" s="214">
        <f t="shared" si="39"/>
        <v>5</v>
      </c>
      <c r="I115" s="207" t="str">
        <f t="shared" si="40"/>
        <v>A</v>
      </c>
      <c r="J115" s="212">
        <f t="shared" si="41"/>
        <v>4</v>
      </c>
      <c r="K115" s="213">
        <f t="shared" si="32"/>
        <v>4</v>
      </c>
      <c r="L115" s="214">
        <f t="shared" si="42"/>
        <v>2</v>
      </c>
      <c r="M115" s="207" t="str">
        <f t="shared" si="43"/>
        <v>A</v>
      </c>
      <c r="N115" s="215">
        <f t="shared" si="44"/>
        <v>3</v>
      </c>
      <c r="O115" s="216">
        <f t="shared" si="33"/>
        <v>3</v>
      </c>
      <c r="P115" s="217">
        <f t="shared" si="33"/>
        <v>3</v>
      </c>
      <c r="Q115" s="207" t="str">
        <f t="shared" si="45"/>
        <v>A</v>
      </c>
      <c r="AL115" s="55">
        <f t="shared" si="46"/>
        <v>0</v>
      </c>
      <c r="AM115" s="55">
        <f t="shared" si="47"/>
        <v>1</v>
      </c>
      <c r="AN115" s="55">
        <f t="shared" si="48"/>
        <v>0</v>
      </c>
    </row>
    <row r="116" spans="2:40" ht="15">
      <c r="B116" s="218">
        <f t="shared" si="49"/>
        <v>13</v>
      </c>
      <c r="C116" s="212">
        <f t="shared" si="34"/>
        <v>5</v>
      </c>
      <c r="D116" s="213">
        <f t="shared" si="35"/>
        <v>5</v>
      </c>
      <c r="E116" s="213">
        <f t="shared" si="36"/>
        <v>5</v>
      </c>
      <c r="F116" s="213">
        <f t="shared" si="37"/>
        <v>5</v>
      </c>
      <c r="G116" s="213">
        <f t="shared" si="38"/>
        <v>5</v>
      </c>
      <c r="H116" s="214">
        <f t="shared" si="39"/>
        <v>5</v>
      </c>
      <c r="I116" s="207" t="str">
        <f t="shared" si="40"/>
        <v>A</v>
      </c>
      <c r="J116" s="212">
        <f t="shared" si="41"/>
        <v>5</v>
      </c>
      <c r="K116" s="213">
        <f t="shared" si="32"/>
        <v>4</v>
      </c>
      <c r="L116" s="214">
        <f t="shared" si="42"/>
        <v>4</v>
      </c>
      <c r="M116" s="207" t="str">
        <f t="shared" si="43"/>
        <v>A</v>
      </c>
      <c r="N116" s="215">
        <f t="shared" si="44"/>
        <v>2</v>
      </c>
      <c r="O116" s="216">
        <f t="shared" si="33"/>
        <v>3</v>
      </c>
      <c r="P116" s="217">
        <f t="shared" si="33"/>
        <v>3</v>
      </c>
      <c r="Q116" s="207" t="str">
        <f t="shared" si="45"/>
        <v>A</v>
      </c>
      <c r="AL116" s="55">
        <f t="shared" si="46"/>
        <v>0</v>
      </c>
      <c r="AM116" s="55">
        <f t="shared" si="47"/>
        <v>0</v>
      </c>
      <c r="AN116" s="55">
        <f t="shared" si="48"/>
        <v>1</v>
      </c>
    </row>
    <row r="117" spans="2:40" ht="15">
      <c r="B117" s="218">
        <f t="shared" si="49"/>
        <v>14</v>
      </c>
      <c r="C117" s="212">
        <f t="shared" si="34"/>
        <v>5</v>
      </c>
      <c r="D117" s="213">
        <f t="shared" si="35"/>
        <v>5</v>
      </c>
      <c r="E117" s="213">
        <f t="shared" si="36"/>
        <v>5</v>
      </c>
      <c r="F117" s="213">
        <f t="shared" si="37"/>
        <v>5</v>
      </c>
      <c r="G117" s="213">
        <f t="shared" si="38"/>
        <v>5</v>
      </c>
      <c r="H117" s="214">
        <f t="shared" si="39"/>
        <v>5</v>
      </c>
      <c r="I117" s="207" t="str">
        <f t="shared" si="40"/>
        <v>A</v>
      </c>
      <c r="J117" s="212">
        <f t="shared" si="41"/>
        <v>5</v>
      </c>
      <c r="K117" s="213">
        <f t="shared" si="32"/>
        <v>5</v>
      </c>
      <c r="L117" s="214">
        <f t="shared" si="42"/>
        <v>4</v>
      </c>
      <c r="M117" s="207" t="str">
        <f t="shared" si="43"/>
        <v>A</v>
      </c>
      <c r="N117" s="215">
        <f t="shared" si="44"/>
        <v>4</v>
      </c>
      <c r="O117" s="216">
        <f t="shared" si="33"/>
        <v>5</v>
      </c>
      <c r="P117" s="217">
        <f t="shared" si="33"/>
        <v>5</v>
      </c>
      <c r="Q117" s="207" t="str">
        <f t="shared" si="45"/>
        <v>A</v>
      </c>
      <c r="AL117" s="55">
        <f t="shared" si="46"/>
        <v>0</v>
      </c>
      <c r="AM117" s="55">
        <f t="shared" si="47"/>
        <v>0</v>
      </c>
      <c r="AN117" s="55">
        <f t="shared" si="48"/>
        <v>0</v>
      </c>
    </row>
    <row r="118" spans="2:40" ht="15">
      <c r="B118" s="218">
        <f t="shared" si="49"/>
        <v>15</v>
      </c>
      <c r="C118" s="212">
        <f t="shared" si="34"/>
        <v>5</v>
      </c>
      <c r="D118" s="213">
        <f t="shared" si="35"/>
        <v>4</v>
      </c>
      <c r="E118" s="213">
        <f t="shared" si="36"/>
        <v>4</v>
      </c>
      <c r="F118" s="213">
        <f t="shared" si="37"/>
        <v>5</v>
      </c>
      <c r="G118" s="213">
        <f t="shared" si="38"/>
        <v>5</v>
      </c>
      <c r="H118" s="214">
        <f t="shared" si="39"/>
        <v>5</v>
      </c>
      <c r="I118" s="207" t="str">
        <f t="shared" si="40"/>
        <v>A</v>
      </c>
      <c r="J118" s="212">
        <f t="shared" si="41"/>
        <v>5</v>
      </c>
      <c r="K118" s="213">
        <f t="shared" si="32"/>
        <v>5</v>
      </c>
      <c r="L118" s="214">
        <f t="shared" si="42"/>
        <v>2</v>
      </c>
      <c r="M118" s="207" t="str">
        <f t="shared" si="43"/>
        <v>A</v>
      </c>
      <c r="N118" s="215">
        <f t="shared" si="44"/>
        <v>5</v>
      </c>
      <c r="O118" s="216">
        <f t="shared" si="33"/>
        <v>5</v>
      </c>
      <c r="P118" s="217">
        <f t="shared" si="33"/>
        <v>4</v>
      </c>
      <c r="Q118" s="207" t="str">
        <f t="shared" si="45"/>
        <v>A</v>
      </c>
      <c r="AL118" s="55">
        <f t="shared" si="46"/>
        <v>0</v>
      </c>
      <c r="AM118" s="55">
        <f t="shared" si="47"/>
        <v>1</v>
      </c>
      <c r="AN118" s="55">
        <f t="shared" si="48"/>
        <v>0</v>
      </c>
    </row>
    <row r="119" spans="2:40" ht="15">
      <c r="B119" s="218">
        <f t="shared" si="49"/>
        <v>16</v>
      </c>
      <c r="C119" s="212">
        <f t="shared" si="34"/>
        <v>5</v>
      </c>
      <c r="D119" s="213">
        <f t="shared" si="35"/>
        <v>5</v>
      </c>
      <c r="E119" s="213">
        <f t="shared" si="36"/>
        <v>5</v>
      </c>
      <c r="F119" s="213">
        <f t="shared" si="37"/>
        <v>5</v>
      </c>
      <c r="G119" s="213">
        <f t="shared" si="38"/>
        <v>5</v>
      </c>
      <c r="H119" s="214">
        <f t="shared" si="39"/>
        <v>5</v>
      </c>
      <c r="I119" s="207" t="str">
        <f t="shared" si="40"/>
        <v>A</v>
      </c>
      <c r="J119" s="212">
        <f t="shared" si="41"/>
        <v>5</v>
      </c>
      <c r="K119" s="213">
        <f t="shared" si="32"/>
        <v>5</v>
      </c>
      <c r="L119" s="214">
        <f t="shared" si="42"/>
        <v>4</v>
      </c>
      <c r="M119" s="207" t="str">
        <f t="shared" si="43"/>
        <v>A</v>
      </c>
      <c r="N119" s="215">
        <f t="shared" si="44"/>
        <v>4</v>
      </c>
      <c r="O119" s="216">
        <f t="shared" si="33"/>
        <v>3</v>
      </c>
      <c r="P119" s="217">
        <f t="shared" si="33"/>
        <v>4</v>
      </c>
      <c r="Q119" s="207" t="str">
        <f t="shared" si="45"/>
        <v>A</v>
      </c>
      <c r="AL119" s="55">
        <f t="shared" si="46"/>
        <v>0</v>
      </c>
      <c r="AM119" s="55">
        <f t="shared" si="47"/>
        <v>0</v>
      </c>
      <c r="AN119" s="55">
        <f t="shared" si="48"/>
        <v>0</v>
      </c>
    </row>
    <row r="120" spans="2:40" ht="15">
      <c r="B120" s="218">
        <f t="shared" si="49"/>
        <v>17</v>
      </c>
      <c r="C120" s="212">
        <f t="shared" si="34"/>
        <v>5</v>
      </c>
      <c r="D120" s="213">
        <f t="shared" si="35"/>
        <v>5</v>
      </c>
      <c r="E120" s="213">
        <f t="shared" si="36"/>
        <v>5</v>
      </c>
      <c r="F120" s="213">
        <f t="shared" si="37"/>
        <v>5</v>
      </c>
      <c r="G120" s="213">
        <f t="shared" si="38"/>
        <v>5</v>
      </c>
      <c r="H120" s="214">
        <f t="shared" si="39"/>
        <v>5</v>
      </c>
      <c r="I120" s="207" t="str">
        <f t="shared" si="40"/>
        <v>A</v>
      </c>
      <c r="J120" s="212">
        <f t="shared" si="41"/>
        <v>5</v>
      </c>
      <c r="K120" s="213">
        <f t="shared" si="32"/>
        <v>5</v>
      </c>
      <c r="L120" s="214">
        <f t="shared" si="42"/>
        <v>5</v>
      </c>
      <c r="M120" s="207" t="str">
        <f t="shared" si="43"/>
        <v>A</v>
      </c>
      <c r="N120" s="215">
        <f t="shared" si="44"/>
        <v>4</v>
      </c>
      <c r="O120" s="216">
        <f t="shared" si="44"/>
        <v>5</v>
      </c>
      <c r="P120" s="217">
        <f t="shared" si="44"/>
        <v>4</v>
      </c>
      <c r="Q120" s="207" t="str">
        <f t="shared" si="45"/>
        <v>A</v>
      </c>
      <c r="AL120" s="55">
        <f t="shared" si="46"/>
        <v>0</v>
      </c>
      <c r="AM120" s="55">
        <f t="shared" si="47"/>
        <v>0</v>
      </c>
      <c r="AN120" s="55">
        <f t="shared" si="48"/>
        <v>0</v>
      </c>
    </row>
    <row r="121" spans="2:40" ht="15">
      <c r="B121" s="218">
        <f t="shared" si="49"/>
        <v>18</v>
      </c>
      <c r="C121" s="212">
        <f t="shared" si="34"/>
        <v>5</v>
      </c>
      <c r="D121" s="213">
        <f t="shared" si="35"/>
        <v>5</v>
      </c>
      <c r="E121" s="213">
        <f t="shared" si="36"/>
        <v>5</v>
      </c>
      <c r="F121" s="213">
        <f t="shared" si="37"/>
        <v>5</v>
      </c>
      <c r="G121" s="213">
        <f t="shared" si="38"/>
        <v>5</v>
      </c>
      <c r="H121" s="214">
        <f t="shared" si="39"/>
        <v>5</v>
      </c>
      <c r="I121" s="207" t="str">
        <f t="shared" si="40"/>
        <v>A</v>
      </c>
      <c r="J121" s="212">
        <f t="shared" si="41"/>
        <v>3</v>
      </c>
      <c r="K121" s="213">
        <f t="shared" si="32"/>
        <v>5</v>
      </c>
      <c r="L121" s="214">
        <f t="shared" si="42"/>
        <v>3</v>
      </c>
      <c r="M121" s="207" t="str">
        <f t="shared" si="43"/>
        <v>A</v>
      </c>
      <c r="N121" s="215">
        <f t="shared" si="44"/>
        <v>2</v>
      </c>
      <c r="O121" s="216">
        <f t="shared" si="44"/>
        <v>3</v>
      </c>
      <c r="P121" s="217">
        <f t="shared" si="44"/>
        <v>4</v>
      </c>
      <c r="Q121" s="207" t="str">
        <f t="shared" si="45"/>
        <v>A</v>
      </c>
      <c r="AL121" s="55">
        <f t="shared" si="46"/>
        <v>0</v>
      </c>
      <c r="AM121" s="55">
        <f t="shared" si="47"/>
        <v>0</v>
      </c>
      <c r="AN121" s="55">
        <f t="shared" si="48"/>
        <v>1</v>
      </c>
    </row>
    <row r="122" spans="2:40" ht="15">
      <c r="B122" s="218">
        <f t="shared" si="49"/>
        <v>19</v>
      </c>
      <c r="C122" s="212">
        <f t="shared" si="34"/>
        <v>5</v>
      </c>
      <c r="D122" s="213">
        <f t="shared" si="35"/>
        <v>5</v>
      </c>
      <c r="E122" s="213">
        <f t="shared" si="36"/>
        <v>5</v>
      </c>
      <c r="F122" s="213">
        <f t="shared" si="37"/>
        <v>5</v>
      </c>
      <c r="G122" s="213">
        <f t="shared" si="38"/>
        <v>5</v>
      </c>
      <c r="H122" s="214">
        <f t="shared" si="39"/>
        <v>5</v>
      </c>
      <c r="I122" s="207" t="str">
        <f t="shared" si="40"/>
        <v>A</v>
      </c>
      <c r="J122" s="212">
        <f t="shared" si="41"/>
        <v>4</v>
      </c>
      <c r="K122" s="213">
        <f t="shared" si="32"/>
        <v>3</v>
      </c>
      <c r="L122" s="214">
        <f t="shared" si="42"/>
        <v>3</v>
      </c>
      <c r="M122" s="207" t="str">
        <f t="shared" si="43"/>
        <v>A</v>
      </c>
      <c r="N122" s="215">
        <f t="shared" si="44"/>
        <v>5</v>
      </c>
      <c r="O122" s="216">
        <f t="shared" si="44"/>
        <v>4</v>
      </c>
      <c r="P122" s="217">
        <f t="shared" si="44"/>
        <v>3</v>
      </c>
      <c r="Q122" s="207" t="str">
        <f t="shared" si="45"/>
        <v>A</v>
      </c>
      <c r="AL122" s="55">
        <f t="shared" si="46"/>
        <v>0</v>
      </c>
      <c r="AM122" s="55">
        <f t="shared" si="47"/>
        <v>0</v>
      </c>
      <c r="AN122" s="55">
        <f t="shared" si="48"/>
        <v>0</v>
      </c>
    </row>
    <row r="123" spans="2:40" ht="15">
      <c r="B123" s="218">
        <f t="shared" si="49"/>
        <v>20</v>
      </c>
      <c r="C123" s="212">
        <f t="shared" si="34"/>
        <v>5</v>
      </c>
      <c r="D123" s="213">
        <f t="shared" si="35"/>
        <v>5</v>
      </c>
      <c r="E123" s="213">
        <f t="shared" si="36"/>
        <v>5</v>
      </c>
      <c r="F123" s="213">
        <f t="shared" si="37"/>
        <v>5</v>
      </c>
      <c r="G123" s="213">
        <f t="shared" si="38"/>
        <v>5</v>
      </c>
      <c r="H123" s="214">
        <f t="shared" si="39"/>
        <v>5</v>
      </c>
      <c r="I123" s="207" t="str">
        <f t="shared" si="40"/>
        <v>A</v>
      </c>
      <c r="J123" s="212">
        <f t="shared" si="41"/>
        <v>5</v>
      </c>
      <c r="K123" s="213">
        <f t="shared" si="32"/>
        <v>3</v>
      </c>
      <c r="L123" s="214">
        <f t="shared" si="42"/>
        <v>3</v>
      </c>
      <c r="M123" s="207" t="str">
        <f t="shared" si="43"/>
        <v>A</v>
      </c>
      <c r="N123" s="215">
        <f t="shared" si="44"/>
        <v>3</v>
      </c>
      <c r="O123" s="216">
        <f t="shared" si="44"/>
        <v>3</v>
      </c>
      <c r="P123" s="217">
        <f t="shared" si="44"/>
        <v>4</v>
      </c>
      <c r="Q123" s="207" t="str">
        <f t="shared" si="45"/>
        <v>A</v>
      </c>
      <c r="AL123" s="55">
        <f t="shared" si="46"/>
        <v>0</v>
      </c>
      <c r="AM123" s="55">
        <f t="shared" si="47"/>
        <v>0</v>
      </c>
      <c r="AN123" s="55">
        <f t="shared" si="48"/>
        <v>0</v>
      </c>
    </row>
    <row r="124" spans="2:40" ht="15">
      <c r="B124" s="218">
        <f t="shared" si="49"/>
        <v>21</v>
      </c>
      <c r="C124" s="212">
        <f t="shared" si="34"/>
        <v>5</v>
      </c>
      <c r="D124" s="213">
        <f t="shared" si="35"/>
        <v>5</v>
      </c>
      <c r="E124" s="213">
        <f t="shared" si="36"/>
        <v>5</v>
      </c>
      <c r="F124" s="213">
        <f t="shared" si="37"/>
        <v>5</v>
      </c>
      <c r="G124" s="213">
        <f t="shared" si="38"/>
        <v>5</v>
      </c>
      <c r="H124" s="214">
        <f t="shared" si="39"/>
        <v>5</v>
      </c>
      <c r="I124" s="207" t="str">
        <f t="shared" si="40"/>
        <v>A</v>
      </c>
      <c r="J124" s="212">
        <f t="shared" si="41"/>
        <v>5</v>
      </c>
      <c r="K124" s="213">
        <f t="shared" si="32"/>
        <v>5</v>
      </c>
      <c r="L124" s="214">
        <f t="shared" si="42"/>
        <v>4</v>
      </c>
      <c r="M124" s="207" t="str">
        <f t="shared" si="43"/>
        <v>A</v>
      </c>
      <c r="N124" s="215">
        <f t="shared" si="44"/>
        <v>4</v>
      </c>
      <c r="O124" s="216">
        <f t="shared" si="44"/>
        <v>4</v>
      </c>
      <c r="P124" s="217">
        <f t="shared" si="44"/>
        <v>4</v>
      </c>
      <c r="Q124" s="207" t="str">
        <f t="shared" si="45"/>
        <v>A</v>
      </c>
      <c r="AL124" s="55">
        <f t="shared" si="46"/>
        <v>0</v>
      </c>
      <c r="AM124" s="55">
        <f t="shared" si="47"/>
        <v>0</v>
      </c>
      <c r="AN124" s="55">
        <f t="shared" si="48"/>
        <v>0</v>
      </c>
    </row>
    <row r="125" spans="2:40" ht="15">
      <c r="B125" s="218">
        <f t="shared" si="49"/>
        <v>22</v>
      </c>
      <c r="C125" s="212">
        <f t="shared" si="34"/>
        <v>4</v>
      </c>
      <c r="D125" s="213">
        <f t="shared" si="35"/>
        <v>5</v>
      </c>
      <c r="E125" s="213">
        <f t="shared" si="36"/>
        <v>5</v>
      </c>
      <c r="F125" s="213">
        <f t="shared" si="37"/>
        <v>4</v>
      </c>
      <c r="G125" s="213">
        <f t="shared" si="38"/>
        <v>5</v>
      </c>
      <c r="H125" s="214">
        <f t="shared" si="39"/>
        <v>5</v>
      </c>
      <c r="I125" s="207" t="str">
        <f t="shared" si="40"/>
        <v>A</v>
      </c>
      <c r="J125" s="212">
        <f t="shared" si="41"/>
        <v>4</v>
      </c>
      <c r="K125" s="213">
        <f t="shared" si="32"/>
        <v>3</v>
      </c>
      <c r="L125" s="214">
        <f t="shared" si="42"/>
        <v>4</v>
      </c>
      <c r="M125" s="207" t="str">
        <f t="shared" si="43"/>
        <v>A</v>
      </c>
      <c r="N125" s="215">
        <f t="shared" si="44"/>
        <v>3</v>
      </c>
      <c r="O125" s="216">
        <f t="shared" si="44"/>
        <v>3</v>
      </c>
      <c r="P125" s="217">
        <f t="shared" si="44"/>
        <v>4</v>
      </c>
      <c r="Q125" s="207" t="str">
        <f t="shared" si="45"/>
        <v>A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>
        <f t="shared" si="34"/>
        <v>5</v>
      </c>
      <c r="D126" s="213">
        <f t="shared" si="35"/>
        <v>5</v>
      </c>
      <c r="E126" s="213">
        <f t="shared" si="36"/>
        <v>5</v>
      </c>
      <c r="F126" s="213">
        <f t="shared" si="37"/>
        <v>5</v>
      </c>
      <c r="G126" s="213">
        <f t="shared" si="38"/>
        <v>5</v>
      </c>
      <c r="H126" s="214">
        <f t="shared" si="39"/>
        <v>5</v>
      </c>
      <c r="I126" s="207" t="str">
        <f t="shared" si="40"/>
        <v>A</v>
      </c>
      <c r="J126" s="212">
        <f t="shared" si="41"/>
        <v>5</v>
      </c>
      <c r="K126" s="213">
        <f t="shared" si="32"/>
        <v>4</v>
      </c>
      <c r="L126" s="214">
        <f t="shared" si="42"/>
        <v>4</v>
      </c>
      <c r="M126" s="207" t="str">
        <f t="shared" si="43"/>
        <v>A</v>
      </c>
      <c r="N126" s="215">
        <f t="shared" si="44"/>
        <v>4</v>
      </c>
      <c r="O126" s="216">
        <f t="shared" si="44"/>
        <v>5</v>
      </c>
      <c r="P126" s="217">
        <f t="shared" si="44"/>
        <v>5</v>
      </c>
      <c r="Q126" s="207" t="str">
        <f t="shared" si="45"/>
        <v>A</v>
      </c>
      <c r="AL126" s="55">
        <f t="shared" si="46"/>
        <v>0</v>
      </c>
      <c r="AM126" s="55">
        <f t="shared" si="47"/>
        <v>0</v>
      </c>
      <c r="AN126" s="55">
        <f t="shared" si="48"/>
        <v>0</v>
      </c>
    </row>
    <row r="127" spans="2:40" ht="15">
      <c r="B127" s="218">
        <f t="shared" si="49"/>
        <v>24</v>
      </c>
      <c r="C127" s="212">
        <f t="shared" si="34"/>
        <v>5</v>
      </c>
      <c r="D127" s="213">
        <f t="shared" si="35"/>
        <v>4</v>
      </c>
      <c r="E127" s="213">
        <f t="shared" si="36"/>
        <v>4</v>
      </c>
      <c r="F127" s="213">
        <f t="shared" si="37"/>
        <v>5</v>
      </c>
      <c r="G127" s="213">
        <f t="shared" si="38"/>
        <v>5</v>
      </c>
      <c r="H127" s="214">
        <f t="shared" si="39"/>
        <v>5</v>
      </c>
      <c r="I127" s="207" t="str">
        <f t="shared" si="40"/>
        <v>A</v>
      </c>
      <c r="J127" s="212">
        <f t="shared" si="41"/>
        <v>5</v>
      </c>
      <c r="K127" s="213">
        <f t="shared" si="32"/>
        <v>2</v>
      </c>
      <c r="L127" s="214">
        <f t="shared" si="42"/>
        <v>4</v>
      </c>
      <c r="M127" s="207" t="str">
        <f t="shared" si="43"/>
        <v>A</v>
      </c>
      <c r="N127" s="215">
        <f t="shared" si="44"/>
        <v>3</v>
      </c>
      <c r="O127" s="216">
        <f t="shared" si="44"/>
        <v>3</v>
      </c>
      <c r="P127" s="217">
        <f t="shared" si="44"/>
        <v>3</v>
      </c>
      <c r="Q127" s="207" t="str">
        <f t="shared" si="45"/>
        <v>A</v>
      </c>
      <c r="AL127" s="55">
        <f t="shared" si="46"/>
        <v>0</v>
      </c>
      <c r="AM127" s="55">
        <f t="shared" si="47"/>
        <v>1</v>
      </c>
      <c r="AN127" s="55">
        <f t="shared" si="48"/>
        <v>0</v>
      </c>
    </row>
    <row r="128" spans="2:40" ht="15">
      <c r="B128" s="218">
        <f t="shared" si="49"/>
        <v>25</v>
      </c>
      <c r="C128" s="212" t="str">
        <f t="shared" si="34"/>
        <v>NO</v>
      </c>
      <c r="D128" s="213" t="str">
        <f t="shared" si="35"/>
        <v>NO</v>
      </c>
      <c r="E128" s="213" t="str">
        <f t="shared" si="36"/>
        <v>NO</v>
      </c>
      <c r="F128" s="213" t="str">
        <f t="shared" si="37"/>
        <v>NO</v>
      </c>
      <c r="G128" s="213" t="str">
        <f t="shared" si="38"/>
        <v>NO</v>
      </c>
      <c r="H128" s="214" t="str">
        <f t="shared" si="39"/>
        <v>NO</v>
      </c>
      <c r="I128" s="207" t="str">
        <f t="shared" si="40"/>
        <v>NO</v>
      </c>
      <c r="J128" s="212" t="str">
        <f t="shared" si="41"/>
        <v>NO</v>
      </c>
      <c r="K128" s="213" t="str">
        <f t="shared" si="32"/>
        <v>NO</v>
      </c>
      <c r="L128" s="214" t="str">
        <f t="shared" si="42"/>
        <v>NO</v>
      </c>
      <c r="M128" s="207" t="str">
        <f t="shared" si="43"/>
        <v>NO</v>
      </c>
      <c r="N128" s="215" t="str">
        <f t="shared" si="44"/>
        <v>NO</v>
      </c>
      <c r="O128" s="216" t="str">
        <f t="shared" si="44"/>
        <v>NO</v>
      </c>
      <c r="P128" s="217" t="str">
        <f t="shared" si="44"/>
        <v>NO</v>
      </c>
      <c r="Q128" s="207" t="str">
        <f t="shared" si="45"/>
        <v>NO</v>
      </c>
      <c r="AL128" s="55">
        <f t="shared" si="46"/>
        <v>0</v>
      </c>
      <c r="AM128" s="55">
        <f t="shared" si="47"/>
        <v>0</v>
      </c>
      <c r="AN128" s="55">
        <f t="shared" si="48"/>
        <v>0</v>
      </c>
    </row>
    <row r="129" spans="1:40" ht="15">
      <c r="B129" s="211">
        <f t="shared" si="49"/>
        <v>26</v>
      </c>
      <c r="C129" s="212" t="str">
        <f t="shared" si="34"/>
        <v>NO</v>
      </c>
      <c r="D129" s="213" t="str">
        <f t="shared" si="35"/>
        <v>NO</v>
      </c>
      <c r="E129" s="213" t="str">
        <f t="shared" si="36"/>
        <v>NO</v>
      </c>
      <c r="F129" s="213" t="str">
        <f t="shared" si="37"/>
        <v>NO</v>
      </c>
      <c r="G129" s="213" t="str">
        <f t="shared" si="38"/>
        <v>NO</v>
      </c>
      <c r="H129" s="214" t="str">
        <f t="shared" si="39"/>
        <v>NO</v>
      </c>
      <c r="I129" s="207" t="str">
        <f t="shared" si="40"/>
        <v>NO</v>
      </c>
      <c r="J129" s="212" t="str">
        <f t="shared" si="41"/>
        <v>NO</v>
      </c>
      <c r="K129" s="213" t="str">
        <f t="shared" si="32"/>
        <v>NO</v>
      </c>
      <c r="L129" s="214" t="str">
        <f t="shared" si="42"/>
        <v>NO</v>
      </c>
      <c r="M129" s="207" t="str">
        <f t="shared" si="43"/>
        <v>NO</v>
      </c>
      <c r="N129" s="215" t="str">
        <f t="shared" si="44"/>
        <v>NO</v>
      </c>
      <c r="O129" s="216" t="str">
        <f t="shared" si="44"/>
        <v>NO</v>
      </c>
      <c r="P129" s="217" t="str">
        <f t="shared" si="44"/>
        <v>NO</v>
      </c>
      <c r="Q129" s="207" t="str">
        <f t="shared" si="45"/>
        <v>NO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 t="str">
        <f t="shared" si="34"/>
        <v>NO</v>
      </c>
      <c r="D130" s="213" t="str">
        <f t="shared" si="35"/>
        <v>NO</v>
      </c>
      <c r="E130" s="213" t="str">
        <f t="shared" si="36"/>
        <v>NO</v>
      </c>
      <c r="F130" s="213" t="str">
        <f t="shared" si="37"/>
        <v>NO</v>
      </c>
      <c r="G130" s="213" t="str">
        <f t="shared" si="38"/>
        <v>NO</v>
      </c>
      <c r="H130" s="214" t="str">
        <f t="shared" si="39"/>
        <v>NO</v>
      </c>
      <c r="I130" s="207" t="str">
        <f t="shared" si="40"/>
        <v>NO</v>
      </c>
      <c r="J130" s="212" t="str">
        <f t="shared" si="41"/>
        <v>NO</v>
      </c>
      <c r="K130" s="213" t="str">
        <f t="shared" si="32"/>
        <v>NO</v>
      </c>
      <c r="L130" s="214" t="str">
        <f t="shared" si="42"/>
        <v>NO</v>
      </c>
      <c r="M130" s="207" t="str">
        <f t="shared" si="43"/>
        <v>NO</v>
      </c>
      <c r="N130" s="215" t="str">
        <f t="shared" si="44"/>
        <v>NO</v>
      </c>
      <c r="O130" s="216" t="str">
        <f t="shared" si="44"/>
        <v>NO</v>
      </c>
      <c r="P130" s="217" t="str">
        <f t="shared" si="44"/>
        <v>NO</v>
      </c>
      <c r="Q130" s="207" t="str">
        <f t="shared" si="45"/>
        <v>NO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 t="str">
        <f t="shared" si="34"/>
        <v>NO</v>
      </c>
      <c r="D131" s="213" t="str">
        <f t="shared" si="35"/>
        <v>NO</v>
      </c>
      <c r="E131" s="213" t="str">
        <f t="shared" si="36"/>
        <v>NO</v>
      </c>
      <c r="F131" s="213" t="str">
        <f t="shared" si="37"/>
        <v>NO</v>
      </c>
      <c r="G131" s="213" t="str">
        <f t="shared" si="38"/>
        <v>NO</v>
      </c>
      <c r="H131" s="214" t="str">
        <f t="shared" si="39"/>
        <v>NO</v>
      </c>
      <c r="I131" s="207" t="str">
        <f t="shared" si="40"/>
        <v>NO</v>
      </c>
      <c r="J131" s="212" t="str">
        <f t="shared" si="41"/>
        <v>NO</v>
      </c>
      <c r="K131" s="213" t="str">
        <f t="shared" si="32"/>
        <v>NO</v>
      </c>
      <c r="L131" s="214" t="str">
        <f t="shared" si="42"/>
        <v>NO</v>
      </c>
      <c r="M131" s="207" t="str">
        <f t="shared" si="43"/>
        <v>NO</v>
      </c>
      <c r="N131" s="215" t="str">
        <f t="shared" si="44"/>
        <v>NO</v>
      </c>
      <c r="O131" s="216" t="str">
        <f t="shared" si="44"/>
        <v>NO</v>
      </c>
      <c r="P131" s="217" t="str">
        <f t="shared" si="44"/>
        <v>NO</v>
      </c>
      <c r="Q131" s="207" t="str">
        <f t="shared" si="45"/>
        <v>NO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 t="str">
        <f t="shared" si="34"/>
        <v>NO</v>
      </c>
      <c r="D132" s="213" t="str">
        <f t="shared" si="35"/>
        <v>NO</v>
      </c>
      <c r="E132" s="213" t="str">
        <f t="shared" si="36"/>
        <v>NO</v>
      </c>
      <c r="F132" s="213" t="str">
        <f t="shared" si="37"/>
        <v>NO</v>
      </c>
      <c r="G132" s="213" t="str">
        <f t="shared" si="38"/>
        <v>NO</v>
      </c>
      <c r="H132" s="214" t="str">
        <f t="shared" si="39"/>
        <v>NO</v>
      </c>
      <c r="I132" s="207" t="str">
        <f t="shared" si="40"/>
        <v>NO</v>
      </c>
      <c r="J132" s="212" t="str">
        <f t="shared" si="41"/>
        <v>NO</v>
      </c>
      <c r="K132" s="213" t="str">
        <f t="shared" si="32"/>
        <v>NO</v>
      </c>
      <c r="L132" s="214" t="str">
        <f t="shared" si="42"/>
        <v>NO</v>
      </c>
      <c r="M132" s="207" t="str">
        <f t="shared" si="43"/>
        <v>NO</v>
      </c>
      <c r="N132" s="215" t="str">
        <f t="shared" si="44"/>
        <v>NO</v>
      </c>
      <c r="O132" s="216" t="str">
        <f t="shared" si="44"/>
        <v>NO</v>
      </c>
      <c r="P132" s="217" t="str">
        <f t="shared" si="44"/>
        <v>NO</v>
      </c>
      <c r="Q132" s="207" t="str">
        <f t="shared" si="45"/>
        <v>NO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24</v>
      </c>
      <c r="D164" s="232">
        <f t="shared" ref="D164:P164" si="50">COUNTIF(D104:D163,"&gt;2")</f>
        <v>24</v>
      </c>
      <c r="E164" s="232">
        <f t="shared" si="50"/>
        <v>24</v>
      </c>
      <c r="F164" s="232">
        <f t="shared" si="50"/>
        <v>24</v>
      </c>
      <c r="G164" s="232">
        <f t="shared" si="50"/>
        <v>24</v>
      </c>
      <c r="H164" s="233">
        <f t="shared" si="50"/>
        <v>24</v>
      </c>
      <c r="I164" s="234">
        <f>COUNTIF(I104:I163,"=A")</f>
        <v>24</v>
      </c>
      <c r="J164" s="231">
        <f t="shared" si="50"/>
        <v>24</v>
      </c>
      <c r="K164" s="232">
        <f t="shared" si="50"/>
        <v>21</v>
      </c>
      <c r="L164" s="233">
        <f t="shared" si="50"/>
        <v>19</v>
      </c>
      <c r="M164" s="234">
        <f>COUNTIF(M104:M163,"=A")</f>
        <v>24</v>
      </c>
      <c r="N164" s="231">
        <f t="shared" si="50"/>
        <v>16</v>
      </c>
      <c r="O164" s="232">
        <f t="shared" si="50"/>
        <v>21</v>
      </c>
      <c r="P164" s="233">
        <f t="shared" si="50"/>
        <v>24</v>
      </c>
      <c r="Q164" s="235">
        <f>COUNTIF(Q104:Q163,"=A")</f>
        <v>24</v>
      </c>
    </row>
    <row r="165" spans="2:40" ht="15.75" thickBot="1">
      <c r="B165" s="236" t="s">
        <v>87</v>
      </c>
      <c r="C165" s="237">
        <f>AVERAGEIF(C104:C163,"&gt;0",C104:C163)</f>
        <v>4.916666666666667</v>
      </c>
      <c r="D165" s="238">
        <f t="shared" ref="D165:P165" si="51">AVERAGEIF(D104:D163,"&gt;0",D104:D163)</f>
        <v>4.75</v>
      </c>
      <c r="E165" s="238">
        <f t="shared" si="51"/>
        <v>4.75</v>
      </c>
      <c r="F165" s="238">
        <f t="shared" si="51"/>
        <v>4.958333333333333</v>
      </c>
      <c r="G165" s="238">
        <f t="shared" si="51"/>
        <v>4.916666666666667</v>
      </c>
      <c r="H165" s="239">
        <f t="shared" si="51"/>
        <v>4.833333333333333</v>
      </c>
      <c r="I165" s="240"/>
      <c r="J165" s="237">
        <f t="shared" si="51"/>
        <v>4.416666666666667</v>
      </c>
      <c r="K165" s="238">
        <f t="shared" si="51"/>
        <v>3.875</v>
      </c>
      <c r="L165" s="239">
        <f t="shared" si="51"/>
        <v>3.375</v>
      </c>
      <c r="M165" s="240"/>
      <c r="N165" s="237">
        <f t="shared" si="51"/>
        <v>3.25</v>
      </c>
      <c r="O165" s="238">
        <f t="shared" si="51"/>
        <v>3.6666666666666665</v>
      </c>
      <c r="P165" s="239">
        <f t="shared" si="51"/>
        <v>3.9166666666666665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5</v>
      </c>
      <c r="E166" s="242">
        <f t="shared" si="52"/>
        <v>5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5</v>
      </c>
      <c r="K166" s="244">
        <f t="shared" si="52"/>
        <v>4</v>
      </c>
      <c r="L166" s="245">
        <f t="shared" si="52"/>
        <v>3</v>
      </c>
      <c r="M166" s="246" t="e">
        <f t="shared" si="52"/>
        <v>#NUM!</v>
      </c>
      <c r="N166" s="237">
        <f t="shared" si="52"/>
        <v>3</v>
      </c>
      <c r="O166" s="242">
        <f t="shared" si="52"/>
        <v>3</v>
      </c>
      <c r="P166" s="239">
        <f t="shared" si="52"/>
        <v>4</v>
      </c>
      <c r="Q166" s="243"/>
    </row>
    <row r="167" spans="2:40" ht="15.75" thickBot="1">
      <c r="B167" s="247" t="s">
        <v>89</v>
      </c>
      <c r="C167" s="248">
        <f>QUARTILE(C104:C163,1)</f>
        <v>5</v>
      </c>
      <c r="D167" s="249">
        <f t="shared" ref="D167:P167" si="53">QUARTILE(D104:D163,1)</f>
        <v>4.75</v>
      </c>
      <c r="E167" s="250">
        <f t="shared" si="53"/>
        <v>4.75</v>
      </c>
      <c r="F167" s="248">
        <f t="shared" si="53"/>
        <v>5</v>
      </c>
      <c r="G167" s="248">
        <f t="shared" si="53"/>
        <v>5</v>
      </c>
      <c r="H167" s="249">
        <f t="shared" si="53"/>
        <v>5</v>
      </c>
      <c r="I167" s="251"/>
      <c r="J167" s="252">
        <f t="shared" si="53"/>
        <v>4</v>
      </c>
      <c r="K167" s="250">
        <f t="shared" si="53"/>
        <v>3</v>
      </c>
      <c r="L167" s="253">
        <f t="shared" si="53"/>
        <v>3</v>
      </c>
      <c r="M167" s="248" t="e">
        <f t="shared" si="53"/>
        <v>#NUM!</v>
      </c>
      <c r="N167" s="254">
        <f t="shared" si="53"/>
        <v>2</v>
      </c>
      <c r="O167" s="248">
        <f t="shared" si="53"/>
        <v>3</v>
      </c>
      <c r="P167" s="255">
        <f t="shared" si="53"/>
        <v>3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22</v>
      </c>
      <c r="D170" s="258">
        <f t="shared" ref="D170:Q170" si="54">COUNTIF(D104:D163,"=5")</f>
        <v>18</v>
      </c>
      <c r="E170" s="258">
        <f t="shared" si="54"/>
        <v>18</v>
      </c>
      <c r="F170" s="258">
        <f t="shared" si="54"/>
        <v>23</v>
      </c>
      <c r="G170" s="258">
        <f t="shared" si="54"/>
        <v>22</v>
      </c>
      <c r="H170" s="259">
        <f t="shared" si="54"/>
        <v>21</v>
      </c>
      <c r="I170" s="260"/>
      <c r="J170" s="257">
        <f t="shared" si="54"/>
        <v>14</v>
      </c>
      <c r="K170" s="258">
        <f t="shared" si="54"/>
        <v>9</v>
      </c>
      <c r="L170" s="259">
        <f t="shared" si="54"/>
        <v>3</v>
      </c>
      <c r="M170" s="260"/>
      <c r="N170" s="257">
        <f t="shared" si="54"/>
        <v>4</v>
      </c>
      <c r="O170" s="258">
        <f t="shared" si="54"/>
        <v>8</v>
      </c>
      <c r="P170" s="258">
        <f t="shared" si="54"/>
        <v>5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2</v>
      </c>
      <c r="D171" s="263">
        <f t="shared" ref="D171:Q171" si="55">COUNTIF(D104:D163,"=4")</f>
        <v>6</v>
      </c>
      <c r="E171" s="263">
        <f t="shared" si="55"/>
        <v>6</v>
      </c>
      <c r="F171" s="263">
        <f t="shared" si="55"/>
        <v>1</v>
      </c>
      <c r="G171" s="263">
        <f t="shared" si="55"/>
        <v>2</v>
      </c>
      <c r="H171" s="264">
        <f t="shared" si="55"/>
        <v>2</v>
      </c>
      <c r="I171" s="260"/>
      <c r="J171" s="262">
        <f t="shared" si="55"/>
        <v>6</v>
      </c>
      <c r="K171" s="263">
        <f t="shared" si="55"/>
        <v>6</v>
      </c>
      <c r="L171" s="264">
        <f t="shared" si="55"/>
        <v>8</v>
      </c>
      <c r="M171" s="260"/>
      <c r="N171" s="262">
        <f t="shared" si="55"/>
        <v>6</v>
      </c>
      <c r="O171" s="263">
        <f t="shared" si="55"/>
        <v>3</v>
      </c>
      <c r="P171" s="263">
        <f t="shared" si="55"/>
        <v>12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0</v>
      </c>
      <c r="D172" s="263">
        <f t="shared" ref="D172:Q172" si="56">COUNTIF(D104:D163,"=3")</f>
        <v>0</v>
      </c>
      <c r="E172" s="263">
        <f t="shared" si="56"/>
        <v>0</v>
      </c>
      <c r="F172" s="263">
        <f t="shared" si="56"/>
        <v>0</v>
      </c>
      <c r="G172" s="263">
        <f t="shared" si="56"/>
        <v>0</v>
      </c>
      <c r="H172" s="264">
        <f t="shared" si="56"/>
        <v>1</v>
      </c>
      <c r="I172" s="260"/>
      <c r="J172" s="262">
        <f t="shared" si="56"/>
        <v>4</v>
      </c>
      <c r="K172" s="263">
        <f t="shared" si="56"/>
        <v>6</v>
      </c>
      <c r="L172" s="264">
        <f t="shared" si="56"/>
        <v>8</v>
      </c>
      <c r="M172" s="260"/>
      <c r="N172" s="262">
        <f t="shared" si="56"/>
        <v>6</v>
      </c>
      <c r="O172" s="263">
        <f t="shared" si="56"/>
        <v>10</v>
      </c>
      <c r="P172" s="263">
        <f t="shared" si="56"/>
        <v>7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0</v>
      </c>
      <c r="E173" s="267">
        <f t="shared" si="57"/>
        <v>0</v>
      </c>
      <c r="F173" s="267">
        <f t="shared" si="57"/>
        <v>0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0</v>
      </c>
      <c r="K173" s="267">
        <f t="shared" si="57"/>
        <v>3</v>
      </c>
      <c r="L173" s="268">
        <f t="shared" si="57"/>
        <v>5</v>
      </c>
      <c r="M173" s="260"/>
      <c r="N173" s="266">
        <f t="shared" si="57"/>
        <v>8</v>
      </c>
      <c r="O173" s="267">
        <f t="shared" si="57"/>
        <v>3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24</v>
      </c>
    </row>
    <row r="177" spans="13:13" ht="13.5" thickTop="1">
      <c r="M177" s="68"/>
    </row>
  </sheetData>
  <protectedRanges>
    <protectedRange sqref="C3:X3 Z3" name="Rango4"/>
    <protectedRange sqref="C36:AJ71" name="Rango2_1"/>
    <protectedRange sqref="C12:AJ35" name="Rango2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P177"/>
  <sheetViews>
    <sheetView topLeftCell="B94" zoomScale="70" zoomScaleNormal="70" workbookViewId="0">
      <selection activeCell="C104" sqref="C104:Q121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407">
        <v>5</v>
      </c>
      <c r="D12" s="408">
        <v>5</v>
      </c>
      <c r="E12" s="408">
        <v>5</v>
      </c>
      <c r="F12" s="409">
        <v>5</v>
      </c>
      <c r="G12" s="407">
        <v>4</v>
      </c>
      <c r="H12" s="408">
        <v>3</v>
      </c>
      <c r="I12" s="408">
        <v>5</v>
      </c>
      <c r="J12" s="409">
        <v>4</v>
      </c>
      <c r="K12" s="410">
        <v>5</v>
      </c>
      <c r="L12" s="408">
        <v>5</v>
      </c>
      <c r="M12" s="411">
        <v>5</v>
      </c>
      <c r="N12" s="410">
        <v>4</v>
      </c>
      <c r="O12" s="408">
        <v>3</v>
      </c>
      <c r="P12" s="411">
        <v>3</v>
      </c>
      <c r="Q12" s="412">
        <v>5</v>
      </c>
      <c r="R12" s="408">
        <v>5</v>
      </c>
      <c r="S12" s="408">
        <v>5</v>
      </c>
      <c r="T12" s="409">
        <v>5</v>
      </c>
      <c r="U12" s="407">
        <v>4</v>
      </c>
      <c r="V12" s="408">
        <v>5</v>
      </c>
      <c r="W12" s="408">
        <v>4</v>
      </c>
      <c r="X12" s="409">
        <v>4</v>
      </c>
      <c r="Y12" s="413" t="s">
        <v>141</v>
      </c>
      <c r="Z12" s="408">
        <v>4</v>
      </c>
      <c r="AA12" s="408">
        <v>4</v>
      </c>
      <c r="AB12" s="411">
        <v>5</v>
      </c>
      <c r="AC12" s="295">
        <v>4</v>
      </c>
      <c r="AD12" s="410">
        <v>3</v>
      </c>
      <c r="AE12" s="408">
        <v>3</v>
      </c>
      <c r="AF12" s="414">
        <v>3</v>
      </c>
      <c r="AG12" s="296">
        <v>3</v>
      </c>
      <c r="AH12" s="297">
        <v>3</v>
      </c>
      <c r="AI12" s="300">
        <v>4</v>
      </c>
      <c r="AJ12" s="304">
        <v>3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5</v>
      </c>
      <c r="AO12" s="114">
        <f>IF(AN12&gt;0,IF(AM12&gt;2,2,IF(AN12&gt;4,5,IF(AN12&gt;3,4,3))),"NO")</f>
        <v>5</v>
      </c>
      <c r="AP12" s="112">
        <f>COUNTIF(G12:J12,"2")</f>
        <v>0</v>
      </c>
      <c r="AQ12" s="113">
        <f>IF(G12&gt;0,AVERAGE(G12:J12),0)</f>
        <v>4</v>
      </c>
      <c r="AR12" s="114">
        <f>IF(AQ12&gt;0,IF(AP12&gt;2,2,IF(AQ12&gt;4,5,IF(AQ12&gt;3,4,3))),"NO")</f>
        <v>4</v>
      </c>
      <c r="AS12" s="112">
        <f>COUNTIF(K12:M12,"2")</f>
        <v>0</v>
      </c>
      <c r="AT12" s="113">
        <f>IF(K12&gt;0,AVERAGE(K12:M12),0)</f>
        <v>5</v>
      </c>
      <c r="AU12" s="114">
        <f>IF(AT12&gt;0,IF(AS12&gt;2,2,IF(AT12&gt;4,5,IF(AT12&gt;3,4,3))),"NO")</f>
        <v>5</v>
      </c>
      <c r="AV12" s="112">
        <f>COUNTIF(N12:P12,"2")</f>
        <v>0</v>
      </c>
      <c r="AW12" s="113">
        <f>IF(N12&gt;0,AVERAGE(N12:P12),0)</f>
        <v>3.3333333333333335</v>
      </c>
      <c r="AX12" s="114">
        <f>IF(AW12&gt;0,IF(AV12&gt;2,2,IF(AW12&gt;4,5,IF(AW12&gt;3,4,3))),"NO")</f>
        <v>4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4.25</v>
      </c>
      <c r="BD12" s="116">
        <f>IF(BC12&gt;0,IF(BB12&gt;2,2,IF(BC12&gt;4,5,IF(BC12&gt;3,4,3))),"NO")</f>
        <v>5</v>
      </c>
      <c r="BE12" s="112">
        <f>IF(Y12=0,0,1)</f>
        <v>1</v>
      </c>
      <c r="BF12" s="112">
        <f>COUNTIF(Z12:AB12,"2")</f>
        <v>0</v>
      </c>
      <c r="BG12" s="113">
        <f>IF(Z12&gt;0,AVERAGE(Z12:AB12),0)</f>
        <v>4.333333333333333</v>
      </c>
      <c r="BH12" s="113">
        <f>IF(ISTEXT(BD12),"NO",IF(BE12=0,2,IF(BF12&gt;2,2,IF(BG12&gt;4,5,IF(BG12&gt;3,4,3)))))</f>
        <v>5</v>
      </c>
      <c r="BI12" s="117">
        <f>IF(AC12&gt;0,AC12,"NO")</f>
        <v>4</v>
      </c>
      <c r="BJ12" s="112">
        <f>COUNTIF(AD12:AF12,"2")</f>
        <v>0</v>
      </c>
      <c r="BK12" s="113">
        <f>IF(AD12&gt;0,AVERAGE(AD12:AF12),0)</f>
        <v>3</v>
      </c>
      <c r="BL12" s="113">
        <f>IF(BK12&gt;0,IF(BJ12&gt;2,2,IF(BK12&gt;4,5,IF(BK12&gt;3,4,3))),"NO")</f>
        <v>3</v>
      </c>
      <c r="BM12" s="118">
        <f>IF(AG12&gt;0,AG12,"NO")</f>
        <v>3</v>
      </c>
      <c r="BN12" s="119">
        <f>IF(AH12&gt;0,AH12,"NO")</f>
        <v>3</v>
      </c>
      <c r="BO12" s="120">
        <f>IF(AI12=0,"NO",IF(AI12+AJ12&lt;4,2,IF(AI12+AJ12&lt;7,3,IF(AI12+AJ12&lt;9,4,5))))</f>
        <v>4</v>
      </c>
      <c r="BP12" s="68"/>
    </row>
    <row r="13" spans="1:68" ht="13.5" thickBot="1">
      <c r="A13" s="121"/>
      <c r="B13" s="122">
        <f>B12+1</f>
        <v>2</v>
      </c>
      <c r="C13" s="300">
        <v>4</v>
      </c>
      <c r="D13" s="301">
        <v>4</v>
      </c>
      <c r="E13" s="301">
        <v>4</v>
      </c>
      <c r="F13" s="302">
        <v>4</v>
      </c>
      <c r="G13" s="300">
        <v>4</v>
      </c>
      <c r="H13" s="301">
        <v>3</v>
      </c>
      <c r="I13" s="301">
        <v>3</v>
      </c>
      <c r="J13" s="302">
        <v>4</v>
      </c>
      <c r="K13" s="300">
        <v>3</v>
      </c>
      <c r="L13" s="301">
        <v>3</v>
      </c>
      <c r="M13" s="302">
        <v>3</v>
      </c>
      <c r="N13" s="300">
        <v>4</v>
      </c>
      <c r="O13" s="301">
        <v>3</v>
      </c>
      <c r="P13" s="302">
        <v>4</v>
      </c>
      <c r="Q13" s="300">
        <v>4</v>
      </c>
      <c r="R13" s="301">
        <v>4</v>
      </c>
      <c r="S13" s="301">
        <v>4</v>
      </c>
      <c r="T13" s="302">
        <v>3</v>
      </c>
      <c r="U13" s="300">
        <v>4</v>
      </c>
      <c r="V13" s="301">
        <v>3</v>
      </c>
      <c r="W13" s="301">
        <v>4</v>
      </c>
      <c r="X13" s="302">
        <v>3</v>
      </c>
      <c r="Y13" s="303" t="s">
        <v>112</v>
      </c>
      <c r="Z13" s="301">
        <v>4</v>
      </c>
      <c r="AA13" s="301">
        <v>4</v>
      </c>
      <c r="AB13" s="302">
        <v>4</v>
      </c>
      <c r="AC13" s="298">
        <v>3</v>
      </c>
      <c r="AD13" s="300">
        <v>3</v>
      </c>
      <c r="AE13" s="301">
        <v>3</v>
      </c>
      <c r="AF13" s="304">
        <v>3</v>
      </c>
      <c r="AG13" s="299">
        <v>3</v>
      </c>
      <c r="AH13" s="298">
        <v>3</v>
      </c>
      <c r="AI13" s="300">
        <v>4</v>
      </c>
      <c r="AJ13" s="304">
        <v>3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4</v>
      </c>
      <c r="AO13" s="114">
        <f t="shared" ref="AO13:AO71" si="2">IF(AN13&gt;0,IF(AM13&gt;2,2,IF(AN13&gt;4,5,IF(AN13&gt;3,4,3))),"NO")</f>
        <v>4</v>
      </c>
      <c r="AP13" s="112">
        <f t="shared" ref="AP13:AP71" si="3">COUNTIF(G13:J13,"2")</f>
        <v>0</v>
      </c>
      <c r="AQ13" s="113">
        <f t="shared" ref="AQ13:AQ71" si="4">IF(G13&gt;0,AVERAGE(G13:J13),0)</f>
        <v>3.5</v>
      </c>
      <c r="AR13" s="114">
        <f t="shared" ref="AR13:AR71" si="5">IF(AQ13&gt;0,IF(AP13&gt;2,2,IF(AQ13&gt;4,5,IF(AQ13&gt;3,4,3))),"NO")</f>
        <v>4</v>
      </c>
      <c r="AS13" s="112">
        <f t="shared" ref="AS13:AS71" si="6">COUNTIF(K13:M13,"2")</f>
        <v>0</v>
      </c>
      <c r="AT13" s="113">
        <f t="shared" ref="AT13:AT71" si="7">IF(K13&gt;0,AVERAGE(K13:M13),0)</f>
        <v>3</v>
      </c>
      <c r="AU13" s="114">
        <f t="shared" ref="AU13:AU71" si="8">IF(AT13&gt;0,IF(AS13&gt;2,2,IF(AT13&gt;4,5,IF(AT13&gt;3,4,3))),"NO")</f>
        <v>3</v>
      </c>
      <c r="AV13" s="112">
        <f t="shared" ref="AV13:AV71" si="9">COUNTIF(N13:P13,"2")</f>
        <v>0</v>
      </c>
      <c r="AW13" s="113">
        <f t="shared" ref="AW13:AW71" si="10">IF(N13&gt;0,AVERAGE(N13:P13),0)</f>
        <v>3.6666666666666665</v>
      </c>
      <c r="AX13" s="114">
        <f t="shared" ref="AX13:AX71" si="11">IF(AW13&gt;0,IF(AV13&gt;2,2,IF(AW13&gt;4,5,IF(AW13&gt;3,4,3))),"NO")</f>
        <v>4</v>
      </c>
      <c r="AY13" s="112">
        <f t="shared" ref="AY13:AY71" si="12">COUNTIF(Q13:T13,"2")</f>
        <v>0</v>
      </c>
      <c r="AZ13" s="113">
        <f t="shared" ref="AZ13:AZ71" si="13">IF(Q13&gt;0,AVERAGE(Q13:T13),0)</f>
        <v>3.75</v>
      </c>
      <c r="BA13" s="115">
        <f t="shared" ref="BA13:BA71" si="14">IF(AZ13&gt;0,IF(AY13&gt;2,2,IF(AZ13&gt;4,5,IF(AZ13&gt;3,4,3))),"NO")</f>
        <v>4</v>
      </c>
      <c r="BB13" s="112">
        <f t="shared" ref="BB13:BB71" si="15">COUNTIF(U13:X13,"2")</f>
        <v>0</v>
      </c>
      <c r="BC13" s="113">
        <f t="shared" ref="BC13:BC71" si="16">IF(U13&gt;0,AVERAGE(U13:X13),0)</f>
        <v>3.5</v>
      </c>
      <c r="BD13" s="116">
        <f t="shared" ref="BD13:BD71" si="17">IF(BC13&gt;0,IF(BB13&gt;2,2,IF(BC13&gt;4,5,IF(BC13&gt;3,4,3))),"NO")</f>
        <v>4</v>
      </c>
      <c r="BE13" s="112">
        <f t="shared" ref="BE13:BE45" si="18">IF(Y13=0,0,1)</f>
        <v>1</v>
      </c>
      <c r="BF13" s="112">
        <f t="shared" ref="BF13:BF71" si="19">COUNTIF(Z13:AB13,"2")</f>
        <v>0</v>
      </c>
      <c r="BG13" s="113">
        <f t="shared" ref="BG13:BG71" si="20">IF(Z13&gt;0,AVERAGE(Z13:AB13),0)</f>
        <v>4</v>
      </c>
      <c r="BH13" s="113">
        <f t="shared" ref="BH13:BH71" si="21">IF(ISTEXT(BD13),"NO",IF(BE13=0,2,IF(BF13&gt;2,2,IF(BG13&gt;4,5,IF(BG13&gt;3,4,3)))))</f>
        <v>4</v>
      </c>
      <c r="BI13" s="117">
        <f t="shared" ref="BI13:BI71" si="22">IF(AC13&gt;0,AC13,"NO")</f>
        <v>3</v>
      </c>
      <c r="BJ13" s="112">
        <f t="shared" ref="BJ13:BJ71" si="23">COUNTIF(AD13:AF13,"2")</f>
        <v>0</v>
      </c>
      <c r="BK13" s="113">
        <f t="shared" ref="BK13:BK71" si="24">IF(AD13&gt;0,AVERAGE(AD13:AF13),0)</f>
        <v>3</v>
      </c>
      <c r="BL13" s="113">
        <f t="shared" ref="BL13:BL71" si="25">IF(BK13&gt;0,IF(BJ13&gt;2,2,IF(BK13&gt;4,5,IF(BK13&gt;3,4,3))),"NO")</f>
        <v>3</v>
      </c>
      <c r="BM13" s="118">
        <f t="shared" ref="BM13:BN70" si="26">IF(AG13&gt;0,AG13,"NO")</f>
        <v>3</v>
      </c>
      <c r="BN13" s="119">
        <f t="shared" si="26"/>
        <v>3</v>
      </c>
      <c r="BO13" s="120">
        <f t="shared" ref="BO13:BO71" si="27">IF(AI13=0,"NO",IF(AI13+AJ13&lt;4,2,IF(AI13+AJ13&lt;7,3,IF(AI13+AJ13&lt;9,4,5))))</f>
        <v>4</v>
      </c>
      <c r="BP13" s="68"/>
    </row>
    <row r="14" spans="1:68" ht="13.5" thickBot="1">
      <c r="A14" s="121"/>
      <c r="B14" s="130">
        <f t="shared" ref="B14:B71" si="28">B13+1</f>
        <v>3</v>
      </c>
      <c r="C14" s="300">
        <v>5</v>
      </c>
      <c r="D14" s="301">
        <v>5</v>
      </c>
      <c r="E14" s="301">
        <v>5</v>
      </c>
      <c r="F14" s="302">
        <v>5</v>
      </c>
      <c r="G14" s="300">
        <v>5</v>
      </c>
      <c r="H14" s="301">
        <v>5</v>
      </c>
      <c r="I14" s="301">
        <v>5</v>
      </c>
      <c r="J14" s="302">
        <v>5</v>
      </c>
      <c r="K14" s="300">
        <v>5</v>
      </c>
      <c r="L14" s="301">
        <v>5</v>
      </c>
      <c r="M14" s="302">
        <v>5</v>
      </c>
      <c r="N14" s="300">
        <v>5</v>
      </c>
      <c r="O14" s="301">
        <v>5</v>
      </c>
      <c r="P14" s="302">
        <v>5</v>
      </c>
      <c r="Q14" s="300">
        <v>5</v>
      </c>
      <c r="R14" s="301">
        <v>5</v>
      </c>
      <c r="S14" s="301">
        <v>5</v>
      </c>
      <c r="T14" s="302">
        <v>5</v>
      </c>
      <c r="U14" s="300">
        <v>5</v>
      </c>
      <c r="V14" s="301">
        <v>5</v>
      </c>
      <c r="W14" s="301">
        <v>4</v>
      </c>
      <c r="X14" s="302">
        <v>4</v>
      </c>
      <c r="Y14" s="303" t="s">
        <v>112</v>
      </c>
      <c r="Z14" s="301">
        <v>4</v>
      </c>
      <c r="AA14" s="301">
        <v>5</v>
      </c>
      <c r="AB14" s="302">
        <v>5</v>
      </c>
      <c r="AC14" s="298">
        <v>4</v>
      </c>
      <c r="AD14" s="300">
        <v>3</v>
      </c>
      <c r="AE14" s="301">
        <v>2</v>
      </c>
      <c r="AF14" s="304">
        <v>2</v>
      </c>
      <c r="AG14" s="299">
        <v>3</v>
      </c>
      <c r="AH14" s="298">
        <v>4</v>
      </c>
      <c r="AI14" s="300">
        <v>4</v>
      </c>
      <c r="AJ14" s="304">
        <v>3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5</v>
      </c>
      <c r="AO14" s="114">
        <f t="shared" si="2"/>
        <v>5</v>
      </c>
      <c r="AP14" s="112">
        <f t="shared" si="3"/>
        <v>0</v>
      </c>
      <c r="AQ14" s="113">
        <f t="shared" si="4"/>
        <v>5</v>
      </c>
      <c r="AR14" s="114">
        <f t="shared" si="5"/>
        <v>5</v>
      </c>
      <c r="AS14" s="112">
        <f t="shared" si="6"/>
        <v>0</v>
      </c>
      <c r="AT14" s="113">
        <f t="shared" si="7"/>
        <v>5</v>
      </c>
      <c r="AU14" s="114">
        <f t="shared" si="8"/>
        <v>5</v>
      </c>
      <c r="AV14" s="112">
        <f t="shared" si="9"/>
        <v>0</v>
      </c>
      <c r="AW14" s="113">
        <f t="shared" si="10"/>
        <v>5</v>
      </c>
      <c r="AX14" s="114">
        <f t="shared" si="11"/>
        <v>5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4.5</v>
      </c>
      <c r="BD14" s="116">
        <f t="shared" si="17"/>
        <v>5</v>
      </c>
      <c r="BE14" s="112">
        <f t="shared" si="18"/>
        <v>1</v>
      </c>
      <c r="BF14" s="112">
        <f t="shared" si="19"/>
        <v>0</v>
      </c>
      <c r="BG14" s="113">
        <f t="shared" si="20"/>
        <v>4.666666666666667</v>
      </c>
      <c r="BH14" s="113">
        <f t="shared" si="21"/>
        <v>5</v>
      </c>
      <c r="BI14" s="117">
        <f t="shared" si="22"/>
        <v>4</v>
      </c>
      <c r="BJ14" s="112">
        <f t="shared" si="23"/>
        <v>2</v>
      </c>
      <c r="BK14" s="113">
        <f t="shared" si="24"/>
        <v>2.3333333333333335</v>
      </c>
      <c r="BL14" s="113">
        <f t="shared" si="25"/>
        <v>3</v>
      </c>
      <c r="BM14" s="118">
        <f t="shared" si="26"/>
        <v>3</v>
      </c>
      <c r="BN14" s="119">
        <f t="shared" si="26"/>
        <v>4</v>
      </c>
      <c r="BO14" s="120">
        <f t="shared" si="27"/>
        <v>4</v>
      </c>
      <c r="BP14" s="68"/>
    </row>
    <row r="15" spans="1:68" ht="13.5" thickBot="1">
      <c r="A15" s="121"/>
      <c r="B15" s="122">
        <f t="shared" si="28"/>
        <v>4</v>
      </c>
      <c r="C15" s="300">
        <v>4</v>
      </c>
      <c r="D15" s="301">
        <v>4</v>
      </c>
      <c r="E15" s="301">
        <v>4</v>
      </c>
      <c r="F15" s="302">
        <v>5</v>
      </c>
      <c r="G15" s="300">
        <v>3</v>
      </c>
      <c r="H15" s="301">
        <v>3</v>
      </c>
      <c r="I15" s="301">
        <v>3</v>
      </c>
      <c r="J15" s="302">
        <v>3</v>
      </c>
      <c r="K15" s="300">
        <v>4</v>
      </c>
      <c r="L15" s="301">
        <v>5</v>
      </c>
      <c r="M15" s="302">
        <v>4</v>
      </c>
      <c r="N15" s="300">
        <v>3</v>
      </c>
      <c r="O15" s="301">
        <v>4</v>
      </c>
      <c r="P15" s="302">
        <v>3</v>
      </c>
      <c r="Q15" s="300">
        <v>5</v>
      </c>
      <c r="R15" s="301">
        <v>5</v>
      </c>
      <c r="S15" s="301">
        <v>5</v>
      </c>
      <c r="T15" s="302">
        <v>5</v>
      </c>
      <c r="U15" s="300">
        <v>4</v>
      </c>
      <c r="V15" s="301">
        <v>5</v>
      </c>
      <c r="W15" s="301">
        <v>3</v>
      </c>
      <c r="X15" s="302">
        <v>5</v>
      </c>
      <c r="Y15" s="303" t="s">
        <v>112</v>
      </c>
      <c r="Z15" s="301">
        <v>4</v>
      </c>
      <c r="AA15" s="301">
        <v>5</v>
      </c>
      <c r="AB15" s="302">
        <v>5</v>
      </c>
      <c r="AC15" s="298">
        <v>3</v>
      </c>
      <c r="AD15" s="300">
        <v>4</v>
      </c>
      <c r="AE15" s="301">
        <v>3</v>
      </c>
      <c r="AF15" s="304">
        <v>4</v>
      </c>
      <c r="AG15" s="299">
        <v>2</v>
      </c>
      <c r="AH15" s="298">
        <v>3</v>
      </c>
      <c r="AI15" s="300">
        <v>3</v>
      </c>
      <c r="AJ15" s="304">
        <v>5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4.25</v>
      </c>
      <c r="AO15" s="114">
        <f t="shared" si="2"/>
        <v>5</v>
      </c>
      <c r="AP15" s="112">
        <f t="shared" si="3"/>
        <v>0</v>
      </c>
      <c r="AQ15" s="113">
        <f t="shared" si="4"/>
        <v>3</v>
      </c>
      <c r="AR15" s="114">
        <f t="shared" si="5"/>
        <v>3</v>
      </c>
      <c r="AS15" s="112">
        <f t="shared" si="6"/>
        <v>0</v>
      </c>
      <c r="AT15" s="113">
        <f t="shared" si="7"/>
        <v>4.333333333333333</v>
      </c>
      <c r="AU15" s="114">
        <f t="shared" si="8"/>
        <v>5</v>
      </c>
      <c r="AV15" s="112">
        <f t="shared" si="9"/>
        <v>0</v>
      </c>
      <c r="AW15" s="113">
        <f t="shared" si="10"/>
        <v>3.3333333333333335</v>
      </c>
      <c r="AX15" s="114">
        <f t="shared" si="11"/>
        <v>4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4.25</v>
      </c>
      <c r="BD15" s="116">
        <f t="shared" si="17"/>
        <v>5</v>
      </c>
      <c r="BE15" s="112">
        <f t="shared" si="18"/>
        <v>1</v>
      </c>
      <c r="BF15" s="112">
        <f t="shared" si="19"/>
        <v>0</v>
      </c>
      <c r="BG15" s="113">
        <f t="shared" si="20"/>
        <v>4.666666666666667</v>
      </c>
      <c r="BH15" s="113">
        <f t="shared" si="21"/>
        <v>5</v>
      </c>
      <c r="BI15" s="117">
        <f t="shared" si="22"/>
        <v>3</v>
      </c>
      <c r="BJ15" s="112">
        <f t="shared" si="23"/>
        <v>0</v>
      </c>
      <c r="BK15" s="113">
        <f t="shared" si="24"/>
        <v>3.6666666666666665</v>
      </c>
      <c r="BL15" s="113">
        <f t="shared" si="25"/>
        <v>4</v>
      </c>
      <c r="BM15" s="118">
        <f t="shared" si="26"/>
        <v>2</v>
      </c>
      <c r="BN15" s="119">
        <f t="shared" si="26"/>
        <v>3</v>
      </c>
      <c r="BO15" s="120">
        <f t="shared" si="27"/>
        <v>4</v>
      </c>
      <c r="BP15" s="68"/>
    </row>
    <row r="16" spans="1:68" ht="13.5" thickBot="1">
      <c r="A16" s="121"/>
      <c r="B16" s="130">
        <f t="shared" si="28"/>
        <v>5</v>
      </c>
      <c r="C16" s="300">
        <v>5</v>
      </c>
      <c r="D16" s="301">
        <v>5</v>
      </c>
      <c r="E16" s="301">
        <v>5</v>
      </c>
      <c r="F16" s="302">
        <v>5</v>
      </c>
      <c r="G16" s="300">
        <v>4</v>
      </c>
      <c r="H16" s="301">
        <v>2</v>
      </c>
      <c r="I16" s="301">
        <v>5</v>
      </c>
      <c r="J16" s="302">
        <v>5</v>
      </c>
      <c r="K16" s="300">
        <v>5</v>
      </c>
      <c r="L16" s="301">
        <v>5</v>
      </c>
      <c r="M16" s="302">
        <v>5</v>
      </c>
      <c r="N16" s="300">
        <v>3</v>
      </c>
      <c r="O16" s="301">
        <v>3</v>
      </c>
      <c r="P16" s="302">
        <v>4</v>
      </c>
      <c r="Q16" s="300">
        <v>5</v>
      </c>
      <c r="R16" s="301">
        <v>5</v>
      </c>
      <c r="S16" s="301">
        <v>5</v>
      </c>
      <c r="T16" s="302">
        <v>5</v>
      </c>
      <c r="U16" s="300">
        <v>5</v>
      </c>
      <c r="V16" s="301">
        <v>5</v>
      </c>
      <c r="W16" s="301">
        <v>5</v>
      </c>
      <c r="X16" s="302">
        <v>5</v>
      </c>
      <c r="Y16" s="303" t="s">
        <v>142</v>
      </c>
      <c r="Z16" s="301">
        <v>5</v>
      </c>
      <c r="AA16" s="301">
        <v>5</v>
      </c>
      <c r="AB16" s="302">
        <v>5</v>
      </c>
      <c r="AC16" s="305">
        <v>4</v>
      </c>
      <c r="AD16" s="300">
        <v>5</v>
      </c>
      <c r="AE16" s="301">
        <v>5</v>
      </c>
      <c r="AF16" s="304">
        <v>5</v>
      </c>
      <c r="AG16" s="296">
        <v>3</v>
      </c>
      <c r="AH16" s="305">
        <v>4</v>
      </c>
      <c r="AI16" s="300">
        <v>4</v>
      </c>
      <c r="AJ16" s="304">
        <v>5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5</v>
      </c>
      <c r="AO16" s="114">
        <f t="shared" si="2"/>
        <v>5</v>
      </c>
      <c r="AP16" s="112">
        <f t="shared" si="3"/>
        <v>1</v>
      </c>
      <c r="AQ16" s="113">
        <f t="shared" si="4"/>
        <v>4</v>
      </c>
      <c r="AR16" s="114">
        <f t="shared" si="5"/>
        <v>4</v>
      </c>
      <c r="AS16" s="112">
        <f t="shared" si="6"/>
        <v>0</v>
      </c>
      <c r="AT16" s="113">
        <f t="shared" si="7"/>
        <v>5</v>
      </c>
      <c r="AU16" s="114">
        <f t="shared" si="8"/>
        <v>5</v>
      </c>
      <c r="AV16" s="112">
        <f t="shared" si="9"/>
        <v>0</v>
      </c>
      <c r="AW16" s="113">
        <f t="shared" si="10"/>
        <v>3.3333333333333335</v>
      </c>
      <c r="AX16" s="114">
        <f t="shared" si="11"/>
        <v>4</v>
      </c>
      <c r="AY16" s="112">
        <f t="shared" si="12"/>
        <v>0</v>
      </c>
      <c r="AZ16" s="113">
        <f t="shared" si="13"/>
        <v>5</v>
      </c>
      <c r="BA16" s="115">
        <f t="shared" si="14"/>
        <v>5</v>
      </c>
      <c r="BB16" s="112">
        <f t="shared" si="15"/>
        <v>0</v>
      </c>
      <c r="BC16" s="113">
        <f t="shared" si="16"/>
        <v>5</v>
      </c>
      <c r="BD16" s="116">
        <f t="shared" si="17"/>
        <v>5</v>
      </c>
      <c r="BE16" s="112">
        <f t="shared" si="18"/>
        <v>1</v>
      </c>
      <c r="BF16" s="112">
        <f t="shared" si="19"/>
        <v>0</v>
      </c>
      <c r="BG16" s="113">
        <f t="shared" si="20"/>
        <v>5</v>
      </c>
      <c r="BH16" s="113">
        <f t="shared" si="21"/>
        <v>5</v>
      </c>
      <c r="BI16" s="117">
        <f t="shared" si="22"/>
        <v>4</v>
      </c>
      <c r="BJ16" s="112">
        <f t="shared" si="23"/>
        <v>0</v>
      </c>
      <c r="BK16" s="113">
        <f t="shared" si="24"/>
        <v>5</v>
      </c>
      <c r="BL16" s="113">
        <f t="shared" si="25"/>
        <v>5</v>
      </c>
      <c r="BM16" s="118">
        <f t="shared" si="26"/>
        <v>3</v>
      </c>
      <c r="BN16" s="119">
        <f t="shared" si="26"/>
        <v>4</v>
      </c>
      <c r="BO16" s="120">
        <f t="shared" si="27"/>
        <v>5</v>
      </c>
      <c r="BP16" s="68"/>
    </row>
    <row r="17" spans="1:68" ht="13.5" thickBot="1">
      <c r="A17" s="121"/>
      <c r="B17" s="130">
        <f t="shared" si="28"/>
        <v>6</v>
      </c>
      <c r="C17" s="300">
        <v>5</v>
      </c>
      <c r="D17" s="301">
        <v>5</v>
      </c>
      <c r="E17" s="301">
        <v>5</v>
      </c>
      <c r="F17" s="302">
        <v>5</v>
      </c>
      <c r="G17" s="300">
        <v>5</v>
      </c>
      <c r="H17" s="301">
        <v>2</v>
      </c>
      <c r="I17" s="301">
        <v>4</v>
      </c>
      <c r="J17" s="302">
        <v>4</v>
      </c>
      <c r="K17" s="300">
        <v>5</v>
      </c>
      <c r="L17" s="301">
        <v>5</v>
      </c>
      <c r="M17" s="302">
        <v>5</v>
      </c>
      <c r="N17" s="300">
        <v>3</v>
      </c>
      <c r="O17" s="301">
        <v>5</v>
      </c>
      <c r="P17" s="302">
        <v>4</v>
      </c>
      <c r="Q17" s="300">
        <v>5</v>
      </c>
      <c r="R17" s="301">
        <v>5</v>
      </c>
      <c r="S17" s="301">
        <v>5</v>
      </c>
      <c r="T17" s="302">
        <v>5</v>
      </c>
      <c r="U17" s="300">
        <v>4</v>
      </c>
      <c r="V17" s="301">
        <v>4</v>
      </c>
      <c r="W17" s="301">
        <v>4</v>
      </c>
      <c r="X17" s="302">
        <v>4</v>
      </c>
      <c r="Y17" s="307" t="s">
        <v>143</v>
      </c>
      <c r="Z17" s="301">
        <v>4</v>
      </c>
      <c r="AA17" s="301">
        <v>4</v>
      </c>
      <c r="AB17" s="302">
        <v>4</v>
      </c>
      <c r="AC17" s="298">
        <v>4</v>
      </c>
      <c r="AD17" s="300">
        <v>5</v>
      </c>
      <c r="AE17" s="301">
        <v>5</v>
      </c>
      <c r="AF17" s="304">
        <v>5</v>
      </c>
      <c r="AG17" s="299">
        <v>2</v>
      </c>
      <c r="AH17" s="298">
        <v>3</v>
      </c>
      <c r="AI17" s="300">
        <v>5</v>
      </c>
      <c r="AJ17" s="304">
        <v>3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5</v>
      </c>
      <c r="AO17" s="114">
        <f t="shared" si="2"/>
        <v>5</v>
      </c>
      <c r="AP17" s="112">
        <f t="shared" si="3"/>
        <v>1</v>
      </c>
      <c r="AQ17" s="113">
        <f t="shared" si="4"/>
        <v>3.75</v>
      </c>
      <c r="AR17" s="114">
        <f t="shared" si="5"/>
        <v>4</v>
      </c>
      <c r="AS17" s="112">
        <f t="shared" si="6"/>
        <v>0</v>
      </c>
      <c r="AT17" s="113">
        <f t="shared" si="7"/>
        <v>5</v>
      </c>
      <c r="AU17" s="114">
        <f t="shared" si="8"/>
        <v>5</v>
      </c>
      <c r="AV17" s="112">
        <f t="shared" si="9"/>
        <v>0</v>
      </c>
      <c r="AW17" s="113">
        <f t="shared" si="10"/>
        <v>4</v>
      </c>
      <c r="AX17" s="114">
        <f t="shared" si="11"/>
        <v>4</v>
      </c>
      <c r="AY17" s="112">
        <f t="shared" si="12"/>
        <v>0</v>
      </c>
      <c r="AZ17" s="113">
        <f t="shared" si="13"/>
        <v>5</v>
      </c>
      <c r="BA17" s="115">
        <f t="shared" si="14"/>
        <v>5</v>
      </c>
      <c r="BB17" s="112">
        <f t="shared" si="15"/>
        <v>0</v>
      </c>
      <c r="BC17" s="113">
        <f t="shared" si="16"/>
        <v>4</v>
      </c>
      <c r="BD17" s="116">
        <f t="shared" si="17"/>
        <v>4</v>
      </c>
      <c r="BE17" s="112">
        <f t="shared" si="18"/>
        <v>1</v>
      </c>
      <c r="BF17" s="112">
        <f t="shared" si="19"/>
        <v>0</v>
      </c>
      <c r="BG17" s="113">
        <f t="shared" si="20"/>
        <v>4</v>
      </c>
      <c r="BH17" s="113">
        <f t="shared" si="21"/>
        <v>4</v>
      </c>
      <c r="BI17" s="117">
        <f t="shared" si="22"/>
        <v>4</v>
      </c>
      <c r="BJ17" s="112">
        <f t="shared" si="23"/>
        <v>0</v>
      </c>
      <c r="BK17" s="113">
        <f t="shared" si="24"/>
        <v>5</v>
      </c>
      <c r="BL17" s="113">
        <f t="shared" si="25"/>
        <v>5</v>
      </c>
      <c r="BM17" s="118">
        <f t="shared" si="26"/>
        <v>2</v>
      </c>
      <c r="BN17" s="119">
        <f t="shared" si="26"/>
        <v>3</v>
      </c>
      <c r="BO17" s="120">
        <f t="shared" si="27"/>
        <v>4</v>
      </c>
      <c r="BP17" s="68"/>
    </row>
    <row r="18" spans="1:68" ht="13.5" thickBot="1">
      <c r="A18" s="121"/>
      <c r="B18" s="130">
        <f t="shared" si="28"/>
        <v>7</v>
      </c>
      <c r="C18" s="300">
        <v>5</v>
      </c>
      <c r="D18" s="301">
        <v>5</v>
      </c>
      <c r="E18" s="301">
        <v>5</v>
      </c>
      <c r="F18" s="302">
        <v>5</v>
      </c>
      <c r="G18" s="300">
        <v>5</v>
      </c>
      <c r="H18" s="301">
        <v>3</v>
      </c>
      <c r="I18" s="301">
        <v>4</v>
      </c>
      <c r="J18" s="302">
        <v>4</v>
      </c>
      <c r="K18" s="300">
        <v>5</v>
      </c>
      <c r="L18" s="301">
        <v>5</v>
      </c>
      <c r="M18" s="302">
        <v>5</v>
      </c>
      <c r="N18" s="300">
        <v>5</v>
      </c>
      <c r="O18" s="301">
        <v>5</v>
      </c>
      <c r="P18" s="302">
        <v>5</v>
      </c>
      <c r="Q18" s="300">
        <v>5</v>
      </c>
      <c r="R18" s="301">
        <v>5</v>
      </c>
      <c r="S18" s="301">
        <v>5</v>
      </c>
      <c r="T18" s="302">
        <v>5</v>
      </c>
      <c r="U18" s="300">
        <v>5</v>
      </c>
      <c r="V18" s="301">
        <v>5</v>
      </c>
      <c r="W18" s="301">
        <v>5</v>
      </c>
      <c r="X18" s="302">
        <v>5</v>
      </c>
      <c r="Y18" s="303" t="s">
        <v>141</v>
      </c>
      <c r="Z18" s="301">
        <v>5</v>
      </c>
      <c r="AA18" s="301">
        <v>5</v>
      </c>
      <c r="AB18" s="302">
        <v>5</v>
      </c>
      <c r="AC18" s="298">
        <v>4</v>
      </c>
      <c r="AD18" s="300">
        <v>2</v>
      </c>
      <c r="AE18" s="301">
        <v>2</v>
      </c>
      <c r="AF18" s="304">
        <v>2</v>
      </c>
      <c r="AG18" s="299">
        <v>5</v>
      </c>
      <c r="AH18" s="298">
        <v>5</v>
      </c>
      <c r="AI18" s="300">
        <v>5</v>
      </c>
      <c r="AJ18" s="304">
        <v>3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5</v>
      </c>
      <c r="AO18" s="114">
        <f t="shared" si="2"/>
        <v>5</v>
      </c>
      <c r="AP18" s="112">
        <f t="shared" si="3"/>
        <v>0</v>
      </c>
      <c r="AQ18" s="113">
        <f t="shared" si="4"/>
        <v>4</v>
      </c>
      <c r="AR18" s="114">
        <f t="shared" si="5"/>
        <v>4</v>
      </c>
      <c r="AS18" s="112">
        <f t="shared" si="6"/>
        <v>0</v>
      </c>
      <c r="AT18" s="113">
        <f t="shared" si="7"/>
        <v>5</v>
      </c>
      <c r="AU18" s="114">
        <f t="shared" si="8"/>
        <v>5</v>
      </c>
      <c r="AV18" s="112">
        <f t="shared" si="9"/>
        <v>0</v>
      </c>
      <c r="AW18" s="113">
        <f t="shared" si="10"/>
        <v>5</v>
      </c>
      <c r="AX18" s="114">
        <f t="shared" si="11"/>
        <v>5</v>
      </c>
      <c r="AY18" s="112">
        <f t="shared" si="12"/>
        <v>0</v>
      </c>
      <c r="AZ18" s="113">
        <f t="shared" si="13"/>
        <v>5</v>
      </c>
      <c r="BA18" s="115">
        <f t="shared" si="14"/>
        <v>5</v>
      </c>
      <c r="BB18" s="112">
        <f t="shared" si="15"/>
        <v>0</v>
      </c>
      <c r="BC18" s="113">
        <f t="shared" si="16"/>
        <v>5</v>
      </c>
      <c r="BD18" s="116">
        <f t="shared" si="17"/>
        <v>5</v>
      </c>
      <c r="BE18" s="112">
        <f t="shared" si="18"/>
        <v>1</v>
      </c>
      <c r="BF18" s="112">
        <f t="shared" si="19"/>
        <v>0</v>
      </c>
      <c r="BG18" s="113">
        <f t="shared" si="20"/>
        <v>5</v>
      </c>
      <c r="BH18" s="113">
        <f t="shared" si="21"/>
        <v>5</v>
      </c>
      <c r="BI18" s="117">
        <f t="shared" si="22"/>
        <v>4</v>
      </c>
      <c r="BJ18" s="112">
        <f t="shared" si="23"/>
        <v>3</v>
      </c>
      <c r="BK18" s="113">
        <f t="shared" si="24"/>
        <v>2</v>
      </c>
      <c r="BL18" s="113">
        <f t="shared" si="25"/>
        <v>2</v>
      </c>
      <c r="BM18" s="118">
        <f t="shared" si="26"/>
        <v>5</v>
      </c>
      <c r="BN18" s="119">
        <f t="shared" si="26"/>
        <v>5</v>
      </c>
      <c r="BO18" s="120">
        <f t="shared" si="27"/>
        <v>4</v>
      </c>
      <c r="BP18" s="68"/>
    </row>
    <row r="19" spans="1:68" ht="13.5" thickBot="1">
      <c r="A19" s="121"/>
      <c r="B19" s="122">
        <f t="shared" si="28"/>
        <v>8</v>
      </c>
      <c r="C19" s="300">
        <v>5</v>
      </c>
      <c r="D19" s="301">
        <v>5</v>
      </c>
      <c r="E19" s="301">
        <v>4</v>
      </c>
      <c r="F19" s="302">
        <v>4</v>
      </c>
      <c r="G19" s="300">
        <v>3</v>
      </c>
      <c r="H19" s="301">
        <v>3</v>
      </c>
      <c r="I19" s="301">
        <v>3</v>
      </c>
      <c r="J19" s="302">
        <v>3</v>
      </c>
      <c r="K19" s="300">
        <v>5</v>
      </c>
      <c r="L19" s="301">
        <v>5</v>
      </c>
      <c r="M19" s="302">
        <v>5</v>
      </c>
      <c r="N19" s="300">
        <v>4</v>
      </c>
      <c r="O19" s="301">
        <v>4</v>
      </c>
      <c r="P19" s="302">
        <v>5</v>
      </c>
      <c r="Q19" s="300">
        <v>5</v>
      </c>
      <c r="R19" s="301">
        <v>5</v>
      </c>
      <c r="S19" s="301">
        <v>5</v>
      </c>
      <c r="T19" s="302">
        <v>5</v>
      </c>
      <c r="U19" s="300">
        <v>3</v>
      </c>
      <c r="V19" s="301">
        <v>4</v>
      </c>
      <c r="W19" s="301">
        <v>4</v>
      </c>
      <c r="X19" s="302">
        <v>5</v>
      </c>
      <c r="Y19" s="303" t="s">
        <v>141</v>
      </c>
      <c r="Z19" s="301">
        <v>3</v>
      </c>
      <c r="AA19" s="301">
        <v>4</v>
      </c>
      <c r="AB19" s="302">
        <v>2</v>
      </c>
      <c r="AC19" s="298">
        <v>2</v>
      </c>
      <c r="AD19" s="300">
        <v>2</v>
      </c>
      <c r="AE19" s="301">
        <v>2</v>
      </c>
      <c r="AF19" s="304">
        <v>2</v>
      </c>
      <c r="AG19" s="299">
        <v>3</v>
      </c>
      <c r="AH19" s="298">
        <v>4</v>
      </c>
      <c r="AI19" s="300">
        <v>5</v>
      </c>
      <c r="AJ19" s="304">
        <v>2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4.5</v>
      </c>
      <c r="AO19" s="114">
        <f t="shared" si="2"/>
        <v>5</v>
      </c>
      <c r="AP19" s="112">
        <f t="shared" si="3"/>
        <v>0</v>
      </c>
      <c r="AQ19" s="113">
        <f t="shared" si="4"/>
        <v>3</v>
      </c>
      <c r="AR19" s="114">
        <f t="shared" si="5"/>
        <v>3</v>
      </c>
      <c r="AS19" s="112">
        <f t="shared" si="6"/>
        <v>0</v>
      </c>
      <c r="AT19" s="113">
        <f t="shared" si="7"/>
        <v>5</v>
      </c>
      <c r="AU19" s="114">
        <f t="shared" si="8"/>
        <v>5</v>
      </c>
      <c r="AV19" s="112">
        <f t="shared" si="9"/>
        <v>0</v>
      </c>
      <c r="AW19" s="113">
        <f t="shared" si="10"/>
        <v>4.333333333333333</v>
      </c>
      <c r="AX19" s="114">
        <f t="shared" si="11"/>
        <v>5</v>
      </c>
      <c r="AY19" s="112">
        <f t="shared" si="12"/>
        <v>0</v>
      </c>
      <c r="AZ19" s="113">
        <f t="shared" si="13"/>
        <v>5</v>
      </c>
      <c r="BA19" s="115">
        <f t="shared" si="14"/>
        <v>5</v>
      </c>
      <c r="BB19" s="112">
        <f t="shared" si="15"/>
        <v>0</v>
      </c>
      <c r="BC19" s="113">
        <f t="shared" si="16"/>
        <v>4</v>
      </c>
      <c r="BD19" s="116">
        <f t="shared" si="17"/>
        <v>4</v>
      </c>
      <c r="BE19" s="112">
        <f t="shared" si="18"/>
        <v>1</v>
      </c>
      <c r="BF19" s="112">
        <f t="shared" si="19"/>
        <v>1</v>
      </c>
      <c r="BG19" s="113">
        <f t="shared" si="20"/>
        <v>3</v>
      </c>
      <c r="BH19" s="113">
        <f t="shared" si="21"/>
        <v>3</v>
      </c>
      <c r="BI19" s="117">
        <f t="shared" si="22"/>
        <v>2</v>
      </c>
      <c r="BJ19" s="112">
        <f t="shared" si="23"/>
        <v>3</v>
      </c>
      <c r="BK19" s="113">
        <f t="shared" si="24"/>
        <v>2</v>
      </c>
      <c r="BL19" s="113">
        <f t="shared" si="25"/>
        <v>2</v>
      </c>
      <c r="BM19" s="118">
        <f t="shared" si="26"/>
        <v>3</v>
      </c>
      <c r="BN19" s="119">
        <f t="shared" si="26"/>
        <v>4</v>
      </c>
      <c r="BO19" s="120">
        <f t="shared" si="27"/>
        <v>4</v>
      </c>
      <c r="BP19" s="68"/>
    </row>
    <row r="20" spans="1:68" ht="13.5" thickBot="1">
      <c r="A20" s="121"/>
      <c r="B20" s="130">
        <f t="shared" si="28"/>
        <v>9</v>
      </c>
      <c r="C20" s="300">
        <v>5</v>
      </c>
      <c r="D20" s="301">
        <v>5</v>
      </c>
      <c r="E20" s="301">
        <v>5</v>
      </c>
      <c r="F20" s="302">
        <v>5</v>
      </c>
      <c r="G20" s="300">
        <v>5</v>
      </c>
      <c r="H20" s="301">
        <v>4</v>
      </c>
      <c r="I20" s="301">
        <v>3</v>
      </c>
      <c r="J20" s="302">
        <v>2</v>
      </c>
      <c r="K20" s="300">
        <v>5</v>
      </c>
      <c r="L20" s="301">
        <v>5</v>
      </c>
      <c r="M20" s="302">
        <v>4</v>
      </c>
      <c r="N20" s="300">
        <v>3</v>
      </c>
      <c r="O20" s="301">
        <v>3</v>
      </c>
      <c r="P20" s="302">
        <v>2</v>
      </c>
      <c r="Q20" s="300">
        <v>5</v>
      </c>
      <c r="R20" s="301">
        <v>5</v>
      </c>
      <c r="S20" s="301">
        <v>5</v>
      </c>
      <c r="T20" s="302">
        <v>5</v>
      </c>
      <c r="U20" s="300">
        <v>5</v>
      </c>
      <c r="V20" s="301">
        <v>4</v>
      </c>
      <c r="W20" s="301">
        <v>4</v>
      </c>
      <c r="X20" s="302">
        <v>4</v>
      </c>
      <c r="Y20" s="303" t="s">
        <v>144</v>
      </c>
      <c r="Z20" s="301">
        <v>3</v>
      </c>
      <c r="AA20" s="301">
        <v>4</v>
      </c>
      <c r="AB20" s="302">
        <v>4</v>
      </c>
      <c r="AC20" s="305">
        <v>2</v>
      </c>
      <c r="AD20" s="300">
        <v>2</v>
      </c>
      <c r="AE20" s="301">
        <v>2</v>
      </c>
      <c r="AF20" s="304">
        <v>2</v>
      </c>
      <c r="AG20" s="296">
        <v>2</v>
      </c>
      <c r="AH20" s="305">
        <v>2</v>
      </c>
      <c r="AI20" s="300">
        <v>2</v>
      </c>
      <c r="AJ20" s="304">
        <v>2</v>
      </c>
      <c r="AK20" s="128"/>
      <c r="AL20" s="129">
        <f t="shared" si="29"/>
        <v>9</v>
      </c>
      <c r="AM20" s="112">
        <f t="shared" si="0"/>
        <v>0</v>
      </c>
      <c r="AN20" s="113">
        <f t="shared" si="1"/>
        <v>5</v>
      </c>
      <c r="AO20" s="114">
        <f t="shared" si="2"/>
        <v>5</v>
      </c>
      <c r="AP20" s="112">
        <f t="shared" si="3"/>
        <v>1</v>
      </c>
      <c r="AQ20" s="113">
        <f t="shared" si="4"/>
        <v>3.5</v>
      </c>
      <c r="AR20" s="114">
        <f t="shared" si="5"/>
        <v>4</v>
      </c>
      <c r="AS20" s="112">
        <f t="shared" si="6"/>
        <v>0</v>
      </c>
      <c r="AT20" s="113">
        <f t="shared" si="7"/>
        <v>4.666666666666667</v>
      </c>
      <c r="AU20" s="114">
        <f t="shared" si="8"/>
        <v>5</v>
      </c>
      <c r="AV20" s="112">
        <f t="shared" si="9"/>
        <v>1</v>
      </c>
      <c r="AW20" s="113">
        <f t="shared" si="10"/>
        <v>2.6666666666666665</v>
      </c>
      <c r="AX20" s="114">
        <f t="shared" si="11"/>
        <v>3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0</v>
      </c>
      <c r="BC20" s="113">
        <f t="shared" si="16"/>
        <v>4.25</v>
      </c>
      <c r="BD20" s="116">
        <f t="shared" si="17"/>
        <v>5</v>
      </c>
      <c r="BE20" s="112">
        <f t="shared" si="18"/>
        <v>1</v>
      </c>
      <c r="BF20" s="112">
        <f t="shared" si="19"/>
        <v>0</v>
      </c>
      <c r="BG20" s="113">
        <f t="shared" si="20"/>
        <v>3.6666666666666665</v>
      </c>
      <c r="BH20" s="113">
        <f t="shared" si="21"/>
        <v>4</v>
      </c>
      <c r="BI20" s="117">
        <f t="shared" si="22"/>
        <v>2</v>
      </c>
      <c r="BJ20" s="112">
        <f t="shared" si="23"/>
        <v>3</v>
      </c>
      <c r="BK20" s="113">
        <f t="shared" si="24"/>
        <v>2</v>
      </c>
      <c r="BL20" s="113">
        <f t="shared" si="25"/>
        <v>2</v>
      </c>
      <c r="BM20" s="118">
        <f t="shared" si="26"/>
        <v>2</v>
      </c>
      <c r="BN20" s="119">
        <f t="shared" si="26"/>
        <v>2</v>
      </c>
      <c r="BO20" s="120">
        <f t="shared" si="27"/>
        <v>3</v>
      </c>
      <c r="BP20" s="68"/>
    </row>
    <row r="21" spans="1:68" ht="13.5" thickBot="1">
      <c r="A21" s="121"/>
      <c r="B21" s="130">
        <f t="shared" si="28"/>
        <v>10</v>
      </c>
      <c r="C21" s="300">
        <v>5</v>
      </c>
      <c r="D21" s="301">
        <v>5</v>
      </c>
      <c r="E21" s="301">
        <v>5</v>
      </c>
      <c r="F21" s="302">
        <v>5</v>
      </c>
      <c r="G21" s="300">
        <v>5</v>
      </c>
      <c r="H21" s="301">
        <v>3</v>
      </c>
      <c r="I21" s="301">
        <v>3</v>
      </c>
      <c r="J21" s="302">
        <v>3</v>
      </c>
      <c r="K21" s="300">
        <v>5</v>
      </c>
      <c r="L21" s="301">
        <v>5</v>
      </c>
      <c r="M21" s="302">
        <v>5</v>
      </c>
      <c r="N21" s="300">
        <v>3</v>
      </c>
      <c r="O21" s="301">
        <v>3</v>
      </c>
      <c r="P21" s="302">
        <v>3</v>
      </c>
      <c r="Q21" s="300">
        <v>5</v>
      </c>
      <c r="R21" s="301">
        <v>5</v>
      </c>
      <c r="S21" s="301">
        <v>5</v>
      </c>
      <c r="T21" s="302">
        <v>5</v>
      </c>
      <c r="U21" s="300">
        <v>5</v>
      </c>
      <c r="V21" s="301">
        <v>5</v>
      </c>
      <c r="W21" s="301">
        <v>5</v>
      </c>
      <c r="X21" s="302">
        <v>5</v>
      </c>
      <c r="Y21" s="307" t="s">
        <v>141</v>
      </c>
      <c r="Z21" s="301">
        <v>4</v>
      </c>
      <c r="AA21" s="301">
        <v>4</v>
      </c>
      <c r="AB21" s="302">
        <v>3</v>
      </c>
      <c r="AC21" s="298">
        <v>5</v>
      </c>
      <c r="AD21" s="300">
        <v>3</v>
      </c>
      <c r="AE21" s="301">
        <v>2</v>
      </c>
      <c r="AF21" s="304">
        <v>3</v>
      </c>
      <c r="AG21" s="299">
        <v>2</v>
      </c>
      <c r="AH21" s="298">
        <v>2</v>
      </c>
      <c r="AI21" s="300">
        <v>2</v>
      </c>
      <c r="AJ21" s="304">
        <v>2</v>
      </c>
      <c r="AK21" s="128"/>
      <c r="AL21" s="129">
        <f t="shared" si="29"/>
        <v>10</v>
      </c>
      <c r="AM21" s="112">
        <f t="shared" si="0"/>
        <v>0</v>
      </c>
      <c r="AN21" s="113">
        <f t="shared" si="1"/>
        <v>5</v>
      </c>
      <c r="AO21" s="114">
        <f t="shared" si="2"/>
        <v>5</v>
      </c>
      <c r="AP21" s="112">
        <f t="shared" si="3"/>
        <v>0</v>
      </c>
      <c r="AQ21" s="113">
        <f t="shared" si="4"/>
        <v>3.5</v>
      </c>
      <c r="AR21" s="114">
        <f t="shared" si="5"/>
        <v>4</v>
      </c>
      <c r="AS21" s="112">
        <f t="shared" si="6"/>
        <v>0</v>
      </c>
      <c r="AT21" s="113">
        <f t="shared" si="7"/>
        <v>5</v>
      </c>
      <c r="AU21" s="114">
        <f t="shared" si="8"/>
        <v>5</v>
      </c>
      <c r="AV21" s="112">
        <f t="shared" si="9"/>
        <v>0</v>
      </c>
      <c r="AW21" s="113">
        <f t="shared" si="10"/>
        <v>3</v>
      </c>
      <c r="AX21" s="114">
        <f t="shared" si="11"/>
        <v>3</v>
      </c>
      <c r="AY21" s="112">
        <f t="shared" si="12"/>
        <v>0</v>
      </c>
      <c r="AZ21" s="113">
        <f t="shared" si="13"/>
        <v>5</v>
      </c>
      <c r="BA21" s="115">
        <f t="shared" si="14"/>
        <v>5</v>
      </c>
      <c r="BB21" s="112">
        <f t="shared" si="15"/>
        <v>0</v>
      </c>
      <c r="BC21" s="113">
        <f t="shared" si="16"/>
        <v>5</v>
      </c>
      <c r="BD21" s="116">
        <f t="shared" si="17"/>
        <v>5</v>
      </c>
      <c r="BE21" s="112">
        <f t="shared" si="18"/>
        <v>1</v>
      </c>
      <c r="BF21" s="112">
        <f t="shared" si="19"/>
        <v>0</v>
      </c>
      <c r="BG21" s="113">
        <f t="shared" si="20"/>
        <v>3.6666666666666665</v>
      </c>
      <c r="BH21" s="113">
        <f t="shared" si="21"/>
        <v>4</v>
      </c>
      <c r="BI21" s="117">
        <f t="shared" si="22"/>
        <v>5</v>
      </c>
      <c r="BJ21" s="112">
        <f t="shared" si="23"/>
        <v>1</v>
      </c>
      <c r="BK21" s="113">
        <f t="shared" si="24"/>
        <v>2.6666666666666665</v>
      </c>
      <c r="BL21" s="113">
        <f t="shared" si="25"/>
        <v>3</v>
      </c>
      <c r="BM21" s="118">
        <f t="shared" si="26"/>
        <v>2</v>
      </c>
      <c r="BN21" s="119">
        <f t="shared" si="26"/>
        <v>2</v>
      </c>
      <c r="BO21" s="120">
        <f t="shared" si="27"/>
        <v>3</v>
      </c>
      <c r="BP21" s="68"/>
    </row>
    <row r="22" spans="1:68" ht="13.5" thickBot="1">
      <c r="A22" s="121"/>
      <c r="B22" s="130">
        <f t="shared" si="28"/>
        <v>11</v>
      </c>
      <c r="C22" s="300">
        <v>5</v>
      </c>
      <c r="D22" s="301">
        <v>4</v>
      </c>
      <c r="E22" s="301">
        <v>3</v>
      </c>
      <c r="F22" s="302">
        <v>4</v>
      </c>
      <c r="G22" s="300">
        <v>4</v>
      </c>
      <c r="H22" s="301">
        <v>3</v>
      </c>
      <c r="I22" s="301">
        <v>3</v>
      </c>
      <c r="J22" s="302">
        <v>3</v>
      </c>
      <c r="K22" s="300">
        <v>5</v>
      </c>
      <c r="L22" s="301">
        <v>5</v>
      </c>
      <c r="M22" s="302">
        <v>4</v>
      </c>
      <c r="N22" s="300">
        <v>3</v>
      </c>
      <c r="O22" s="301">
        <v>3</v>
      </c>
      <c r="P22" s="302">
        <v>3</v>
      </c>
      <c r="Q22" s="300">
        <v>5</v>
      </c>
      <c r="R22" s="301">
        <v>5</v>
      </c>
      <c r="S22" s="301">
        <v>5</v>
      </c>
      <c r="T22" s="302">
        <v>5</v>
      </c>
      <c r="U22" s="300">
        <v>5</v>
      </c>
      <c r="V22" s="301">
        <v>5</v>
      </c>
      <c r="W22" s="301">
        <v>4</v>
      </c>
      <c r="X22" s="302">
        <v>5</v>
      </c>
      <c r="Y22" s="306" t="s">
        <v>141</v>
      </c>
      <c r="Z22" s="301">
        <v>4</v>
      </c>
      <c r="AA22" s="301">
        <v>3</v>
      </c>
      <c r="AB22" s="302">
        <v>4</v>
      </c>
      <c r="AC22" s="298">
        <v>4</v>
      </c>
      <c r="AD22" s="300">
        <v>2</v>
      </c>
      <c r="AE22" s="301">
        <v>2</v>
      </c>
      <c r="AF22" s="304">
        <v>2</v>
      </c>
      <c r="AG22" s="299">
        <v>2</v>
      </c>
      <c r="AH22" s="298">
        <v>2</v>
      </c>
      <c r="AI22" s="300">
        <v>2</v>
      </c>
      <c r="AJ22" s="304">
        <v>2</v>
      </c>
      <c r="AK22" s="128"/>
      <c r="AL22" s="129">
        <f t="shared" si="29"/>
        <v>11</v>
      </c>
      <c r="AM22" s="112">
        <f t="shared" si="0"/>
        <v>0</v>
      </c>
      <c r="AN22" s="113">
        <f t="shared" si="1"/>
        <v>4</v>
      </c>
      <c r="AO22" s="114">
        <f t="shared" si="2"/>
        <v>4</v>
      </c>
      <c r="AP22" s="112">
        <f t="shared" si="3"/>
        <v>0</v>
      </c>
      <c r="AQ22" s="113">
        <f t="shared" si="4"/>
        <v>3.25</v>
      </c>
      <c r="AR22" s="114">
        <f t="shared" si="5"/>
        <v>4</v>
      </c>
      <c r="AS22" s="112">
        <f t="shared" si="6"/>
        <v>0</v>
      </c>
      <c r="AT22" s="113">
        <f t="shared" si="7"/>
        <v>4.666666666666667</v>
      </c>
      <c r="AU22" s="114">
        <f t="shared" si="8"/>
        <v>5</v>
      </c>
      <c r="AV22" s="112">
        <f t="shared" si="9"/>
        <v>0</v>
      </c>
      <c r="AW22" s="113">
        <f t="shared" si="10"/>
        <v>3</v>
      </c>
      <c r="AX22" s="114">
        <f t="shared" si="11"/>
        <v>3</v>
      </c>
      <c r="AY22" s="112">
        <f t="shared" si="12"/>
        <v>0</v>
      </c>
      <c r="AZ22" s="113">
        <f t="shared" si="13"/>
        <v>5</v>
      </c>
      <c r="BA22" s="115">
        <f t="shared" si="14"/>
        <v>5</v>
      </c>
      <c r="BB22" s="112">
        <f t="shared" si="15"/>
        <v>0</v>
      </c>
      <c r="BC22" s="113">
        <f t="shared" si="16"/>
        <v>4.75</v>
      </c>
      <c r="BD22" s="116">
        <f t="shared" si="17"/>
        <v>5</v>
      </c>
      <c r="BE22" s="112">
        <f t="shared" si="18"/>
        <v>1</v>
      </c>
      <c r="BF22" s="112">
        <f t="shared" si="19"/>
        <v>0</v>
      </c>
      <c r="BG22" s="113">
        <f t="shared" si="20"/>
        <v>3.6666666666666665</v>
      </c>
      <c r="BH22" s="113">
        <f t="shared" si="21"/>
        <v>4</v>
      </c>
      <c r="BI22" s="117">
        <f t="shared" si="22"/>
        <v>4</v>
      </c>
      <c r="BJ22" s="112">
        <f t="shared" si="23"/>
        <v>3</v>
      </c>
      <c r="BK22" s="113">
        <f t="shared" si="24"/>
        <v>2</v>
      </c>
      <c r="BL22" s="113">
        <f t="shared" si="25"/>
        <v>2</v>
      </c>
      <c r="BM22" s="118">
        <f t="shared" si="26"/>
        <v>2</v>
      </c>
      <c r="BN22" s="119">
        <f t="shared" si="26"/>
        <v>2</v>
      </c>
      <c r="BO22" s="120">
        <f t="shared" si="27"/>
        <v>3</v>
      </c>
      <c r="BP22" s="68"/>
    </row>
    <row r="23" spans="1:68" ht="13.5" thickBot="1">
      <c r="A23" s="121"/>
      <c r="B23" s="130">
        <f t="shared" si="28"/>
        <v>12</v>
      </c>
      <c r="C23" s="300">
        <v>5</v>
      </c>
      <c r="D23" s="301">
        <v>5</v>
      </c>
      <c r="E23" s="301">
        <v>3</v>
      </c>
      <c r="F23" s="302">
        <v>4</v>
      </c>
      <c r="G23" s="300">
        <v>3</v>
      </c>
      <c r="H23" s="301">
        <v>3</v>
      </c>
      <c r="I23" s="301">
        <v>3</v>
      </c>
      <c r="J23" s="302">
        <v>3</v>
      </c>
      <c r="K23" s="300">
        <v>5</v>
      </c>
      <c r="L23" s="301">
        <v>5</v>
      </c>
      <c r="M23" s="302">
        <v>5</v>
      </c>
      <c r="N23" s="300">
        <v>3</v>
      </c>
      <c r="O23" s="301">
        <v>3</v>
      </c>
      <c r="P23" s="302">
        <v>3</v>
      </c>
      <c r="Q23" s="300">
        <v>5</v>
      </c>
      <c r="R23" s="301">
        <v>5</v>
      </c>
      <c r="S23" s="301">
        <v>5</v>
      </c>
      <c r="T23" s="302">
        <v>5</v>
      </c>
      <c r="U23" s="300">
        <v>5</v>
      </c>
      <c r="V23" s="301">
        <v>5</v>
      </c>
      <c r="W23" s="301">
        <v>5</v>
      </c>
      <c r="X23" s="302">
        <v>5</v>
      </c>
      <c r="Y23" s="306" t="s">
        <v>112</v>
      </c>
      <c r="Z23" s="301">
        <v>3</v>
      </c>
      <c r="AA23" s="301">
        <v>3</v>
      </c>
      <c r="AB23" s="302">
        <v>3</v>
      </c>
      <c r="AC23" s="298">
        <v>5</v>
      </c>
      <c r="AD23" s="300">
        <v>3</v>
      </c>
      <c r="AE23" s="301">
        <v>2</v>
      </c>
      <c r="AF23" s="304">
        <v>3</v>
      </c>
      <c r="AG23" s="299">
        <v>3</v>
      </c>
      <c r="AH23" s="298">
        <v>3</v>
      </c>
      <c r="AI23" s="300">
        <v>2</v>
      </c>
      <c r="AJ23" s="304">
        <v>2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4.25</v>
      </c>
      <c r="AO23" s="114">
        <f t="shared" si="2"/>
        <v>5</v>
      </c>
      <c r="AP23" s="112">
        <f t="shared" si="3"/>
        <v>0</v>
      </c>
      <c r="AQ23" s="113">
        <f t="shared" si="4"/>
        <v>3</v>
      </c>
      <c r="AR23" s="114">
        <f t="shared" si="5"/>
        <v>3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0</v>
      </c>
      <c r="AW23" s="113">
        <f t="shared" si="10"/>
        <v>3</v>
      </c>
      <c r="AX23" s="114">
        <f t="shared" si="11"/>
        <v>3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0</v>
      </c>
      <c r="BC23" s="113">
        <f t="shared" si="16"/>
        <v>5</v>
      </c>
      <c r="BD23" s="116">
        <f t="shared" si="17"/>
        <v>5</v>
      </c>
      <c r="BE23" s="112">
        <f t="shared" si="18"/>
        <v>1</v>
      </c>
      <c r="BF23" s="112">
        <f t="shared" si="19"/>
        <v>0</v>
      </c>
      <c r="BG23" s="113">
        <f t="shared" si="20"/>
        <v>3</v>
      </c>
      <c r="BH23" s="113">
        <f t="shared" si="21"/>
        <v>3</v>
      </c>
      <c r="BI23" s="117">
        <f t="shared" si="22"/>
        <v>5</v>
      </c>
      <c r="BJ23" s="112">
        <f t="shared" si="23"/>
        <v>1</v>
      </c>
      <c r="BK23" s="113">
        <f t="shared" si="24"/>
        <v>2.6666666666666665</v>
      </c>
      <c r="BL23" s="113">
        <f t="shared" si="25"/>
        <v>3</v>
      </c>
      <c r="BM23" s="118">
        <f t="shared" si="26"/>
        <v>3</v>
      </c>
      <c r="BN23" s="119">
        <f t="shared" si="26"/>
        <v>3</v>
      </c>
      <c r="BO23" s="120">
        <f t="shared" si="27"/>
        <v>3</v>
      </c>
      <c r="BP23" s="68"/>
    </row>
    <row r="24" spans="1:68" ht="13.5" thickBot="1">
      <c r="A24" s="121"/>
      <c r="B24" s="130">
        <f t="shared" si="28"/>
        <v>13</v>
      </c>
      <c r="C24" s="300">
        <v>5</v>
      </c>
      <c r="D24" s="301">
        <v>5</v>
      </c>
      <c r="E24" s="301">
        <v>5</v>
      </c>
      <c r="F24" s="302">
        <v>5</v>
      </c>
      <c r="G24" s="300">
        <v>5</v>
      </c>
      <c r="H24" s="301">
        <v>3</v>
      </c>
      <c r="I24" s="301">
        <v>5</v>
      </c>
      <c r="J24" s="302">
        <v>5</v>
      </c>
      <c r="K24" s="300">
        <v>4</v>
      </c>
      <c r="L24" s="301">
        <v>3</v>
      </c>
      <c r="M24" s="302">
        <v>4</v>
      </c>
      <c r="N24" s="300">
        <v>2</v>
      </c>
      <c r="O24" s="301">
        <v>3</v>
      </c>
      <c r="P24" s="302">
        <v>3</v>
      </c>
      <c r="Q24" s="300">
        <v>5</v>
      </c>
      <c r="R24" s="301">
        <v>5</v>
      </c>
      <c r="S24" s="301">
        <v>5</v>
      </c>
      <c r="T24" s="302">
        <v>5</v>
      </c>
      <c r="U24" s="300">
        <v>4</v>
      </c>
      <c r="V24" s="301">
        <v>4</v>
      </c>
      <c r="W24" s="301">
        <v>4</v>
      </c>
      <c r="X24" s="302">
        <v>4</v>
      </c>
      <c r="Y24" s="303" t="s">
        <v>141</v>
      </c>
      <c r="Z24" s="301">
        <v>3</v>
      </c>
      <c r="AA24" s="301">
        <v>4</v>
      </c>
      <c r="AB24" s="302">
        <v>4</v>
      </c>
      <c r="AC24" s="305">
        <v>4</v>
      </c>
      <c r="AD24" s="300">
        <v>2</v>
      </c>
      <c r="AE24" s="301">
        <v>2</v>
      </c>
      <c r="AF24" s="304">
        <v>2</v>
      </c>
      <c r="AG24" s="296">
        <v>2</v>
      </c>
      <c r="AH24" s="298">
        <v>5</v>
      </c>
      <c r="AI24" s="300">
        <v>5</v>
      </c>
      <c r="AJ24" s="304">
        <v>4</v>
      </c>
      <c r="AK24" s="128"/>
      <c r="AL24" s="129">
        <f t="shared" si="29"/>
        <v>13</v>
      </c>
      <c r="AM24" s="112">
        <f t="shared" si="0"/>
        <v>0</v>
      </c>
      <c r="AN24" s="113">
        <f t="shared" si="1"/>
        <v>5</v>
      </c>
      <c r="AO24" s="114">
        <f t="shared" si="2"/>
        <v>5</v>
      </c>
      <c r="AP24" s="112">
        <f t="shared" si="3"/>
        <v>0</v>
      </c>
      <c r="AQ24" s="113">
        <f t="shared" si="4"/>
        <v>4.5</v>
      </c>
      <c r="AR24" s="114">
        <f t="shared" si="5"/>
        <v>5</v>
      </c>
      <c r="AS24" s="112">
        <f t="shared" si="6"/>
        <v>0</v>
      </c>
      <c r="AT24" s="113">
        <f t="shared" si="7"/>
        <v>3.6666666666666665</v>
      </c>
      <c r="AU24" s="114">
        <f t="shared" si="8"/>
        <v>4</v>
      </c>
      <c r="AV24" s="112">
        <f t="shared" si="9"/>
        <v>1</v>
      </c>
      <c r="AW24" s="113">
        <f t="shared" si="10"/>
        <v>2.6666666666666665</v>
      </c>
      <c r="AX24" s="114">
        <f t="shared" si="11"/>
        <v>3</v>
      </c>
      <c r="AY24" s="112">
        <f t="shared" si="12"/>
        <v>0</v>
      </c>
      <c r="AZ24" s="113">
        <f t="shared" si="13"/>
        <v>5</v>
      </c>
      <c r="BA24" s="115">
        <f t="shared" si="14"/>
        <v>5</v>
      </c>
      <c r="BB24" s="112">
        <f t="shared" si="15"/>
        <v>0</v>
      </c>
      <c r="BC24" s="113">
        <f t="shared" si="16"/>
        <v>4</v>
      </c>
      <c r="BD24" s="116">
        <f t="shared" si="17"/>
        <v>4</v>
      </c>
      <c r="BE24" s="112">
        <f t="shared" si="18"/>
        <v>1</v>
      </c>
      <c r="BF24" s="112">
        <f t="shared" si="19"/>
        <v>0</v>
      </c>
      <c r="BG24" s="113">
        <f t="shared" si="20"/>
        <v>3.6666666666666665</v>
      </c>
      <c r="BH24" s="113">
        <f t="shared" si="21"/>
        <v>4</v>
      </c>
      <c r="BI24" s="117">
        <f t="shared" si="22"/>
        <v>4</v>
      </c>
      <c r="BJ24" s="112">
        <f t="shared" si="23"/>
        <v>3</v>
      </c>
      <c r="BK24" s="113">
        <f t="shared" si="24"/>
        <v>2</v>
      </c>
      <c r="BL24" s="113">
        <f t="shared" si="25"/>
        <v>2</v>
      </c>
      <c r="BM24" s="118">
        <f t="shared" si="26"/>
        <v>2</v>
      </c>
      <c r="BN24" s="119">
        <f t="shared" si="26"/>
        <v>5</v>
      </c>
      <c r="BO24" s="120">
        <f t="shared" si="27"/>
        <v>5</v>
      </c>
      <c r="BP24" s="68"/>
    </row>
    <row r="25" spans="1:68" ht="13.5" thickBot="1">
      <c r="A25" s="121"/>
      <c r="B25" s="130">
        <f t="shared" si="28"/>
        <v>14</v>
      </c>
      <c r="C25" s="300">
        <v>5</v>
      </c>
      <c r="D25" s="301">
        <v>5</v>
      </c>
      <c r="E25" s="301">
        <v>5</v>
      </c>
      <c r="F25" s="302">
        <v>5</v>
      </c>
      <c r="G25" s="300">
        <v>5</v>
      </c>
      <c r="H25" s="301">
        <v>2</v>
      </c>
      <c r="I25" s="301">
        <v>5</v>
      </c>
      <c r="J25" s="302">
        <v>3</v>
      </c>
      <c r="K25" s="300">
        <v>5</v>
      </c>
      <c r="L25" s="301">
        <v>5</v>
      </c>
      <c r="M25" s="302">
        <v>5</v>
      </c>
      <c r="N25" s="300">
        <v>2</v>
      </c>
      <c r="O25" s="301">
        <v>4</v>
      </c>
      <c r="P25" s="302">
        <v>4</v>
      </c>
      <c r="Q25" s="300">
        <v>5</v>
      </c>
      <c r="R25" s="301">
        <v>5</v>
      </c>
      <c r="S25" s="301">
        <v>5</v>
      </c>
      <c r="T25" s="302">
        <v>5</v>
      </c>
      <c r="U25" s="300">
        <v>5</v>
      </c>
      <c r="V25" s="301">
        <v>5</v>
      </c>
      <c r="W25" s="301">
        <v>5</v>
      </c>
      <c r="X25" s="302">
        <v>5</v>
      </c>
      <c r="Y25" s="303" t="s">
        <v>141</v>
      </c>
      <c r="Z25" s="301">
        <v>4</v>
      </c>
      <c r="AA25" s="301">
        <v>4</v>
      </c>
      <c r="AB25" s="302">
        <v>4</v>
      </c>
      <c r="AC25" s="298">
        <v>3</v>
      </c>
      <c r="AD25" s="300">
        <v>2</v>
      </c>
      <c r="AE25" s="301">
        <v>2</v>
      </c>
      <c r="AF25" s="304">
        <v>2</v>
      </c>
      <c r="AG25" s="299">
        <v>2</v>
      </c>
      <c r="AH25" s="298">
        <v>2</v>
      </c>
      <c r="AI25" s="300">
        <v>3</v>
      </c>
      <c r="AJ25" s="304">
        <v>2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5</v>
      </c>
      <c r="AO25" s="114">
        <f t="shared" si="2"/>
        <v>5</v>
      </c>
      <c r="AP25" s="112">
        <f t="shared" si="3"/>
        <v>1</v>
      </c>
      <c r="AQ25" s="113">
        <f t="shared" si="4"/>
        <v>3.75</v>
      </c>
      <c r="AR25" s="114">
        <f t="shared" si="5"/>
        <v>4</v>
      </c>
      <c r="AS25" s="112">
        <f t="shared" si="6"/>
        <v>0</v>
      </c>
      <c r="AT25" s="113">
        <f t="shared" si="7"/>
        <v>5</v>
      </c>
      <c r="AU25" s="114">
        <f t="shared" si="8"/>
        <v>5</v>
      </c>
      <c r="AV25" s="112">
        <f t="shared" si="9"/>
        <v>1</v>
      </c>
      <c r="AW25" s="113">
        <f t="shared" si="10"/>
        <v>3.3333333333333335</v>
      </c>
      <c r="AX25" s="114">
        <f t="shared" si="11"/>
        <v>4</v>
      </c>
      <c r="AY25" s="112">
        <f t="shared" si="12"/>
        <v>0</v>
      </c>
      <c r="AZ25" s="113">
        <f t="shared" si="13"/>
        <v>5</v>
      </c>
      <c r="BA25" s="115">
        <f t="shared" si="14"/>
        <v>5</v>
      </c>
      <c r="BB25" s="112">
        <f t="shared" si="15"/>
        <v>0</v>
      </c>
      <c r="BC25" s="113">
        <f t="shared" si="16"/>
        <v>5</v>
      </c>
      <c r="BD25" s="116">
        <f t="shared" si="17"/>
        <v>5</v>
      </c>
      <c r="BE25" s="112">
        <f t="shared" si="18"/>
        <v>1</v>
      </c>
      <c r="BF25" s="112">
        <f t="shared" si="19"/>
        <v>0</v>
      </c>
      <c r="BG25" s="113">
        <f t="shared" si="20"/>
        <v>4</v>
      </c>
      <c r="BH25" s="113">
        <f t="shared" si="21"/>
        <v>4</v>
      </c>
      <c r="BI25" s="117">
        <f t="shared" si="22"/>
        <v>3</v>
      </c>
      <c r="BJ25" s="112">
        <f t="shared" si="23"/>
        <v>3</v>
      </c>
      <c r="BK25" s="113">
        <f t="shared" si="24"/>
        <v>2</v>
      </c>
      <c r="BL25" s="113">
        <f t="shared" si="25"/>
        <v>2</v>
      </c>
      <c r="BM25" s="118">
        <f t="shared" si="26"/>
        <v>2</v>
      </c>
      <c r="BN25" s="119">
        <f t="shared" si="26"/>
        <v>2</v>
      </c>
      <c r="BO25" s="120">
        <f t="shared" si="27"/>
        <v>3</v>
      </c>
      <c r="BP25" s="68"/>
    </row>
    <row r="26" spans="1:68" ht="13.5" thickBot="1">
      <c r="A26" s="121"/>
      <c r="B26" s="130">
        <f t="shared" si="28"/>
        <v>15</v>
      </c>
      <c r="C26" s="300">
        <v>5</v>
      </c>
      <c r="D26" s="301">
        <v>5</v>
      </c>
      <c r="E26" s="301">
        <v>5</v>
      </c>
      <c r="F26" s="302">
        <v>5</v>
      </c>
      <c r="G26" s="300">
        <v>3</v>
      </c>
      <c r="H26" s="301">
        <v>3</v>
      </c>
      <c r="I26" s="301">
        <v>4</v>
      </c>
      <c r="J26" s="302">
        <v>5</v>
      </c>
      <c r="K26" s="300">
        <v>5</v>
      </c>
      <c r="L26" s="301">
        <v>5</v>
      </c>
      <c r="M26" s="302">
        <v>5</v>
      </c>
      <c r="N26" s="300">
        <v>2</v>
      </c>
      <c r="O26" s="301">
        <v>2</v>
      </c>
      <c r="P26" s="302">
        <v>2</v>
      </c>
      <c r="Q26" s="300">
        <v>5</v>
      </c>
      <c r="R26" s="301">
        <v>5</v>
      </c>
      <c r="S26" s="301">
        <v>5</v>
      </c>
      <c r="T26" s="302">
        <v>5</v>
      </c>
      <c r="U26" s="300">
        <v>5</v>
      </c>
      <c r="V26" s="301">
        <v>5</v>
      </c>
      <c r="W26" s="301">
        <v>2</v>
      </c>
      <c r="X26" s="302">
        <v>2</v>
      </c>
      <c r="Y26" s="303"/>
      <c r="Z26" s="301">
        <v>3</v>
      </c>
      <c r="AA26" s="301">
        <v>4</v>
      </c>
      <c r="AB26" s="302">
        <v>5</v>
      </c>
      <c r="AC26" s="298">
        <v>3</v>
      </c>
      <c r="AD26" s="300">
        <v>2</v>
      </c>
      <c r="AE26" s="301">
        <v>2</v>
      </c>
      <c r="AF26" s="304">
        <v>2</v>
      </c>
      <c r="AG26" s="299">
        <v>3</v>
      </c>
      <c r="AH26" s="298">
        <v>3</v>
      </c>
      <c r="AI26" s="300">
        <v>5</v>
      </c>
      <c r="AJ26" s="304">
        <v>2</v>
      </c>
      <c r="AK26" s="128"/>
      <c r="AL26" s="129">
        <f t="shared" si="29"/>
        <v>15</v>
      </c>
      <c r="AM26" s="112">
        <f t="shared" si="0"/>
        <v>0</v>
      </c>
      <c r="AN26" s="113">
        <f t="shared" si="1"/>
        <v>5</v>
      </c>
      <c r="AO26" s="114">
        <f t="shared" si="2"/>
        <v>5</v>
      </c>
      <c r="AP26" s="112">
        <f t="shared" si="3"/>
        <v>0</v>
      </c>
      <c r="AQ26" s="113">
        <f t="shared" si="4"/>
        <v>3.75</v>
      </c>
      <c r="AR26" s="114">
        <f t="shared" si="5"/>
        <v>4</v>
      </c>
      <c r="AS26" s="112">
        <f t="shared" si="6"/>
        <v>0</v>
      </c>
      <c r="AT26" s="113">
        <f t="shared" si="7"/>
        <v>5</v>
      </c>
      <c r="AU26" s="114">
        <f t="shared" si="8"/>
        <v>5</v>
      </c>
      <c r="AV26" s="112">
        <f t="shared" si="9"/>
        <v>3</v>
      </c>
      <c r="AW26" s="113">
        <f t="shared" si="10"/>
        <v>2</v>
      </c>
      <c r="AX26" s="114">
        <f t="shared" si="11"/>
        <v>2</v>
      </c>
      <c r="AY26" s="112">
        <f t="shared" si="12"/>
        <v>0</v>
      </c>
      <c r="AZ26" s="113">
        <f t="shared" si="13"/>
        <v>5</v>
      </c>
      <c r="BA26" s="115">
        <f t="shared" si="14"/>
        <v>5</v>
      </c>
      <c r="BB26" s="112">
        <f t="shared" si="15"/>
        <v>2</v>
      </c>
      <c r="BC26" s="113">
        <f t="shared" si="16"/>
        <v>3.5</v>
      </c>
      <c r="BD26" s="116">
        <f t="shared" si="17"/>
        <v>4</v>
      </c>
      <c r="BE26" s="112">
        <f t="shared" si="18"/>
        <v>0</v>
      </c>
      <c r="BF26" s="112">
        <f t="shared" si="19"/>
        <v>0</v>
      </c>
      <c r="BG26" s="113">
        <f t="shared" si="20"/>
        <v>4</v>
      </c>
      <c r="BH26" s="113">
        <f t="shared" si="21"/>
        <v>2</v>
      </c>
      <c r="BI26" s="117">
        <f t="shared" si="22"/>
        <v>3</v>
      </c>
      <c r="BJ26" s="112">
        <f t="shared" si="23"/>
        <v>3</v>
      </c>
      <c r="BK26" s="113">
        <f t="shared" si="24"/>
        <v>2</v>
      </c>
      <c r="BL26" s="113">
        <f t="shared" si="25"/>
        <v>2</v>
      </c>
      <c r="BM26" s="118">
        <f t="shared" si="26"/>
        <v>3</v>
      </c>
      <c r="BN26" s="119">
        <f t="shared" si="26"/>
        <v>3</v>
      </c>
      <c r="BO26" s="120">
        <f t="shared" si="27"/>
        <v>4</v>
      </c>
      <c r="BP26" s="68"/>
    </row>
    <row r="27" spans="1:68" ht="13.5" thickBot="1">
      <c r="A27" s="121"/>
      <c r="B27" s="130">
        <f t="shared" si="28"/>
        <v>16</v>
      </c>
      <c r="C27" s="300">
        <v>5</v>
      </c>
      <c r="D27" s="301">
        <v>5</v>
      </c>
      <c r="E27" s="301">
        <v>4</v>
      </c>
      <c r="F27" s="302">
        <v>5</v>
      </c>
      <c r="G27" s="300">
        <v>5</v>
      </c>
      <c r="H27" s="301">
        <v>3</v>
      </c>
      <c r="I27" s="301">
        <v>5</v>
      </c>
      <c r="J27" s="302">
        <v>5</v>
      </c>
      <c r="K27" s="300">
        <v>5</v>
      </c>
      <c r="L27" s="301">
        <v>5</v>
      </c>
      <c r="M27" s="302">
        <v>5</v>
      </c>
      <c r="N27" s="300">
        <v>2</v>
      </c>
      <c r="O27" s="301">
        <v>2</v>
      </c>
      <c r="P27" s="302">
        <v>2</v>
      </c>
      <c r="Q27" s="300">
        <v>5</v>
      </c>
      <c r="R27" s="301">
        <v>5</v>
      </c>
      <c r="S27" s="301">
        <v>5</v>
      </c>
      <c r="T27" s="302">
        <v>5</v>
      </c>
      <c r="U27" s="300">
        <v>5</v>
      </c>
      <c r="V27" s="301">
        <v>5</v>
      </c>
      <c r="W27" s="301">
        <v>5</v>
      </c>
      <c r="X27" s="302">
        <v>4</v>
      </c>
      <c r="Y27" s="303" t="s">
        <v>112</v>
      </c>
      <c r="Z27" s="301">
        <v>5</v>
      </c>
      <c r="AA27" s="301">
        <v>5</v>
      </c>
      <c r="AB27" s="302">
        <v>5</v>
      </c>
      <c r="AC27" s="298">
        <v>5</v>
      </c>
      <c r="AD27" s="300">
        <v>3</v>
      </c>
      <c r="AE27" s="301">
        <v>3</v>
      </c>
      <c r="AF27" s="304">
        <v>3</v>
      </c>
      <c r="AG27" s="299">
        <v>5</v>
      </c>
      <c r="AH27" s="298">
        <v>5</v>
      </c>
      <c r="AI27" s="300">
        <v>5</v>
      </c>
      <c r="AJ27" s="304">
        <v>3</v>
      </c>
      <c r="AK27" s="128"/>
      <c r="AL27" s="129">
        <f t="shared" si="29"/>
        <v>16</v>
      </c>
      <c r="AM27" s="112">
        <f t="shared" si="0"/>
        <v>0</v>
      </c>
      <c r="AN27" s="113">
        <f t="shared" si="1"/>
        <v>4.75</v>
      </c>
      <c r="AO27" s="114">
        <f t="shared" si="2"/>
        <v>5</v>
      </c>
      <c r="AP27" s="112">
        <f t="shared" si="3"/>
        <v>0</v>
      </c>
      <c r="AQ27" s="113">
        <f t="shared" si="4"/>
        <v>4.5</v>
      </c>
      <c r="AR27" s="114">
        <f t="shared" si="5"/>
        <v>5</v>
      </c>
      <c r="AS27" s="112">
        <f t="shared" si="6"/>
        <v>0</v>
      </c>
      <c r="AT27" s="113">
        <f t="shared" si="7"/>
        <v>5</v>
      </c>
      <c r="AU27" s="114">
        <f t="shared" si="8"/>
        <v>5</v>
      </c>
      <c r="AV27" s="112">
        <f t="shared" si="9"/>
        <v>3</v>
      </c>
      <c r="AW27" s="113">
        <f t="shared" si="10"/>
        <v>2</v>
      </c>
      <c r="AX27" s="114">
        <f t="shared" si="11"/>
        <v>2</v>
      </c>
      <c r="AY27" s="112">
        <f t="shared" si="12"/>
        <v>0</v>
      </c>
      <c r="AZ27" s="113">
        <f t="shared" si="13"/>
        <v>5</v>
      </c>
      <c r="BA27" s="115">
        <f t="shared" si="14"/>
        <v>5</v>
      </c>
      <c r="BB27" s="112">
        <f t="shared" si="15"/>
        <v>0</v>
      </c>
      <c r="BC27" s="113">
        <f t="shared" si="16"/>
        <v>4.75</v>
      </c>
      <c r="BD27" s="116">
        <f t="shared" si="17"/>
        <v>5</v>
      </c>
      <c r="BE27" s="112">
        <f t="shared" si="18"/>
        <v>1</v>
      </c>
      <c r="BF27" s="112">
        <f t="shared" si="19"/>
        <v>0</v>
      </c>
      <c r="BG27" s="113">
        <f t="shared" si="20"/>
        <v>5</v>
      </c>
      <c r="BH27" s="113">
        <f t="shared" si="21"/>
        <v>5</v>
      </c>
      <c r="BI27" s="117">
        <f t="shared" si="22"/>
        <v>5</v>
      </c>
      <c r="BJ27" s="112">
        <f t="shared" si="23"/>
        <v>0</v>
      </c>
      <c r="BK27" s="113">
        <f t="shared" si="24"/>
        <v>3</v>
      </c>
      <c r="BL27" s="113">
        <f t="shared" si="25"/>
        <v>3</v>
      </c>
      <c r="BM27" s="118">
        <f t="shared" si="26"/>
        <v>5</v>
      </c>
      <c r="BN27" s="119">
        <f t="shared" si="26"/>
        <v>5</v>
      </c>
      <c r="BO27" s="120">
        <f t="shared" si="27"/>
        <v>4</v>
      </c>
      <c r="BP27" s="68"/>
    </row>
    <row r="28" spans="1:68" ht="13.5" thickBot="1">
      <c r="A28" s="121"/>
      <c r="B28" s="130">
        <f t="shared" si="28"/>
        <v>17</v>
      </c>
      <c r="C28" s="300">
        <v>5</v>
      </c>
      <c r="D28" s="301">
        <v>5</v>
      </c>
      <c r="E28" s="301">
        <v>3</v>
      </c>
      <c r="F28" s="302">
        <v>5</v>
      </c>
      <c r="G28" s="300">
        <v>5</v>
      </c>
      <c r="H28" s="301">
        <v>3</v>
      </c>
      <c r="I28" s="301">
        <v>5</v>
      </c>
      <c r="J28" s="302">
        <v>3</v>
      </c>
      <c r="K28" s="300">
        <v>5</v>
      </c>
      <c r="L28" s="301">
        <v>5</v>
      </c>
      <c r="M28" s="302">
        <v>3</v>
      </c>
      <c r="N28" s="300">
        <v>3</v>
      </c>
      <c r="O28" s="301">
        <v>3</v>
      </c>
      <c r="P28" s="302">
        <v>3</v>
      </c>
      <c r="Q28" s="300">
        <v>5</v>
      </c>
      <c r="R28" s="301">
        <v>5</v>
      </c>
      <c r="S28" s="301">
        <v>5</v>
      </c>
      <c r="T28" s="302">
        <v>5</v>
      </c>
      <c r="U28" s="300">
        <v>4</v>
      </c>
      <c r="V28" s="301">
        <v>4</v>
      </c>
      <c r="W28" s="301">
        <v>5</v>
      </c>
      <c r="X28" s="302">
        <v>4</v>
      </c>
      <c r="Y28" s="303"/>
      <c r="Z28" s="301">
        <v>3</v>
      </c>
      <c r="AA28" s="301">
        <v>3</v>
      </c>
      <c r="AB28" s="302">
        <v>3</v>
      </c>
      <c r="AC28" s="305">
        <v>2</v>
      </c>
      <c r="AD28" s="300">
        <v>2</v>
      </c>
      <c r="AE28" s="301">
        <v>2</v>
      </c>
      <c r="AF28" s="304">
        <v>2</v>
      </c>
      <c r="AG28" s="296">
        <v>2</v>
      </c>
      <c r="AH28" s="305">
        <v>3</v>
      </c>
      <c r="AI28" s="300">
        <v>5</v>
      </c>
      <c r="AJ28" s="304">
        <v>4</v>
      </c>
      <c r="AK28" s="128"/>
      <c r="AL28" s="129">
        <f t="shared" si="29"/>
        <v>17</v>
      </c>
      <c r="AM28" s="112">
        <f t="shared" si="0"/>
        <v>0</v>
      </c>
      <c r="AN28" s="113">
        <f t="shared" si="1"/>
        <v>4.5</v>
      </c>
      <c r="AO28" s="114">
        <f t="shared" si="2"/>
        <v>5</v>
      </c>
      <c r="AP28" s="112">
        <f t="shared" si="3"/>
        <v>0</v>
      </c>
      <c r="AQ28" s="113">
        <f t="shared" si="4"/>
        <v>4</v>
      </c>
      <c r="AR28" s="114">
        <f t="shared" si="5"/>
        <v>4</v>
      </c>
      <c r="AS28" s="112">
        <f t="shared" si="6"/>
        <v>0</v>
      </c>
      <c r="AT28" s="113">
        <f t="shared" si="7"/>
        <v>4.333333333333333</v>
      </c>
      <c r="AU28" s="114">
        <f t="shared" si="8"/>
        <v>5</v>
      </c>
      <c r="AV28" s="112">
        <f t="shared" si="9"/>
        <v>0</v>
      </c>
      <c r="AW28" s="113">
        <f t="shared" si="10"/>
        <v>3</v>
      </c>
      <c r="AX28" s="114">
        <f t="shared" si="11"/>
        <v>3</v>
      </c>
      <c r="AY28" s="112">
        <f t="shared" si="12"/>
        <v>0</v>
      </c>
      <c r="AZ28" s="113">
        <f t="shared" si="13"/>
        <v>5</v>
      </c>
      <c r="BA28" s="115">
        <f t="shared" si="14"/>
        <v>5</v>
      </c>
      <c r="BB28" s="112">
        <f t="shared" si="15"/>
        <v>0</v>
      </c>
      <c r="BC28" s="113">
        <f t="shared" si="16"/>
        <v>4.25</v>
      </c>
      <c r="BD28" s="116">
        <f t="shared" si="17"/>
        <v>5</v>
      </c>
      <c r="BE28" s="112">
        <f t="shared" si="18"/>
        <v>0</v>
      </c>
      <c r="BF28" s="112">
        <f t="shared" si="19"/>
        <v>0</v>
      </c>
      <c r="BG28" s="113">
        <f t="shared" si="20"/>
        <v>3</v>
      </c>
      <c r="BH28" s="113">
        <f t="shared" si="21"/>
        <v>2</v>
      </c>
      <c r="BI28" s="117">
        <f t="shared" si="22"/>
        <v>2</v>
      </c>
      <c r="BJ28" s="112">
        <f t="shared" si="23"/>
        <v>3</v>
      </c>
      <c r="BK28" s="113">
        <f t="shared" si="24"/>
        <v>2</v>
      </c>
      <c r="BL28" s="113">
        <f t="shared" si="25"/>
        <v>2</v>
      </c>
      <c r="BM28" s="118">
        <f t="shared" si="26"/>
        <v>2</v>
      </c>
      <c r="BN28" s="119">
        <f t="shared" si="26"/>
        <v>3</v>
      </c>
      <c r="BO28" s="120">
        <f t="shared" si="27"/>
        <v>5</v>
      </c>
      <c r="BP28" s="68"/>
    </row>
    <row r="29" spans="1:68" ht="13.5" thickBot="1">
      <c r="A29" s="121"/>
      <c r="B29" s="130">
        <f t="shared" si="28"/>
        <v>18</v>
      </c>
      <c r="C29" s="300">
        <v>5</v>
      </c>
      <c r="D29" s="301">
        <v>5</v>
      </c>
      <c r="E29" s="301">
        <v>5</v>
      </c>
      <c r="F29" s="302">
        <v>5</v>
      </c>
      <c r="G29" s="300">
        <v>5</v>
      </c>
      <c r="H29" s="301">
        <v>5</v>
      </c>
      <c r="I29" s="301">
        <v>5</v>
      </c>
      <c r="J29" s="302">
        <v>5</v>
      </c>
      <c r="K29" s="300">
        <v>5</v>
      </c>
      <c r="L29" s="301">
        <v>5</v>
      </c>
      <c r="M29" s="302">
        <v>5</v>
      </c>
      <c r="N29" s="300">
        <v>5</v>
      </c>
      <c r="O29" s="301">
        <v>5</v>
      </c>
      <c r="P29" s="302">
        <v>5</v>
      </c>
      <c r="Q29" s="300">
        <v>5</v>
      </c>
      <c r="R29" s="301">
        <v>5</v>
      </c>
      <c r="S29" s="301">
        <v>5</v>
      </c>
      <c r="T29" s="302">
        <v>5</v>
      </c>
      <c r="U29" s="300">
        <v>5</v>
      </c>
      <c r="V29" s="301">
        <v>5</v>
      </c>
      <c r="W29" s="301">
        <v>5</v>
      </c>
      <c r="X29" s="302">
        <v>5</v>
      </c>
      <c r="Y29" s="303" t="s">
        <v>112</v>
      </c>
      <c r="Z29" s="301">
        <v>5</v>
      </c>
      <c r="AA29" s="301">
        <v>5</v>
      </c>
      <c r="AB29" s="302">
        <v>5</v>
      </c>
      <c r="AC29" s="298">
        <v>2</v>
      </c>
      <c r="AD29" s="300">
        <v>5</v>
      </c>
      <c r="AE29" s="301">
        <v>2</v>
      </c>
      <c r="AF29" s="304">
        <v>5</v>
      </c>
      <c r="AG29" s="299">
        <v>3</v>
      </c>
      <c r="AH29" s="298">
        <v>2</v>
      </c>
      <c r="AI29" s="300">
        <v>5</v>
      </c>
      <c r="AJ29" s="304">
        <v>2</v>
      </c>
      <c r="AK29" s="128"/>
      <c r="AL29" s="129">
        <f t="shared" si="29"/>
        <v>18</v>
      </c>
      <c r="AM29" s="112">
        <f t="shared" si="0"/>
        <v>0</v>
      </c>
      <c r="AN29" s="113">
        <f t="shared" si="1"/>
        <v>5</v>
      </c>
      <c r="AO29" s="114">
        <f t="shared" si="2"/>
        <v>5</v>
      </c>
      <c r="AP29" s="112">
        <f t="shared" si="3"/>
        <v>0</v>
      </c>
      <c r="AQ29" s="113">
        <f t="shared" si="4"/>
        <v>5</v>
      </c>
      <c r="AR29" s="114">
        <f t="shared" si="5"/>
        <v>5</v>
      </c>
      <c r="AS29" s="112">
        <f t="shared" si="6"/>
        <v>0</v>
      </c>
      <c r="AT29" s="113">
        <f t="shared" si="7"/>
        <v>5</v>
      </c>
      <c r="AU29" s="114">
        <f t="shared" si="8"/>
        <v>5</v>
      </c>
      <c r="AV29" s="112">
        <f t="shared" si="9"/>
        <v>0</v>
      </c>
      <c r="AW29" s="113">
        <f t="shared" si="10"/>
        <v>5</v>
      </c>
      <c r="AX29" s="114">
        <f t="shared" si="11"/>
        <v>5</v>
      </c>
      <c r="AY29" s="112">
        <f t="shared" si="12"/>
        <v>0</v>
      </c>
      <c r="AZ29" s="113">
        <f t="shared" si="13"/>
        <v>5</v>
      </c>
      <c r="BA29" s="115">
        <f t="shared" si="14"/>
        <v>5</v>
      </c>
      <c r="BB29" s="112">
        <f t="shared" si="15"/>
        <v>0</v>
      </c>
      <c r="BC29" s="113">
        <f t="shared" si="16"/>
        <v>5</v>
      </c>
      <c r="BD29" s="116">
        <f t="shared" si="17"/>
        <v>5</v>
      </c>
      <c r="BE29" s="112">
        <f t="shared" si="18"/>
        <v>1</v>
      </c>
      <c r="BF29" s="112">
        <f t="shared" si="19"/>
        <v>0</v>
      </c>
      <c r="BG29" s="113">
        <f t="shared" si="20"/>
        <v>5</v>
      </c>
      <c r="BH29" s="113">
        <f t="shared" si="21"/>
        <v>5</v>
      </c>
      <c r="BI29" s="117">
        <f t="shared" si="22"/>
        <v>2</v>
      </c>
      <c r="BJ29" s="112">
        <f t="shared" si="23"/>
        <v>1</v>
      </c>
      <c r="BK29" s="113">
        <f t="shared" si="24"/>
        <v>4</v>
      </c>
      <c r="BL29" s="113">
        <f t="shared" si="25"/>
        <v>4</v>
      </c>
      <c r="BM29" s="118">
        <f t="shared" si="26"/>
        <v>3</v>
      </c>
      <c r="BN29" s="119">
        <f t="shared" si="26"/>
        <v>2</v>
      </c>
      <c r="BO29" s="120">
        <f t="shared" si="27"/>
        <v>4</v>
      </c>
      <c r="BP29" s="68"/>
    </row>
    <row r="30" spans="1:68" ht="13.5" thickBot="1">
      <c r="A30" s="121"/>
      <c r="B30" s="130">
        <f t="shared" si="28"/>
        <v>19</v>
      </c>
      <c r="C30" s="109"/>
      <c r="D30" s="123"/>
      <c r="E30" s="123"/>
      <c r="F30" s="124"/>
      <c r="G30" s="109"/>
      <c r="H30" s="123"/>
      <c r="I30" s="123"/>
      <c r="J30" s="124"/>
      <c r="K30" s="109"/>
      <c r="L30" s="123"/>
      <c r="M30" s="124"/>
      <c r="N30" s="109"/>
      <c r="O30" s="123"/>
      <c r="P30" s="124"/>
      <c r="Q30" s="109"/>
      <c r="R30" s="123"/>
      <c r="S30" s="123"/>
      <c r="T30" s="124"/>
      <c r="U30" s="109"/>
      <c r="V30" s="123"/>
      <c r="W30" s="123"/>
      <c r="X30" s="124"/>
      <c r="Y30" s="125"/>
      <c r="Z30" s="123"/>
      <c r="AA30" s="123"/>
      <c r="AB30" s="124"/>
      <c r="AC30" s="126"/>
      <c r="AD30" s="109"/>
      <c r="AE30" s="123"/>
      <c r="AF30" s="110"/>
      <c r="AG30" s="127"/>
      <c r="AH30" s="126"/>
      <c r="AI30" s="109"/>
      <c r="AJ30" s="110"/>
      <c r="AK30" s="128"/>
      <c r="AL30" s="129">
        <f t="shared" si="29"/>
        <v>19</v>
      </c>
      <c r="AM30" s="112">
        <f t="shared" si="0"/>
        <v>0</v>
      </c>
      <c r="AN30" s="113">
        <f t="shared" si="1"/>
        <v>0</v>
      </c>
      <c r="AO30" s="114" t="str">
        <f t="shared" si="2"/>
        <v>NO</v>
      </c>
      <c r="AP30" s="112">
        <f t="shared" si="3"/>
        <v>0</v>
      </c>
      <c r="AQ30" s="113">
        <f t="shared" si="4"/>
        <v>0</v>
      </c>
      <c r="AR30" s="114" t="str">
        <f t="shared" si="5"/>
        <v>NO</v>
      </c>
      <c r="AS30" s="112">
        <f t="shared" si="6"/>
        <v>0</v>
      </c>
      <c r="AT30" s="113">
        <f t="shared" si="7"/>
        <v>0</v>
      </c>
      <c r="AU30" s="114" t="str">
        <f t="shared" si="8"/>
        <v>NO</v>
      </c>
      <c r="AV30" s="112">
        <f t="shared" si="9"/>
        <v>0</v>
      </c>
      <c r="AW30" s="113">
        <f t="shared" si="10"/>
        <v>0</v>
      </c>
      <c r="AX30" s="114" t="str">
        <f t="shared" si="11"/>
        <v>NO</v>
      </c>
      <c r="AY30" s="112">
        <f t="shared" si="12"/>
        <v>0</v>
      </c>
      <c r="AZ30" s="113">
        <f t="shared" si="13"/>
        <v>0</v>
      </c>
      <c r="BA30" s="115" t="str">
        <f t="shared" si="14"/>
        <v>NO</v>
      </c>
      <c r="BB30" s="112">
        <f t="shared" si="15"/>
        <v>0</v>
      </c>
      <c r="BC30" s="113">
        <f t="shared" si="16"/>
        <v>0</v>
      </c>
      <c r="BD30" s="116" t="str">
        <f t="shared" si="17"/>
        <v>NO</v>
      </c>
      <c r="BE30" s="112">
        <f t="shared" si="18"/>
        <v>0</v>
      </c>
      <c r="BF30" s="112">
        <f t="shared" si="19"/>
        <v>0</v>
      </c>
      <c r="BG30" s="113">
        <f t="shared" si="20"/>
        <v>0</v>
      </c>
      <c r="BH30" s="113" t="str">
        <f t="shared" si="21"/>
        <v>NO</v>
      </c>
      <c r="BI30" s="117" t="str">
        <f t="shared" si="22"/>
        <v>NO</v>
      </c>
      <c r="BJ30" s="112">
        <f t="shared" si="23"/>
        <v>0</v>
      </c>
      <c r="BK30" s="113">
        <f t="shared" si="24"/>
        <v>0</v>
      </c>
      <c r="BL30" s="113" t="str">
        <f t="shared" si="25"/>
        <v>NO</v>
      </c>
      <c r="BM30" s="118" t="str">
        <f t="shared" si="26"/>
        <v>NO</v>
      </c>
      <c r="BN30" s="119" t="str">
        <f t="shared" si="26"/>
        <v>NO</v>
      </c>
      <c r="BO30" s="120" t="str">
        <f t="shared" si="27"/>
        <v>NO</v>
      </c>
      <c r="BP30" s="68"/>
    </row>
    <row r="31" spans="1:68" ht="13.5" thickBot="1">
      <c r="A31" s="121"/>
      <c r="B31" s="130">
        <f t="shared" si="28"/>
        <v>20</v>
      </c>
      <c r="C31" s="109"/>
      <c r="D31" s="123"/>
      <c r="E31" s="123"/>
      <c r="F31" s="124"/>
      <c r="G31" s="109"/>
      <c r="H31" s="123"/>
      <c r="I31" s="123"/>
      <c r="J31" s="124"/>
      <c r="K31" s="109"/>
      <c r="L31" s="123"/>
      <c r="M31" s="124"/>
      <c r="N31" s="109"/>
      <c r="O31" s="123"/>
      <c r="P31" s="124"/>
      <c r="Q31" s="109"/>
      <c r="R31" s="123"/>
      <c r="S31" s="123"/>
      <c r="T31" s="124"/>
      <c r="U31" s="109"/>
      <c r="V31" s="123"/>
      <c r="W31" s="123"/>
      <c r="X31" s="124"/>
      <c r="Y31" s="133"/>
      <c r="Z31" s="123"/>
      <c r="AA31" s="123"/>
      <c r="AB31" s="124"/>
      <c r="AC31" s="126"/>
      <c r="AD31" s="109"/>
      <c r="AE31" s="123"/>
      <c r="AF31" s="110"/>
      <c r="AG31" s="127"/>
      <c r="AH31" s="126"/>
      <c r="AI31" s="109"/>
      <c r="AJ31" s="110"/>
      <c r="AK31" s="128"/>
      <c r="AL31" s="129">
        <f t="shared" si="29"/>
        <v>20</v>
      </c>
      <c r="AM31" s="112">
        <f t="shared" si="0"/>
        <v>0</v>
      </c>
      <c r="AN31" s="113">
        <f t="shared" si="1"/>
        <v>0</v>
      </c>
      <c r="AO31" s="114" t="str">
        <f t="shared" si="2"/>
        <v>NO</v>
      </c>
      <c r="AP31" s="112">
        <f t="shared" si="3"/>
        <v>0</v>
      </c>
      <c r="AQ31" s="113">
        <f t="shared" si="4"/>
        <v>0</v>
      </c>
      <c r="AR31" s="114" t="str">
        <f t="shared" si="5"/>
        <v>NO</v>
      </c>
      <c r="AS31" s="112">
        <f t="shared" si="6"/>
        <v>0</v>
      </c>
      <c r="AT31" s="113">
        <f t="shared" si="7"/>
        <v>0</v>
      </c>
      <c r="AU31" s="114" t="str">
        <f t="shared" si="8"/>
        <v>NO</v>
      </c>
      <c r="AV31" s="112">
        <f t="shared" si="9"/>
        <v>0</v>
      </c>
      <c r="AW31" s="113">
        <f t="shared" si="10"/>
        <v>0</v>
      </c>
      <c r="AX31" s="114" t="str">
        <f t="shared" si="11"/>
        <v>NO</v>
      </c>
      <c r="AY31" s="112">
        <f t="shared" si="12"/>
        <v>0</v>
      </c>
      <c r="AZ31" s="113">
        <f t="shared" si="13"/>
        <v>0</v>
      </c>
      <c r="BA31" s="115" t="str">
        <f t="shared" si="14"/>
        <v>NO</v>
      </c>
      <c r="BB31" s="112">
        <f t="shared" si="15"/>
        <v>0</v>
      </c>
      <c r="BC31" s="113">
        <f t="shared" si="16"/>
        <v>0</v>
      </c>
      <c r="BD31" s="116" t="str">
        <f t="shared" si="17"/>
        <v>NO</v>
      </c>
      <c r="BE31" s="112">
        <f t="shared" si="18"/>
        <v>0</v>
      </c>
      <c r="BF31" s="112">
        <f t="shared" si="19"/>
        <v>0</v>
      </c>
      <c r="BG31" s="113">
        <f t="shared" si="20"/>
        <v>0</v>
      </c>
      <c r="BH31" s="113" t="str">
        <f t="shared" si="21"/>
        <v>NO</v>
      </c>
      <c r="BI31" s="117" t="str">
        <f t="shared" si="22"/>
        <v>NO</v>
      </c>
      <c r="BJ31" s="112">
        <f t="shared" si="23"/>
        <v>0</v>
      </c>
      <c r="BK31" s="113">
        <f t="shared" si="24"/>
        <v>0</v>
      </c>
      <c r="BL31" s="113" t="str">
        <f t="shared" si="25"/>
        <v>NO</v>
      </c>
      <c r="BM31" s="118" t="str">
        <f t="shared" si="26"/>
        <v>NO</v>
      </c>
      <c r="BN31" s="119" t="str">
        <f t="shared" si="26"/>
        <v>NO</v>
      </c>
      <c r="BO31" s="120" t="str">
        <f t="shared" si="27"/>
        <v>NO</v>
      </c>
      <c r="BP31" s="68"/>
    </row>
    <row r="32" spans="1:68" ht="13.5" thickBot="1">
      <c r="A32" s="121"/>
      <c r="B32" s="130">
        <f t="shared" si="28"/>
        <v>21</v>
      </c>
      <c r="C32" s="109"/>
      <c r="D32" s="123"/>
      <c r="E32" s="123"/>
      <c r="F32" s="124"/>
      <c r="G32" s="109"/>
      <c r="H32" s="123"/>
      <c r="I32" s="123"/>
      <c r="J32" s="124"/>
      <c r="K32" s="109"/>
      <c r="L32" s="123"/>
      <c r="M32" s="124"/>
      <c r="N32" s="109"/>
      <c r="O32" s="123"/>
      <c r="P32" s="124"/>
      <c r="Q32" s="109"/>
      <c r="R32" s="123"/>
      <c r="S32" s="123"/>
      <c r="T32" s="124"/>
      <c r="U32" s="109"/>
      <c r="V32" s="123"/>
      <c r="W32" s="123"/>
      <c r="X32" s="124"/>
      <c r="Y32" s="134"/>
      <c r="Z32" s="123"/>
      <c r="AA32" s="123"/>
      <c r="AB32" s="124"/>
      <c r="AC32" s="132"/>
      <c r="AD32" s="109"/>
      <c r="AE32" s="123"/>
      <c r="AF32" s="110"/>
      <c r="AG32" s="107"/>
      <c r="AH32" s="132"/>
      <c r="AI32" s="109"/>
      <c r="AJ32" s="110"/>
      <c r="AK32" s="128"/>
      <c r="AL32" s="129">
        <f t="shared" si="29"/>
        <v>21</v>
      </c>
      <c r="AM32" s="112">
        <f t="shared" si="0"/>
        <v>0</v>
      </c>
      <c r="AN32" s="113">
        <f t="shared" si="1"/>
        <v>0</v>
      </c>
      <c r="AO32" s="114" t="str">
        <f t="shared" si="2"/>
        <v>NO</v>
      </c>
      <c r="AP32" s="112">
        <f t="shared" si="3"/>
        <v>0</v>
      </c>
      <c r="AQ32" s="113">
        <f t="shared" si="4"/>
        <v>0</v>
      </c>
      <c r="AR32" s="114" t="str">
        <f t="shared" si="5"/>
        <v>NO</v>
      </c>
      <c r="AS32" s="112">
        <f t="shared" si="6"/>
        <v>0</v>
      </c>
      <c r="AT32" s="113">
        <f t="shared" si="7"/>
        <v>0</v>
      </c>
      <c r="AU32" s="114" t="str">
        <f t="shared" si="8"/>
        <v>NO</v>
      </c>
      <c r="AV32" s="112">
        <f t="shared" si="9"/>
        <v>0</v>
      </c>
      <c r="AW32" s="113">
        <f t="shared" si="10"/>
        <v>0</v>
      </c>
      <c r="AX32" s="114" t="str">
        <f t="shared" si="11"/>
        <v>NO</v>
      </c>
      <c r="AY32" s="112">
        <f t="shared" si="12"/>
        <v>0</v>
      </c>
      <c r="AZ32" s="113">
        <f t="shared" si="13"/>
        <v>0</v>
      </c>
      <c r="BA32" s="115" t="str">
        <f t="shared" si="14"/>
        <v>NO</v>
      </c>
      <c r="BB32" s="112">
        <f t="shared" si="15"/>
        <v>0</v>
      </c>
      <c r="BC32" s="113">
        <f t="shared" si="16"/>
        <v>0</v>
      </c>
      <c r="BD32" s="116" t="str">
        <f t="shared" si="17"/>
        <v>NO</v>
      </c>
      <c r="BE32" s="112">
        <f t="shared" si="18"/>
        <v>0</v>
      </c>
      <c r="BF32" s="112">
        <f t="shared" si="19"/>
        <v>0</v>
      </c>
      <c r="BG32" s="113">
        <f t="shared" si="20"/>
        <v>0</v>
      </c>
      <c r="BH32" s="113" t="str">
        <f t="shared" si="21"/>
        <v>NO</v>
      </c>
      <c r="BI32" s="117" t="str">
        <f t="shared" si="22"/>
        <v>NO</v>
      </c>
      <c r="BJ32" s="112">
        <f t="shared" si="23"/>
        <v>0</v>
      </c>
      <c r="BK32" s="113">
        <f t="shared" si="24"/>
        <v>0</v>
      </c>
      <c r="BL32" s="113" t="str">
        <f t="shared" si="25"/>
        <v>NO</v>
      </c>
      <c r="BM32" s="118" t="str">
        <f t="shared" si="26"/>
        <v>NO</v>
      </c>
      <c r="BN32" s="119" t="str">
        <f t="shared" si="26"/>
        <v>NO</v>
      </c>
      <c r="BO32" s="120" t="str">
        <f t="shared" si="27"/>
        <v>NO</v>
      </c>
      <c r="BP32" s="68"/>
    </row>
    <row r="33" spans="1:68" ht="13.5" thickBot="1">
      <c r="A33" s="121"/>
      <c r="B33" s="130">
        <f t="shared" si="28"/>
        <v>22</v>
      </c>
      <c r="C33" s="109"/>
      <c r="D33" s="123"/>
      <c r="E33" s="123"/>
      <c r="F33" s="124"/>
      <c r="G33" s="109"/>
      <c r="H33" s="123"/>
      <c r="I33" s="123"/>
      <c r="J33" s="124"/>
      <c r="K33" s="109"/>
      <c r="L33" s="123"/>
      <c r="M33" s="124"/>
      <c r="N33" s="109"/>
      <c r="O33" s="123"/>
      <c r="P33" s="124"/>
      <c r="Q33" s="109"/>
      <c r="R33" s="123"/>
      <c r="S33" s="123"/>
      <c r="T33" s="124"/>
      <c r="U33" s="109"/>
      <c r="V33" s="123"/>
      <c r="W33" s="123"/>
      <c r="X33" s="124"/>
      <c r="Y33" s="134"/>
      <c r="Z33" s="123"/>
      <c r="AA33" s="123"/>
      <c r="AB33" s="124"/>
      <c r="AC33" s="126"/>
      <c r="AD33" s="109"/>
      <c r="AE33" s="123"/>
      <c r="AF33" s="110"/>
      <c r="AG33" s="127"/>
      <c r="AH33" s="126"/>
      <c r="AI33" s="109"/>
      <c r="AJ33" s="110"/>
      <c r="AK33" s="128"/>
      <c r="AL33" s="129">
        <f t="shared" si="29"/>
        <v>22</v>
      </c>
      <c r="AM33" s="112">
        <f t="shared" si="0"/>
        <v>0</v>
      </c>
      <c r="AN33" s="113">
        <f t="shared" si="1"/>
        <v>0</v>
      </c>
      <c r="AO33" s="114" t="str">
        <f t="shared" si="2"/>
        <v>NO</v>
      </c>
      <c r="AP33" s="112">
        <f t="shared" si="3"/>
        <v>0</v>
      </c>
      <c r="AQ33" s="113">
        <f t="shared" si="4"/>
        <v>0</v>
      </c>
      <c r="AR33" s="114" t="str">
        <f t="shared" si="5"/>
        <v>NO</v>
      </c>
      <c r="AS33" s="112">
        <f t="shared" si="6"/>
        <v>0</v>
      </c>
      <c r="AT33" s="113">
        <f t="shared" si="7"/>
        <v>0</v>
      </c>
      <c r="AU33" s="114" t="str">
        <f t="shared" si="8"/>
        <v>NO</v>
      </c>
      <c r="AV33" s="112">
        <f t="shared" si="9"/>
        <v>0</v>
      </c>
      <c r="AW33" s="113">
        <f t="shared" si="10"/>
        <v>0</v>
      </c>
      <c r="AX33" s="114" t="str">
        <f t="shared" si="11"/>
        <v>NO</v>
      </c>
      <c r="AY33" s="112">
        <f t="shared" si="12"/>
        <v>0</v>
      </c>
      <c r="AZ33" s="113">
        <f t="shared" si="13"/>
        <v>0</v>
      </c>
      <c r="BA33" s="115" t="str">
        <f t="shared" si="14"/>
        <v>NO</v>
      </c>
      <c r="BB33" s="112">
        <f t="shared" si="15"/>
        <v>0</v>
      </c>
      <c r="BC33" s="113">
        <f t="shared" si="16"/>
        <v>0</v>
      </c>
      <c r="BD33" s="116" t="str">
        <f t="shared" si="17"/>
        <v>NO</v>
      </c>
      <c r="BE33" s="112">
        <f t="shared" si="18"/>
        <v>0</v>
      </c>
      <c r="BF33" s="112">
        <f t="shared" si="19"/>
        <v>0</v>
      </c>
      <c r="BG33" s="113">
        <f t="shared" si="20"/>
        <v>0</v>
      </c>
      <c r="BH33" s="113" t="str">
        <f t="shared" si="21"/>
        <v>NO</v>
      </c>
      <c r="BI33" s="117" t="str">
        <f t="shared" si="22"/>
        <v>NO</v>
      </c>
      <c r="BJ33" s="112">
        <f t="shared" si="23"/>
        <v>0</v>
      </c>
      <c r="BK33" s="113">
        <f t="shared" si="24"/>
        <v>0</v>
      </c>
      <c r="BL33" s="113" t="str">
        <f t="shared" si="25"/>
        <v>NO</v>
      </c>
      <c r="BM33" s="118" t="str">
        <f t="shared" si="26"/>
        <v>NO</v>
      </c>
      <c r="BN33" s="119" t="str">
        <f t="shared" si="26"/>
        <v>NO</v>
      </c>
      <c r="BO33" s="120" t="str">
        <f t="shared" si="27"/>
        <v>NO</v>
      </c>
      <c r="BP33" s="68"/>
    </row>
    <row r="34" spans="1:68" ht="13.5" thickBot="1">
      <c r="A34" s="121"/>
      <c r="B34" s="130">
        <f t="shared" si="28"/>
        <v>23</v>
      </c>
      <c r="C34" s="109"/>
      <c r="D34" s="123"/>
      <c r="E34" s="123"/>
      <c r="F34" s="124"/>
      <c r="G34" s="109"/>
      <c r="H34" s="123"/>
      <c r="I34" s="123"/>
      <c r="J34" s="124"/>
      <c r="K34" s="109"/>
      <c r="L34" s="123"/>
      <c r="M34" s="124"/>
      <c r="N34" s="109"/>
      <c r="O34" s="123"/>
      <c r="P34" s="124"/>
      <c r="Q34" s="109"/>
      <c r="R34" s="123"/>
      <c r="S34" s="123"/>
      <c r="T34" s="124"/>
      <c r="U34" s="109"/>
      <c r="V34" s="123"/>
      <c r="W34" s="123"/>
      <c r="X34" s="124"/>
      <c r="Y34" s="125"/>
      <c r="Z34" s="123"/>
      <c r="AA34" s="123"/>
      <c r="AB34" s="124"/>
      <c r="AC34" s="126"/>
      <c r="AD34" s="109"/>
      <c r="AE34" s="123"/>
      <c r="AF34" s="110"/>
      <c r="AG34" s="127"/>
      <c r="AH34" s="126"/>
      <c r="AI34" s="109"/>
      <c r="AJ34" s="110"/>
      <c r="AK34" s="128"/>
      <c r="AL34" s="129">
        <f t="shared" si="29"/>
        <v>23</v>
      </c>
      <c r="AM34" s="112">
        <f t="shared" si="0"/>
        <v>0</v>
      </c>
      <c r="AN34" s="113">
        <f t="shared" si="1"/>
        <v>0</v>
      </c>
      <c r="AO34" s="114" t="str">
        <f t="shared" si="2"/>
        <v>NO</v>
      </c>
      <c r="AP34" s="112">
        <f t="shared" si="3"/>
        <v>0</v>
      </c>
      <c r="AQ34" s="113">
        <f t="shared" si="4"/>
        <v>0</v>
      </c>
      <c r="AR34" s="114" t="str">
        <f t="shared" si="5"/>
        <v>NO</v>
      </c>
      <c r="AS34" s="112">
        <f t="shared" si="6"/>
        <v>0</v>
      </c>
      <c r="AT34" s="113">
        <f t="shared" si="7"/>
        <v>0</v>
      </c>
      <c r="AU34" s="114" t="str">
        <f t="shared" si="8"/>
        <v>NO</v>
      </c>
      <c r="AV34" s="112">
        <f t="shared" si="9"/>
        <v>0</v>
      </c>
      <c r="AW34" s="113">
        <f t="shared" si="10"/>
        <v>0</v>
      </c>
      <c r="AX34" s="114" t="str">
        <f t="shared" si="11"/>
        <v>NO</v>
      </c>
      <c r="AY34" s="112">
        <f t="shared" si="12"/>
        <v>0</v>
      </c>
      <c r="AZ34" s="113">
        <f t="shared" si="13"/>
        <v>0</v>
      </c>
      <c r="BA34" s="115" t="str">
        <f t="shared" si="14"/>
        <v>NO</v>
      </c>
      <c r="BB34" s="112">
        <f t="shared" si="15"/>
        <v>0</v>
      </c>
      <c r="BC34" s="113">
        <f t="shared" si="16"/>
        <v>0</v>
      </c>
      <c r="BD34" s="116" t="str">
        <f t="shared" si="17"/>
        <v>NO</v>
      </c>
      <c r="BE34" s="112">
        <f t="shared" si="18"/>
        <v>0</v>
      </c>
      <c r="BF34" s="112">
        <f t="shared" si="19"/>
        <v>0</v>
      </c>
      <c r="BG34" s="113">
        <f t="shared" si="20"/>
        <v>0</v>
      </c>
      <c r="BH34" s="113" t="str">
        <f t="shared" si="21"/>
        <v>NO</v>
      </c>
      <c r="BI34" s="117" t="str">
        <f t="shared" si="22"/>
        <v>NO</v>
      </c>
      <c r="BJ34" s="112">
        <f t="shared" si="23"/>
        <v>0</v>
      </c>
      <c r="BK34" s="113">
        <f t="shared" si="24"/>
        <v>0</v>
      </c>
      <c r="BL34" s="113" t="str">
        <f t="shared" si="25"/>
        <v>NO</v>
      </c>
      <c r="BM34" s="118" t="str">
        <f t="shared" si="26"/>
        <v>NO</v>
      </c>
      <c r="BN34" s="119" t="str">
        <f t="shared" si="26"/>
        <v>NO</v>
      </c>
      <c r="BO34" s="120" t="str">
        <f t="shared" si="27"/>
        <v>NO</v>
      </c>
      <c r="BP34" s="68"/>
    </row>
    <row r="35" spans="1:68" ht="13.5" thickBot="1">
      <c r="A35" s="121"/>
      <c r="B35" s="130">
        <f t="shared" si="28"/>
        <v>24</v>
      </c>
      <c r="C35" s="109"/>
      <c r="D35" s="123"/>
      <c r="E35" s="123"/>
      <c r="F35" s="124"/>
      <c r="G35" s="109"/>
      <c r="H35" s="123"/>
      <c r="I35" s="123"/>
      <c r="J35" s="124"/>
      <c r="K35" s="109"/>
      <c r="L35" s="123"/>
      <c r="M35" s="124"/>
      <c r="N35" s="109"/>
      <c r="O35" s="123"/>
      <c r="P35" s="124"/>
      <c r="Q35" s="109"/>
      <c r="R35" s="123"/>
      <c r="S35" s="123"/>
      <c r="T35" s="124"/>
      <c r="U35" s="109"/>
      <c r="V35" s="123"/>
      <c r="W35" s="123"/>
      <c r="X35" s="124"/>
      <c r="Y35" s="133"/>
      <c r="Z35" s="123"/>
      <c r="AA35" s="123"/>
      <c r="AB35" s="124"/>
      <c r="AC35" s="126"/>
      <c r="AD35" s="109"/>
      <c r="AE35" s="123"/>
      <c r="AF35" s="110"/>
      <c r="AG35" s="127"/>
      <c r="AH35" s="126"/>
      <c r="AI35" s="109"/>
      <c r="AJ35" s="110"/>
      <c r="AK35" s="128"/>
      <c r="AL35" s="129">
        <f t="shared" si="29"/>
        <v>24</v>
      </c>
      <c r="AM35" s="112">
        <f t="shared" si="0"/>
        <v>0</v>
      </c>
      <c r="AN35" s="113">
        <f t="shared" si="1"/>
        <v>0</v>
      </c>
      <c r="AO35" s="114" t="str">
        <f t="shared" si="2"/>
        <v>NO</v>
      </c>
      <c r="AP35" s="112">
        <f t="shared" si="3"/>
        <v>0</v>
      </c>
      <c r="AQ35" s="113">
        <f t="shared" si="4"/>
        <v>0</v>
      </c>
      <c r="AR35" s="114" t="str">
        <f t="shared" si="5"/>
        <v>NO</v>
      </c>
      <c r="AS35" s="112">
        <f t="shared" si="6"/>
        <v>0</v>
      </c>
      <c r="AT35" s="113">
        <f t="shared" si="7"/>
        <v>0</v>
      </c>
      <c r="AU35" s="114" t="str">
        <f t="shared" si="8"/>
        <v>NO</v>
      </c>
      <c r="AV35" s="112">
        <f t="shared" si="9"/>
        <v>0</v>
      </c>
      <c r="AW35" s="113">
        <f t="shared" si="10"/>
        <v>0</v>
      </c>
      <c r="AX35" s="114" t="str">
        <f t="shared" si="11"/>
        <v>NO</v>
      </c>
      <c r="AY35" s="112">
        <f t="shared" si="12"/>
        <v>0</v>
      </c>
      <c r="AZ35" s="113">
        <f t="shared" si="13"/>
        <v>0</v>
      </c>
      <c r="BA35" s="115" t="str">
        <f t="shared" si="14"/>
        <v>NO</v>
      </c>
      <c r="BB35" s="112">
        <f t="shared" si="15"/>
        <v>0</v>
      </c>
      <c r="BC35" s="113">
        <f t="shared" si="16"/>
        <v>0</v>
      </c>
      <c r="BD35" s="116" t="str">
        <f t="shared" si="17"/>
        <v>NO</v>
      </c>
      <c r="BE35" s="112">
        <f t="shared" si="18"/>
        <v>0</v>
      </c>
      <c r="BF35" s="112">
        <f t="shared" si="19"/>
        <v>0</v>
      </c>
      <c r="BG35" s="113">
        <f t="shared" si="20"/>
        <v>0</v>
      </c>
      <c r="BH35" s="113" t="str">
        <f t="shared" si="21"/>
        <v>NO</v>
      </c>
      <c r="BI35" s="117" t="str">
        <f t="shared" si="22"/>
        <v>NO</v>
      </c>
      <c r="BJ35" s="112">
        <f t="shared" si="23"/>
        <v>0</v>
      </c>
      <c r="BK35" s="113">
        <f t="shared" si="24"/>
        <v>0</v>
      </c>
      <c r="BL35" s="113" t="str">
        <f t="shared" si="25"/>
        <v>NO</v>
      </c>
      <c r="BM35" s="118" t="str">
        <f t="shared" si="26"/>
        <v>NO</v>
      </c>
      <c r="BN35" s="119" t="str">
        <f t="shared" si="26"/>
        <v>NO</v>
      </c>
      <c r="BO35" s="120" t="str">
        <f t="shared" si="27"/>
        <v>NO</v>
      </c>
      <c r="BP35" s="68"/>
    </row>
    <row r="36" spans="1:68" ht="13.5" thickBot="1">
      <c r="A36" s="121"/>
      <c r="B36" s="130">
        <f t="shared" si="28"/>
        <v>25</v>
      </c>
      <c r="C36" s="109"/>
      <c r="D36" s="123"/>
      <c r="E36" s="123"/>
      <c r="F36" s="124"/>
      <c r="G36" s="109"/>
      <c r="H36" s="123"/>
      <c r="I36" s="123"/>
      <c r="J36" s="124"/>
      <c r="K36" s="109"/>
      <c r="L36" s="123"/>
      <c r="M36" s="124"/>
      <c r="N36" s="109"/>
      <c r="O36" s="123"/>
      <c r="P36" s="124"/>
      <c r="Q36" s="109"/>
      <c r="R36" s="123"/>
      <c r="S36" s="123"/>
      <c r="T36" s="124"/>
      <c r="U36" s="109"/>
      <c r="V36" s="123"/>
      <c r="W36" s="123"/>
      <c r="X36" s="124"/>
      <c r="Y36" s="134"/>
      <c r="Z36" s="123"/>
      <c r="AA36" s="123"/>
      <c r="AB36" s="124"/>
      <c r="AC36" s="132"/>
      <c r="AD36" s="109"/>
      <c r="AE36" s="123"/>
      <c r="AF36" s="110"/>
      <c r="AG36" s="107"/>
      <c r="AH36" s="132"/>
      <c r="AI36" s="109"/>
      <c r="AJ36" s="110"/>
      <c r="AK36" s="128"/>
      <c r="AL36" s="129">
        <f t="shared" si="29"/>
        <v>25</v>
      </c>
      <c r="AM36" s="112">
        <f t="shared" si="0"/>
        <v>0</v>
      </c>
      <c r="AN36" s="113">
        <f t="shared" si="1"/>
        <v>0</v>
      </c>
      <c r="AO36" s="114" t="str">
        <f t="shared" si="2"/>
        <v>NO</v>
      </c>
      <c r="AP36" s="112">
        <f t="shared" si="3"/>
        <v>0</v>
      </c>
      <c r="AQ36" s="113">
        <f t="shared" si="4"/>
        <v>0</v>
      </c>
      <c r="AR36" s="114" t="str">
        <f t="shared" si="5"/>
        <v>NO</v>
      </c>
      <c r="AS36" s="112">
        <f t="shared" si="6"/>
        <v>0</v>
      </c>
      <c r="AT36" s="113">
        <f t="shared" si="7"/>
        <v>0</v>
      </c>
      <c r="AU36" s="114" t="str">
        <f t="shared" si="8"/>
        <v>NO</v>
      </c>
      <c r="AV36" s="112">
        <f t="shared" si="9"/>
        <v>0</v>
      </c>
      <c r="AW36" s="113">
        <f t="shared" si="10"/>
        <v>0</v>
      </c>
      <c r="AX36" s="114" t="str">
        <f t="shared" si="11"/>
        <v>NO</v>
      </c>
      <c r="AY36" s="112">
        <f t="shared" si="12"/>
        <v>0</v>
      </c>
      <c r="AZ36" s="113">
        <f t="shared" si="13"/>
        <v>0</v>
      </c>
      <c r="BA36" s="115" t="str">
        <f t="shared" si="14"/>
        <v>NO</v>
      </c>
      <c r="BB36" s="112">
        <f t="shared" si="15"/>
        <v>0</v>
      </c>
      <c r="BC36" s="113">
        <f t="shared" si="16"/>
        <v>0</v>
      </c>
      <c r="BD36" s="116" t="str">
        <f t="shared" si="17"/>
        <v>NO</v>
      </c>
      <c r="BE36" s="112">
        <f t="shared" si="18"/>
        <v>0</v>
      </c>
      <c r="BF36" s="112">
        <f t="shared" si="19"/>
        <v>0</v>
      </c>
      <c r="BG36" s="113">
        <f t="shared" si="20"/>
        <v>0</v>
      </c>
      <c r="BH36" s="113" t="str">
        <f t="shared" si="21"/>
        <v>NO</v>
      </c>
      <c r="BI36" s="117" t="str">
        <f t="shared" si="22"/>
        <v>NO</v>
      </c>
      <c r="BJ36" s="112">
        <f t="shared" si="23"/>
        <v>0</v>
      </c>
      <c r="BK36" s="113">
        <f t="shared" si="24"/>
        <v>0</v>
      </c>
      <c r="BL36" s="113" t="str">
        <f t="shared" si="25"/>
        <v>NO</v>
      </c>
      <c r="BM36" s="118" t="str">
        <f t="shared" si="26"/>
        <v>NO</v>
      </c>
      <c r="BN36" s="119" t="str">
        <f t="shared" si="26"/>
        <v>NO</v>
      </c>
      <c r="BO36" s="120" t="str">
        <f t="shared" si="27"/>
        <v>NO</v>
      </c>
      <c r="BP36" s="68"/>
    </row>
    <row r="37" spans="1:68" ht="13.5" thickBot="1">
      <c r="A37" s="121"/>
      <c r="B37" s="130">
        <f t="shared" si="28"/>
        <v>26</v>
      </c>
      <c r="C37" s="109"/>
      <c r="D37" s="123"/>
      <c r="E37" s="123"/>
      <c r="F37" s="124"/>
      <c r="G37" s="109"/>
      <c r="H37" s="123"/>
      <c r="I37" s="123"/>
      <c r="J37" s="124"/>
      <c r="K37" s="109"/>
      <c r="L37" s="123"/>
      <c r="M37" s="124"/>
      <c r="N37" s="109"/>
      <c r="O37" s="123"/>
      <c r="P37" s="124"/>
      <c r="Q37" s="109"/>
      <c r="R37" s="123"/>
      <c r="S37" s="123"/>
      <c r="T37" s="124"/>
      <c r="U37" s="109"/>
      <c r="V37" s="123"/>
      <c r="W37" s="123"/>
      <c r="X37" s="124"/>
      <c r="Y37" s="125"/>
      <c r="Z37" s="123"/>
      <c r="AA37" s="123"/>
      <c r="AB37" s="124"/>
      <c r="AC37" s="126"/>
      <c r="AD37" s="109"/>
      <c r="AE37" s="123"/>
      <c r="AF37" s="110"/>
      <c r="AG37" s="127"/>
      <c r="AH37" s="126"/>
      <c r="AI37" s="109"/>
      <c r="AJ37" s="110"/>
      <c r="AK37" s="128"/>
      <c r="AL37" s="129">
        <f t="shared" si="29"/>
        <v>26</v>
      </c>
      <c r="AM37" s="112">
        <f t="shared" si="0"/>
        <v>0</v>
      </c>
      <c r="AN37" s="113">
        <f t="shared" si="1"/>
        <v>0</v>
      </c>
      <c r="AO37" s="114" t="str">
        <f t="shared" si="2"/>
        <v>NO</v>
      </c>
      <c r="AP37" s="112">
        <f t="shared" si="3"/>
        <v>0</v>
      </c>
      <c r="AQ37" s="113">
        <f t="shared" si="4"/>
        <v>0</v>
      </c>
      <c r="AR37" s="114" t="str">
        <f t="shared" si="5"/>
        <v>NO</v>
      </c>
      <c r="AS37" s="112">
        <f t="shared" si="6"/>
        <v>0</v>
      </c>
      <c r="AT37" s="113">
        <f t="shared" si="7"/>
        <v>0</v>
      </c>
      <c r="AU37" s="114" t="str">
        <f t="shared" si="8"/>
        <v>NO</v>
      </c>
      <c r="AV37" s="112">
        <f t="shared" si="9"/>
        <v>0</v>
      </c>
      <c r="AW37" s="113">
        <f t="shared" si="10"/>
        <v>0</v>
      </c>
      <c r="AX37" s="114" t="str">
        <f t="shared" si="11"/>
        <v>NO</v>
      </c>
      <c r="AY37" s="112">
        <f t="shared" si="12"/>
        <v>0</v>
      </c>
      <c r="AZ37" s="113">
        <f t="shared" si="13"/>
        <v>0</v>
      </c>
      <c r="BA37" s="115" t="str">
        <f t="shared" si="14"/>
        <v>NO</v>
      </c>
      <c r="BB37" s="112">
        <f t="shared" si="15"/>
        <v>0</v>
      </c>
      <c r="BC37" s="113">
        <f t="shared" si="16"/>
        <v>0</v>
      </c>
      <c r="BD37" s="116" t="str">
        <f t="shared" si="17"/>
        <v>NO</v>
      </c>
      <c r="BE37" s="112">
        <f t="shared" si="18"/>
        <v>0</v>
      </c>
      <c r="BF37" s="112">
        <f t="shared" si="19"/>
        <v>0</v>
      </c>
      <c r="BG37" s="113">
        <f t="shared" si="20"/>
        <v>0</v>
      </c>
      <c r="BH37" s="113" t="str">
        <f t="shared" si="21"/>
        <v>NO</v>
      </c>
      <c r="BI37" s="117" t="str">
        <f t="shared" si="22"/>
        <v>NO</v>
      </c>
      <c r="BJ37" s="112">
        <f t="shared" si="23"/>
        <v>0</v>
      </c>
      <c r="BK37" s="113">
        <f t="shared" si="24"/>
        <v>0</v>
      </c>
      <c r="BL37" s="113" t="str">
        <f t="shared" si="25"/>
        <v>NO</v>
      </c>
      <c r="BM37" s="118" t="str">
        <f t="shared" si="26"/>
        <v>NO</v>
      </c>
      <c r="BN37" s="119" t="str">
        <f t="shared" si="26"/>
        <v>NO</v>
      </c>
      <c r="BO37" s="120" t="str">
        <f t="shared" si="27"/>
        <v>NO</v>
      </c>
      <c r="BP37" s="68"/>
    </row>
    <row r="38" spans="1:68" ht="13.5" thickBot="1">
      <c r="A38" s="121"/>
      <c r="B38" s="130">
        <f t="shared" si="28"/>
        <v>27</v>
      </c>
      <c r="C38" s="109"/>
      <c r="D38" s="123"/>
      <c r="E38" s="123"/>
      <c r="F38" s="124"/>
      <c r="G38" s="109"/>
      <c r="H38" s="123"/>
      <c r="I38" s="123"/>
      <c r="J38" s="124"/>
      <c r="K38" s="109"/>
      <c r="L38" s="123"/>
      <c r="M38" s="124"/>
      <c r="N38" s="109"/>
      <c r="O38" s="123"/>
      <c r="P38" s="124"/>
      <c r="Q38" s="109"/>
      <c r="R38" s="123"/>
      <c r="S38" s="123"/>
      <c r="T38" s="124"/>
      <c r="U38" s="109"/>
      <c r="V38" s="123"/>
      <c r="W38" s="123"/>
      <c r="X38" s="124"/>
      <c r="Y38" s="133"/>
      <c r="Z38" s="123"/>
      <c r="AA38" s="123"/>
      <c r="AB38" s="124"/>
      <c r="AC38" s="126"/>
      <c r="AD38" s="109"/>
      <c r="AE38" s="123"/>
      <c r="AF38" s="110"/>
      <c r="AG38" s="127"/>
      <c r="AH38" s="126"/>
      <c r="AI38" s="109"/>
      <c r="AJ38" s="110"/>
      <c r="AK38" s="128"/>
      <c r="AL38" s="129">
        <f t="shared" si="29"/>
        <v>27</v>
      </c>
      <c r="AM38" s="112">
        <f t="shared" si="0"/>
        <v>0</v>
      </c>
      <c r="AN38" s="113">
        <f t="shared" si="1"/>
        <v>0</v>
      </c>
      <c r="AO38" s="114" t="str">
        <f t="shared" si="2"/>
        <v>NO</v>
      </c>
      <c r="AP38" s="112">
        <f t="shared" si="3"/>
        <v>0</v>
      </c>
      <c r="AQ38" s="113">
        <f t="shared" si="4"/>
        <v>0</v>
      </c>
      <c r="AR38" s="114" t="str">
        <f t="shared" si="5"/>
        <v>NO</v>
      </c>
      <c r="AS38" s="112">
        <f t="shared" si="6"/>
        <v>0</v>
      </c>
      <c r="AT38" s="113">
        <f t="shared" si="7"/>
        <v>0</v>
      </c>
      <c r="AU38" s="114" t="str">
        <f t="shared" si="8"/>
        <v>NO</v>
      </c>
      <c r="AV38" s="112">
        <f t="shared" si="9"/>
        <v>0</v>
      </c>
      <c r="AW38" s="113">
        <f t="shared" si="10"/>
        <v>0</v>
      </c>
      <c r="AX38" s="114" t="str">
        <f t="shared" si="11"/>
        <v>NO</v>
      </c>
      <c r="AY38" s="112">
        <f t="shared" si="12"/>
        <v>0</v>
      </c>
      <c r="AZ38" s="113">
        <f t="shared" si="13"/>
        <v>0</v>
      </c>
      <c r="BA38" s="115" t="str">
        <f t="shared" si="14"/>
        <v>NO</v>
      </c>
      <c r="BB38" s="112">
        <f t="shared" si="15"/>
        <v>0</v>
      </c>
      <c r="BC38" s="113">
        <f t="shared" si="16"/>
        <v>0</v>
      </c>
      <c r="BD38" s="116" t="str">
        <f t="shared" si="17"/>
        <v>NO</v>
      </c>
      <c r="BE38" s="112">
        <f t="shared" si="18"/>
        <v>0</v>
      </c>
      <c r="BF38" s="112">
        <f t="shared" si="19"/>
        <v>0</v>
      </c>
      <c r="BG38" s="113">
        <f t="shared" si="20"/>
        <v>0</v>
      </c>
      <c r="BH38" s="113" t="str">
        <f t="shared" si="21"/>
        <v>NO</v>
      </c>
      <c r="BI38" s="117" t="str">
        <f t="shared" si="22"/>
        <v>NO</v>
      </c>
      <c r="BJ38" s="112">
        <f t="shared" si="23"/>
        <v>0</v>
      </c>
      <c r="BK38" s="113">
        <f t="shared" si="24"/>
        <v>0</v>
      </c>
      <c r="BL38" s="113" t="str">
        <f t="shared" si="25"/>
        <v>NO</v>
      </c>
      <c r="BM38" s="118" t="str">
        <f t="shared" si="26"/>
        <v>NO</v>
      </c>
      <c r="BN38" s="119" t="str">
        <f t="shared" si="26"/>
        <v>NO</v>
      </c>
      <c r="BO38" s="120" t="str">
        <f t="shared" si="27"/>
        <v>NO</v>
      </c>
      <c r="BP38" s="68"/>
    </row>
    <row r="39" spans="1:68" ht="13.5" thickBot="1">
      <c r="A39" s="121"/>
      <c r="B39" s="130">
        <f t="shared" si="28"/>
        <v>28</v>
      </c>
      <c r="C39" s="109"/>
      <c r="D39" s="123"/>
      <c r="E39" s="123"/>
      <c r="F39" s="124"/>
      <c r="G39" s="109"/>
      <c r="H39" s="123"/>
      <c r="I39" s="123"/>
      <c r="J39" s="124"/>
      <c r="K39" s="109"/>
      <c r="L39" s="123"/>
      <c r="M39" s="124"/>
      <c r="N39" s="109"/>
      <c r="O39" s="123"/>
      <c r="P39" s="124"/>
      <c r="Q39" s="109"/>
      <c r="R39" s="123"/>
      <c r="S39" s="123"/>
      <c r="T39" s="124"/>
      <c r="U39" s="109"/>
      <c r="V39" s="123"/>
      <c r="W39" s="123"/>
      <c r="X39" s="124"/>
      <c r="Y39" s="125"/>
      <c r="Z39" s="123"/>
      <c r="AA39" s="123"/>
      <c r="AB39" s="124"/>
      <c r="AC39" s="126"/>
      <c r="AD39" s="109"/>
      <c r="AE39" s="123"/>
      <c r="AF39" s="110"/>
      <c r="AG39" s="127"/>
      <c r="AH39" s="126"/>
      <c r="AI39" s="109"/>
      <c r="AJ39" s="110"/>
      <c r="AK39" s="128"/>
      <c r="AL39" s="129">
        <f t="shared" si="29"/>
        <v>28</v>
      </c>
      <c r="AM39" s="112">
        <f t="shared" si="0"/>
        <v>0</v>
      </c>
      <c r="AN39" s="113">
        <f t="shared" si="1"/>
        <v>0</v>
      </c>
      <c r="AO39" s="114" t="str">
        <f t="shared" si="2"/>
        <v>NO</v>
      </c>
      <c r="AP39" s="112">
        <f t="shared" si="3"/>
        <v>0</v>
      </c>
      <c r="AQ39" s="113">
        <f t="shared" si="4"/>
        <v>0</v>
      </c>
      <c r="AR39" s="114" t="str">
        <f t="shared" si="5"/>
        <v>NO</v>
      </c>
      <c r="AS39" s="112">
        <f t="shared" si="6"/>
        <v>0</v>
      </c>
      <c r="AT39" s="113">
        <f t="shared" si="7"/>
        <v>0</v>
      </c>
      <c r="AU39" s="114" t="str">
        <f t="shared" si="8"/>
        <v>NO</v>
      </c>
      <c r="AV39" s="112">
        <f t="shared" si="9"/>
        <v>0</v>
      </c>
      <c r="AW39" s="113">
        <f t="shared" si="10"/>
        <v>0</v>
      </c>
      <c r="AX39" s="114" t="str">
        <f t="shared" si="11"/>
        <v>NO</v>
      </c>
      <c r="AY39" s="112">
        <f t="shared" si="12"/>
        <v>0</v>
      </c>
      <c r="AZ39" s="113">
        <f t="shared" si="13"/>
        <v>0</v>
      </c>
      <c r="BA39" s="115" t="str">
        <f t="shared" si="14"/>
        <v>NO</v>
      </c>
      <c r="BB39" s="112">
        <f t="shared" si="15"/>
        <v>0</v>
      </c>
      <c r="BC39" s="113">
        <f t="shared" si="16"/>
        <v>0</v>
      </c>
      <c r="BD39" s="116" t="str">
        <f t="shared" si="17"/>
        <v>NO</v>
      </c>
      <c r="BE39" s="112">
        <f t="shared" si="18"/>
        <v>0</v>
      </c>
      <c r="BF39" s="112">
        <f t="shared" si="19"/>
        <v>0</v>
      </c>
      <c r="BG39" s="113">
        <f t="shared" si="20"/>
        <v>0</v>
      </c>
      <c r="BH39" s="113" t="str">
        <f t="shared" si="21"/>
        <v>NO</v>
      </c>
      <c r="BI39" s="117" t="str">
        <f t="shared" si="22"/>
        <v>NO</v>
      </c>
      <c r="BJ39" s="112">
        <f t="shared" si="23"/>
        <v>0</v>
      </c>
      <c r="BK39" s="113">
        <f t="shared" si="24"/>
        <v>0</v>
      </c>
      <c r="BL39" s="113" t="str">
        <f t="shared" si="25"/>
        <v>NO</v>
      </c>
      <c r="BM39" s="118" t="str">
        <f t="shared" si="26"/>
        <v>NO</v>
      </c>
      <c r="BN39" s="119" t="str">
        <f t="shared" si="26"/>
        <v>NO</v>
      </c>
      <c r="BO39" s="120" t="str">
        <f t="shared" si="27"/>
        <v>NO</v>
      </c>
      <c r="BP39" s="68"/>
    </row>
    <row r="40" spans="1:68" ht="13.5" thickBot="1">
      <c r="A40" s="121"/>
      <c r="B40" s="130">
        <f t="shared" si="28"/>
        <v>29</v>
      </c>
      <c r="C40" s="109"/>
      <c r="D40" s="123"/>
      <c r="E40" s="123"/>
      <c r="F40" s="124"/>
      <c r="G40" s="109"/>
      <c r="H40" s="123"/>
      <c r="I40" s="123"/>
      <c r="J40" s="124"/>
      <c r="K40" s="109"/>
      <c r="L40" s="123"/>
      <c r="M40" s="124"/>
      <c r="N40" s="109"/>
      <c r="O40" s="123"/>
      <c r="P40" s="124"/>
      <c r="Q40" s="109"/>
      <c r="R40" s="123"/>
      <c r="S40" s="123"/>
      <c r="T40" s="124"/>
      <c r="U40" s="109"/>
      <c r="V40" s="123"/>
      <c r="W40" s="123"/>
      <c r="X40" s="124"/>
      <c r="Y40" s="133"/>
      <c r="Z40" s="123"/>
      <c r="AA40" s="123"/>
      <c r="AB40" s="124"/>
      <c r="AC40" s="132"/>
      <c r="AD40" s="109"/>
      <c r="AE40" s="123"/>
      <c r="AF40" s="110"/>
      <c r="AG40" s="107"/>
      <c r="AH40" s="132"/>
      <c r="AI40" s="109"/>
      <c r="AJ40" s="110"/>
      <c r="AK40" s="128"/>
      <c r="AL40" s="129">
        <f t="shared" si="29"/>
        <v>29</v>
      </c>
      <c r="AM40" s="112">
        <f t="shared" si="0"/>
        <v>0</v>
      </c>
      <c r="AN40" s="113">
        <f t="shared" si="1"/>
        <v>0</v>
      </c>
      <c r="AO40" s="114" t="str">
        <f t="shared" si="2"/>
        <v>NO</v>
      </c>
      <c r="AP40" s="112">
        <f t="shared" si="3"/>
        <v>0</v>
      </c>
      <c r="AQ40" s="113">
        <f t="shared" si="4"/>
        <v>0</v>
      </c>
      <c r="AR40" s="114" t="str">
        <f t="shared" si="5"/>
        <v>NO</v>
      </c>
      <c r="AS40" s="112">
        <f t="shared" si="6"/>
        <v>0</v>
      </c>
      <c r="AT40" s="113">
        <f t="shared" si="7"/>
        <v>0</v>
      </c>
      <c r="AU40" s="114" t="str">
        <f t="shared" si="8"/>
        <v>NO</v>
      </c>
      <c r="AV40" s="112">
        <f t="shared" si="9"/>
        <v>0</v>
      </c>
      <c r="AW40" s="113">
        <f t="shared" si="10"/>
        <v>0</v>
      </c>
      <c r="AX40" s="114" t="str">
        <f t="shared" si="11"/>
        <v>NO</v>
      </c>
      <c r="AY40" s="112">
        <f t="shared" si="12"/>
        <v>0</v>
      </c>
      <c r="AZ40" s="113">
        <f t="shared" si="13"/>
        <v>0</v>
      </c>
      <c r="BA40" s="115" t="str">
        <f t="shared" si="14"/>
        <v>NO</v>
      </c>
      <c r="BB40" s="112">
        <f t="shared" si="15"/>
        <v>0</v>
      </c>
      <c r="BC40" s="113">
        <f t="shared" si="16"/>
        <v>0</v>
      </c>
      <c r="BD40" s="116" t="str">
        <f t="shared" si="17"/>
        <v>NO</v>
      </c>
      <c r="BE40" s="112">
        <f t="shared" si="18"/>
        <v>0</v>
      </c>
      <c r="BF40" s="112">
        <f t="shared" si="19"/>
        <v>0</v>
      </c>
      <c r="BG40" s="113">
        <f t="shared" si="20"/>
        <v>0</v>
      </c>
      <c r="BH40" s="113" t="str">
        <f t="shared" si="21"/>
        <v>NO</v>
      </c>
      <c r="BI40" s="117" t="str">
        <f t="shared" si="22"/>
        <v>NO</v>
      </c>
      <c r="BJ40" s="112">
        <f t="shared" si="23"/>
        <v>0</v>
      </c>
      <c r="BK40" s="113">
        <f t="shared" si="24"/>
        <v>0</v>
      </c>
      <c r="BL40" s="113" t="str">
        <f t="shared" si="25"/>
        <v>NO</v>
      </c>
      <c r="BM40" s="118" t="str">
        <f t="shared" si="26"/>
        <v>NO</v>
      </c>
      <c r="BN40" s="119" t="str">
        <f t="shared" si="26"/>
        <v>NO</v>
      </c>
      <c r="BO40" s="120" t="str">
        <f t="shared" si="27"/>
        <v>NO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5</v>
      </c>
      <c r="D104" s="205">
        <f>AR12</f>
        <v>4</v>
      </c>
      <c r="E104" s="205">
        <f>AR12</f>
        <v>4</v>
      </c>
      <c r="F104" s="205">
        <f>AU12</f>
        <v>5</v>
      </c>
      <c r="G104" s="204">
        <f>BA12</f>
        <v>5</v>
      </c>
      <c r="H104" s="206">
        <f>BD12</f>
        <v>5</v>
      </c>
      <c r="I104" s="207" t="str">
        <f>IF(ISTEXT(C104),"NO",IF(AL104&gt;2,"D","A"))</f>
        <v>A</v>
      </c>
      <c r="J104" s="204">
        <f>BH12</f>
        <v>5</v>
      </c>
      <c r="K104" s="205">
        <f t="shared" ref="K104:K163" si="32">BI12</f>
        <v>4</v>
      </c>
      <c r="L104" s="206">
        <f>BL12</f>
        <v>3</v>
      </c>
      <c r="M104" s="207" t="str">
        <f>IF(ISTEXT(J104),"NO",IF(I104="D","D",IF(AM104&gt;2,"D","A")))</f>
        <v>A</v>
      </c>
      <c r="N104" s="208">
        <f>BM12</f>
        <v>3</v>
      </c>
      <c r="O104" s="209">
        <f t="shared" ref="O104:P119" si="33">BN12</f>
        <v>3</v>
      </c>
      <c r="P104" s="210">
        <f t="shared" si="33"/>
        <v>4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0</v>
      </c>
      <c r="AN104" s="55">
        <f>COUNTIF(N104:P104,"=2")</f>
        <v>0</v>
      </c>
    </row>
    <row r="105" spans="2:40" ht="15">
      <c r="B105" s="211">
        <f>B104+1</f>
        <v>2</v>
      </c>
      <c r="C105" s="212">
        <f t="shared" ref="C105:C163" si="34">AO13</f>
        <v>4</v>
      </c>
      <c r="D105" s="213">
        <f t="shared" ref="D105:D163" si="35">AR13</f>
        <v>4</v>
      </c>
      <c r="E105" s="213">
        <f t="shared" ref="E105:E163" si="36">AR13</f>
        <v>4</v>
      </c>
      <c r="F105" s="213">
        <f t="shared" ref="F105:F163" si="37">AU13</f>
        <v>3</v>
      </c>
      <c r="G105" s="213">
        <f t="shared" ref="G105:G163" si="38">BA13</f>
        <v>4</v>
      </c>
      <c r="H105" s="214">
        <f t="shared" ref="H105:H163" si="39">BD13</f>
        <v>4</v>
      </c>
      <c r="I105" s="207" t="str">
        <f t="shared" ref="I105:I163" si="40">IF(ISTEXT(C105),"NO",IF(AL105&gt;2,"D","A"))</f>
        <v>A</v>
      </c>
      <c r="J105" s="212">
        <f t="shared" ref="J105:J163" si="41">BH13</f>
        <v>4</v>
      </c>
      <c r="K105" s="213">
        <f t="shared" si="32"/>
        <v>3</v>
      </c>
      <c r="L105" s="214">
        <f t="shared" ref="L105:L163" si="42">BL13</f>
        <v>3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3</v>
      </c>
      <c r="O105" s="216">
        <f t="shared" si="33"/>
        <v>3</v>
      </c>
      <c r="P105" s="217">
        <f t="shared" si="33"/>
        <v>4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0</v>
      </c>
      <c r="AN105" s="55">
        <f t="shared" ref="AN105:AN163" si="48">COUNTIF(N105:P105,"=2")</f>
        <v>0</v>
      </c>
    </row>
    <row r="106" spans="2:40" ht="15">
      <c r="B106" s="218">
        <f t="shared" ref="B106:B163" si="49">B105+1</f>
        <v>3</v>
      </c>
      <c r="C106" s="212">
        <f t="shared" si="34"/>
        <v>5</v>
      </c>
      <c r="D106" s="213">
        <f t="shared" si="35"/>
        <v>5</v>
      </c>
      <c r="E106" s="213">
        <f t="shared" si="36"/>
        <v>5</v>
      </c>
      <c r="F106" s="213">
        <f t="shared" si="37"/>
        <v>5</v>
      </c>
      <c r="G106" s="213">
        <f t="shared" si="38"/>
        <v>5</v>
      </c>
      <c r="H106" s="214">
        <f t="shared" si="39"/>
        <v>5</v>
      </c>
      <c r="I106" s="207" t="str">
        <f t="shared" si="40"/>
        <v>A</v>
      </c>
      <c r="J106" s="212">
        <f t="shared" si="41"/>
        <v>5</v>
      </c>
      <c r="K106" s="213">
        <f t="shared" si="32"/>
        <v>4</v>
      </c>
      <c r="L106" s="214">
        <f t="shared" si="42"/>
        <v>3</v>
      </c>
      <c r="M106" s="207" t="str">
        <f t="shared" si="43"/>
        <v>A</v>
      </c>
      <c r="N106" s="215">
        <f t="shared" si="44"/>
        <v>3</v>
      </c>
      <c r="O106" s="216">
        <f t="shared" si="33"/>
        <v>4</v>
      </c>
      <c r="P106" s="217">
        <f t="shared" si="33"/>
        <v>4</v>
      </c>
      <c r="Q106" s="207" t="str">
        <f t="shared" si="45"/>
        <v>A</v>
      </c>
      <c r="AL106" s="55">
        <f t="shared" si="46"/>
        <v>0</v>
      </c>
      <c r="AM106" s="55">
        <f t="shared" si="47"/>
        <v>0</v>
      </c>
      <c r="AN106" s="55">
        <f t="shared" si="48"/>
        <v>0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3</v>
      </c>
      <c r="E107" s="213">
        <f t="shared" si="36"/>
        <v>3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5</v>
      </c>
      <c r="K107" s="213">
        <f t="shared" si="32"/>
        <v>3</v>
      </c>
      <c r="L107" s="214">
        <f t="shared" si="42"/>
        <v>4</v>
      </c>
      <c r="M107" s="207" t="str">
        <f t="shared" si="43"/>
        <v>A</v>
      </c>
      <c r="N107" s="215">
        <f t="shared" si="44"/>
        <v>2</v>
      </c>
      <c r="O107" s="216">
        <f t="shared" si="33"/>
        <v>3</v>
      </c>
      <c r="P107" s="217">
        <f t="shared" si="33"/>
        <v>4</v>
      </c>
      <c r="Q107" s="207" t="str">
        <f t="shared" si="45"/>
        <v>A</v>
      </c>
      <c r="AL107" s="55">
        <f t="shared" si="46"/>
        <v>0</v>
      </c>
      <c r="AM107" s="55">
        <f t="shared" si="47"/>
        <v>0</v>
      </c>
      <c r="AN107" s="55">
        <f t="shared" si="48"/>
        <v>1</v>
      </c>
    </row>
    <row r="108" spans="2:40" ht="15">
      <c r="B108" s="218">
        <f t="shared" si="49"/>
        <v>5</v>
      </c>
      <c r="C108" s="212">
        <f t="shared" si="34"/>
        <v>5</v>
      </c>
      <c r="D108" s="213">
        <f t="shared" si="35"/>
        <v>4</v>
      </c>
      <c r="E108" s="213">
        <f t="shared" si="36"/>
        <v>4</v>
      </c>
      <c r="F108" s="213">
        <f t="shared" si="37"/>
        <v>5</v>
      </c>
      <c r="G108" s="213">
        <f t="shared" si="38"/>
        <v>5</v>
      </c>
      <c r="H108" s="214">
        <f t="shared" si="39"/>
        <v>5</v>
      </c>
      <c r="I108" s="207" t="str">
        <f t="shared" si="40"/>
        <v>A</v>
      </c>
      <c r="J108" s="212">
        <f t="shared" si="41"/>
        <v>5</v>
      </c>
      <c r="K108" s="213">
        <f t="shared" si="32"/>
        <v>4</v>
      </c>
      <c r="L108" s="214">
        <f t="shared" si="42"/>
        <v>5</v>
      </c>
      <c r="M108" s="207" t="str">
        <f t="shared" si="43"/>
        <v>A</v>
      </c>
      <c r="N108" s="215">
        <f t="shared" si="44"/>
        <v>3</v>
      </c>
      <c r="O108" s="216">
        <f t="shared" si="33"/>
        <v>4</v>
      </c>
      <c r="P108" s="217">
        <f t="shared" si="33"/>
        <v>5</v>
      </c>
      <c r="Q108" s="207" t="str">
        <f t="shared" si="45"/>
        <v>A</v>
      </c>
      <c r="AL108" s="55">
        <f t="shared" si="46"/>
        <v>0</v>
      </c>
      <c r="AM108" s="55">
        <f t="shared" si="47"/>
        <v>0</v>
      </c>
      <c r="AN108" s="55">
        <f t="shared" si="48"/>
        <v>0</v>
      </c>
    </row>
    <row r="109" spans="2:40" ht="15">
      <c r="B109" s="218">
        <f t="shared" si="49"/>
        <v>6</v>
      </c>
      <c r="C109" s="212">
        <f t="shared" si="34"/>
        <v>5</v>
      </c>
      <c r="D109" s="213">
        <f t="shared" si="35"/>
        <v>4</v>
      </c>
      <c r="E109" s="213">
        <f t="shared" si="36"/>
        <v>4</v>
      </c>
      <c r="F109" s="213">
        <f t="shared" si="37"/>
        <v>5</v>
      </c>
      <c r="G109" s="213">
        <f t="shared" si="38"/>
        <v>5</v>
      </c>
      <c r="H109" s="214">
        <f t="shared" si="39"/>
        <v>4</v>
      </c>
      <c r="I109" s="207" t="str">
        <f t="shared" si="40"/>
        <v>A</v>
      </c>
      <c r="J109" s="212">
        <f t="shared" si="41"/>
        <v>4</v>
      </c>
      <c r="K109" s="213">
        <f t="shared" si="32"/>
        <v>4</v>
      </c>
      <c r="L109" s="214">
        <f t="shared" si="42"/>
        <v>5</v>
      </c>
      <c r="M109" s="207" t="str">
        <f t="shared" si="43"/>
        <v>A</v>
      </c>
      <c r="N109" s="215">
        <f t="shared" si="44"/>
        <v>2</v>
      </c>
      <c r="O109" s="216">
        <f t="shared" si="33"/>
        <v>3</v>
      </c>
      <c r="P109" s="217">
        <f t="shared" si="33"/>
        <v>4</v>
      </c>
      <c r="Q109" s="207" t="str">
        <f t="shared" si="45"/>
        <v>A</v>
      </c>
      <c r="AL109" s="55">
        <f t="shared" si="46"/>
        <v>0</v>
      </c>
      <c r="AM109" s="55">
        <f t="shared" si="47"/>
        <v>0</v>
      </c>
      <c r="AN109" s="55">
        <f t="shared" si="48"/>
        <v>1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4</v>
      </c>
      <c r="E110" s="213">
        <f t="shared" si="36"/>
        <v>4</v>
      </c>
      <c r="F110" s="213">
        <f t="shared" si="37"/>
        <v>5</v>
      </c>
      <c r="G110" s="213">
        <f t="shared" si="38"/>
        <v>5</v>
      </c>
      <c r="H110" s="214">
        <f t="shared" si="39"/>
        <v>5</v>
      </c>
      <c r="I110" s="207" t="str">
        <f t="shared" si="40"/>
        <v>A</v>
      </c>
      <c r="J110" s="212">
        <f t="shared" si="41"/>
        <v>5</v>
      </c>
      <c r="K110" s="213">
        <f t="shared" si="32"/>
        <v>4</v>
      </c>
      <c r="L110" s="214">
        <f t="shared" si="42"/>
        <v>2</v>
      </c>
      <c r="M110" s="207" t="str">
        <f t="shared" si="43"/>
        <v>A</v>
      </c>
      <c r="N110" s="215">
        <f t="shared" si="44"/>
        <v>5</v>
      </c>
      <c r="O110" s="216">
        <f t="shared" si="33"/>
        <v>5</v>
      </c>
      <c r="P110" s="217">
        <f t="shared" si="33"/>
        <v>4</v>
      </c>
      <c r="Q110" s="207" t="str">
        <f t="shared" si="45"/>
        <v>A</v>
      </c>
      <c r="AL110" s="55">
        <f t="shared" si="46"/>
        <v>0</v>
      </c>
      <c r="AM110" s="55">
        <f t="shared" si="47"/>
        <v>1</v>
      </c>
      <c r="AN110" s="55">
        <f t="shared" si="48"/>
        <v>0</v>
      </c>
    </row>
    <row r="111" spans="2:40" ht="15">
      <c r="B111" s="211">
        <f t="shared" si="49"/>
        <v>8</v>
      </c>
      <c r="C111" s="212">
        <f t="shared" si="34"/>
        <v>5</v>
      </c>
      <c r="D111" s="213">
        <f t="shared" si="35"/>
        <v>3</v>
      </c>
      <c r="E111" s="213">
        <f t="shared" si="36"/>
        <v>3</v>
      </c>
      <c r="F111" s="213">
        <f t="shared" si="37"/>
        <v>5</v>
      </c>
      <c r="G111" s="213">
        <f t="shared" si="38"/>
        <v>5</v>
      </c>
      <c r="H111" s="214">
        <f t="shared" si="39"/>
        <v>4</v>
      </c>
      <c r="I111" s="207" t="str">
        <f t="shared" si="40"/>
        <v>A</v>
      </c>
      <c r="J111" s="212">
        <f t="shared" si="41"/>
        <v>3</v>
      </c>
      <c r="K111" s="213">
        <f t="shared" si="32"/>
        <v>2</v>
      </c>
      <c r="L111" s="214">
        <f t="shared" si="42"/>
        <v>2</v>
      </c>
      <c r="M111" s="207" t="str">
        <f t="shared" si="43"/>
        <v>A</v>
      </c>
      <c r="N111" s="215">
        <f t="shared" si="44"/>
        <v>3</v>
      </c>
      <c r="O111" s="216">
        <f t="shared" si="33"/>
        <v>4</v>
      </c>
      <c r="P111" s="217">
        <f t="shared" si="33"/>
        <v>4</v>
      </c>
      <c r="Q111" s="207" t="str">
        <f t="shared" si="45"/>
        <v>A</v>
      </c>
      <c r="AL111" s="55">
        <f t="shared" si="46"/>
        <v>0</v>
      </c>
      <c r="AM111" s="55">
        <f t="shared" si="47"/>
        <v>2</v>
      </c>
      <c r="AN111" s="55">
        <f t="shared" si="48"/>
        <v>0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4</v>
      </c>
      <c r="E112" s="213">
        <f t="shared" si="36"/>
        <v>4</v>
      </c>
      <c r="F112" s="213">
        <f t="shared" si="37"/>
        <v>5</v>
      </c>
      <c r="G112" s="213">
        <f t="shared" si="38"/>
        <v>5</v>
      </c>
      <c r="H112" s="214">
        <f t="shared" si="39"/>
        <v>5</v>
      </c>
      <c r="I112" s="207" t="str">
        <f t="shared" si="40"/>
        <v>A</v>
      </c>
      <c r="J112" s="212">
        <f t="shared" si="41"/>
        <v>4</v>
      </c>
      <c r="K112" s="213">
        <f t="shared" si="32"/>
        <v>2</v>
      </c>
      <c r="L112" s="214">
        <f t="shared" si="42"/>
        <v>2</v>
      </c>
      <c r="M112" s="207" t="str">
        <f t="shared" si="43"/>
        <v>A</v>
      </c>
      <c r="N112" s="215">
        <f t="shared" si="44"/>
        <v>2</v>
      </c>
      <c r="O112" s="216">
        <f t="shared" si="33"/>
        <v>2</v>
      </c>
      <c r="P112" s="217">
        <f t="shared" si="33"/>
        <v>3</v>
      </c>
      <c r="Q112" s="207" t="str">
        <f t="shared" si="45"/>
        <v>A</v>
      </c>
      <c r="AL112" s="55">
        <f t="shared" si="46"/>
        <v>0</v>
      </c>
      <c r="AM112" s="55">
        <f t="shared" si="47"/>
        <v>2</v>
      </c>
      <c r="AN112" s="55">
        <f t="shared" si="48"/>
        <v>2</v>
      </c>
    </row>
    <row r="113" spans="2:40" ht="15">
      <c r="B113" s="218">
        <f t="shared" si="49"/>
        <v>10</v>
      </c>
      <c r="C113" s="212">
        <f t="shared" si="34"/>
        <v>5</v>
      </c>
      <c r="D113" s="213">
        <f t="shared" si="35"/>
        <v>4</v>
      </c>
      <c r="E113" s="213">
        <f t="shared" si="36"/>
        <v>4</v>
      </c>
      <c r="F113" s="213">
        <f t="shared" si="37"/>
        <v>5</v>
      </c>
      <c r="G113" s="213">
        <f t="shared" si="38"/>
        <v>5</v>
      </c>
      <c r="H113" s="214">
        <f t="shared" si="39"/>
        <v>5</v>
      </c>
      <c r="I113" s="207" t="str">
        <f t="shared" si="40"/>
        <v>A</v>
      </c>
      <c r="J113" s="212">
        <f t="shared" si="41"/>
        <v>4</v>
      </c>
      <c r="K113" s="213">
        <f t="shared" si="32"/>
        <v>5</v>
      </c>
      <c r="L113" s="214">
        <f t="shared" si="42"/>
        <v>3</v>
      </c>
      <c r="M113" s="207" t="str">
        <f t="shared" si="43"/>
        <v>A</v>
      </c>
      <c r="N113" s="215">
        <f t="shared" si="44"/>
        <v>2</v>
      </c>
      <c r="O113" s="216">
        <f t="shared" si="33"/>
        <v>2</v>
      </c>
      <c r="P113" s="217">
        <f t="shared" si="33"/>
        <v>3</v>
      </c>
      <c r="Q113" s="207" t="str">
        <f t="shared" si="45"/>
        <v>A</v>
      </c>
      <c r="AL113" s="55">
        <f t="shared" si="46"/>
        <v>0</v>
      </c>
      <c r="AM113" s="55">
        <f t="shared" si="47"/>
        <v>0</v>
      </c>
      <c r="AN113" s="55">
        <f t="shared" si="48"/>
        <v>2</v>
      </c>
    </row>
    <row r="114" spans="2:40" ht="15">
      <c r="B114" s="218">
        <f t="shared" si="49"/>
        <v>11</v>
      </c>
      <c r="C114" s="212">
        <f t="shared" si="34"/>
        <v>4</v>
      </c>
      <c r="D114" s="213">
        <f t="shared" si="35"/>
        <v>4</v>
      </c>
      <c r="E114" s="213">
        <f t="shared" si="36"/>
        <v>4</v>
      </c>
      <c r="F114" s="213">
        <f t="shared" si="37"/>
        <v>5</v>
      </c>
      <c r="G114" s="213">
        <f t="shared" si="38"/>
        <v>5</v>
      </c>
      <c r="H114" s="214">
        <f t="shared" si="39"/>
        <v>5</v>
      </c>
      <c r="I114" s="207" t="str">
        <f t="shared" si="40"/>
        <v>A</v>
      </c>
      <c r="J114" s="212">
        <f t="shared" si="41"/>
        <v>4</v>
      </c>
      <c r="K114" s="213">
        <f t="shared" si="32"/>
        <v>4</v>
      </c>
      <c r="L114" s="214">
        <f t="shared" si="42"/>
        <v>2</v>
      </c>
      <c r="M114" s="207" t="str">
        <f t="shared" si="43"/>
        <v>A</v>
      </c>
      <c r="N114" s="215">
        <f t="shared" si="44"/>
        <v>2</v>
      </c>
      <c r="O114" s="216">
        <f t="shared" si="33"/>
        <v>2</v>
      </c>
      <c r="P114" s="217">
        <f t="shared" si="33"/>
        <v>3</v>
      </c>
      <c r="Q114" s="207" t="str">
        <f t="shared" si="45"/>
        <v>A</v>
      </c>
      <c r="AL114" s="55">
        <f t="shared" si="46"/>
        <v>0</v>
      </c>
      <c r="AM114" s="55">
        <f t="shared" si="47"/>
        <v>1</v>
      </c>
      <c r="AN114" s="55">
        <f t="shared" si="48"/>
        <v>2</v>
      </c>
    </row>
    <row r="115" spans="2:40" ht="15">
      <c r="B115" s="218">
        <f t="shared" si="49"/>
        <v>12</v>
      </c>
      <c r="C115" s="212">
        <f t="shared" si="34"/>
        <v>5</v>
      </c>
      <c r="D115" s="213">
        <f t="shared" si="35"/>
        <v>3</v>
      </c>
      <c r="E115" s="213">
        <f t="shared" si="36"/>
        <v>3</v>
      </c>
      <c r="F115" s="213">
        <f t="shared" si="37"/>
        <v>5</v>
      </c>
      <c r="G115" s="213">
        <f t="shared" si="38"/>
        <v>5</v>
      </c>
      <c r="H115" s="214">
        <f t="shared" si="39"/>
        <v>5</v>
      </c>
      <c r="I115" s="207" t="str">
        <f t="shared" si="40"/>
        <v>A</v>
      </c>
      <c r="J115" s="212">
        <f t="shared" si="41"/>
        <v>3</v>
      </c>
      <c r="K115" s="213">
        <f t="shared" si="32"/>
        <v>5</v>
      </c>
      <c r="L115" s="214">
        <f t="shared" si="42"/>
        <v>3</v>
      </c>
      <c r="M115" s="207" t="str">
        <f t="shared" si="43"/>
        <v>A</v>
      </c>
      <c r="N115" s="215">
        <f t="shared" si="44"/>
        <v>3</v>
      </c>
      <c r="O115" s="216">
        <f t="shared" si="33"/>
        <v>3</v>
      </c>
      <c r="P115" s="217">
        <f t="shared" si="33"/>
        <v>3</v>
      </c>
      <c r="Q115" s="207" t="str">
        <f t="shared" si="45"/>
        <v>A</v>
      </c>
      <c r="AL115" s="55">
        <f t="shared" si="46"/>
        <v>0</v>
      </c>
      <c r="AM115" s="55">
        <f t="shared" si="47"/>
        <v>0</v>
      </c>
      <c r="AN115" s="55">
        <f t="shared" si="48"/>
        <v>0</v>
      </c>
    </row>
    <row r="116" spans="2:40" ht="15">
      <c r="B116" s="218">
        <f t="shared" si="49"/>
        <v>13</v>
      </c>
      <c r="C116" s="212">
        <f t="shared" si="34"/>
        <v>5</v>
      </c>
      <c r="D116" s="213">
        <f t="shared" si="35"/>
        <v>5</v>
      </c>
      <c r="E116" s="213">
        <f t="shared" si="36"/>
        <v>5</v>
      </c>
      <c r="F116" s="213">
        <f t="shared" si="37"/>
        <v>4</v>
      </c>
      <c r="G116" s="213">
        <f t="shared" si="38"/>
        <v>5</v>
      </c>
      <c r="H116" s="214">
        <f t="shared" si="39"/>
        <v>4</v>
      </c>
      <c r="I116" s="207" t="str">
        <f t="shared" si="40"/>
        <v>A</v>
      </c>
      <c r="J116" s="212">
        <f t="shared" si="41"/>
        <v>4</v>
      </c>
      <c r="K116" s="213">
        <f t="shared" si="32"/>
        <v>4</v>
      </c>
      <c r="L116" s="214">
        <f t="shared" si="42"/>
        <v>2</v>
      </c>
      <c r="M116" s="207" t="str">
        <f t="shared" si="43"/>
        <v>A</v>
      </c>
      <c r="N116" s="215">
        <f t="shared" si="44"/>
        <v>2</v>
      </c>
      <c r="O116" s="216">
        <f t="shared" si="33"/>
        <v>5</v>
      </c>
      <c r="P116" s="217">
        <f t="shared" si="33"/>
        <v>5</v>
      </c>
      <c r="Q116" s="207" t="str">
        <f t="shared" si="45"/>
        <v>A</v>
      </c>
      <c r="AL116" s="55">
        <f t="shared" si="46"/>
        <v>0</v>
      </c>
      <c r="AM116" s="55">
        <f t="shared" si="47"/>
        <v>1</v>
      </c>
      <c r="AN116" s="55">
        <f t="shared" si="48"/>
        <v>1</v>
      </c>
    </row>
    <row r="117" spans="2:40" ht="15">
      <c r="B117" s="218">
        <f t="shared" si="49"/>
        <v>14</v>
      </c>
      <c r="C117" s="212">
        <f t="shared" si="34"/>
        <v>5</v>
      </c>
      <c r="D117" s="213">
        <f t="shared" si="35"/>
        <v>4</v>
      </c>
      <c r="E117" s="213">
        <f t="shared" si="36"/>
        <v>4</v>
      </c>
      <c r="F117" s="213">
        <f t="shared" si="37"/>
        <v>5</v>
      </c>
      <c r="G117" s="213">
        <f t="shared" si="38"/>
        <v>5</v>
      </c>
      <c r="H117" s="214">
        <f t="shared" si="39"/>
        <v>5</v>
      </c>
      <c r="I117" s="207" t="str">
        <f t="shared" si="40"/>
        <v>A</v>
      </c>
      <c r="J117" s="212">
        <f t="shared" si="41"/>
        <v>4</v>
      </c>
      <c r="K117" s="213">
        <f t="shared" si="32"/>
        <v>3</v>
      </c>
      <c r="L117" s="214">
        <f t="shared" si="42"/>
        <v>2</v>
      </c>
      <c r="M117" s="207" t="str">
        <f t="shared" si="43"/>
        <v>A</v>
      </c>
      <c r="N117" s="215">
        <f t="shared" si="44"/>
        <v>2</v>
      </c>
      <c r="O117" s="216">
        <f t="shared" si="33"/>
        <v>2</v>
      </c>
      <c r="P117" s="217">
        <f t="shared" si="33"/>
        <v>3</v>
      </c>
      <c r="Q117" s="207" t="str">
        <f t="shared" si="45"/>
        <v>A</v>
      </c>
      <c r="AL117" s="55">
        <f t="shared" si="46"/>
        <v>0</v>
      </c>
      <c r="AM117" s="55">
        <f t="shared" si="47"/>
        <v>1</v>
      </c>
      <c r="AN117" s="55">
        <f t="shared" si="48"/>
        <v>2</v>
      </c>
    </row>
    <row r="118" spans="2:40" ht="15">
      <c r="B118" s="218">
        <f t="shared" si="49"/>
        <v>15</v>
      </c>
      <c r="C118" s="212">
        <f t="shared" si="34"/>
        <v>5</v>
      </c>
      <c r="D118" s="213">
        <f t="shared" si="35"/>
        <v>4</v>
      </c>
      <c r="E118" s="213">
        <f t="shared" si="36"/>
        <v>4</v>
      </c>
      <c r="F118" s="213">
        <f t="shared" si="37"/>
        <v>5</v>
      </c>
      <c r="G118" s="213">
        <f t="shared" si="38"/>
        <v>5</v>
      </c>
      <c r="H118" s="214">
        <f t="shared" si="39"/>
        <v>4</v>
      </c>
      <c r="I118" s="207" t="str">
        <f t="shared" si="40"/>
        <v>A</v>
      </c>
      <c r="J118" s="212">
        <f t="shared" si="41"/>
        <v>2</v>
      </c>
      <c r="K118" s="213">
        <f t="shared" si="32"/>
        <v>3</v>
      </c>
      <c r="L118" s="214">
        <f t="shared" si="42"/>
        <v>2</v>
      </c>
      <c r="M118" s="207" t="str">
        <f t="shared" si="43"/>
        <v>A</v>
      </c>
      <c r="N118" s="215">
        <f t="shared" si="44"/>
        <v>3</v>
      </c>
      <c r="O118" s="216">
        <f t="shared" si="33"/>
        <v>3</v>
      </c>
      <c r="P118" s="217">
        <f t="shared" si="33"/>
        <v>4</v>
      </c>
      <c r="Q118" s="207" t="str">
        <f t="shared" si="45"/>
        <v>A</v>
      </c>
      <c r="AL118" s="55">
        <f t="shared" si="46"/>
        <v>0</v>
      </c>
      <c r="AM118" s="55">
        <f t="shared" si="47"/>
        <v>2</v>
      </c>
      <c r="AN118" s="55">
        <f t="shared" si="48"/>
        <v>0</v>
      </c>
    </row>
    <row r="119" spans="2:40" ht="15">
      <c r="B119" s="218">
        <f t="shared" si="49"/>
        <v>16</v>
      </c>
      <c r="C119" s="212">
        <f t="shared" si="34"/>
        <v>5</v>
      </c>
      <c r="D119" s="213">
        <f t="shared" si="35"/>
        <v>5</v>
      </c>
      <c r="E119" s="213">
        <f t="shared" si="36"/>
        <v>5</v>
      </c>
      <c r="F119" s="213">
        <f t="shared" si="37"/>
        <v>5</v>
      </c>
      <c r="G119" s="213">
        <f t="shared" si="38"/>
        <v>5</v>
      </c>
      <c r="H119" s="214">
        <f t="shared" si="39"/>
        <v>5</v>
      </c>
      <c r="I119" s="207" t="str">
        <f t="shared" si="40"/>
        <v>A</v>
      </c>
      <c r="J119" s="212">
        <f t="shared" si="41"/>
        <v>5</v>
      </c>
      <c r="K119" s="213">
        <f t="shared" si="32"/>
        <v>5</v>
      </c>
      <c r="L119" s="214">
        <f t="shared" si="42"/>
        <v>3</v>
      </c>
      <c r="M119" s="207" t="str">
        <f t="shared" si="43"/>
        <v>A</v>
      </c>
      <c r="N119" s="215">
        <f t="shared" si="44"/>
        <v>5</v>
      </c>
      <c r="O119" s="216">
        <f t="shared" si="33"/>
        <v>5</v>
      </c>
      <c r="P119" s="217">
        <f t="shared" si="33"/>
        <v>4</v>
      </c>
      <c r="Q119" s="207" t="str">
        <f t="shared" si="45"/>
        <v>A</v>
      </c>
      <c r="AL119" s="55">
        <f t="shared" si="46"/>
        <v>0</v>
      </c>
      <c r="AM119" s="55">
        <f t="shared" si="47"/>
        <v>0</v>
      </c>
      <c r="AN119" s="55">
        <f t="shared" si="48"/>
        <v>0</v>
      </c>
    </row>
    <row r="120" spans="2:40" ht="15">
      <c r="B120" s="218">
        <f t="shared" si="49"/>
        <v>17</v>
      </c>
      <c r="C120" s="212">
        <f t="shared" si="34"/>
        <v>5</v>
      </c>
      <c r="D120" s="213">
        <f t="shared" si="35"/>
        <v>4</v>
      </c>
      <c r="E120" s="213">
        <f t="shared" si="36"/>
        <v>4</v>
      </c>
      <c r="F120" s="213">
        <f t="shared" si="37"/>
        <v>5</v>
      </c>
      <c r="G120" s="213">
        <f t="shared" si="38"/>
        <v>5</v>
      </c>
      <c r="H120" s="214">
        <f t="shared" si="39"/>
        <v>5</v>
      </c>
      <c r="I120" s="207" t="str">
        <f t="shared" si="40"/>
        <v>A</v>
      </c>
      <c r="J120" s="212">
        <f t="shared" si="41"/>
        <v>2</v>
      </c>
      <c r="K120" s="213">
        <f t="shared" si="32"/>
        <v>2</v>
      </c>
      <c r="L120" s="214">
        <f t="shared" si="42"/>
        <v>2</v>
      </c>
      <c r="M120" s="207" t="str">
        <f t="shared" si="43"/>
        <v>D</v>
      </c>
      <c r="N120" s="215">
        <f t="shared" si="44"/>
        <v>2</v>
      </c>
      <c r="O120" s="216">
        <f t="shared" si="44"/>
        <v>3</v>
      </c>
      <c r="P120" s="217">
        <f t="shared" si="44"/>
        <v>5</v>
      </c>
      <c r="Q120" s="207" t="str">
        <f t="shared" si="45"/>
        <v>D</v>
      </c>
      <c r="AL120" s="55">
        <f t="shared" si="46"/>
        <v>0</v>
      </c>
      <c r="AM120" s="55">
        <f t="shared" si="47"/>
        <v>3</v>
      </c>
      <c r="AN120" s="55">
        <f t="shared" si="48"/>
        <v>1</v>
      </c>
    </row>
    <row r="121" spans="2:40" ht="15">
      <c r="B121" s="218">
        <f t="shared" si="49"/>
        <v>18</v>
      </c>
      <c r="C121" s="212">
        <f t="shared" si="34"/>
        <v>5</v>
      </c>
      <c r="D121" s="213">
        <f t="shared" si="35"/>
        <v>5</v>
      </c>
      <c r="E121" s="213">
        <f t="shared" si="36"/>
        <v>5</v>
      </c>
      <c r="F121" s="213">
        <f t="shared" si="37"/>
        <v>5</v>
      </c>
      <c r="G121" s="213">
        <f t="shared" si="38"/>
        <v>5</v>
      </c>
      <c r="H121" s="214">
        <f t="shared" si="39"/>
        <v>5</v>
      </c>
      <c r="I121" s="207" t="str">
        <f t="shared" si="40"/>
        <v>A</v>
      </c>
      <c r="J121" s="212">
        <f t="shared" si="41"/>
        <v>5</v>
      </c>
      <c r="K121" s="213">
        <f t="shared" si="32"/>
        <v>2</v>
      </c>
      <c r="L121" s="214">
        <f t="shared" si="42"/>
        <v>4</v>
      </c>
      <c r="M121" s="207" t="str">
        <f t="shared" si="43"/>
        <v>A</v>
      </c>
      <c r="N121" s="215">
        <f t="shared" si="44"/>
        <v>3</v>
      </c>
      <c r="O121" s="216">
        <f t="shared" si="44"/>
        <v>2</v>
      </c>
      <c r="P121" s="217">
        <f t="shared" si="44"/>
        <v>4</v>
      </c>
      <c r="Q121" s="207" t="str">
        <f t="shared" si="45"/>
        <v>A</v>
      </c>
      <c r="AL121" s="55">
        <f t="shared" si="46"/>
        <v>0</v>
      </c>
      <c r="AM121" s="55">
        <f t="shared" si="47"/>
        <v>1</v>
      </c>
      <c r="AN121" s="55">
        <f t="shared" si="48"/>
        <v>1</v>
      </c>
    </row>
    <row r="122" spans="2:40" ht="15">
      <c r="B122" s="218">
        <f t="shared" si="49"/>
        <v>19</v>
      </c>
      <c r="C122" s="212" t="str">
        <f t="shared" si="34"/>
        <v>NO</v>
      </c>
      <c r="D122" s="213" t="str">
        <f t="shared" si="35"/>
        <v>NO</v>
      </c>
      <c r="E122" s="213" t="str">
        <f t="shared" si="36"/>
        <v>NO</v>
      </c>
      <c r="F122" s="213" t="str">
        <f t="shared" si="37"/>
        <v>NO</v>
      </c>
      <c r="G122" s="213" t="str">
        <f t="shared" si="38"/>
        <v>NO</v>
      </c>
      <c r="H122" s="214" t="str">
        <f t="shared" si="39"/>
        <v>NO</v>
      </c>
      <c r="I122" s="207" t="str">
        <f t="shared" si="40"/>
        <v>NO</v>
      </c>
      <c r="J122" s="212" t="str">
        <f t="shared" si="41"/>
        <v>NO</v>
      </c>
      <c r="K122" s="213" t="str">
        <f t="shared" si="32"/>
        <v>NO</v>
      </c>
      <c r="L122" s="214" t="str">
        <f t="shared" si="42"/>
        <v>NO</v>
      </c>
      <c r="M122" s="207" t="str">
        <f t="shared" si="43"/>
        <v>NO</v>
      </c>
      <c r="N122" s="215" t="str">
        <f t="shared" si="44"/>
        <v>NO</v>
      </c>
      <c r="O122" s="216" t="str">
        <f t="shared" si="44"/>
        <v>NO</v>
      </c>
      <c r="P122" s="217" t="str">
        <f t="shared" si="44"/>
        <v>NO</v>
      </c>
      <c r="Q122" s="207" t="str">
        <f t="shared" si="45"/>
        <v>NO</v>
      </c>
      <c r="AL122" s="55">
        <f t="shared" si="46"/>
        <v>0</v>
      </c>
      <c r="AM122" s="55">
        <f t="shared" si="47"/>
        <v>0</v>
      </c>
      <c r="AN122" s="55">
        <f t="shared" si="48"/>
        <v>0</v>
      </c>
    </row>
    <row r="123" spans="2:40" ht="15">
      <c r="B123" s="218">
        <f t="shared" si="49"/>
        <v>20</v>
      </c>
      <c r="C123" s="212" t="str">
        <f t="shared" si="34"/>
        <v>NO</v>
      </c>
      <c r="D123" s="213" t="str">
        <f t="shared" si="35"/>
        <v>NO</v>
      </c>
      <c r="E123" s="213" t="str">
        <f t="shared" si="36"/>
        <v>NO</v>
      </c>
      <c r="F123" s="213" t="str">
        <f t="shared" si="37"/>
        <v>NO</v>
      </c>
      <c r="G123" s="213" t="str">
        <f t="shared" si="38"/>
        <v>NO</v>
      </c>
      <c r="H123" s="214" t="str">
        <f t="shared" si="39"/>
        <v>NO</v>
      </c>
      <c r="I123" s="207" t="str">
        <f t="shared" si="40"/>
        <v>NO</v>
      </c>
      <c r="J123" s="212" t="str">
        <f t="shared" si="41"/>
        <v>NO</v>
      </c>
      <c r="K123" s="213" t="str">
        <f t="shared" si="32"/>
        <v>NO</v>
      </c>
      <c r="L123" s="214" t="str">
        <f t="shared" si="42"/>
        <v>NO</v>
      </c>
      <c r="M123" s="207" t="str">
        <f t="shared" si="43"/>
        <v>NO</v>
      </c>
      <c r="N123" s="215" t="str">
        <f t="shared" si="44"/>
        <v>NO</v>
      </c>
      <c r="O123" s="216" t="str">
        <f t="shared" si="44"/>
        <v>NO</v>
      </c>
      <c r="P123" s="217" t="str">
        <f t="shared" si="44"/>
        <v>NO</v>
      </c>
      <c r="Q123" s="207" t="str">
        <f t="shared" si="45"/>
        <v>NO</v>
      </c>
      <c r="AL123" s="55">
        <f t="shared" si="46"/>
        <v>0</v>
      </c>
      <c r="AM123" s="55">
        <f t="shared" si="47"/>
        <v>0</v>
      </c>
      <c r="AN123" s="55">
        <f t="shared" si="48"/>
        <v>0</v>
      </c>
    </row>
    <row r="124" spans="2:40" ht="15">
      <c r="B124" s="218">
        <f t="shared" si="49"/>
        <v>21</v>
      </c>
      <c r="C124" s="212" t="str">
        <f t="shared" si="34"/>
        <v>NO</v>
      </c>
      <c r="D124" s="213" t="str">
        <f t="shared" si="35"/>
        <v>NO</v>
      </c>
      <c r="E124" s="213" t="str">
        <f t="shared" si="36"/>
        <v>NO</v>
      </c>
      <c r="F124" s="213" t="str">
        <f t="shared" si="37"/>
        <v>NO</v>
      </c>
      <c r="G124" s="213" t="str">
        <f t="shared" si="38"/>
        <v>NO</v>
      </c>
      <c r="H124" s="214" t="str">
        <f t="shared" si="39"/>
        <v>NO</v>
      </c>
      <c r="I124" s="207" t="str">
        <f t="shared" si="40"/>
        <v>NO</v>
      </c>
      <c r="J124" s="212" t="str">
        <f t="shared" si="41"/>
        <v>NO</v>
      </c>
      <c r="K124" s="213" t="str">
        <f t="shared" si="32"/>
        <v>NO</v>
      </c>
      <c r="L124" s="214" t="str">
        <f t="shared" si="42"/>
        <v>NO</v>
      </c>
      <c r="M124" s="207" t="str">
        <f t="shared" si="43"/>
        <v>NO</v>
      </c>
      <c r="N124" s="215" t="str">
        <f t="shared" si="44"/>
        <v>NO</v>
      </c>
      <c r="O124" s="216" t="str">
        <f t="shared" si="44"/>
        <v>NO</v>
      </c>
      <c r="P124" s="217" t="str">
        <f t="shared" si="44"/>
        <v>NO</v>
      </c>
      <c r="Q124" s="207" t="str">
        <f t="shared" si="45"/>
        <v>NO</v>
      </c>
      <c r="AL124" s="55">
        <f t="shared" si="46"/>
        <v>0</v>
      </c>
      <c r="AM124" s="55">
        <f t="shared" si="47"/>
        <v>0</v>
      </c>
      <c r="AN124" s="55">
        <f t="shared" si="48"/>
        <v>0</v>
      </c>
    </row>
    <row r="125" spans="2:40" ht="15">
      <c r="B125" s="218">
        <f t="shared" si="49"/>
        <v>22</v>
      </c>
      <c r="C125" s="212" t="str">
        <f t="shared" si="34"/>
        <v>NO</v>
      </c>
      <c r="D125" s="213" t="str">
        <f t="shared" si="35"/>
        <v>NO</v>
      </c>
      <c r="E125" s="213" t="str">
        <f t="shared" si="36"/>
        <v>NO</v>
      </c>
      <c r="F125" s="213" t="str">
        <f t="shared" si="37"/>
        <v>NO</v>
      </c>
      <c r="G125" s="213" t="str">
        <f t="shared" si="38"/>
        <v>NO</v>
      </c>
      <c r="H125" s="214" t="str">
        <f t="shared" si="39"/>
        <v>NO</v>
      </c>
      <c r="I125" s="207" t="str">
        <f t="shared" si="40"/>
        <v>NO</v>
      </c>
      <c r="J125" s="212" t="str">
        <f t="shared" si="41"/>
        <v>NO</v>
      </c>
      <c r="K125" s="213" t="str">
        <f t="shared" si="32"/>
        <v>NO</v>
      </c>
      <c r="L125" s="214" t="str">
        <f t="shared" si="42"/>
        <v>NO</v>
      </c>
      <c r="M125" s="207" t="str">
        <f t="shared" si="43"/>
        <v>NO</v>
      </c>
      <c r="N125" s="215" t="str">
        <f t="shared" si="44"/>
        <v>NO</v>
      </c>
      <c r="O125" s="216" t="str">
        <f t="shared" si="44"/>
        <v>NO</v>
      </c>
      <c r="P125" s="217" t="str">
        <f t="shared" si="44"/>
        <v>NO</v>
      </c>
      <c r="Q125" s="207" t="str">
        <f t="shared" si="45"/>
        <v>NO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 t="str">
        <f t="shared" si="34"/>
        <v>NO</v>
      </c>
      <c r="D126" s="213" t="str">
        <f t="shared" si="35"/>
        <v>NO</v>
      </c>
      <c r="E126" s="213" t="str">
        <f t="shared" si="36"/>
        <v>NO</v>
      </c>
      <c r="F126" s="213" t="str">
        <f t="shared" si="37"/>
        <v>NO</v>
      </c>
      <c r="G126" s="213" t="str">
        <f t="shared" si="38"/>
        <v>NO</v>
      </c>
      <c r="H126" s="214" t="str">
        <f t="shared" si="39"/>
        <v>NO</v>
      </c>
      <c r="I126" s="207" t="str">
        <f t="shared" si="40"/>
        <v>NO</v>
      </c>
      <c r="J126" s="212" t="str">
        <f t="shared" si="41"/>
        <v>NO</v>
      </c>
      <c r="K126" s="213" t="str">
        <f t="shared" si="32"/>
        <v>NO</v>
      </c>
      <c r="L126" s="214" t="str">
        <f t="shared" si="42"/>
        <v>NO</v>
      </c>
      <c r="M126" s="207" t="str">
        <f t="shared" si="43"/>
        <v>NO</v>
      </c>
      <c r="N126" s="215" t="str">
        <f t="shared" si="44"/>
        <v>NO</v>
      </c>
      <c r="O126" s="216" t="str">
        <f t="shared" si="44"/>
        <v>NO</v>
      </c>
      <c r="P126" s="217" t="str">
        <f t="shared" si="44"/>
        <v>NO</v>
      </c>
      <c r="Q126" s="207" t="str">
        <f t="shared" si="45"/>
        <v>NO</v>
      </c>
      <c r="AL126" s="55">
        <f t="shared" si="46"/>
        <v>0</v>
      </c>
      <c r="AM126" s="55">
        <f t="shared" si="47"/>
        <v>0</v>
      </c>
      <c r="AN126" s="55">
        <f t="shared" si="48"/>
        <v>0</v>
      </c>
    </row>
    <row r="127" spans="2:40" ht="15">
      <c r="B127" s="218">
        <f t="shared" si="49"/>
        <v>24</v>
      </c>
      <c r="C127" s="212" t="str">
        <f t="shared" si="34"/>
        <v>NO</v>
      </c>
      <c r="D127" s="213" t="str">
        <f t="shared" si="35"/>
        <v>NO</v>
      </c>
      <c r="E127" s="213" t="str">
        <f t="shared" si="36"/>
        <v>NO</v>
      </c>
      <c r="F127" s="213" t="str">
        <f t="shared" si="37"/>
        <v>NO</v>
      </c>
      <c r="G127" s="213" t="str">
        <f t="shared" si="38"/>
        <v>NO</v>
      </c>
      <c r="H127" s="214" t="str">
        <f t="shared" si="39"/>
        <v>NO</v>
      </c>
      <c r="I127" s="207" t="str">
        <f t="shared" si="40"/>
        <v>NO</v>
      </c>
      <c r="J127" s="212" t="str">
        <f t="shared" si="41"/>
        <v>NO</v>
      </c>
      <c r="K127" s="213" t="str">
        <f t="shared" si="32"/>
        <v>NO</v>
      </c>
      <c r="L127" s="214" t="str">
        <f t="shared" si="42"/>
        <v>NO</v>
      </c>
      <c r="M127" s="207" t="str">
        <f t="shared" si="43"/>
        <v>NO</v>
      </c>
      <c r="N127" s="215" t="str">
        <f t="shared" si="44"/>
        <v>NO</v>
      </c>
      <c r="O127" s="216" t="str">
        <f t="shared" si="44"/>
        <v>NO</v>
      </c>
      <c r="P127" s="217" t="str">
        <f t="shared" si="44"/>
        <v>NO</v>
      </c>
      <c r="Q127" s="207" t="str">
        <f t="shared" si="45"/>
        <v>NO</v>
      </c>
      <c r="AL127" s="55">
        <f t="shared" si="46"/>
        <v>0</v>
      </c>
      <c r="AM127" s="55">
        <f t="shared" si="47"/>
        <v>0</v>
      </c>
      <c r="AN127" s="55">
        <f t="shared" si="48"/>
        <v>0</v>
      </c>
    </row>
    <row r="128" spans="2:40" ht="15">
      <c r="B128" s="218">
        <f t="shared" si="49"/>
        <v>25</v>
      </c>
      <c r="C128" s="212" t="str">
        <f t="shared" si="34"/>
        <v>NO</v>
      </c>
      <c r="D128" s="213" t="str">
        <f t="shared" si="35"/>
        <v>NO</v>
      </c>
      <c r="E128" s="213" t="str">
        <f t="shared" si="36"/>
        <v>NO</v>
      </c>
      <c r="F128" s="213" t="str">
        <f t="shared" si="37"/>
        <v>NO</v>
      </c>
      <c r="G128" s="213" t="str">
        <f t="shared" si="38"/>
        <v>NO</v>
      </c>
      <c r="H128" s="214" t="str">
        <f t="shared" si="39"/>
        <v>NO</v>
      </c>
      <c r="I128" s="207" t="str">
        <f t="shared" si="40"/>
        <v>NO</v>
      </c>
      <c r="J128" s="212" t="str">
        <f t="shared" si="41"/>
        <v>NO</v>
      </c>
      <c r="K128" s="213" t="str">
        <f t="shared" si="32"/>
        <v>NO</v>
      </c>
      <c r="L128" s="214" t="str">
        <f t="shared" si="42"/>
        <v>NO</v>
      </c>
      <c r="M128" s="207" t="str">
        <f t="shared" si="43"/>
        <v>NO</v>
      </c>
      <c r="N128" s="215" t="str">
        <f t="shared" si="44"/>
        <v>NO</v>
      </c>
      <c r="O128" s="216" t="str">
        <f t="shared" si="44"/>
        <v>NO</v>
      </c>
      <c r="P128" s="217" t="str">
        <f t="shared" si="44"/>
        <v>NO</v>
      </c>
      <c r="Q128" s="207" t="str">
        <f t="shared" si="45"/>
        <v>NO</v>
      </c>
      <c r="AL128" s="55">
        <f t="shared" si="46"/>
        <v>0</v>
      </c>
      <c r="AM128" s="55">
        <f t="shared" si="47"/>
        <v>0</v>
      </c>
      <c r="AN128" s="55">
        <f t="shared" si="48"/>
        <v>0</v>
      </c>
    </row>
    <row r="129" spans="1:40" ht="15">
      <c r="B129" s="211">
        <f t="shared" si="49"/>
        <v>26</v>
      </c>
      <c r="C129" s="212" t="str">
        <f t="shared" si="34"/>
        <v>NO</v>
      </c>
      <c r="D129" s="213" t="str">
        <f t="shared" si="35"/>
        <v>NO</v>
      </c>
      <c r="E129" s="213" t="str">
        <f t="shared" si="36"/>
        <v>NO</v>
      </c>
      <c r="F129" s="213" t="str">
        <f t="shared" si="37"/>
        <v>NO</v>
      </c>
      <c r="G129" s="213" t="str">
        <f t="shared" si="38"/>
        <v>NO</v>
      </c>
      <c r="H129" s="214" t="str">
        <f t="shared" si="39"/>
        <v>NO</v>
      </c>
      <c r="I129" s="207" t="str">
        <f t="shared" si="40"/>
        <v>NO</v>
      </c>
      <c r="J129" s="212" t="str">
        <f t="shared" si="41"/>
        <v>NO</v>
      </c>
      <c r="K129" s="213" t="str">
        <f t="shared" si="32"/>
        <v>NO</v>
      </c>
      <c r="L129" s="214" t="str">
        <f t="shared" si="42"/>
        <v>NO</v>
      </c>
      <c r="M129" s="207" t="str">
        <f t="shared" si="43"/>
        <v>NO</v>
      </c>
      <c r="N129" s="215" t="str">
        <f t="shared" si="44"/>
        <v>NO</v>
      </c>
      <c r="O129" s="216" t="str">
        <f t="shared" si="44"/>
        <v>NO</v>
      </c>
      <c r="P129" s="217" t="str">
        <f t="shared" si="44"/>
        <v>NO</v>
      </c>
      <c r="Q129" s="207" t="str">
        <f t="shared" si="45"/>
        <v>NO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 t="str">
        <f t="shared" si="34"/>
        <v>NO</v>
      </c>
      <c r="D130" s="213" t="str">
        <f t="shared" si="35"/>
        <v>NO</v>
      </c>
      <c r="E130" s="213" t="str">
        <f t="shared" si="36"/>
        <v>NO</v>
      </c>
      <c r="F130" s="213" t="str">
        <f t="shared" si="37"/>
        <v>NO</v>
      </c>
      <c r="G130" s="213" t="str">
        <f t="shared" si="38"/>
        <v>NO</v>
      </c>
      <c r="H130" s="214" t="str">
        <f t="shared" si="39"/>
        <v>NO</v>
      </c>
      <c r="I130" s="207" t="str">
        <f t="shared" si="40"/>
        <v>NO</v>
      </c>
      <c r="J130" s="212" t="str">
        <f t="shared" si="41"/>
        <v>NO</v>
      </c>
      <c r="K130" s="213" t="str">
        <f t="shared" si="32"/>
        <v>NO</v>
      </c>
      <c r="L130" s="214" t="str">
        <f t="shared" si="42"/>
        <v>NO</v>
      </c>
      <c r="M130" s="207" t="str">
        <f t="shared" si="43"/>
        <v>NO</v>
      </c>
      <c r="N130" s="215" t="str">
        <f t="shared" si="44"/>
        <v>NO</v>
      </c>
      <c r="O130" s="216" t="str">
        <f t="shared" si="44"/>
        <v>NO</v>
      </c>
      <c r="P130" s="217" t="str">
        <f t="shared" si="44"/>
        <v>NO</v>
      </c>
      <c r="Q130" s="207" t="str">
        <f t="shared" si="45"/>
        <v>NO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 t="str">
        <f t="shared" si="34"/>
        <v>NO</v>
      </c>
      <c r="D131" s="213" t="str">
        <f t="shared" si="35"/>
        <v>NO</v>
      </c>
      <c r="E131" s="213" t="str">
        <f t="shared" si="36"/>
        <v>NO</v>
      </c>
      <c r="F131" s="213" t="str">
        <f t="shared" si="37"/>
        <v>NO</v>
      </c>
      <c r="G131" s="213" t="str">
        <f t="shared" si="38"/>
        <v>NO</v>
      </c>
      <c r="H131" s="214" t="str">
        <f t="shared" si="39"/>
        <v>NO</v>
      </c>
      <c r="I131" s="207" t="str">
        <f t="shared" si="40"/>
        <v>NO</v>
      </c>
      <c r="J131" s="212" t="str">
        <f t="shared" si="41"/>
        <v>NO</v>
      </c>
      <c r="K131" s="213" t="str">
        <f t="shared" si="32"/>
        <v>NO</v>
      </c>
      <c r="L131" s="214" t="str">
        <f t="shared" si="42"/>
        <v>NO</v>
      </c>
      <c r="M131" s="207" t="str">
        <f t="shared" si="43"/>
        <v>NO</v>
      </c>
      <c r="N131" s="215" t="str">
        <f t="shared" si="44"/>
        <v>NO</v>
      </c>
      <c r="O131" s="216" t="str">
        <f t="shared" si="44"/>
        <v>NO</v>
      </c>
      <c r="P131" s="217" t="str">
        <f t="shared" si="44"/>
        <v>NO</v>
      </c>
      <c r="Q131" s="207" t="str">
        <f t="shared" si="45"/>
        <v>NO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 t="str">
        <f t="shared" si="34"/>
        <v>NO</v>
      </c>
      <c r="D132" s="213" t="str">
        <f t="shared" si="35"/>
        <v>NO</v>
      </c>
      <c r="E132" s="213" t="str">
        <f t="shared" si="36"/>
        <v>NO</v>
      </c>
      <c r="F132" s="213" t="str">
        <f t="shared" si="37"/>
        <v>NO</v>
      </c>
      <c r="G132" s="213" t="str">
        <f t="shared" si="38"/>
        <v>NO</v>
      </c>
      <c r="H132" s="214" t="str">
        <f t="shared" si="39"/>
        <v>NO</v>
      </c>
      <c r="I132" s="207" t="str">
        <f t="shared" si="40"/>
        <v>NO</v>
      </c>
      <c r="J132" s="212" t="str">
        <f t="shared" si="41"/>
        <v>NO</v>
      </c>
      <c r="K132" s="213" t="str">
        <f t="shared" si="32"/>
        <v>NO</v>
      </c>
      <c r="L132" s="214" t="str">
        <f t="shared" si="42"/>
        <v>NO</v>
      </c>
      <c r="M132" s="207" t="str">
        <f t="shared" si="43"/>
        <v>NO</v>
      </c>
      <c r="N132" s="215" t="str">
        <f t="shared" si="44"/>
        <v>NO</v>
      </c>
      <c r="O132" s="216" t="str">
        <f t="shared" si="44"/>
        <v>NO</v>
      </c>
      <c r="P132" s="217" t="str">
        <f t="shared" si="44"/>
        <v>NO</v>
      </c>
      <c r="Q132" s="207" t="str">
        <f t="shared" si="45"/>
        <v>NO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18</v>
      </c>
      <c r="D164" s="232">
        <f t="shared" ref="D164:P164" si="50">COUNTIF(D104:D163,"&gt;2")</f>
        <v>18</v>
      </c>
      <c r="E164" s="232">
        <f t="shared" si="50"/>
        <v>18</v>
      </c>
      <c r="F164" s="232">
        <f t="shared" si="50"/>
        <v>18</v>
      </c>
      <c r="G164" s="232">
        <f t="shared" si="50"/>
        <v>18</v>
      </c>
      <c r="H164" s="233">
        <f t="shared" si="50"/>
        <v>18</v>
      </c>
      <c r="I164" s="234">
        <f>COUNTIF(I104:I163,"=A")</f>
        <v>18</v>
      </c>
      <c r="J164" s="231">
        <f t="shared" si="50"/>
        <v>16</v>
      </c>
      <c r="K164" s="232">
        <f t="shared" si="50"/>
        <v>14</v>
      </c>
      <c r="L164" s="233">
        <f t="shared" si="50"/>
        <v>10</v>
      </c>
      <c r="M164" s="234">
        <f>COUNTIF(M104:M163,"=A")</f>
        <v>17</v>
      </c>
      <c r="N164" s="231">
        <f t="shared" si="50"/>
        <v>10</v>
      </c>
      <c r="O164" s="232">
        <f t="shared" si="50"/>
        <v>13</v>
      </c>
      <c r="P164" s="233">
        <f t="shared" si="50"/>
        <v>18</v>
      </c>
      <c r="Q164" s="235">
        <f>COUNTIF(Q104:Q163,"=A")</f>
        <v>17</v>
      </c>
    </row>
    <row r="165" spans="2:40" ht="15.75" thickBot="1">
      <c r="B165" s="236" t="s">
        <v>87</v>
      </c>
      <c r="C165" s="237">
        <f>AVERAGEIF(C104:C163,"&gt;0",C104:C163)</f>
        <v>4.8888888888888893</v>
      </c>
      <c r="D165" s="238">
        <f t="shared" ref="D165:P165" si="51">AVERAGEIF(D104:D163,"&gt;0",D104:D163)</f>
        <v>4.0555555555555554</v>
      </c>
      <c r="E165" s="238">
        <f t="shared" si="51"/>
        <v>4.0555555555555554</v>
      </c>
      <c r="F165" s="238">
        <f t="shared" si="51"/>
        <v>4.833333333333333</v>
      </c>
      <c r="G165" s="238">
        <f t="shared" si="51"/>
        <v>4.9444444444444446</v>
      </c>
      <c r="H165" s="239">
        <f t="shared" si="51"/>
        <v>4.7222222222222223</v>
      </c>
      <c r="I165" s="240"/>
      <c r="J165" s="237">
        <f t="shared" si="51"/>
        <v>4.0555555555555554</v>
      </c>
      <c r="K165" s="238">
        <f t="shared" si="51"/>
        <v>3.5</v>
      </c>
      <c r="L165" s="239">
        <f t="shared" si="51"/>
        <v>2.8888888888888888</v>
      </c>
      <c r="M165" s="240"/>
      <c r="N165" s="237">
        <f t="shared" si="51"/>
        <v>2.7777777777777777</v>
      </c>
      <c r="O165" s="238">
        <f t="shared" si="51"/>
        <v>3.2222222222222223</v>
      </c>
      <c r="P165" s="239">
        <f t="shared" si="51"/>
        <v>3.8888888888888888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4</v>
      </c>
      <c r="E166" s="242">
        <f t="shared" si="52"/>
        <v>4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4</v>
      </c>
      <c r="K166" s="244">
        <f t="shared" si="52"/>
        <v>4</v>
      </c>
      <c r="L166" s="245">
        <f t="shared" si="52"/>
        <v>3</v>
      </c>
      <c r="M166" s="246" t="e">
        <f t="shared" si="52"/>
        <v>#NUM!</v>
      </c>
      <c r="N166" s="237">
        <f t="shared" si="52"/>
        <v>3</v>
      </c>
      <c r="O166" s="242">
        <f t="shared" si="52"/>
        <v>3</v>
      </c>
      <c r="P166" s="239">
        <f t="shared" si="52"/>
        <v>4</v>
      </c>
      <c r="Q166" s="243"/>
    </row>
    <row r="167" spans="2:40" ht="15.75" thickBot="1">
      <c r="B167" s="247" t="s">
        <v>89</v>
      </c>
      <c r="C167" s="248">
        <f>QUARTILE(C104:C163,1)</f>
        <v>5</v>
      </c>
      <c r="D167" s="249">
        <f t="shared" ref="D167:P167" si="53">QUARTILE(D104:D163,1)</f>
        <v>4</v>
      </c>
      <c r="E167" s="250">
        <f t="shared" si="53"/>
        <v>4</v>
      </c>
      <c r="F167" s="248">
        <f t="shared" si="53"/>
        <v>5</v>
      </c>
      <c r="G167" s="248">
        <f t="shared" si="53"/>
        <v>5</v>
      </c>
      <c r="H167" s="249">
        <f t="shared" si="53"/>
        <v>4.25</v>
      </c>
      <c r="I167" s="251"/>
      <c r="J167" s="252">
        <f t="shared" si="53"/>
        <v>4</v>
      </c>
      <c r="K167" s="250">
        <f t="shared" si="53"/>
        <v>3</v>
      </c>
      <c r="L167" s="253">
        <f t="shared" si="53"/>
        <v>2</v>
      </c>
      <c r="M167" s="248" t="e">
        <f t="shared" si="53"/>
        <v>#NUM!</v>
      </c>
      <c r="N167" s="254">
        <f t="shared" si="53"/>
        <v>2</v>
      </c>
      <c r="O167" s="248">
        <f t="shared" si="53"/>
        <v>2.25</v>
      </c>
      <c r="P167" s="255">
        <f t="shared" si="53"/>
        <v>3.25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16</v>
      </c>
      <c r="D170" s="258">
        <f t="shared" ref="D170:Q170" si="54">COUNTIF(D104:D163,"=5")</f>
        <v>4</v>
      </c>
      <c r="E170" s="258">
        <f t="shared" si="54"/>
        <v>4</v>
      </c>
      <c r="F170" s="258">
        <f t="shared" si="54"/>
        <v>16</v>
      </c>
      <c r="G170" s="258">
        <f t="shared" si="54"/>
        <v>17</v>
      </c>
      <c r="H170" s="259">
        <f t="shared" si="54"/>
        <v>13</v>
      </c>
      <c r="I170" s="260"/>
      <c r="J170" s="257">
        <f t="shared" si="54"/>
        <v>7</v>
      </c>
      <c r="K170" s="258">
        <f t="shared" si="54"/>
        <v>3</v>
      </c>
      <c r="L170" s="259">
        <f t="shared" si="54"/>
        <v>2</v>
      </c>
      <c r="M170" s="260"/>
      <c r="N170" s="257">
        <f t="shared" si="54"/>
        <v>2</v>
      </c>
      <c r="O170" s="258">
        <f t="shared" si="54"/>
        <v>3</v>
      </c>
      <c r="P170" s="258">
        <f t="shared" si="54"/>
        <v>3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2</v>
      </c>
      <c r="D171" s="263">
        <f t="shared" ref="D171:Q171" si="55">COUNTIF(D104:D163,"=4")</f>
        <v>11</v>
      </c>
      <c r="E171" s="263">
        <f t="shared" si="55"/>
        <v>11</v>
      </c>
      <c r="F171" s="263">
        <f t="shared" si="55"/>
        <v>1</v>
      </c>
      <c r="G171" s="263">
        <f t="shared" si="55"/>
        <v>1</v>
      </c>
      <c r="H171" s="264">
        <f t="shared" si="55"/>
        <v>5</v>
      </c>
      <c r="I171" s="260"/>
      <c r="J171" s="262">
        <f t="shared" si="55"/>
        <v>7</v>
      </c>
      <c r="K171" s="263">
        <f t="shared" si="55"/>
        <v>7</v>
      </c>
      <c r="L171" s="264">
        <f t="shared" si="55"/>
        <v>2</v>
      </c>
      <c r="M171" s="260"/>
      <c r="N171" s="262">
        <f t="shared" si="55"/>
        <v>0</v>
      </c>
      <c r="O171" s="263">
        <f t="shared" si="55"/>
        <v>3</v>
      </c>
      <c r="P171" s="263">
        <f t="shared" si="55"/>
        <v>10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0</v>
      </c>
      <c r="D172" s="263">
        <f t="shared" ref="D172:Q172" si="56">COUNTIF(D104:D163,"=3")</f>
        <v>3</v>
      </c>
      <c r="E172" s="263">
        <f t="shared" si="56"/>
        <v>3</v>
      </c>
      <c r="F172" s="263">
        <f t="shared" si="56"/>
        <v>1</v>
      </c>
      <c r="G172" s="263">
        <f t="shared" si="56"/>
        <v>0</v>
      </c>
      <c r="H172" s="264">
        <f t="shared" si="56"/>
        <v>0</v>
      </c>
      <c r="I172" s="260"/>
      <c r="J172" s="262">
        <f t="shared" si="56"/>
        <v>2</v>
      </c>
      <c r="K172" s="263">
        <f t="shared" si="56"/>
        <v>4</v>
      </c>
      <c r="L172" s="264">
        <f t="shared" si="56"/>
        <v>6</v>
      </c>
      <c r="M172" s="260"/>
      <c r="N172" s="262">
        <f t="shared" si="56"/>
        <v>8</v>
      </c>
      <c r="O172" s="263">
        <f t="shared" si="56"/>
        <v>7</v>
      </c>
      <c r="P172" s="263">
        <f t="shared" si="56"/>
        <v>5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0</v>
      </c>
      <c r="E173" s="267">
        <f t="shared" si="57"/>
        <v>0</v>
      </c>
      <c r="F173" s="267">
        <f t="shared" si="57"/>
        <v>0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2</v>
      </c>
      <c r="K173" s="267">
        <f t="shared" si="57"/>
        <v>4</v>
      </c>
      <c r="L173" s="268">
        <f t="shared" si="57"/>
        <v>8</v>
      </c>
      <c r="M173" s="260"/>
      <c r="N173" s="266">
        <f t="shared" si="57"/>
        <v>8</v>
      </c>
      <c r="O173" s="267">
        <f t="shared" si="57"/>
        <v>5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18</v>
      </c>
    </row>
    <row r="177" spans="13:13" ht="13.5" thickTop="1">
      <c r="M177" s="68"/>
    </row>
  </sheetData>
  <protectedRanges>
    <protectedRange sqref="C3:X3 Z3" name="Rango4"/>
    <protectedRange sqref="C30:AJ71" name="Rango2_1"/>
    <protectedRange sqref="C12:AJ29" name="Rango2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pageSetup paperSize="9" orientation="portrait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P177"/>
  <sheetViews>
    <sheetView topLeftCell="A82" zoomScale="60" zoomScaleNormal="60" workbookViewId="0">
      <selection activeCell="C104" sqref="C104:Q119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407">
        <v>5</v>
      </c>
      <c r="D12" s="408">
        <v>5</v>
      </c>
      <c r="E12" s="408">
        <v>5</v>
      </c>
      <c r="F12" s="409">
        <v>5</v>
      </c>
      <c r="G12" s="407">
        <v>5</v>
      </c>
      <c r="H12" s="408">
        <v>4</v>
      </c>
      <c r="I12" s="408">
        <v>3</v>
      </c>
      <c r="J12" s="409">
        <v>4</v>
      </c>
      <c r="K12" s="410">
        <v>5</v>
      </c>
      <c r="L12" s="408">
        <v>5</v>
      </c>
      <c r="M12" s="411">
        <v>4</v>
      </c>
      <c r="N12" s="410">
        <v>4</v>
      </c>
      <c r="O12" s="408">
        <v>4</v>
      </c>
      <c r="P12" s="411">
        <v>5</v>
      </c>
      <c r="Q12" s="412">
        <v>5</v>
      </c>
      <c r="R12" s="408">
        <v>5</v>
      </c>
      <c r="S12" s="408">
        <v>5</v>
      </c>
      <c r="T12" s="409">
        <v>4</v>
      </c>
      <c r="U12" s="407">
        <v>5</v>
      </c>
      <c r="V12" s="408">
        <v>5</v>
      </c>
      <c r="W12" s="408">
        <v>3</v>
      </c>
      <c r="X12" s="409">
        <v>3</v>
      </c>
      <c r="Y12" s="413"/>
      <c r="Z12" s="408">
        <v>3</v>
      </c>
      <c r="AA12" s="408">
        <v>3</v>
      </c>
      <c r="AB12" s="411">
        <v>3</v>
      </c>
      <c r="AC12" s="105">
        <v>5</v>
      </c>
      <c r="AD12" s="410">
        <v>4</v>
      </c>
      <c r="AE12" s="408">
        <v>3</v>
      </c>
      <c r="AF12" s="414">
        <v>3</v>
      </c>
      <c r="AG12" s="107">
        <v>4</v>
      </c>
      <c r="AH12" s="108">
        <v>4</v>
      </c>
      <c r="AI12" s="300">
        <v>4</v>
      </c>
      <c r="AJ12" s="304">
        <v>4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5</v>
      </c>
      <c r="AO12" s="114">
        <f>IF(AN12&gt;0,IF(AM12&gt;2,2,IF(AN12&gt;4,5,IF(AN12&gt;3,4,3))),"NO")</f>
        <v>5</v>
      </c>
      <c r="AP12" s="112">
        <f>COUNTIF(G12:J12,"2")</f>
        <v>0</v>
      </c>
      <c r="AQ12" s="113">
        <f>IF(G12&gt;0,AVERAGE(G12:J12),0)</f>
        <v>4</v>
      </c>
      <c r="AR12" s="114">
        <f>IF(AQ12&gt;0,IF(AP12&gt;2,2,IF(AQ12&gt;4,5,IF(AQ12&gt;3,4,3))),"NO")</f>
        <v>4</v>
      </c>
      <c r="AS12" s="112">
        <f>COUNTIF(K12:M12,"2")</f>
        <v>0</v>
      </c>
      <c r="AT12" s="113">
        <f>IF(K12&gt;0,AVERAGE(K12:M12),0)</f>
        <v>4.666666666666667</v>
      </c>
      <c r="AU12" s="114">
        <f>IF(AT12&gt;0,IF(AS12&gt;2,2,IF(AT12&gt;4,5,IF(AT12&gt;3,4,3))),"NO")</f>
        <v>5</v>
      </c>
      <c r="AV12" s="112">
        <f>COUNTIF(N12:P12,"2")</f>
        <v>0</v>
      </c>
      <c r="AW12" s="113">
        <f>IF(N12&gt;0,AVERAGE(N12:P12),0)</f>
        <v>4.333333333333333</v>
      </c>
      <c r="AX12" s="114">
        <f>IF(AW12&gt;0,IF(AV12&gt;2,2,IF(AW12&gt;4,5,IF(AW12&gt;3,4,3))),"NO")</f>
        <v>5</v>
      </c>
      <c r="AY12" s="112">
        <f>COUNTIF(Q12:T12,"2")</f>
        <v>0</v>
      </c>
      <c r="AZ12" s="113">
        <f>IF(Q12&gt;0,AVERAGE(Q12:T12),0)</f>
        <v>4.75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4</v>
      </c>
      <c r="BD12" s="116">
        <f>IF(BC12&gt;0,IF(BB12&gt;2,2,IF(BC12&gt;4,5,IF(BC12&gt;3,4,3))),"NO")</f>
        <v>4</v>
      </c>
      <c r="BE12" s="112">
        <f>IF(Y12=0,0,1)</f>
        <v>0</v>
      </c>
      <c r="BF12" s="112">
        <f>COUNTIF(Z12:AB12,"2")</f>
        <v>0</v>
      </c>
      <c r="BG12" s="113">
        <f>IF(Z12&gt;0,AVERAGE(Z12:AB12),0)</f>
        <v>3</v>
      </c>
      <c r="BH12" s="113">
        <f>IF(ISTEXT(BD12),"NO",IF(BE12=0,2,IF(BF12&gt;2,2,IF(BG12&gt;4,5,IF(BG12&gt;3,4,3)))))</f>
        <v>2</v>
      </c>
      <c r="BI12" s="117">
        <f>IF(AC12&gt;0,AC12,"NO")</f>
        <v>5</v>
      </c>
      <c r="BJ12" s="112">
        <f>COUNTIF(AD12:AF12,"2")</f>
        <v>0</v>
      </c>
      <c r="BK12" s="113">
        <f>IF(AD12&gt;0,AVERAGE(AD12:AF12),0)</f>
        <v>3.3333333333333335</v>
      </c>
      <c r="BL12" s="113">
        <f>IF(BK12&gt;0,IF(BJ12&gt;2,2,IF(BK12&gt;4,5,IF(BK12&gt;3,4,3))),"NO")</f>
        <v>4</v>
      </c>
      <c r="BM12" s="118">
        <f>IF(AG12&gt;0,AG12,"NO")</f>
        <v>4</v>
      </c>
      <c r="BN12" s="119">
        <f>IF(AH12&gt;0,AH12,"NO")</f>
        <v>4</v>
      </c>
      <c r="BO12" s="120">
        <f>IF(AI12=0,"NO",IF(AI12+AJ12&lt;4,2,IF(AI12+AJ12&lt;7,3,IF(AI12+AJ12&lt;9,4,5))))</f>
        <v>4</v>
      </c>
      <c r="BP12" s="68"/>
    </row>
    <row r="13" spans="1:68" ht="13.5" thickBot="1">
      <c r="A13" s="121"/>
      <c r="B13" s="122">
        <f>B12+1</f>
        <v>2</v>
      </c>
      <c r="C13" s="300">
        <v>5</v>
      </c>
      <c r="D13" s="301">
        <v>5</v>
      </c>
      <c r="E13" s="301">
        <v>5</v>
      </c>
      <c r="F13" s="302">
        <v>5</v>
      </c>
      <c r="G13" s="300">
        <v>5</v>
      </c>
      <c r="H13" s="301">
        <v>5</v>
      </c>
      <c r="I13" s="301">
        <v>5</v>
      </c>
      <c r="J13" s="302">
        <v>5</v>
      </c>
      <c r="K13" s="300">
        <v>5</v>
      </c>
      <c r="L13" s="301">
        <v>5</v>
      </c>
      <c r="M13" s="302">
        <v>5</v>
      </c>
      <c r="N13" s="300">
        <v>5</v>
      </c>
      <c r="O13" s="301">
        <v>5</v>
      </c>
      <c r="P13" s="302">
        <v>5</v>
      </c>
      <c r="Q13" s="300">
        <v>5</v>
      </c>
      <c r="R13" s="301">
        <v>5</v>
      </c>
      <c r="S13" s="301">
        <v>5</v>
      </c>
      <c r="T13" s="302">
        <v>5</v>
      </c>
      <c r="U13" s="300">
        <v>5</v>
      </c>
      <c r="V13" s="301">
        <v>5</v>
      </c>
      <c r="W13" s="301">
        <v>5</v>
      </c>
      <c r="X13" s="302">
        <v>5</v>
      </c>
      <c r="Y13" s="303"/>
      <c r="Z13" s="301">
        <v>5</v>
      </c>
      <c r="AA13" s="301">
        <v>5</v>
      </c>
      <c r="AB13" s="302">
        <v>5</v>
      </c>
      <c r="AC13" s="126">
        <v>5</v>
      </c>
      <c r="AD13" s="300">
        <v>5</v>
      </c>
      <c r="AE13" s="301">
        <v>4</v>
      </c>
      <c r="AF13" s="304">
        <v>5</v>
      </c>
      <c r="AG13" s="127">
        <v>4</v>
      </c>
      <c r="AH13" s="126">
        <v>4</v>
      </c>
      <c r="AI13" s="300">
        <v>5</v>
      </c>
      <c r="AJ13" s="304">
        <v>5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5</v>
      </c>
      <c r="AO13" s="114">
        <f t="shared" ref="AO13:AO71" si="2">IF(AN13&gt;0,IF(AM13&gt;2,2,IF(AN13&gt;4,5,IF(AN13&gt;3,4,3))),"NO")</f>
        <v>5</v>
      </c>
      <c r="AP13" s="112">
        <f t="shared" ref="AP13:AP71" si="3">COUNTIF(G13:J13,"2")</f>
        <v>0</v>
      </c>
      <c r="AQ13" s="113">
        <f t="shared" ref="AQ13:AQ71" si="4">IF(G13&gt;0,AVERAGE(G13:J13),0)</f>
        <v>5</v>
      </c>
      <c r="AR13" s="114">
        <f t="shared" ref="AR13:AR71" si="5">IF(AQ13&gt;0,IF(AP13&gt;2,2,IF(AQ13&gt;4,5,IF(AQ13&gt;3,4,3))),"NO")</f>
        <v>5</v>
      </c>
      <c r="AS13" s="112">
        <f t="shared" ref="AS13:AS71" si="6">COUNTIF(K13:M13,"2")</f>
        <v>0</v>
      </c>
      <c r="AT13" s="113">
        <f t="shared" ref="AT13:AT71" si="7">IF(K13&gt;0,AVERAGE(K13:M13),0)</f>
        <v>5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0</v>
      </c>
      <c r="AW13" s="113">
        <f t="shared" ref="AW13:AW71" si="10">IF(N13&gt;0,AVERAGE(N13:P13),0)</f>
        <v>5</v>
      </c>
      <c r="AX13" s="114">
        <f t="shared" ref="AX13:AX71" si="11">IF(AW13&gt;0,IF(AV13&gt;2,2,IF(AW13&gt;4,5,IF(AW13&gt;3,4,3))),"NO")</f>
        <v>5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0</v>
      </c>
      <c r="BC13" s="113">
        <f t="shared" ref="BC13:BC71" si="16">IF(U13&gt;0,AVERAGE(U13:X13),0)</f>
        <v>5</v>
      </c>
      <c r="BD13" s="116">
        <f t="shared" ref="BD13:BD71" si="17">IF(BC13&gt;0,IF(BB13&gt;2,2,IF(BC13&gt;4,5,IF(BC13&gt;3,4,3))),"NO")</f>
        <v>5</v>
      </c>
      <c r="BE13" s="112">
        <f t="shared" ref="BE13:BE45" si="18">IF(Y13=0,0,1)</f>
        <v>0</v>
      </c>
      <c r="BF13" s="112">
        <f t="shared" ref="BF13:BF71" si="19">COUNTIF(Z13:AB13,"2")</f>
        <v>0</v>
      </c>
      <c r="BG13" s="113">
        <f t="shared" ref="BG13:BG71" si="20">IF(Z13&gt;0,AVERAGE(Z13:AB13),0)</f>
        <v>5</v>
      </c>
      <c r="BH13" s="113">
        <f t="shared" ref="BH13:BH71" si="21">IF(ISTEXT(BD13),"NO",IF(BE13=0,2,IF(BF13&gt;2,2,IF(BG13&gt;4,5,IF(BG13&gt;3,4,3)))))</f>
        <v>2</v>
      </c>
      <c r="BI13" s="117">
        <f t="shared" ref="BI13:BI71" si="22">IF(AC13&gt;0,AC13,"NO")</f>
        <v>5</v>
      </c>
      <c r="BJ13" s="112">
        <f t="shared" ref="BJ13:BJ71" si="23">COUNTIF(AD13:AF13,"2")</f>
        <v>0</v>
      </c>
      <c r="BK13" s="113">
        <f t="shared" ref="BK13:BK71" si="24">IF(AD13&gt;0,AVERAGE(AD13:AF13),0)</f>
        <v>4.666666666666667</v>
      </c>
      <c r="BL13" s="113">
        <f t="shared" ref="BL13:BL71" si="25">IF(BK13&gt;0,IF(BJ13&gt;2,2,IF(BK13&gt;4,5,IF(BK13&gt;3,4,3))),"NO")</f>
        <v>5</v>
      </c>
      <c r="BM13" s="118">
        <f t="shared" ref="BM13:BN70" si="26">IF(AG13&gt;0,AG13,"NO")</f>
        <v>4</v>
      </c>
      <c r="BN13" s="119">
        <f t="shared" si="26"/>
        <v>4</v>
      </c>
      <c r="BO13" s="120">
        <f t="shared" ref="BO13:BO71" si="27">IF(AI13=0,"NO",IF(AI13+AJ13&lt;4,2,IF(AI13+AJ13&lt;7,3,IF(AI13+AJ13&lt;9,4,5))))</f>
        <v>5</v>
      </c>
      <c r="BP13" s="68"/>
    </row>
    <row r="14" spans="1:68" ht="13.5" thickBot="1">
      <c r="A14" s="121"/>
      <c r="B14" s="130">
        <f t="shared" ref="B14:B71" si="28">B13+1</f>
        <v>3</v>
      </c>
      <c r="C14" s="300">
        <v>5</v>
      </c>
      <c r="D14" s="301">
        <v>5</v>
      </c>
      <c r="E14" s="301">
        <v>5</v>
      </c>
      <c r="F14" s="302">
        <v>5</v>
      </c>
      <c r="G14" s="300">
        <v>5</v>
      </c>
      <c r="H14" s="301">
        <v>5</v>
      </c>
      <c r="I14" s="301">
        <v>5</v>
      </c>
      <c r="J14" s="302">
        <v>5</v>
      </c>
      <c r="K14" s="300">
        <v>5</v>
      </c>
      <c r="L14" s="301">
        <v>5</v>
      </c>
      <c r="M14" s="302">
        <v>5</v>
      </c>
      <c r="N14" s="300">
        <v>5</v>
      </c>
      <c r="O14" s="301">
        <v>5</v>
      </c>
      <c r="P14" s="302">
        <v>5</v>
      </c>
      <c r="Q14" s="300">
        <v>5</v>
      </c>
      <c r="R14" s="301">
        <v>5</v>
      </c>
      <c r="S14" s="301">
        <v>5</v>
      </c>
      <c r="T14" s="302">
        <v>5</v>
      </c>
      <c r="U14" s="300">
        <v>5</v>
      </c>
      <c r="V14" s="301">
        <v>5</v>
      </c>
      <c r="W14" s="301">
        <v>5</v>
      </c>
      <c r="X14" s="302">
        <v>5</v>
      </c>
      <c r="Y14" s="303"/>
      <c r="Z14" s="301">
        <v>5</v>
      </c>
      <c r="AA14" s="301">
        <v>5</v>
      </c>
      <c r="AB14" s="302">
        <v>5</v>
      </c>
      <c r="AC14" s="126">
        <v>5</v>
      </c>
      <c r="AD14" s="300">
        <v>5</v>
      </c>
      <c r="AE14" s="301">
        <v>5</v>
      </c>
      <c r="AF14" s="304">
        <v>5</v>
      </c>
      <c r="AG14" s="127">
        <v>5</v>
      </c>
      <c r="AH14" s="126">
        <v>5</v>
      </c>
      <c r="AI14" s="300">
        <v>5</v>
      </c>
      <c r="AJ14" s="304">
        <v>5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5</v>
      </c>
      <c r="AO14" s="114">
        <f t="shared" si="2"/>
        <v>5</v>
      </c>
      <c r="AP14" s="112">
        <f t="shared" si="3"/>
        <v>0</v>
      </c>
      <c r="AQ14" s="113">
        <f t="shared" si="4"/>
        <v>5</v>
      </c>
      <c r="AR14" s="114">
        <f t="shared" si="5"/>
        <v>5</v>
      </c>
      <c r="AS14" s="112">
        <f t="shared" si="6"/>
        <v>0</v>
      </c>
      <c r="AT14" s="113">
        <f t="shared" si="7"/>
        <v>5</v>
      </c>
      <c r="AU14" s="114">
        <f t="shared" si="8"/>
        <v>5</v>
      </c>
      <c r="AV14" s="112">
        <f t="shared" si="9"/>
        <v>0</v>
      </c>
      <c r="AW14" s="113">
        <f t="shared" si="10"/>
        <v>5</v>
      </c>
      <c r="AX14" s="114">
        <f t="shared" si="11"/>
        <v>5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5</v>
      </c>
      <c r="BD14" s="116">
        <f t="shared" si="17"/>
        <v>5</v>
      </c>
      <c r="BE14" s="112">
        <f t="shared" si="18"/>
        <v>0</v>
      </c>
      <c r="BF14" s="112">
        <f t="shared" si="19"/>
        <v>0</v>
      </c>
      <c r="BG14" s="113">
        <f t="shared" si="20"/>
        <v>5</v>
      </c>
      <c r="BH14" s="113">
        <f t="shared" si="21"/>
        <v>2</v>
      </c>
      <c r="BI14" s="117">
        <f t="shared" si="22"/>
        <v>5</v>
      </c>
      <c r="BJ14" s="112">
        <f t="shared" si="23"/>
        <v>0</v>
      </c>
      <c r="BK14" s="113">
        <f t="shared" si="24"/>
        <v>5</v>
      </c>
      <c r="BL14" s="113">
        <f t="shared" si="25"/>
        <v>5</v>
      </c>
      <c r="BM14" s="118">
        <f t="shared" si="26"/>
        <v>5</v>
      </c>
      <c r="BN14" s="119">
        <f t="shared" si="26"/>
        <v>5</v>
      </c>
      <c r="BO14" s="120">
        <f t="shared" si="27"/>
        <v>5</v>
      </c>
      <c r="BP14" s="68"/>
    </row>
    <row r="15" spans="1:68" ht="13.5" thickBot="1">
      <c r="A15" s="121"/>
      <c r="B15" s="122">
        <f t="shared" si="28"/>
        <v>4</v>
      </c>
      <c r="C15" s="300">
        <v>5</v>
      </c>
      <c r="D15" s="301">
        <v>5</v>
      </c>
      <c r="E15" s="301">
        <v>5</v>
      </c>
      <c r="F15" s="302">
        <v>5</v>
      </c>
      <c r="G15" s="300">
        <v>5</v>
      </c>
      <c r="H15" s="301">
        <v>5</v>
      </c>
      <c r="I15" s="301">
        <v>5</v>
      </c>
      <c r="J15" s="302">
        <v>4</v>
      </c>
      <c r="K15" s="300">
        <v>5</v>
      </c>
      <c r="L15" s="301">
        <v>5</v>
      </c>
      <c r="M15" s="302">
        <v>5</v>
      </c>
      <c r="N15" s="300">
        <v>5</v>
      </c>
      <c r="O15" s="301">
        <v>4</v>
      </c>
      <c r="P15" s="302">
        <v>4</v>
      </c>
      <c r="Q15" s="300">
        <v>5</v>
      </c>
      <c r="R15" s="301">
        <v>5</v>
      </c>
      <c r="S15" s="301">
        <v>5</v>
      </c>
      <c r="T15" s="302">
        <v>5</v>
      </c>
      <c r="U15" s="300">
        <v>5</v>
      </c>
      <c r="V15" s="301">
        <v>5</v>
      </c>
      <c r="W15" s="301">
        <v>5</v>
      </c>
      <c r="X15" s="302">
        <v>5</v>
      </c>
      <c r="Y15" s="303"/>
      <c r="Z15" s="301">
        <v>5</v>
      </c>
      <c r="AA15" s="301">
        <v>5</v>
      </c>
      <c r="AB15" s="302">
        <v>5</v>
      </c>
      <c r="AC15" s="126">
        <v>5</v>
      </c>
      <c r="AD15" s="300">
        <v>5</v>
      </c>
      <c r="AE15" s="301">
        <v>3</v>
      </c>
      <c r="AF15" s="304">
        <v>4</v>
      </c>
      <c r="AG15" s="127">
        <v>4</v>
      </c>
      <c r="AH15" s="126">
        <v>5</v>
      </c>
      <c r="AI15" s="300">
        <v>5</v>
      </c>
      <c r="AJ15" s="304">
        <v>5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5</v>
      </c>
      <c r="AO15" s="114">
        <f t="shared" si="2"/>
        <v>5</v>
      </c>
      <c r="AP15" s="112">
        <f t="shared" si="3"/>
        <v>0</v>
      </c>
      <c r="AQ15" s="113">
        <f t="shared" si="4"/>
        <v>4.75</v>
      </c>
      <c r="AR15" s="114">
        <f t="shared" si="5"/>
        <v>5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4.333333333333333</v>
      </c>
      <c r="AX15" s="114">
        <f t="shared" si="11"/>
        <v>5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5</v>
      </c>
      <c r="BD15" s="116">
        <f t="shared" si="17"/>
        <v>5</v>
      </c>
      <c r="BE15" s="112">
        <f t="shared" si="18"/>
        <v>0</v>
      </c>
      <c r="BF15" s="112">
        <f t="shared" si="19"/>
        <v>0</v>
      </c>
      <c r="BG15" s="113">
        <f t="shared" si="20"/>
        <v>5</v>
      </c>
      <c r="BH15" s="113">
        <f t="shared" si="21"/>
        <v>2</v>
      </c>
      <c r="BI15" s="117">
        <f t="shared" si="22"/>
        <v>5</v>
      </c>
      <c r="BJ15" s="112">
        <f t="shared" si="23"/>
        <v>0</v>
      </c>
      <c r="BK15" s="113">
        <f t="shared" si="24"/>
        <v>4</v>
      </c>
      <c r="BL15" s="113">
        <f t="shared" si="25"/>
        <v>4</v>
      </c>
      <c r="BM15" s="118">
        <f t="shared" si="26"/>
        <v>4</v>
      </c>
      <c r="BN15" s="119">
        <f t="shared" si="26"/>
        <v>5</v>
      </c>
      <c r="BO15" s="120">
        <f t="shared" si="27"/>
        <v>5</v>
      </c>
      <c r="BP15" s="68"/>
    </row>
    <row r="16" spans="1:68" ht="13.5" thickBot="1">
      <c r="A16" s="121"/>
      <c r="B16" s="130">
        <f t="shared" si="28"/>
        <v>5</v>
      </c>
      <c r="C16" s="300">
        <v>5</v>
      </c>
      <c r="D16" s="301">
        <v>5</v>
      </c>
      <c r="E16" s="301">
        <v>5</v>
      </c>
      <c r="F16" s="302">
        <v>5</v>
      </c>
      <c r="G16" s="300">
        <v>5</v>
      </c>
      <c r="H16" s="301">
        <v>5</v>
      </c>
      <c r="I16" s="301">
        <v>5</v>
      </c>
      <c r="J16" s="302">
        <v>5</v>
      </c>
      <c r="K16" s="300">
        <v>5</v>
      </c>
      <c r="L16" s="301">
        <v>5</v>
      </c>
      <c r="M16" s="302">
        <v>5</v>
      </c>
      <c r="N16" s="300">
        <v>5</v>
      </c>
      <c r="O16" s="301">
        <v>5</v>
      </c>
      <c r="P16" s="302">
        <v>5</v>
      </c>
      <c r="Q16" s="300">
        <v>5</v>
      </c>
      <c r="R16" s="301">
        <v>5</v>
      </c>
      <c r="S16" s="301">
        <v>5</v>
      </c>
      <c r="T16" s="302">
        <v>5</v>
      </c>
      <c r="U16" s="300">
        <v>5</v>
      </c>
      <c r="V16" s="301">
        <v>5</v>
      </c>
      <c r="W16" s="301">
        <v>5</v>
      </c>
      <c r="X16" s="302">
        <v>5</v>
      </c>
      <c r="Y16" s="303"/>
      <c r="Z16" s="301">
        <v>3</v>
      </c>
      <c r="AA16" s="301">
        <v>4</v>
      </c>
      <c r="AB16" s="302">
        <v>4</v>
      </c>
      <c r="AC16" s="132">
        <v>4</v>
      </c>
      <c r="AD16" s="300">
        <v>4</v>
      </c>
      <c r="AE16" s="301">
        <v>3</v>
      </c>
      <c r="AF16" s="304">
        <v>4</v>
      </c>
      <c r="AG16" s="107">
        <v>3</v>
      </c>
      <c r="AH16" s="132">
        <v>4</v>
      </c>
      <c r="AI16" s="300">
        <v>5</v>
      </c>
      <c r="AJ16" s="304">
        <v>5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5</v>
      </c>
      <c r="AO16" s="114">
        <f t="shared" si="2"/>
        <v>5</v>
      </c>
      <c r="AP16" s="112">
        <f t="shared" si="3"/>
        <v>0</v>
      </c>
      <c r="AQ16" s="113">
        <f t="shared" si="4"/>
        <v>5</v>
      </c>
      <c r="AR16" s="114">
        <f t="shared" si="5"/>
        <v>5</v>
      </c>
      <c r="AS16" s="112">
        <f t="shared" si="6"/>
        <v>0</v>
      </c>
      <c r="AT16" s="113">
        <f t="shared" si="7"/>
        <v>5</v>
      </c>
      <c r="AU16" s="114">
        <f t="shared" si="8"/>
        <v>5</v>
      </c>
      <c r="AV16" s="112">
        <f t="shared" si="9"/>
        <v>0</v>
      </c>
      <c r="AW16" s="113">
        <f t="shared" si="10"/>
        <v>5</v>
      </c>
      <c r="AX16" s="114">
        <f t="shared" si="11"/>
        <v>5</v>
      </c>
      <c r="AY16" s="112">
        <f t="shared" si="12"/>
        <v>0</v>
      </c>
      <c r="AZ16" s="113">
        <f t="shared" si="13"/>
        <v>5</v>
      </c>
      <c r="BA16" s="115">
        <f t="shared" si="14"/>
        <v>5</v>
      </c>
      <c r="BB16" s="112">
        <f t="shared" si="15"/>
        <v>0</v>
      </c>
      <c r="BC16" s="113">
        <f t="shared" si="16"/>
        <v>5</v>
      </c>
      <c r="BD16" s="116">
        <f t="shared" si="17"/>
        <v>5</v>
      </c>
      <c r="BE16" s="112">
        <f t="shared" si="18"/>
        <v>0</v>
      </c>
      <c r="BF16" s="112">
        <f t="shared" si="19"/>
        <v>0</v>
      </c>
      <c r="BG16" s="113">
        <f t="shared" si="20"/>
        <v>3.6666666666666665</v>
      </c>
      <c r="BH16" s="113">
        <f t="shared" si="21"/>
        <v>2</v>
      </c>
      <c r="BI16" s="117">
        <f t="shared" si="22"/>
        <v>4</v>
      </c>
      <c r="BJ16" s="112">
        <f t="shared" si="23"/>
        <v>0</v>
      </c>
      <c r="BK16" s="113">
        <f t="shared" si="24"/>
        <v>3.6666666666666665</v>
      </c>
      <c r="BL16" s="113">
        <f t="shared" si="25"/>
        <v>4</v>
      </c>
      <c r="BM16" s="118">
        <f t="shared" si="26"/>
        <v>3</v>
      </c>
      <c r="BN16" s="119">
        <f t="shared" si="26"/>
        <v>4</v>
      </c>
      <c r="BO16" s="120">
        <f t="shared" si="27"/>
        <v>5</v>
      </c>
      <c r="BP16" s="68"/>
    </row>
    <row r="17" spans="1:68" ht="13.5" thickBot="1">
      <c r="A17" s="121"/>
      <c r="B17" s="130">
        <f t="shared" si="28"/>
        <v>6</v>
      </c>
      <c r="C17" s="300">
        <v>5</v>
      </c>
      <c r="D17" s="301">
        <v>5</v>
      </c>
      <c r="E17" s="301">
        <v>5</v>
      </c>
      <c r="F17" s="302">
        <v>5</v>
      </c>
      <c r="G17" s="300">
        <v>5</v>
      </c>
      <c r="H17" s="301">
        <v>5</v>
      </c>
      <c r="I17" s="301">
        <v>5</v>
      </c>
      <c r="J17" s="302">
        <v>5</v>
      </c>
      <c r="K17" s="300">
        <v>5</v>
      </c>
      <c r="L17" s="301">
        <v>5</v>
      </c>
      <c r="M17" s="302">
        <v>3</v>
      </c>
      <c r="N17" s="300">
        <v>2</v>
      </c>
      <c r="O17" s="301">
        <v>3</v>
      </c>
      <c r="P17" s="302">
        <v>4</v>
      </c>
      <c r="Q17" s="300">
        <v>5</v>
      </c>
      <c r="R17" s="301">
        <v>5</v>
      </c>
      <c r="S17" s="301">
        <v>5</v>
      </c>
      <c r="T17" s="302">
        <v>5</v>
      </c>
      <c r="U17" s="300">
        <v>5</v>
      </c>
      <c r="V17" s="301">
        <v>5</v>
      </c>
      <c r="W17" s="301">
        <v>5</v>
      </c>
      <c r="X17" s="302">
        <v>5</v>
      </c>
      <c r="Y17" s="307"/>
      <c r="Z17" s="301">
        <v>5</v>
      </c>
      <c r="AA17" s="301">
        <v>4</v>
      </c>
      <c r="AB17" s="302">
        <v>4</v>
      </c>
      <c r="AC17" s="126">
        <v>5</v>
      </c>
      <c r="AD17" s="300">
        <v>5</v>
      </c>
      <c r="AE17" s="301">
        <v>3</v>
      </c>
      <c r="AF17" s="304">
        <v>4</v>
      </c>
      <c r="AG17" s="127">
        <v>4</v>
      </c>
      <c r="AH17" s="126">
        <v>4</v>
      </c>
      <c r="AI17" s="300">
        <v>5</v>
      </c>
      <c r="AJ17" s="304">
        <v>5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5</v>
      </c>
      <c r="AO17" s="114">
        <f t="shared" si="2"/>
        <v>5</v>
      </c>
      <c r="AP17" s="112">
        <f t="shared" si="3"/>
        <v>0</v>
      </c>
      <c r="AQ17" s="113">
        <f t="shared" si="4"/>
        <v>5</v>
      </c>
      <c r="AR17" s="114">
        <f t="shared" si="5"/>
        <v>5</v>
      </c>
      <c r="AS17" s="112">
        <f t="shared" si="6"/>
        <v>0</v>
      </c>
      <c r="AT17" s="113">
        <f t="shared" si="7"/>
        <v>4.333333333333333</v>
      </c>
      <c r="AU17" s="114">
        <f t="shared" si="8"/>
        <v>5</v>
      </c>
      <c r="AV17" s="112">
        <f t="shared" si="9"/>
        <v>1</v>
      </c>
      <c r="AW17" s="113">
        <f t="shared" si="10"/>
        <v>3</v>
      </c>
      <c r="AX17" s="114">
        <f t="shared" si="11"/>
        <v>3</v>
      </c>
      <c r="AY17" s="112">
        <f t="shared" si="12"/>
        <v>0</v>
      </c>
      <c r="AZ17" s="113">
        <f t="shared" si="13"/>
        <v>5</v>
      </c>
      <c r="BA17" s="115">
        <f t="shared" si="14"/>
        <v>5</v>
      </c>
      <c r="BB17" s="112">
        <f t="shared" si="15"/>
        <v>0</v>
      </c>
      <c r="BC17" s="113">
        <f t="shared" si="16"/>
        <v>5</v>
      </c>
      <c r="BD17" s="116">
        <f t="shared" si="17"/>
        <v>5</v>
      </c>
      <c r="BE17" s="112">
        <f t="shared" si="18"/>
        <v>0</v>
      </c>
      <c r="BF17" s="112">
        <f t="shared" si="19"/>
        <v>0</v>
      </c>
      <c r="BG17" s="113">
        <f t="shared" si="20"/>
        <v>4.333333333333333</v>
      </c>
      <c r="BH17" s="113">
        <f t="shared" si="21"/>
        <v>2</v>
      </c>
      <c r="BI17" s="117">
        <f t="shared" si="22"/>
        <v>5</v>
      </c>
      <c r="BJ17" s="112">
        <f t="shared" si="23"/>
        <v>0</v>
      </c>
      <c r="BK17" s="113">
        <f t="shared" si="24"/>
        <v>4</v>
      </c>
      <c r="BL17" s="113">
        <f t="shared" si="25"/>
        <v>4</v>
      </c>
      <c r="BM17" s="118">
        <f t="shared" si="26"/>
        <v>4</v>
      </c>
      <c r="BN17" s="119">
        <f t="shared" si="26"/>
        <v>4</v>
      </c>
      <c r="BO17" s="120">
        <f t="shared" si="27"/>
        <v>5</v>
      </c>
      <c r="BP17" s="68"/>
    </row>
    <row r="18" spans="1:68" ht="13.5" thickBot="1">
      <c r="A18" s="121"/>
      <c r="B18" s="130">
        <f t="shared" si="28"/>
        <v>7</v>
      </c>
      <c r="C18" s="300">
        <v>4</v>
      </c>
      <c r="D18" s="301">
        <v>5</v>
      </c>
      <c r="E18" s="301">
        <v>3</v>
      </c>
      <c r="F18" s="302">
        <v>3</v>
      </c>
      <c r="G18" s="300">
        <v>4</v>
      </c>
      <c r="H18" s="301">
        <v>2</v>
      </c>
      <c r="I18" s="301">
        <v>2</v>
      </c>
      <c r="J18" s="302">
        <v>4</v>
      </c>
      <c r="K18" s="300">
        <v>5</v>
      </c>
      <c r="L18" s="301">
        <v>5</v>
      </c>
      <c r="M18" s="302">
        <v>4</v>
      </c>
      <c r="N18" s="300">
        <v>4</v>
      </c>
      <c r="O18" s="301">
        <v>4</v>
      </c>
      <c r="P18" s="302">
        <v>5</v>
      </c>
      <c r="Q18" s="300">
        <v>5</v>
      </c>
      <c r="R18" s="301">
        <v>5</v>
      </c>
      <c r="S18" s="301">
        <v>5</v>
      </c>
      <c r="T18" s="302">
        <v>5</v>
      </c>
      <c r="U18" s="300">
        <v>5</v>
      </c>
      <c r="V18" s="301">
        <v>5</v>
      </c>
      <c r="W18" s="301">
        <v>5</v>
      </c>
      <c r="X18" s="302">
        <v>5</v>
      </c>
      <c r="Y18" s="303"/>
      <c r="Z18" s="301">
        <v>4</v>
      </c>
      <c r="AA18" s="301">
        <v>4</v>
      </c>
      <c r="AB18" s="302">
        <v>4</v>
      </c>
      <c r="AC18" s="126">
        <v>5</v>
      </c>
      <c r="AD18" s="300">
        <v>3</v>
      </c>
      <c r="AE18" s="301">
        <v>3</v>
      </c>
      <c r="AF18" s="304">
        <v>3</v>
      </c>
      <c r="AG18" s="127">
        <v>2</v>
      </c>
      <c r="AH18" s="126">
        <v>4</v>
      </c>
      <c r="AI18" s="300">
        <v>3</v>
      </c>
      <c r="AJ18" s="304">
        <v>3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3.75</v>
      </c>
      <c r="AO18" s="114">
        <f t="shared" si="2"/>
        <v>4</v>
      </c>
      <c r="AP18" s="112">
        <f t="shared" si="3"/>
        <v>2</v>
      </c>
      <c r="AQ18" s="113">
        <f t="shared" si="4"/>
        <v>3</v>
      </c>
      <c r="AR18" s="114">
        <f t="shared" si="5"/>
        <v>3</v>
      </c>
      <c r="AS18" s="112">
        <f t="shared" si="6"/>
        <v>0</v>
      </c>
      <c r="AT18" s="113">
        <f t="shared" si="7"/>
        <v>4.666666666666667</v>
      </c>
      <c r="AU18" s="114">
        <f t="shared" si="8"/>
        <v>5</v>
      </c>
      <c r="AV18" s="112">
        <f t="shared" si="9"/>
        <v>0</v>
      </c>
      <c r="AW18" s="113">
        <f t="shared" si="10"/>
        <v>4.333333333333333</v>
      </c>
      <c r="AX18" s="114">
        <f t="shared" si="11"/>
        <v>5</v>
      </c>
      <c r="AY18" s="112">
        <f t="shared" si="12"/>
        <v>0</v>
      </c>
      <c r="AZ18" s="113">
        <f t="shared" si="13"/>
        <v>5</v>
      </c>
      <c r="BA18" s="115">
        <f t="shared" si="14"/>
        <v>5</v>
      </c>
      <c r="BB18" s="112">
        <f t="shared" si="15"/>
        <v>0</v>
      </c>
      <c r="BC18" s="113">
        <f t="shared" si="16"/>
        <v>5</v>
      </c>
      <c r="BD18" s="116">
        <f t="shared" si="17"/>
        <v>5</v>
      </c>
      <c r="BE18" s="112">
        <f t="shared" si="18"/>
        <v>0</v>
      </c>
      <c r="BF18" s="112">
        <f t="shared" si="19"/>
        <v>0</v>
      </c>
      <c r="BG18" s="113">
        <f t="shared" si="20"/>
        <v>4</v>
      </c>
      <c r="BH18" s="113">
        <f t="shared" si="21"/>
        <v>2</v>
      </c>
      <c r="BI18" s="117">
        <f t="shared" si="22"/>
        <v>5</v>
      </c>
      <c r="BJ18" s="112">
        <f t="shared" si="23"/>
        <v>0</v>
      </c>
      <c r="BK18" s="113">
        <f t="shared" si="24"/>
        <v>3</v>
      </c>
      <c r="BL18" s="113">
        <f t="shared" si="25"/>
        <v>3</v>
      </c>
      <c r="BM18" s="118">
        <f t="shared" si="26"/>
        <v>2</v>
      </c>
      <c r="BN18" s="119">
        <f t="shared" si="26"/>
        <v>4</v>
      </c>
      <c r="BO18" s="120">
        <f t="shared" si="27"/>
        <v>3</v>
      </c>
      <c r="BP18" s="68"/>
    </row>
    <row r="19" spans="1:68" ht="13.5" thickBot="1">
      <c r="A19" s="121"/>
      <c r="B19" s="122">
        <f t="shared" si="28"/>
        <v>8</v>
      </c>
      <c r="C19" s="300">
        <v>5</v>
      </c>
      <c r="D19" s="301">
        <v>5</v>
      </c>
      <c r="E19" s="301">
        <v>3</v>
      </c>
      <c r="F19" s="302">
        <v>3</v>
      </c>
      <c r="G19" s="300">
        <v>4</v>
      </c>
      <c r="H19" s="301">
        <v>3</v>
      </c>
      <c r="I19" s="301">
        <v>2</v>
      </c>
      <c r="J19" s="302">
        <v>5</v>
      </c>
      <c r="K19" s="300">
        <v>5</v>
      </c>
      <c r="L19" s="301">
        <v>5</v>
      </c>
      <c r="M19" s="302">
        <v>5</v>
      </c>
      <c r="N19" s="300">
        <v>2</v>
      </c>
      <c r="O19" s="301">
        <v>2</v>
      </c>
      <c r="P19" s="302">
        <v>2</v>
      </c>
      <c r="Q19" s="300">
        <v>5</v>
      </c>
      <c r="R19" s="301">
        <v>5</v>
      </c>
      <c r="S19" s="301">
        <v>5</v>
      </c>
      <c r="T19" s="302">
        <v>5</v>
      </c>
      <c r="U19" s="300">
        <v>5</v>
      </c>
      <c r="V19" s="301">
        <v>5</v>
      </c>
      <c r="W19" s="301">
        <v>3</v>
      </c>
      <c r="X19" s="302">
        <v>2</v>
      </c>
      <c r="Y19" s="303"/>
      <c r="Z19" s="301">
        <v>2</v>
      </c>
      <c r="AA19" s="301">
        <v>2</v>
      </c>
      <c r="AB19" s="302">
        <v>3</v>
      </c>
      <c r="AC19" s="126">
        <v>3</v>
      </c>
      <c r="AD19" s="300">
        <v>2</v>
      </c>
      <c r="AE19" s="301">
        <v>2</v>
      </c>
      <c r="AF19" s="304">
        <v>2</v>
      </c>
      <c r="AG19" s="127">
        <v>2</v>
      </c>
      <c r="AH19" s="126">
        <v>2</v>
      </c>
      <c r="AI19" s="300">
        <v>2</v>
      </c>
      <c r="AJ19" s="304">
        <v>2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4</v>
      </c>
      <c r="AO19" s="114">
        <f t="shared" si="2"/>
        <v>4</v>
      </c>
      <c r="AP19" s="112">
        <f t="shared" si="3"/>
        <v>1</v>
      </c>
      <c r="AQ19" s="113">
        <f t="shared" si="4"/>
        <v>3.5</v>
      </c>
      <c r="AR19" s="114">
        <f t="shared" si="5"/>
        <v>4</v>
      </c>
      <c r="AS19" s="112">
        <f t="shared" si="6"/>
        <v>0</v>
      </c>
      <c r="AT19" s="113">
        <f t="shared" si="7"/>
        <v>5</v>
      </c>
      <c r="AU19" s="114">
        <f t="shared" si="8"/>
        <v>5</v>
      </c>
      <c r="AV19" s="112">
        <f t="shared" si="9"/>
        <v>3</v>
      </c>
      <c r="AW19" s="113">
        <f t="shared" si="10"/>
        <v>2</v>
      </c>
      <c r="AX19" s="114">
        <f t="shared" si="11"/>
        <v>2</v>
      </c>
      <c r="AY19" s="112">
        <f t="shared" si="12"/>
        <v>0</v>
      </c>
      <c r="AZ19" s="113">
        <f t="shared" si="13"/>
        <v>5</v>
      </c>
      <c r="BA19" s="115">
        <f t="shared" si="14"/>
        <v>5</v>
      </c>
      <c r="BB19" s="112">
        <f t="shared" si="15"/>
        <v>1</v>
      </c>
      <c r="BC19" s="113">
        <f t="shared" si="16"/>
        <v>3.75</v>
      </c>
      <c r="BD19" s="116">
        <f t="shared" si="17"/>
        <v>4</v>
      </c>
      <c r="BE19" s="112">
        <f t="shared" si="18"/>
        <v>0</v>
      </c>
      <c r="BF19" s="112">
        <f t="shared" si="19"/>
        <v>2</v>
      </c>
      <c r="BG19" s="113">
        <f t="shared" si="20"/>
        <v>2.3333333333333335</v>
      </c>
      <c r="BH19" s="113">
        <f t="shared" si="21"/>
        <v>2</v>
      </c>
      <c r="BI19" s="117">
        <f t="shared" si="22"/>
        <v>3</v>
      </c>
      <c r="BJ19" s="112">
        <f t="shared" si="23"/>
        <v>3</v>
      </c>
      <c r="BK19" s="113">
        <f t="shared" si="24"/>
        <v>2</v>
      </c>
      <c r="BL19" s="113">
        <f t="shared" si="25"/>
        <v>2</v>
      </c>
      <c r="BM19" s="118">
        <f t="shared" si="26"/>
        <v>2</v>
      </c>
      <c r="BN19" s="119">
        <f t="shared" si="26"/>
        <v>2</v>
      </c>
      <c r="BO19" s="120">
        <f t="shared" si="27"/>
        <v>3</v>
      </c>
      <c r="BP19" s="68"/>
    </row>
    <row r="20" spans="1:68" ht="13.5" thickBot="1">
      <c r="A20" s="121"/>
      <c r="B20" s="130">
        <f t="shared" si="28"/>
        <v>9</v>
      </c>
      <c r="C20" s="300">
        <v>5</v>
      </c>
      <c r="D20" s="301">
        <v>5</v>
      </c>
      <c r="E20" s="301">
        <v>5</v>
      </c>
      <c r="F20" s="302">
        <v>5</v>
      </c>
      <c r="G20" s="300">
        <v>5</v>
      </c>
      <c r="H20" s="301">
        <v>5</v>
      </c>
      <c r="I20" s="301">
        <v>5</v>
      </c>
      <c r="J20" s="302">
        <v>5</v>
      </c>
      <c r="K20" s="300">
        <v>5</v>
      </c>
      <c r="L20" s="301">
        <v>5</v>
      </c>
      <c r="M20" s="302">
        <v>5</v>
      </c>
      <c r="N20" s="300">
        <v>5</v>
      </c>
      <c r="O20" s="301">
        <v>5</v>
      </c>
      <c r="P20" s="302">
        <v>5</v>
      </c>
      <c r="Q20" s="300">
        <v>5</v>
      </c>
      <c r="R20" s="301">
        <v>5</v>
      </c>
      <c r="S20" s="301">
        <v>5</v>
      </c>
      <c r="T20" s="302">
        <v>5</v>
      </c>
      <c r="U20" s="300">
        <v>5</v>
      </c>
      <c r="V20" s="301">
        <v>5</v>
      </c>
      <c r="W20" s="301">
        <v>5</v>
      </c>
      <c r="X20" s="302">
        <v>5</v>
      </c>
      <c r="Y20" s="303"/>
      <c r="Z20" s="301">
        <v>5</v>
      </c>
      <c r="AA20" s="301">
        <v>4</v>
      </c>
      <c r="AB20" s="302">
        <v>4</v>
      </c>
      <c r="AC20" s="132">
        <v>5</v>
      </c>
      <c r="AD20" s="300">
        <v>5</v>
      </c>
      <c r="AE20" s="301">
        <v>5</v>
      </c>
      <c r="AF20" s="304">
        <v>5</v>
      </c>
      <c r="AG20" s="107">
        <v>5</v>
      </c>
      <c r="AH20" s="132">
        <v>5</v>
      </c>
      <c r="AI20" s="300">
        <v>2</v>
      </c>
      <c r="AJ20" s="304">
        <v>3</v>
      </c>
      <c r="AK20" s="128"/>
      <c r="AL20" s="129">
        <f t="shared" si="29"/>
        <v>9</v>
      </c>
      <c r="AM20" s="112">
        <f t="shared" si="0"/>
        <v>0</v>
      </c>
      <c r="AN20" s="113">
        <f t="shared" si="1"/>
        <v>5</v>
      </c>
      <c r="AO20" s="114">
        <f t="shared" si="2"/>
        <v>5</v>
      </c>
      <c r="AP20" s="112">
        <f t="shared" si="3"/>
        <v>0</v>
      </c>
      <c r="AQ20" s="113">
        <f t="shared" si="4"/>
        <v>5</v>
      </c>
      <c r="AR20" s="114">
        <f t="shared" si="5"/>
        <v>5</v>
      </c>
      <c r="AS20" s="112">
        <f t="shared" si="6"/>
        <v>0</v>
      </c>
      <c r="AT20" s="113">
        <f t="shared" si="7"/>
        <v>5</v>
      </c>
      <c r="AU20" s="114">
        <f t="shared" si="8"/>
        <v>5</v>
      </c>
      <c r="AV20" s="112">
        <f t="shared" si="9"/>
        <v>0</v>
      </c>
      <c r="AW20" s="113">
        <f t="shared" si="10"/>
        <v>5</v>
      </c>
      <c r="AX20" s="114">
        <f t="shared" si="11"/>
        <v>5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0</v>
      </c>
      <c r="BC20" s="113">
        <f t="shared" si="16"/>
        <v>5</v>
      </c>
      <c r="BD20" s="116">
        <f t="shared" si="17"/>
        <v>5</v>
      </c>
      <c r="BE20" s="112">
        <f t="shared" si="18"/>
        <v>0</v>
      </c>
      <c r="BF20" s="112">
        <f t="shared" si="19"/>
        <v>0</v>
      </c>
      <c r="BG20" s="113">
        <f t="shared" si="20"/>
        <v>4.333333333333333</v>
      </c>
      <c r="BH20" s="113">
        <f t="shared" si="21"/>
        <v>2</v>
      </c>
      <c r="BI20" s="117">
        <f t="shared" si="22"/>
        <v>5</v>
      </c>
      <c r="BJ20" s="112">
        <f t="shared" si="23"/>
        <v>0</v>
      </c>
      <c r="BK20" s="113">
        <f t="shared" si="24"/>
        <v>5</v>
      </c>
      <c r="BL20" s="113">
        <f t="shared" si="25"/>
        <v>5</v>
      </c>
      <c r="BM20" s="118">
        <f t="shared" si="26"/>
        <v>5</v>
      </c>
      <c r="BN20" s="119">
        <f t="shared" si="26"/>
        <v>5</v>
      </c>
      <c r="BO20" s="120">
        <f t="shared" si="27"/>
        <v>3</v>
      </c>
      <c r="BP20" s="68"/>
    </row>
    <row r="21" spans="1:68" ht="13.5" thickBot="1">
      <c r="A21" s="121"/>
      <c r="B21" s="130">
        <f t="shared" si="28"/>
        <v>10</v>
      </c>
      <c r="C21" s="300">
        <v>5</v>
      </c>
      <c r="D21" s="301">
        <v>5</v>
      </c>
      <c r="E21" s="301">
        <v>5</v>
      </c>
      <c r="F21" s="302">
        <v>5</v>
      </c>
      <c r="G21" s="300">
        <v>5</v>
      </c>
      <c r="H21" s="301">
        <v>5</v>
      </c>
      <c r="I21" s="301">
        <v>3</v>
      </c>
      <c r="J21" s="302">
        <v>5</v>
      </c>
      <c r="K21" s="300">
        <v>5</v>
      </c>
      <c r="L21" s="301">
        <v>5</v>
      </c>
      <c r="M21" s="302">
        <v>5</v>
      </c>
      <c r="N21" s="300">
        <v>4</v>
      </c>
      <c r="O21" s="301">
        <v>4</v>
      </c>
      <c r="P21" s="302">
        <v>5</v>
      </c>
      <c r="Q21" s="300">
        <v>5</v>
      </c>
      <c r="R21" s="301">
        <v>5</v>
      </c>
      <c r="S21" s="301">
        <v>5</v>
      </c>
      <c r="T21" s="302">
        <v>5</v>
      </c>
      <c r="U21" s="300">
        <v>5</v>
      </c>
      <c r="V21" s="301">
        <v>5</v>
      </c>
      <c r="W21" s="301">
        <v>5</v>
      </c>
      <c r="X21" s="302">
        <v>5</v>
      </c>
      <c r="Y21" s="307"/>
      <c r="Z21" s="301">
        <v>4</v>
      </c>
      <c r="AA21" s="301">
        <v>4</v>
      </c>
      <c r="AB21" s="302">
        <v>3</v>
      </c>
      <c r="AC21" s="126">
        <v>4</v>
      </c>
      <c r="AD21" s="300">
        <v>4</v>
      </c>
      <c r="AE21" s="301">
        <v>4</v>
      </c>
      <c r="AF21" s="304">
        <v>4</v>
      </c>
      <c r="AG21" s="127">
        <v>4</v>
      </c>
      <c r="AH21" s="126">
        <v>4</v>
      </c>
      <c r="AI21" s="300">
        <v>3</v>
      </c>
      <c r="AJ21" s="304">
        <v>3</v>
      </c>
      <c r="AK21" s="128"/>
      <c r="AL21" s="129">
        <f t="shared" si="29"/>
        <v>10</v>
      </c>
      <c r="AM21" s="112">
        <f t="shared" si="0"/>
        <v>0</v>
      </c>
      <c r="AN21" s="113">
        <f t="shared" si="1"/>
        <v>5</v>
      </c>
      <c r="AO21" s="114">
        <f t="shared" si="2"/>
        <v>5</v>
      </c>
      <c r="AP21" s="112">
        <f t="shared" si="3"/>
        <v>0</v>
      </c>
      <c r="AQ21" s="113">
        <f t="shared" si="4"/>
        <v>4.5</v>
      </c>
      <c r="AR21" s="114">
        <f t="shared" si="5"/>
        <v>5</v>
      </c>
      <c r="AS21" s="112">
        <f t="shared" si="6"/>
        <v>0</v>
      </c>
      <c r="AT21" s="113">
        <f t="shared" si="7"/>
        <v>5</v>
      </c>
      <c r="AU21" s="114">
        <f t="shared" si="8"/>
        <v>5</v>
      </c>
      <c r="AV21" s="112">
        <f t="shared" si="9"/>
        <v>0</v>
      </c>
      <c r="AW21" s="113">
        <f t="shared" si="10"/>
        <v>4.333333333333333</v>
      </c>
      <c r="AX21" s="114">
        <f t="shared" si="11"/>
        <v>5</v>
      </c>
      <c r="AY21" s="112">
        <f t="shared" si="12"/>
        <v>0</v>
      </c>
      <c r="AZ21" s="113">
        <f t="shared" si="13"/>
        <v>5</v>
      </c>
      <c r="BA21" s="115">
        <f t="shared" si="14"/>
        <v>5</v>
      </c>
      <c r="BB21" s="112">
        <f t="shared" si="15"/>
        <v>0</v>
      </c>
      <c r="BC21" s="113">
        <f t="shared" si="16"/>
        <v>5</v>
      </c>
      <c r="BD21" s="116">
        <f t="shared" si="17"/>
        <v>5</v>
      </c>
      <c r="BE21" s="112">
        <f t="shared" si="18"/>
        <v>0</v>
      </c>
      <c r="BF21" s="112">
        <f t="shared" si="19"/>
        <v>0</v>
      </c>
      <c r="BG21" s="113">
        <f t="shared" si="20"/>
        <v>3.6666666666666665</v>
      </c>
      <c r="BH21" s="113">
        <f t="shared" si="21"/>
        <v>2</v>
      </c>
      <c r="BI21" s="117">
        <f t="shared" si="22"/>
        <v>4</v>
      </c>
      <c r="BJ21" s="112">
        <f t="shared" si="23"/>
        <v>0</v>
      </c>
      <c r="BK21" s="113">
        <f t="shared" si="24"/>
        <v>4</v>
      </c>
      <c r="BL21" s="113">
        <f t="shared" si="25"/>
        <v>4</v>
      </c>
      <c r="BM21" s="118">
        <f t="shared" si="26"/>
        <v>4</v>
      </c>
      <c r="BN21" s="119">
        <f t="shared" si="26"/>
        <v>4</v>
      </c>
      <c r="BO21" s="120">
        <f t="shared" si="27"/>
        <v>3</v>
      </c>
      <c r="BP21" s="68"/>
    </row>
    <row r="22" spans="1:68" ht="13.5" thickBot="1">
      <c r="A22" s="121"/>
      <c r="B22" s="130">
        <f t="shared" si="28"/>
        <v>11</v>
      </c>
      <c r="C22" s="300">
        <v>5</v>
      </c>
      <c r="D22" s="301">
        <v>5</v>
      </c>
      <c r="E22" s="301">
        <v>4</v>
      </c>
      <c r="F22" s="302">
        <v>5</v>
      </c>
      <c r="G22" s="300">
        <v>5</v>
      </c>
      <c r="H22" s="301">
        <v>5</v>
      </c>
      <c r="I22" s="301">
        <v>5</v>
      </c>
      <c r="J22" s="302">
        <v>5</v>
      </c>
      <c r="K22" s="300">
        <v>5</v>
      </c>
      <c r="L22" s="301">
        <v>5</v>
      </c>
      <c r="M22" s="302">
        <v>5</v>
      </c>
      <c r="N22" s="300">
        <v>4</v>
      </c>
      <c r="O22" s="301">
        <v>4</v>
      </c>
      <c r="P22" s="302">
        <v>4</v>
      </c>
      <c r="Q22" s="300">
        <v>5</v>
      </c>
      <c r="R22" s="301">
        <v>5</v>
      </c>
      <c r="S22" s="301">
        <v>5</v>
      </c>
      <c r="T22" s="302">
        <v>5</v>
      </c>
      <c r="U22" s="300">
        <v>4</v>
      </c>
      <c r="V22" s="301">
        <v>4</v>
      </c>
      <c r="W22" s="301">
        <v>4</v>
      </c>
      <c r="X22" s="302">
        <v>4</v>
      </c>
      <c r="Y22" s="306"/>
      <c r="Z22" s="301">
        <v>5</v>
      </c>
      <c r="AA22" s="301">
        <v>5</v>
      </c>
      <c r="AB22" s="302">
        <v>5</v>
      </c>
      <c r="AC22" s="126">
        <v>4</v>
      </c>
      <c r="AD22" s="300">
        <v>4</v>
      </c>
      <c r="AE22" s="301">
        <v>4</v>
      </c>
      <c r="AF22" s="304">
        <v>4</v>
      </c>
      <c r="AG22" s="127">
        <v>5</v>
      </c>
      <c r="AH22" s="126">
        <v>5</v>
      </c>
      <c r="AI22" s="300">
        <v>4</v>
      </c>
      <c r="AJ22" s="304">
        <v>5</v>
      </c>
      <c r="AK22" s="128"/>
      <c r="AL22" s="129">
        <f t="shared" si="29"/>
        <v>11</v>
      </c>
      <c r="AM22" s="112">
        <f t="shared" si="0"/>
        <v>0</v>
      </c>
      <c r="AN22" s="113">
        <f t="shared" si="1"/>
        <v>4.75</v>
      </c>
      <c r="AO22" s="114">
        <f t="shared" si="2"/>
        <v>5</v>
      </c>
      <c r="AP22" s="112">
        <f t="shared" si="3"/>
        <v>0</v>
      </c>
      <c r="AQ22" s="113">
        <f t="shared" si="4"/>
        <v>5</v>
      </c>
      <c r="AR22" s="114">
        <f t="shared" si="5"/>
        <v>5</v>
      </c>
      <c r="AS22" s="112">
        <f t="shared" si="6"/>
        <v>0</v>
      </c>
      <c r="AT22" s="113">
        <f t="shared" si="7"/>
        <v>5</v>
      </c>
      <c r="AU22" s="114">
        <f t="shared" si="8"/>
        <v>5</v>
      </c>
      <c r="AV22" s="112">
        <f t="shared" si="9"/>
        <v>0</v>
      </c>
      <c r="AW22" s="113">
        <f t="shared" si="10"/>
        <v>4</v>
      </c>
      <c r="AX22" s="114">
        <f t="shared" si="11"/>
        <v>4</v>
      </c>
      <c r="AY22" s="112">
        <f t="shared" si="12"/>
        <v>0</v>
      </c>
      <c r="AZ22" s="113">
        <f t="shared" si="13"/>
        <v>5</v>
      </c>
      <c r="BA22" s="115">
        <f t="shared" si="14"/>
        <v>5</v>
      </c>
      <c r="BB22" s="112">
        <f t="shared" si="15"/>
        <v>0</v>
      </c>
      <c r="BC22" s="113">
        <f t="shared" si="16"/>
        <v>4</v>
      </c>
      <c r="BD22" s="116">
        <f t="shared" si="17"/>
        <v>4</v>
      </c>
      <c r="BE22" s="112">
        <f t="shared" si="18"/>
        <v>0</v>
      </c>
      <c r="BF22" s="112">
        <f t="shared" si="19"/>
        <v>0</v>
      </c>
      <c r="BG22" s="113">
        <f t="shared" si="20"/>
        <v>5</v>
      </c>
      <c r="BH22" s="113">
        <f t="shared" si="21"/>
        <v>2</v>
      </c>
      <c r="BI22" s="117">
        <f t="shared" si="22"/>
        <v>4</v>
      </c>
      <c r="BJ22" s="112">
        <f t="shared" si="23"/>
        <v>0</v>
      </c>
      <c r="BK22" s="113">
        <f t="shared" si="24"/>
        <v>4</v>
      </c>
      <c r="BL22" s="113">
        <f t="shared" si="25"/>
        <v>4</v>
      </c>
      <c r="BM22" s="118">
        <f t="shared" si="26"/>
        <v>5</v>
      </c>
      <c r="BN22" s="119">
        <f t="shared" si="26"/>
        <v>5</v>
      </c>
      <c r="BO22" s="120">
        <f t="shared" si="27"/>
        <v>5</v>
      </c>
      <c r="BP22" s="68"/>
    </row>
    <row r="23" spans="1:68" ht="13.5" thickBot="1">
      <c r="A23" s="121"/>
      <c r="B23" s="130">
        <f t="shared" si="28"/>
        <v>12</v>
      </c>
      <c r="C23" s="300">
        <v>5</v>
      </c>
      <c r="D23" s="301">
        <v>5</v>
      </c>
      <c r="E23" s="301">
        <v>5</v>
      </c>
      <c r="F23" s="302">
        <v>5</v>
      </c>
      <c r="G23" s="300">
        <v>4</v>
      </c>
      <c r="H23" s="301">
        <v>4</v>
      </c>
      <c r="I23" s="301">
        <v>3</v>
      </c>
      <c r="J23" s="302">
        <v>3</v>
      </c>
      <c r="K23" s="300">
        <v>5</v>
      </c>
      <c r="L23" s="301">
        <v>5</v>
      </c>
      <c r="M23" s="302">
        <v>5</v>
      </c>
      <c r="N23" s="300">
        <v>5</v>
      </c>
      <c r="O23" s="301">
        <v>3</v>
      </c>
      <c r="P23" s="302">
        <v>5</v>
      </c>
      <c r="Q23" s="300">
        <v>5</v>
      </c>
      <c r="R23" s="301">
        <v>5</v>
      </c>
      <c r="S23" s="301">
        <v>5</v>
      </c>
      <c r="T23" s="302">
        <v>5</v>
      </c>
      <c r="U23" s="300">
        <v>3</v>
      </c>
      <c r="V23" s="301">
        <v>4</v>
      </c>
      <c r="W23" s="301">
        <v>3</v>
      </c>
      <c r="X23" s="302">
        <v>3</v>
      </c>
      <c r="Y23" s="306"/>
      <c r="Z23" s="301">
        <v>4</v>
      </c>
      <c r="AA23" s="301">
        <v>4</v>
      </c>
      <c r="AB23" s="302">
        <v>4</v>
      </c>
      <c r="AC23" s="126">
        <v>4</v>
      </c>
      <c r="AD23" s="300">
        <v>4</v>
      </c>
      <c r="AE23" s="301">
        <v>2</v>
      </c>
      <c r="AF23" s="304">
        <v>4</v>
      </c>
      <c r="AG23" s="127">
        <v>3</v>
      </c>
      <c r="AH23" s="126">
        <v>3</v>
      </c>
      <c r="AI23" s="300">
        <v>5</v>
      </c>
      <c r="AJ23" s="304">
        <v>5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5</v>
      </c>
      <c r="AO23" s="114">
        <f t="shared" si="2"/>
        <v>5</v>
      </c>
      <c r="AP23" s="112">
        <f t="shared" si="3"/>
        <v>0</v>
      </c>
      <c r="AQ23" s="113">
        <f t="shared" si="4"/>
        <v>3.5</v>
      </c>
      <c r="AR23" s="114">
        <f t="shared" si="5"/>
        <v>4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0</v>
      </c>
      <c r="AW23" s="113">
        <f t="shared" si="10"/>
        <v>4.333333333333333</v>
      </c>
      <c r="AX23" s="114">
        <f t="shared" si="11"/>
        <v>5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0</v>
      </c>
      <c r="BC23" s="113">
        <f t="shared" si="16"/>
        <v>3.25</v>
      </c>
      <c r="BD23" s="116">
        <f t="shared" si="17"/>
        <v>4</v>
      </c>
      <c r="BE23" s="112">
        <f t="shared" si="18"/>
        <v>0</v>
      </c>
      <c r="BF23" s="112">
        <f t="shared" si="19"/>
        <v>0</v>
      </c>
      <c r="BG23" s="113">
        <f t="shared" si="20"/>
        <v>4</v>
      </c>
      <c r="BH23" s="113">
        <f t="shared" si="21"/>
        <v>2</v>
      </c>
      <c r="BI23" s="117">
        <f t="shared" si="22"/>
        <v>4</v>
      </c>
      <c r="BJ23" s="112">
        <f t="shared" si="23"/>
        <v>1</v>
      </c>
      <c r="BK23" s="113">
        <f t="shared" si="24"/>
        <v>3.3333333333333335</v>
      </c>
      <c r="BL23" s="113">
        <f t="shared" si="25"/>
        <v>4</v>
      </c>
      <c r="BM23" s="118">
        <f t="shared" si="26"/>
        <v>3</v>
      </c>
      <c r="BN23" s="119">
        <f t="shared" si="26"/>
        <v>3</v>
      </c>
      <c r="BO23" s="120">
        <f t="shared" si="27"/>
        <v>5</v>
      </c>
      <c r="BP23" s="68"/>
    </row>
    <row r="24" spans="1:68" ht="13.5" thickBot="1">
      <c r="A24" s="121"/>
      <c r="B24" s="130">
        <f t="shared" si="28"/>
        <v>13</v>
      </c>
      <c r="C24" s="300">
        <v>5</v>
      </c>
      <c r="D24" s="301">
        <v>5</v>
      </c>
      <c r="E24" s="301">
        <v>5</v>
      </c>
      <c r="F24" s="302">
        <v>5</v>
      </c>
      <c r="G24" s="300">
        <v>5</v>
      </c>
      <c r="H24" s="301">
        <v>5</v>
      </c>
      <c r="I24" s="301">
        <v>5</v>
      </c>
      <c r="J24" s="302">
        <v>5</v>
      </c>
      <c r="K24" s="300">
        <v>5</v>
      </c>
      <c r="L24" s="301">
        <v>5</v>
      </c>
      <c r="M24" s="302">
        <v>5</v>
      </c>
      <c r="N24" s="300">
        <v>3</v>
      </c>
      <c r="O24" s="301">
        <v>3</v>
      </c>
      <c r="P24" s="302">
        <v>5</v>
      </c>
      <c r="Q24" s="300">
        <v>5</v>
      </c>
      <c r="R24" s="301">
        <v>5</v>
      </c>
      <c r="S24" s="301">
        <v>5</v>
      </c>
      <c r="T24" s="302">
        <v>5</v>
      </c>
      <c r="U24" s="300">
        <v>5</v>
      </c>
      <c r="V24" s="301">
        <v>5</v>
      </c>
      <c r="W24" s="301">
        <v>5</v>
      </c>
      <c r="X24" s="302">
        <v>5</v>
      </c>
      <c r="Y24" s="303"/>
      <c r="Z24" s="301">
        <v>5</v>
      </c>
      <c r="AA24" s="301">
        <v>5</v>
      </c>
      <c r="AB24" s="302">
        <v>4</v>
      </c>
      <c r="AC24" s="132">
        <v>4</v>
      </c>
      <c r="AD24" s="300">
        <v>5</v>
      </c>
      <c r="AE24" s="301">
        <v>5</v>
      </c>
      <c r="AF24" s="304">
        <v>5</v>
      </c>
      <c r="AG24" s="107">
        <v>3</v>
      </c>
      <c r="AH24" s="126">
        <v>4</v>
      </c>
      <c r="AI24" s="300">
        <v>5</v>
      </c>
      <c r="AJ24" s="304">
        <v>5</v>
      </c>
      <c r="AK24" s="128"/>
      <c r="AL24" s="129">
        <f t="shared" si="29"/>
        <v>13</v>
      </c>
      <c r="AM24" s="112">
        <f t="shared" si="0"/>
        <v>0</v>
      </c>
      <c r="AN24" s="113">
        <f t="shared" si="1"/>
        <v>5</v>
      </c>
      <c r="AO24" s="114">
        <f t="shared" si="2"/>
        <v>5</v>
      </c>
      <c r="AP24" s="112">
        <f t="shared" si="3"/>
        <v>0</v>
      </c>
      <c r="AQ24" s="113">
        <f t="shared" si="4"/>
        <v>5</v>
      </c>
      <c r="AR24" s="114">
        <f t="shared" si="5"/>
        <v>5</v>
      </c>
      <c r="AS24" s="112">
        <f t="shared" si="6"/>
        <v>0</v>
      </c>
      <c r="AT24" s="113">
        <f t="shared" si="7"/>
        <v>5</v>
      </c>
      <c r="AU24" s="114">
        <f t="shared" si="8"/>
        <v>5</v>
      </c>
      <c r="AV24" s="112">
        <f t="shared" si="9"/>
        <v>0</v>
      </c>
      <c r="AW24" s="113">
        <f t="shared" si="10"/>
        <v>3.6666666666666665</v>
      </c>
      <c r="AX24" s="114">
        <f t="shared" si="11"/>
        <v>4</v>
      </c>
      <c r="AY24" s="112">
        <f t="shared" si="12"/>
        <v>0</v>
      </c>
      <c r="AZ24" s="113">
        <f t="shared" si="13"/>
        <v>5</v>
      </c>
      <c r="BA24" s="115">
        <f t="shared" si="14"/>
        <v>5</v>
      </c>
      <c r="BB24" s="112">
        <f t="shared" si="15"/>
        <v>0</v>
      </c>
      <c r="BC24" s="113">
        <f t="shared" si="16"/>
        <v>5</v>
      </c>
      <c r="BD24" s="116">
        <f t="shared" si="17"/>
        <v>5</v>
      </c>
      <c r="BE24" s="112">
        <f t="shared" si="18"/>
        <v>0</v>
      </c>
      <c r="BF24" s="112">
        <f t="shared" si="19"/>
        <v>0</v>
      </c>
      <c r="BG24" s="113">
        <f t="shared" si="20"/>
        <v>4.666666666666667</v>
      </c>
      <c r="BH24" s="113">
        <f t="shared" si="21"/>
        <v>2</v>
      </c>
      <c r="BI24" s="117">
        <f t="shared" si="22"/>
        <v>4</v>
      </c>
      <c r="BJ24" s="112">
        <f t="shared" si="23"/>
        <v>0</v>
      </c>
      <c r="BK24" s="113">
        <f t="shared" si="24"/>
        <v>5</v>
      </c>
      <c r="BL24" s="113">
        <f t="shared" si="25"/>
        <v>5</v>
      </c>
      <c r="BM24" s="118">
        <f t="shared" si="26"/>
        <v>3</v>
      </c>
      <c r="BN24" s="119">
        <f t="shared" si="26"/>
        <v>4</v>
      </c>
      <c r="BO24" s="120">
        <f t="shared" si="27"/>
        <v>5</v>
      </c>
      <c r="BP24" s="68"/>
    </row>
    <row r="25" spans="1:68" ht="13.5" thickBot="1">
      <c r="A25" s="121"/>
      <c r="B25" s="130">
        <f t="shared" si="28"/>
        <v>14</v>
      </c>
      <c r="C25" s="300">
        <v>5</v>
      </c>
      <c r="D25" s="301">
        <v>5</v>
      </c>
      <c r="E25" s="301">
        <v>5</v>
      </c>
      <c r="F25" s="302">
        <v>5</v>
      </c>
      <c r="G25" s="300">
        <v>5</v>
      </c>
      <c r="H25" s="301">
        <v>5</v>
      </c>
      <c r="I25" s="301">
        <v>5</v>
      </c>
      <c r="J25" s="302">
        <v>5</v>
      </c>
      <c r="K25" s="300">
        <v>5</v>
      </c>
      <c r="L25" s="301">
        <v>5</v>
      </c>
      <c r="M25" s="302">
        <v>5</v>
      </c>
      <c r="N25" s="300">
        <v>4</v>
      </c>
      <c r="O25" s="301">
        <v>4</v>
      </c>
      <c r="P25" s="302">
        <v>4</v>
      </c>
      <c r="Q25" s="300">
        <v>5</v>
      </c>
      <c r="R25" s="301">
        <v>5</v>
      </c>
      <c r="S25" s="301">
        <v>5</v>
      </c>
      <c r="T25" s="302">
        <v>5</v>
      </c>
      <c r="U25" s="300">
        <v>5</v>
      </c>
      <c r="V25" s="301">
        <v>5</v>
      </c>
      <c r="W25" s="301">
        <v>5</v>
      </c>
      <c r="X25" s="302">
        <v>4</v>
      </c>
      <c r="Y25" s="303"/>
      <c r="Z25" s="301">
        <v>5</v>
      </c>
      <c r="AA25" s="301">
        <v>4</v>
      </c>
      <c r="AB25" s="302">
        <v>5</v>
      </c>
      <c r="AC25" s="126">
        <v>5</v>
      </c>
      <c r="AD25" s="300">
        <v>5</v>
      </c>
      <c r="AE25" s="301">
        <v>4</v>
      </c>
      <c r="AF25" s="304">
        <v>5</v>
      </c>
      <c r="AG25" s="127">
        <v>5</v>
      </c>
      <c r="AH25" s="126">
        <v>5</v>
      </c>
      <c r="AI25" s="300">
        <v>5</v>
      </c>
      <c r="AJ25" s="304">
        <v>5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5</v>
      </c>
      <c r="AO25" s="114">
        <f t="shared" si="2"/>
        <v>5</v>
      </c>
      <c r="AP25" s="112">
        <f t="shared" si="3"/>
        <v>0</v>
      </c>
      <c r="AQ25" s="113">
        <f t="shared" si="4"/>
        <v>5</v>
      </c>
      <c r="AR25" s="114">
        <f t="shared" si="5"/>
        <v>5</v>
      </c>
      <c r="AS25" s="112">
        <f t="shared" si="6"/>
        <v>0</v>
      </c>
      <c r="AT25" s="113">
        <f t="shared" si="7"/>
        <v>5</v>
      </c>
      <c r="AU25" s="114">
        <f t="shared" si="8"/>
        <v>5</v>
      </c>
      <c r="AV25" s="112">
        <f t="shared" si="9"/>
        <v>0</v>
      </c>
      <c r="AW25" s="113">
        <f t="shared" si="10"/>
        <v>4</v>
      </c>
      <c r="AX25" s="114">
        <f t="shared" si="11"/>
        <v>4</v>
      </c>
      <c r="AY25" s="112">
        <f t="shared" si="12"/>
        <v>0</v>
      </c>
      <c r="AZ25" s="113">
        <f t="shared" si="13"/>
        <v>5</v>
      </c>
      <c r="BA25" s="115">
        <f t="shared" si="14"/>
        <v>5</v>
      </c>
      <c r="BB25" s="112">
        <f t="shared" si="15"/>
        <v>0</v>
      </c>
      <c r="BC25" s="113">
        <f t="shared" si="16"/>
        <v>4.75</v>
      </c>
      <c r="BD25" s="116">
        <f t="shared" si="17"/>
        <v>5</v>
      </c>
      <c r="BE25" s="112">
        <f t="shared" si="18"/>
        <v>0</v>
      </c>
      <c r="BF25" s="112">
        <f t="shared" si="19"/>
        <v>0</v>
      </c>
      <c r="BG25" s="113">
        <f t="shared" si="20"/>
        <v>4.666666666666667</v>
      </c>
      <c r="BH25" s="113">
        <f t="shared" si="21"/>
        <v>2</v>
      </c>
      <c r="BI25" s="117">
        <f t="shared" si="22"/>
        <v>5</v>
      </c>
      <c r="BJ25" s="112">
        <f t="shared" si="23"/>
        <v>0</v>
      </c>
      <c r="BK25" s="113">
        <f t="shared" si="24"/>
        <v>4.666666666666667</v>
      </c>
      <c r="BL25" s="113">
        <f t="shared" si="25"/>
        <v>5</v>
      </c>
      <c r="BM25" s="118">
        <f t="shared" si="26"/>
        <v>5</v>
      </c>
      <c r="BN25" s="119">
        <f t="shared" si="26"/>
        <v>5</v>
      </c>
      <c r="BO25" s="120">
        <f t="shared" si="27"/>
        <v>5</v>
      </c>
      <c r="BP25" s="68"/>
    </row>
    <row r="26" spans="1:68" ht="13.5" thickBot="1">
      <c r="A26" s="121"/>
      <c r="B26" s="130">
        <f t="shared" si="28"/>
        <v>15</v>
      </c>
      <c r="C26" s="300">
        <v>5</v>
      </c>
      <c r="D26" s="301">
        <v>5</v>
      </c>
      <c r="E26" s="301">
        <v>2</v>
      </c>
      <c r="F26" s="302">
        <v>4</v>
      </c>
      <c r="G26" s="300">
        <v>3</v>
      </c>
      <c r="H26" s="301">
        <v>5</v>
      </c>
      <c r="I26" s="301">
        <v>2</v>
      </c>
      <c r="J26" s="302">
        <v>3</v>
      </c>
      <c r="K26" s="300">
        <v>5</v>
      </c>
      <c r="L26" s="301">
        <v>5</v>
      </c>
      <c r="M26" s="302">
        <v>5</v>
      </c>
      <c r="N26" s="300">
        <v>2</v>
      </c>
      <c r="O26" s="301">
        <v>2</v>
      </c>
      <c r="P26" s="302">
        <v>5</v>
      </c>
      <c r="Q26" s="300">
        <v>5</v>
      </c>
      <c r="R26" s="301">
        <v>5</v>
      </c>
      <c r="S26" s="301">
        <v>5</v>
      </c>
      <c r="T26" s="302">
        <v>5</v>
      </c>
      <c r="U26" s="300">
        <v>5</v>
      </c>
      <c r="V26" s="301">
        <v>5</v>
      </c>
      <c r="W26" s="301">
        <v>5</v>
      </c>
      <c r="X26" s="302">
        <v>5</v>
      </c>
      <c r="Y26" s="303"/>
      <c r="Z26" s="301">
        <v>2</v>
      </c>
      <c r="AA26" s="301">
        <v>2</v>
      </c>
      <c r="AB26" s="302">
        <v>2</v>
      </c>
      <c r="AC26" s="126">
        <v>3</v>
      </c>
      <c r="AD26" s="300">
        <v>4</v>
      </c>
      <c r="AE26" s="301">
        <v>3</v>
      </c>
      <c r="AF26" s="304">
        <v>3</v>
      </c>
      <c r="AG26" s="127">
        <v>2</v>
      </c>
      <c r="AH26" s="126">
        <v>5</v>
      </c>
      <c r="AI26" s="300">
        <v>2</v>
      </c>
      <c r="AJ26" s="304">
        <v>3</v>
      </c>
      <c r="AK26" s="128"/>
      <c r="AL26" s="129">
        <f t="shared" si="29"/>
        <v>15</v>
      </c>
      <c r="AM26" s="112">
        <f t="shared" si="0"/>
        <v>1</v>
      </c>
      <c r="AN26" s="113">
        <f t="shared" si="1"/>
        <v>4</v>
      </c>
      <c r="AO26" s="114">
        <f t="shared" si="2"/>
        <v>4</v>
      </c>
      <c r="AP26" s="112">
        <f t="shared" si="3"/>
        <v>1</v>
      </c>
      <c r="AQ26" s="113">
        <f t="shared" si="4"/>
        <v>3.25</v>
      </c>
      <c r="AR26" s="114">
        <f t="shared" si="5"/>
        <v>4</v>
      </c>
      <c r="AS26" s="112">
        <f t="shared" si="6"/>
        <v>0</v>
      </c>
      <c r="AT26" s="113">
        <f t="shared" si="7"/>
        <v>5</v>
      </c>
      <c r="AU26" s="114">
        <f t="shared" si="8"/>
        <v>5</v>
      </c>
      <c r="AV26" s="112">
        <f t="shared" si="9"/>
        <v>2</v>
      </c>
      <c r="AW26" s="113">
        <f t="shared" si="10"/>
        <v>3</v>
      </c>
      <c r="AX26" s="114">
        <f t="shared" si="11"/>
        <v>3</v>
      </c>
      <c r="AY26" s="112">
        <f t="shared" si="12"/>
        <v>0</v>
      </c>
      <c r="AZ26" s="113">
        <f t="shared" si="13"/>
        <v>5</v>
      </c>
      <c r="BA26" s="115">
        <f t="shared" si="14"/>
        <v>5</v>
      </c>
      <c r="BB26" s="112">
        <f t="shared" si="15"/>
        <v>0</v>
      </c>
      <c r="BC26" s="113">
        <f t="shared" si="16"/>
        <v>5</v>
      </c>
      <c r="BD26" s="116">
        <f t="shared" si="17"/>
        <v>5</v>
      </c>
      <c r="BE26" s="112">
        <f t="shared" si="18"/>
        <v>0</v>
      </c>
      <c r="BF26" s="112">
        <f t="shared" si="19"/>
        <v>3</v>
      </c>
      <c r="BG26" s="113">
        <f t="shared" si="20"/>
        <v>2</v>
      </c>
      <c r="BH26" s="113">
        <f t="shared" si="21"/>
        <v>2</v>
      </c>
      <c r="BI26" s="117">
        <f t="shared" si="22"/>
        <v>3</v>
      </c>
      <c r="BJ26" s="112">
        <f t="shared" si="23"/>
        <v>0</v>
      </c>
      <c r="BK26" s="113">
        <f t="shared" si="24"/>
        <v>3.3333333333333335</v>
      </c>
      <c r="BL26" s="113">
        <f t="shared" si="25"/>
        <v>4</v>
      </c>
      <c r="BM26" s="118">
        <f t="shared" si="26"/>
        <v>2</v>
      </c>
      <c r="BN26" s="119">
        <f t="shared" si="26"/>
        <v>5</v>
      </c>
      <c r="BO26" s="120">
        <f t="shared" si="27"/>
        <v>3</v>
      </c>
      <c r="BP26" s="68"/>
    </row>
    <row r="27" spans="1:68" ht="13.5" thickBot="1">
      <c r="A27" s="121"/>
      <c r="B27" s="130">
        <f t="shared" si="28"/>
        <v>16</v>
      </c>
      <c r="C27" s="300">
        <v>5</v>
      </c>
      <c r="D27" s="301">
        <v>5</v>
      </c>
      <c r="E27" s="301">
        <v>5</v>
      </c>
      <c r="F27" s="302">
        <v>5</v>
      </c>
      <c r="G27" s="300">
        <v>5</v>
      </c>
      <c r="H27" s="301">
        <v>5</v>
      </c>
      <c r="I27" s="301">
        <v>4</v>
      </c>
      <c r="J27" s="302">
        <v>4</v>
      </c>
      <c r="K27" s="300">
        <v>5</v>
      </c>
      <c r="L27" s="301">
        <v>5</v>
      </c>
      <c r="M27" s="302">
        <v>5</v>
      </c>
      <c r="N27" s="300">
        <v>5</v>
      </c>
      <c r="O27" s="301">
        <v>5</v>
      </c>
      <c r="P27" s="302">
        <v>5</v>
      </c>
      <c r="Q27" s="300">
        <v>5</v>
      </c>
      <c r="R27" s="301">
        <v>5</v>
      </c>
      <c r="S27" s="301">
        <v>5</v>
      </c>
      <c r="T27" s="302">
        <v>5</v>
      </c>
      <c r="U27" s="300">
        <v>5</v>
      </c>
      <c r="V27" s="301">
        <v>5</v>
      </c>
      <c r="W27" s="301">
        <v>5</v>
      </c>
      <c r="X27" s="302">
        <v>3</v>
      </c>
      <c r="Y27" s="303"/>
      <c r="Z27" s="301">
        <v>4</v>
      </c>
      <c r="AA27" s="301">
        <v>4</v>
      </c>
      <c r="AB27" s="302">
        <v>4</v>
      </c>
      <c r="AC27" s="126">
        <v>4</v>
      </c>
      <c r="AD27" s="300">
        <v>5</v>
      </c>
      <c r="AE27" s="301">
        <v>3</v>
      </c>
      <c r="AF27" s="304">
        <v>4</v>
      </c>
      <c r="AG27" s="127">
        <v>4</v>
      </c>
      <c r="AH27" s="126">
        <v>4</v>
      </c>
      <c r="AI27" s="300">
        <v>5</v>
      </c>
      <c r="AJ27" s="304">
        <v>5</v>
      </c>
      <c r="AK27" s="128"/>
      <c r="AL27" s="129">
        <f t="shared" si="29"/>
        <v>16</v>
      </c>
      <c r="AM27" s="112">
        <f t="shared" si="0"/>
        <v>0</v>
      </c>
      <c r="AN27" s="113">
        <f t="shared" si="1"/>
        <v>5</v>
      </c>
      <c r="AO27" s="114">
        <f t="shared" si="2"/>
        <v>5</v>
      </c>
      <c r="AP27" s="112">
        <f t="shared" si="3"/>
        <v>0</v>
      </c>
      <c r="AQ27" s="113">
        <f t="shared" si="4"/>
        <v>4.5</v>
      </c>
      <c r="AR27" s="114">
        <f t="shared" si="5"/>
        <v>5</v>
      </c>
      <c r="AS27" s="112">
        <f t="shared" si="6"/>
        <v>0</v>
      </c>
      <c r="AT27" s="113">
        <f t="shared" si="7"/>
        <v>5</v>
      </c>
      <c r="AU27" s="114">
        <f t="shared" si="8"/>
        <v>5</v>
      </c>
      <c r="AV27" s="112">
        <f t="shared" si="9"/>
        <v>0</v>
      </c>
      <c r="AW27" s="113">
        <f t="shared" si="10"/>
        <v>5</v>
      </c>
      <c r="AX27" s="114">
        <f t="shared" si="11"/>
        <v>5</v>
      </c>
      <c r="AY27" s="112">
        <f t="shared" si="12"/>
        <v>0</v>
      </c>
      <c r="AZ27" s="113">
        <f t="shared" si="13"/>
        <v>5</v>
      </c>
      <c r="BA27" s="115">
        <f t="shared" si="14"/>
        <v>5</v>
      </c>
      <c r="BB27" s="112">
        <f t="shared" si="15"/>
        <v>0</v>
      </c>
      <c r="BC27" s="113">
        <f t="shared" si="16"/>
        <v>4.5</v>
      </c>
      <c r="BD27" s="116">
        <f t="shared" si="17"/>
        <v>5</v>
      </c>
      <c r="BE27" s="112">
        <f t="shared" si="18"/>
        <v>0</v>
      </c>
      <c r="BF27" s="112">
        <f t="shared" si="19"/>
        <v>0</v>
      </c>
      <c r="BG27" s="113">
        <f t="shared" si="20"/>
        <v>4</v>
      </c>
      <c r="BH27" s="113">
        <f t="shared" si="21"/>
        <v>2</v>
      </c>
      <c r="BI27" s="117">
        <f t="shared" si="22"/>
        <v>4</v>
      </c>
      <c r="BJ27" s="112">
        <f t="shared" si="23"/>
        <v>0</v>
      </c>
      <c r="BK27" s="113">
        <f t="shared" si="24"/>
        <v>4</v>
      </c>
      <c r="BL27" s="113">
        <f t="shared" si="25"/>
        <v>4</v>
      </c>
      <c r="BM27" s="118">
        <f t="shared" si="26"/>
        <v>4</v>
      </c>
      <c r="BN27" s="119">
        <f t="shared" si="26"/>
        <v>4</v>
      </c>
      <c r="BO27" s="120">
        <f t="shared" si="27"/>
        <v>5</v>
      </c>
      <c r="BP27" s="68"/>
    </row>
    <row r="28" spans="1:68" ht="13.5" thickBot="1">
      <c r="A28" s="121"/>
      <c r="B28" s="130">
        <f t="shared" si="28"/>
        <v>17</v>
      </c>
      <c r="C28" s="109"/>
      <c r="D28" s="123"/>
      <c r="E28" s="123"/>
      <c r="F28" s="124"/>
      <c r="G28" s="109"/>
      <c r="H28" s="123"/>
      <c r="I28" s="123"/>
      <c r="J28" s="124"/>
      <c r="K28" s="109"/>
      <c r="L28" s="123"/>
      <c r="M28" s="124"/>
      <c r="N28" s="109"/>
      <c r="O28" s="123"/>
      <c r="P28" s="124"/>
      <c r="Q28" s="109"/>
      <c r="R28" s="123"/>
      <c r="S28" s="123"/>
      <c r="T28" s="124"/>
      <c r="U28" s="109"/>
      <c r="V28" s="123"/>
      <c r="W28" s="123"/>
      <c r="X28" s="124"/>
      <c r="Y28" s="125"/>
      <c r="Z28" s="123"/>
      <c r="AA28" s="123"/>
      <c r="AB28" s="124"/>
      <c r="AC28" s="132"/>
      <c r="AD28" s="109"/>
      <c r="AE28" s="123"/>
      <c r="AF28" s="110"/>
      <c r="AG28" s="107"/>
      <c r="AH28" s="132"/>
      <c r="AI28" s="109"/>
      <c r="AJ28" s="110"/>
      <c r="AK28" s="128"/>
      <c r="AL28" s="129">
        <f t="shared" si="29"/>
        <v>17</v>
      </c>
      <c r="AM28" s="112">
        <f t="shared" si="0"/>
        <v>0</v>
      </c>
      <c r="AN28" s="113">
        <f t="shared" si="1"/>
        <v>0</v>
      </c>
      <c r="AO28" s="114" t="str">
        <f t="shared" si="2"/>
        <v>NO</v>
      </c>
      <c r="AP28" s="112">
        <f t="shared" si="3"/>
        <v>0</v>
      </c>
      <c r="AQ28" s="113">
        <f t="shared" si="4"/>
        <v>0</v>
      </c>
      <c r="AR28" s="114" t="str">
        <f t="shared" si="5"/>
        <v>NO</v>
      </c>
      <c r="AS28" s="112">
        <f t="shared" si="6"/>
        <v>0</v>
      </c>
      <c r="AT28" s="113">
        <f t="shared" si="7"/>
        <v>0</v>
      </c>
      <c r="AU28" s="114" t="str">
        <f t="shared" si="8"/>
        <v>NO</v>
      </c>
      <c r="AV28" s="112">
        <f t="shared" si="9"/>
        <v>0</v>
      </c>
      <c r="AW28" s="113">
        <f t="shared" si="10"/>
        <v>0</v>
      </c>
      <c r="AX28" s="114" t="str">
        <f t="shared" si="11"/>
        <v>NO</v>
      </c>
      <c r="AY28" s="112">
        <f t="shared" si="12"/>
        <v>0</v>
      </c>
      <c r="AZ28" s="113">
        <f t="shared" si="13"/>
        <v>0</v>
      </c>
      <c r="BA28" s="115" t="str">
        <f t="shared" si="14"/>
        <v>NO</v>
      </c>
      <c r="BB28" s="112">
        <f t="shared" si="15"/>
        <v>0</v>
      </c>
      <c r="BC28" s="113">
        <f t="shared" si="16"/>
        <v>0</v>
      </c>
      <c r="BD28" s="116" t="str">
        <f t="shared" si="17"/>
        <v>NO</v>
      </c>
      <c r="BE28" s="112">
        <f t="shared" si="18"/>
        <v>0</v>
      </c>
      <c r="BF28" s="112">
        <f t="shared" si="19"/>
        <v>0</v>
      </c>
      <c r="BG28" s="113">
        <f t="shared" si="20"/>
        <v>0</v>
      </c>
      <c r="BH28" s="113" t="str">
        <f t="shared" si="21"/>
        <v>NO</v>
      </c>
      <c r="BI28" s="117" t="str">
        <f t="shared" si="22"/>
        <v>NO</v>
      </c>
      <c r="BJ28" s="112">
        <f t="shared" si="23"/>
        <v>0</v>
      </c>
      <c r="BK28" s="113">
        <f t="shared" si="24"/>
        <v>0</v>
      </c>
      <c r="BL28" s="113" t="str">
        <f t="shared" si="25"/>
        <v>NO</v>
      </c>
      <c r="BM28" s="118" t="str">
        <f t="shared" si="26"/>
        <v>NO</v>
      </c>
      <c r="BN28" s="119" t="str">
        <f t="shared" si="26"/>
        <v>NO</v>
      </c>
      <c r="BO28" s="120" t="str">
        <f t="shared" si="27"/>
        <v>NO</v>
      </c>
      <c r="BP28" s="68"/>
    </row>
    <row r="29" spans="1:68" ht="13.5" thickBot="1">
      <c r="A29" s="121"/>
      <c r="B29" s="130">
        <f t="shared" si="28"/>
        <v>18</v>
      </c>
      <c r="C29" s="109"/>
      <c r="D29" s="123"/>
      <c r="E29" s="123"/>
      <c r="F29" s="124"/>
      <c r="G29" s="109"/>
      <c r="H29" s="123"/>
      <c r="I29" s="123"/>
      <c r="J29" s="124"/>
      <c r="K29" s="109"/>
      <c r="L29" s="123"/>
      <c r="M29" s="124"/>
      <c r="N29" s="109"/>
      <c r="O29" s="123"/>
      <c r="P29" s="124"/>
      <c r="Q29" s="109"/>
      <c r="R29" s="123"/>
      <c r="S29" s="123"/>
      <c r="T29" s="124"/>
      <c r="U29" s="109"/>
      <c r="V29" s="123"/>
      <c r="W29" s="123"/>
      <c r="X29" s="124"/>
      <c r="Y29" s="125"/>
      <c r="Z29" s="123"/>
      <c r="AA29" s="123"/>
      <c r="AB29" s="124"/>
      <c r="AC29" s="126"/>
      <c r="AD29" s="109"/>
      <c r="AE29" s="123"/>
      <c r="AF29" s="110"/>
      <c r="AG29" s="127"/>
      <c r="AH29" s="126"/>
      <c r="AI29" s="109"/>
      <c r="AJ29" s="110"/>
      <c r="AK29" s="128"/>
      <c r="AL29" s="129">
        <f t="shared" si="29"/>
        <v>18</v>
      </c>
      <c r="AM29" s="112">
        <f t="shared" si="0"/>
        <v>0</v>
      </c>
      <c r="AN29" s="113">
        <f t="shared" si="1"/>
        <v>0</v>
      </c>
      <c r="AO29" s="114" t="str">
        <f t="shared" si="2"/>
        <v>NO</v>
      </c>
      <c r="AP29" s="112">
        <f t="shared" si="3"/>
        <v>0</v>
      </c>
      <c r="AQ29" s="113">
        <f t="shared" si="4"/>
        <v>0</v>
      </c>
      <c r="AR29" s="114" t="str">
        <f t="shared" si="5"/>
        <v>NO</v>
      </c>
      <c r="AS29" s="112">
        <f t="shared" si="6"/>
        <v>0</v>
      </c>
      <c r="AT29" s="113">
        <f t="shared" si="7"/>
        <v>0</v>
      </c>
      <c r="AU29" s="114" t="str">
        <f t="shared" si="8"/>
        <v>NO</v>
      </c>
      <c r="AV29" s="112">
        <f t="shared" si="9"/>
        <v>0</v>
      </c>
      <c r="AW29" s="113">
        <f t="shared" si="10"/>
        <v>0</v>
      </c>
      <c r="AX29" s="114" t="str">
        <f t="shared" si="11"/>
        <v>NO</v>
      </c>
      <c r="AY29" s="112">
        <f t="shared" si="12"/>
        <v>0</v>
      </c>
      <c r="AZ29" s="113">
        <f t="shared" si="13"/>
        <v>0</v>
      </c>
      <c r="BA29" s="115" t="str">
        <f t="shared" si="14"/>
        <v>NO</v>
      </c>
      <c r="BB29" s="112">
        <f t="shared" si="15"/>
        <v>0</v>
      </c>
      <c r="BC29" s="113">
        <f t="shared" si="16"/>
        <v>0</v>
      </c>
      <c r="BD29" s="116" t="str">
        <f t="shared" si="17"/>
        <v>NO</v>
      </c>
      <c r="BE29" s="112">
        <f t="shared" si="18"/>
        <v>0</v>
      </c>
      <c r="BF29" s="112">
        <f t="shared" si="19"/>
        <v>0</v>
      </c>
      <c r="BG29" s="113">
        <f t="shared" si="20"/>
        <v>0</v>
      </c>
      <c r="BH29" s="113" t="str">
        <f t="shared" si="21"/>
        <v>NO</v>
      </c>
      <c r="BI29" s="117" t="str">
        <f t="shared" si="22"/>
        <v>NO</v>
      </c>
      <c r="BJ29" s="112">
        <f t="shared" si="23"/>
        <v>0</v>
      </c>
      <c r="BK29" s="113">
        <f t="shared" si="24"/>
        <v>0</v>
      </c>
      <c r="BL29" s="113" t="str">
        <f t="shared" si="25"/>
        <v>NO</v>
      </c>
      <c r="BM29" s="118" t="str">
        <f t="shared" si="26"/>
        <v>NO</v>
      </c>
      <c r="BN29" s="119" t="str">
        <f t="shared" si="26"/>
        <v>NO</v>
      </c>
      <c r="BO29" s="120" t="str">
        <f t="shared" si="27"/>
        <v>NO</v>
      </c>
      <c r="BP29" s="68"/>
    </row>
    <row r="30" spans="1:68" ht="13.5" thickBot="1">
      <c r="A30" s="121"/>
      <c r="B30" s="130">
        <f t="shared" si="28"/>
        <v>19</v>
      </c>
      <c r="C30" s="109"/>
      <c r="D30" s="123"/>
      <c r="E30" s="123"/>
      <c r="F30" s="124"/>
      <c r="G30" s="109"/>
      <c r="H30" s="123"/>
      <c r="I30" s="123"/>
      <c r="J30" s="124"/>
      <c r="K30" s="109"/>
      <c r="L30" s="123"/>
      <c r="M30" s="124"/>
      <c r="N30" s="109"/>
      <c r="O30" s="123"/>
      <c r="P30" s="124"/>
      <c r="Q30" s="109"/>
      <c r="R30" s="123"/>
      <c r="S30" s="123"/>
      <c r="T30" s="124"/>
      <c r="U30" s="109"/>
      <c r="V30" s="123"/>
      <c r="W30" s="123"/>
      <c r="X30" s="124"/>
      <c r="Y30" s="125"/>
      <c r="Z30" s="123"/>
      <c r="AA30" s="123"/>
      <c r="AB30" s="124"/>
      <c r="AC30" s="126"/>
      <c r="AD30" s="109"/>
      <c r="AE30" s="123"/>
      <c r="AF30" s="110"/>
      <c r="AG30" s="127"/>
      <c r="AH30" s="126"/>
      <c r="AI30" s="109"/>
      <c r="AJ30" s="110"/>
      <c r="AK30" s="128"/>
      <c r="AL30" s="129">
        <f t="shared" si="29"/>
        <v>19</v>
      </c>
      <c r="AM30" s="112">
        <f t="shared" si="0"/>
        <v>0</v>
      </c>
      <c r="AN30" s="113">
        <f t="shared" si="1"/>
        <v>0</v>
      </c>
      <c r="AO30" s="114" t="str">
        <f t="shared" si="2"/>
        <v>NO</v>
      </c>
      <c r="AP30" s="112">
        <f t="shared" si="3"/>
        <v>0</v>
      </c>
      <c r="AQ30" s="113">
        <f t="shared" si="4"/>
        <v>0</v>
      </c>
      <c r="AR30" s="114" t="str">
        <f t="shared" si="5"/>
        <v>NO</v>
      </c>
      <c r="AS30" s="112">
        <f t="shared" si="6"/>
        <v>0</v>
      </c>
      <c r="AT30" s="113">
        <f t="shared" si="7"/>
        <v>0</v>
      </c>
      <c r="AU30" s="114" t="str">
        <f t="shared" si="8"/>
        <v>NO</v>
      </c>
      <c r="AV30" s="112">
        <f t="shared" si="9"/>
        <v>0</v>
      </c>
      <c r="AW30" s="113">
        <f t="shared" si="10"/>
        <v>0</v>
      </c>
      <c r="AX30" s="114" t="str">
        <f t="shared" si="11"/>
        <v>NO</v>
      </c>
      <c r="AY30" s="112">
        <f t="shared" si="12"/>
        <v>0</v>
      </c>
      <c r="AZ30" s="113">
        <f t="shared" si="13"/>
        <v>0</v>
      </c>
      <c r="BA30" s="115" t="str">
        <f t="shared" si="14"/>
        <v>NO</v>
      </c>
      <c r="BB30" s="112">
        <f t="shared" si="15"/>
        <v>0</v>
      </c>
      <c r="BC30" s="113">
        <f t="shared" si="16"/>
        <v>0</v>
      </c>
      <c r="BD30" s="116" t="str">
        <f t="shared" si="17"/>
        <v>NO</v>
      </c>
      <c r="BE30" s="112">
        <f t="shared" si="18"/>
        <v>0</v>
      </c>
      <c r="BF30" s="112">
        <f t="shared" si="19"/>
        <v>0</v>
      </c>
      <c r="BG30" s="113">
        <f t="shared" si="20"/>
        <v>0</v>
      </c>
      <c r="BH30" s="113" t="str">
        <f t="shared" si="21"/>
        <v>NO</v>
      </c>
      <c r="BI30" s="117" t="str">
        <f t="shared" si="22"/>
        <v>NO</v>
      </c>
      <c r="BJ30" s="112">
        <f t="shared" si="23"/>
        <v>0</v>
      </c>
      <c r="BK30" s="113">
        <f t="shared" si="24"/>
        <v>0</v>
      </c>
      <c r="BL30" s="113" t="str">
        <f t="shared" si="25"/>
        <v>NO</v>
      </c>
      <c r="BM30" s="118" t="str">
        <f t="shared" si="26"/>
        <v>NO</v>
      </c>
      <c r="BN30" s="119" t="str">
        <f t="shared" si="26"/>
        <v>NO</v>
      </c>
      <c r="BO30" s="120" t="str">
        <f t="shared" si="27"/>
        <v>NO</v>
      </c>
      <c r="BP30" s="68"/>
    </row>
    <row r="31" spans="1:68" ht="13.5" thickBot="1">
      <c r="A31" s="121"/>
      <c r="B31" s="130">
        <f t="shared" si="28"/>
        <v>20</v>
      </c>
      <c r="C31" s="109"/>
      <c r="D31" s="123"/>
      <c r="E31" s="123"/>
      <c r="F31" s="124"/>
      <c r="G31" s="109"/>
      <c r="H31" s="123"/>
      <c r="I31" s="123"/>
      <c r="J31" s="124"/>
      <c r="K31" s="109"/>
      <c r="L31" s="123"/>
      <c r="M31" s="124"/>
      <c r="N31" s="109"/>
      <c r="O31" s="123"/>
      <c r="P31" s="124"/>
      <c r="Q31" s="109"/>
      <c r="R31" s="123"/>
      <c r="S31" s="123"/>
      <c r="T31" s="124"/>
      <c r="U31" s="109"/>
      <c r="V31" s="123"/>
      <c r="W31" s="123"/>
      <c r="X31" s="124"/>
      <c r="Y31" s="133"/>
      <c r="Z31" s="123"/>
      <c r="AA31" s="123"/>
      <c r="AB31" s="124"/>
      <c r="AC31" s="126"/>
      <c r="AD31" s="109"/>
      <c r="AE31" s="123"/>
      <c r="AF31" s="110"/>
      <c r="AG31" s="127"/>
      <c r="AH31" s="126"/>
      <c r="AI31" s="109"/>
      <c r="AJ31" s="110"/>
      <c r="AK31" s="128"/>
      <c r="AL31" s="129">
        <f t="shared" si="29"/>
        <v>20</v>
      </c>
      <c r="AM31" s="112">
        <f t="shared" si="0"/>
        <v>0</v>
      </c>
      <c r="AN31" s="113">
        <f t="shared" si="1"/>
        <v>0</v>
      </c>
      <c r="AO31" s="114" t="str">
        <f t="shared" si="2"/>
        <v>NO</v>
      </c>
      <c r="AP31" s="112">
        <f t="shared" si="3"/>
        <v>0</v>
      </c>
      <c r="AQ31" s="113">
        <f t="shared" si="4"/>
        <v>0</v>
      </c>
      <c r="AR31" s="114" t="str">
        <f t="shared" si="5"/>
        <v>NO</v>
      </c>
      <c r="AS31" s="112">
        <f t="shared" si="6"/>
        <v>0</v>
      </c>
      <c r="AT31" s="113">
        <f t="shared" si="7"/>
        <v>0</v>
      </c>
      <c r="AU31" s="114" t="str">
        <f t="shared" si="8"/>
        <v>NO</v>
      </c>
      <c r="AV31" s="112">
        <f t="shared" si="9"/>
        <v>0</v>
      </c>
      <c r="AW31" s="113">
        <f t="shared" si="10"/>
        <v>0</v>
      </c>
      <c r="AX31" s="114" t="str">
        <f t="shared" si="11"/>
        <v>NO</v>
      </c>
      <c r="AY31" s="112">
        <f t="shared" si="12"/>
        <v>0</v>
      </c>
      <c r="AZ31" s="113">
        <f t="shared" si="13"/>
        <v>0</v>
      </c>
      <c r="BA31" s="115" t="str">
        <f t="shared" si="14"/>
        <v>NO</v>
      </c>
      <c r="BB31" s="112">
        <f t="shared" si="15"/>
        <v>0</v>
      </c>
      <c r="BC31" s="113">
        <f t="shared" si="16"/>
        <v>0</v>
      </c>
      <c r="BD31" s="116" t="str">
        <f t="shared" si="17"/>
        <v>NO</v>
      </c>
      <c r="BE31" s="112">
        <f t="shared" si="18"/>
        <v>0</v>
      </c>
      <c r="BF31" s="112">
        <f t="shared" si="19"/>
        <v>0</v>
      </c>
      <c r="BG31" s="113">
        <f t="shared" si="20"/>
        <v>0</v>
      </c>
      <c r="BH31" s="113" t="str">
        <f t="shared" si="21"/>
        <v>NO</v>
      </c>
      <c r="BI31" s="117" t="str">
        <f t="shared" si="22"/>
        <v>NO</v>
      </c>
      <c r="BJ31" s="112">
        <f t="shared" si="23"/>
        <v>0</v>
      </c>
      <c r="BK31" s="113">
        <f t="shared" si="24"/>
        <v>0</v>
      </c>
      <c r="BL31" s="113" t="str">
        <f t="shared" si="25"/>
        <v>NO</v>
      </c>
      <c r="BM31" s="118" t="str">
        <f t="shared" si="26"/>
        <v>NO</v>
      </c>
      <c r="BN31" s="119" t="str">
        <f t="shared" si="26"/>
        <v>NO</v>
      </c>
      <c r="BO31" s="120" t="str">
        <f t="shared" si="27"/>
        <v>NO</v>
      </c>
      <c r="BP31" s="68"/>
    </row>
    <row r="32" spans="1:68" ht="13.5" thickBot="1">
      <c r="A32" s="121"/>
      <c r="B32" s="130">
        <f t="shared" si="28"/>
        <v>21</v>
      </c>
      <c r="C32" s="109"/>
      <c r="D32" s="123"/>
      <c r="E32" s="123"/>
      <c r="F32" s="124"/>
      <c r="G32" s="109"/>
      <c r="H32" s="123"/>
      <c r="I32" s="123"/>
      <c r="J32" s="124"/>
      <c r="K32" s="109"/>
      <c r="L32" s="123"/>
      <c r="M32" s="124"/>
      <c r="N32" s="109"/>
      <c r="O32" s="123"/>
      <c r="P32" s="124"/>
      <c r="Q32" s="109"/>
      <c r="R32" s="123"/>
      <c r="S32" s="123"/>
      <c r="T32" s="124"/>
      <c r="U32" s="109"/>
      <c r="V32" s="123"/>
      <c r="W32" s="123"/>
      <c r="X32" s="124"/>
      <c r="Y32" s="134"/>
      <c r="Z32" s="123"/>
      <c r="AA32" s="123"/>
      <c r="AB32" s="124"/>
      <c r="AC32" s="132"/>
      <c r="AD32" s="109"/>
      <c r="AE32" s="123"/>
      <c r="AF32" s="110"/>
      <c r="AG32" s="107"/>
      <c r="AH32" s="132"/>
      <c r="AI32" s="109"/>
      <c r="AJ32" s="110"/>
      <c r="AK32" s="128"/>
      <c r="AL32" s="129">
        <f t="shared" si="29"/>
        <v>21</v>
      </c>
      <c r="AM32" s="112">
        <f t="shared" si="0"/>
        <v>0</v>
      </c>
      <c r="AN32" s="113">
        <f t="shared" si="1"/>
        <v>0</v>
      </c>
      <c r="AO32" s="114" t="str">
        <f t="shared" si="2"/>
        <v>NO</v>
      </c>
      <c r="AP32" s="112">
        <f t="shared" si="3"/>
        <v>0</v>
      </c>
      <c r="AQ32" s="113">
        <f t="shared" si="4"/>
        <v>0</v>
      </c>
      <c r="AR32" s="114" t="str">
        <f t="shared" si="5"/>
        <v>NO</v>
      </c>
      <c r="AS32" s="112">
        <f t="shared" si="6"/>
        <v>0</v>
      </c>
      <c r="AT32" s="113">
        <f t="shared" si="7"/>
        <v>0</v>
      </c>
      <c r="AU32" s="114" t="str">
        <f t="shared" si="8"/>
        <v>NO</v>
      </c>
      <c r="AV32" s="112">
        <f t="shared" si="9"/>
        <v>0</v>
      </c>
      <c r="AW32" s="113">
        <f t="shared" si="10"/>
        <v>0</v>
      </c>
      <c r="AX32" s="114" t="str">
        <f t="shared" si="11"/>
        <v>NO</v>
      </c>
      <c r="AY32" s="112">
        <f t="shared" si="12"/>
        <v>0</v>
      </c>
      <c r="AZ32" s="113">
        <f t="shared" si="13"/>
        <v>0</v>
      </c>
      <c r="BA32" s="115" t="str">
        <f t="shared" si="14"/>
        <v>NO</v>
      </c>
      <c r="BB32" s="112">
        <f t="shared" si="15"/>
        <v>0</v>
      </c>
      <c r="BC32" s="113">
        <f t="shared" si="16"/>
        <v>0</v>
      </c>
      <c r="BD32" s="116" t="str">
        <f t="shared" si="17"/>
        <v>NO</v>
      </c>
      <c r="BE32" s="112">
        <f t="shared" si="18"/>
        <v>0</v>
      </c>
      <c r="BF32" s="112">
        <f t="shared" si="19"/>
        <v>0</v>
      </c>
      <c r="BG32" s="113">
        <f t="shared" si="20"/>
        <v>0</v>
      </c>
      <c r="BH32" s="113" t="str">
        <f t="shared" si="21"/>
        <v>NO</v>
      </c>
      <c r="BI32" s="117" t="str">
        <f t="shared" si="22"/>
        <v>NO</v>
      </c>
      <c r="BJ32" s="112">
        <f t="shared" si="23"/>
        <v>0</v>
      </c>
      <c r="BK32" s="113">
        <f t="shared" si="24"/>
        <v>0</v>
      </c>
      <c r="BL32" s="113" t="str">
        <f t="shared" si="25"/>
        <v>NO</v>
      </c>
      <c r="BM32" s="118" t="str">
        <f t="shared" si="26"/>
        <v>NO</v>
      </c>
      <c r="BN32" s="119" t="str">
        <f t="shared" si="26"/>
        <v>NO</v>
      </c>
      <c r="BO32" s="120" t="str">
        <f t="shared" si="27"/>
        <v>NO</v>
      </c>
      <c r="BP32" s="68"/>
    </row>
    <row r="33" spans="1:68" ht="13.5" thickBot="1">
      <c r="A33" s="121"/>
      <c r="B33" s="130">
        <f t="shared" si="28"/>
        <v>22</v>
      </c>
      <c r="C33" s="109"/>
      <c r="D33" s="123"/>
      <c r="E33" s="123"/>
      <c r="F33" s="124"/>
      <c r="G33" s="109"/>
      <c r="H33" s="123"/>
      <c r="I33" s="123"/>
      <c r="J33" s="124"/>
      <c r="K33" s="109"/>
      <c r="L33" s="123"/>
      <c r="M33" s="124"/>
      <c r="N33" s="109"/>
      <c r="O33" s="123"/>
      <c r="P33" s="124"/>
      <c r="Q33" s="109"/>
      <c r="R33" s="123"/>
      <c r="S33" s="123"/>
      <c r="T33" s="124"/>
      <c r="U33" s="109"/>
      <c r="V33" s="123"/>
      <c r="W33" s="123"/>
      <c r="X33" s="124"/>
      <c r="Y33" s="134"/>
      <c r="Z33" s="123"/>
      <c r="AA33" s="123"/>
      <c r="AB33" s="124"/>
      <c r="AC33" s="126"/>
      <c r="AD33" s="109"/>
      <c r="AE33" s="123"/>
      <c r="AF33" s="110"/>
      <c r="AG33" s="127"/>
      <c r="AH33" s="126"/>
      <c r="AI33" s="109"/>
      <c r="AJ33" s="110"/>
      <c r="AK33" s="128"/>
      <c r="AL33" s="129">
        <f t="shared" si="29"/>
        <v>22</v>
      </c>
      <c r="AM33" s="112">
        <f t="shared" si="0"/>
        <v>0</v>
      </c>
      <c r="AN33" s="113">
        <f t="shared" si="1"/>
        <v>0</v>
      </c>
      <c r="AO33" s="114" t="str">
        <f t="shared" si="2"/>
        <v>NO</v>
      </c>
      <c r="AP33" s="112">
        <f t="shared" si="3"/>
        <v>0</v>
      </c>
      <c r="AQ33" s="113">
        <f t="shared" si="4"/>
        <v>0</v>
      </c>
      <c r="AR33" s="114" t="str">
        <f t="shared" si="5"/>
        <v>NO</v>
      </c>
      <c r="AS33" s="112">
        <f t="shared" si="6"/>
        <v>0</v>
      </c>
      <c r="AT33" s="113">
        <f t="shared" si="7"/>
        <v>0</v>
      </c>
      <c r="AU33" s="114" t="str">
        <f t="shared" si="8"/>
        <v>NO</v>
      </c>
      <c r="AV33" s="112">
        <f t="shared" si="9"/>
        <v>0</v>
      </c>
      <c r="AW33" s="113">
        <f t="shared" si="10"/>
        <v>0</v>
      </c>
      <c r="AX33" s="114" t="str">
        <f t="shared" si="11"/>
        <v>NO</v>
      </c>
      <c r="AY33" s="112">
        <f t="shared" si="12"/>
        <v>0</v>
      </c>
      <c r="AZ33" s="113">
        <f t="shared" si="13"/>
        <v>0</v>
      </c>
      <c r="BA33" s="115" t="str">
        <f t="shared" si="14"/>
        <v>NO</v>
      </c>
      <c r="BB33" s="112">
        <f t="shared" si="15"/>
        <v>0</v>
      </c>
      <c r="BC33" s="113">
        <f t="shared" si="16"/>
        <v>0</v>
      </c>
      <c r="BD33" s="116" t="str">
        <f t="shared" si="17"/>
        <v>NO</v>
      </c>
      <c r="BE33" s="112">
        <f t="shared" si="18"/>
        <v>0</v>
      </c>
      <c r="BF33" s="112">
        <f t="shared" si="19"/>
        <v>0</v>
      </c>
      <c r="BG33" s="113">
        <f t="shared" si="20"/>
        <v>0</v>
      </c>
      <c r="BH33" s="113" t="str">
        <f t="shared" si="21"/>
        <v>NO</v>
      </c>
      <c r="BI33" s="117" t="str">
        <f t="shared" si="22"/>
        <v>NO</v>
      </c>
      <c r="BJ33" s="112">
        <f t="shared" si="23"/>
        <v>0</v>
      </c>
      <c r="BK33" s="113">
        <f t="shared" si="24"/>
        <v>0</v>
      </c>
      <c r="BL33" s="113" t="str">
        <f t="shared" si="25"/>
        <v>NO</v>
      </c>
      <c r="BM33" s="118" t="str">
        <f t="shared" si="26"/>
        <v>NO</v>
      </c>
      <c r="BN33" s="119" t="str">
        <f t="shared" si="26"/>
        <v>NO</v>
      </c>
      <c r="BO33" s="120" t="str">
        <f t="shared" si="27"/>
        <v>NO</v>
      </c>
      <c r="BP33" s="68"/>
    </row>
    <row r="34" spans="1:68" ht="13.5" thickBot="1">
      <c r="A34" s="121"/>
      <c r="B34" s="130">
        <f t="shared" si="28"/>
        <v>23</v>
      </c>
      <c r="C34" s="109"/>
      <c r="D34" s="123"/>
      <c r="E34" s="123"/>
      <c r="F34" s="124"/>
      <c r="G34" s="109"/>
      <c r="H34" s="123"/>
      <c r="I34" s="123"/>
      <c r="J34" s="124"/>
      <c r="K34" s="109"/>
      <c r="L34" s="123"/>
      <c r="M34" s="124"/>
      <c r="N34" s="109"/>
      <c r="O34" s="123"/>
      <c r="P34" s="124"/>
      <c r="Q34" s="109"/>
      <c r="R34" s="123"/>
      <c r="S34" s="123"/>
      <c r="T34" s="124"/>
      <c r="U34" s="109"/>
      <c r="V34" s="123"/>
      <c r="W34" s="123"/>
      <c r="X34" s="124"/>
      <c r="Y34" s="125"/>
      <c r="Z34" s="123"/>
      <c r="AA34" s="123"/>
      <c r="AB34" s="124"/>
      <c r="AC34" s="126"/>
      <c r="AD34" s="109"/>
      <c r="AE34" s="123"/>
      <c r="AF34" s="110"/>
      <c r="AG34" s="127"/>
      <c r="AH34" s="126"/>
      <c r="AI34" s="109"/>
      <c r="AJ34" s="110"/>
      <c r="AK34" s="128"/>
      <c r="AL34" s="129">
        <f t="shared" si="29"/>
        <v>23</v>
      </c>
      <c r="AM34" s="112">
        <f t="shared" si="0"/>
        <v>0</v>
      </c>
      <c r="AN34" s="113">
        <f t="shared" si="1"/>
        <v>0</v>
      </c>
      <c r="AO34" s="114" t="str">
        <f t="shared" si="2"/>
        <v>NO</v>
      </c>
      <c r="AP34" s="112">
        <f t="shared" si="3"/>
        <v>0</v>
      </c>
      <c r="AQ34" s="113">
        <f t="shared" si="4"/>
        <v>0</v>
      </c>
      <c r="AR34" s="114" t="str">
        <f t="shared" si="5"/>
        <v>NO</v>
      </c>
      <c r="AS34" s="112">
        <f t="shared" si="6"/>
        <v>0</v>
      </c>
      <c r="AT34" s="113">
        <f t="shared" si="7"/>
        <v>0</v>
      </c>
      <c r="AU34" s="114" t="str">
        <f t="shared" si="8"/>
        <v>NO</v>
      </c>
      <c r="AV34" s="112">
        <f t="shared" si="9"/>
        <v>0</v>
      </c>
      <c r="AW34" s="113">
        <f t="shared" si="10"/>
        <v>0</v>
      </c>
      <c r="AX34" s="114" t="str">
        <f t="shared" si="11"/>
        <v>NO</v>
      </c>
      <c r="AY34" s="112">
        <f t="shared" si="12"/>
        <v>0</v>
      </c>
      <c r="AZ34" s="113">
        <f t="shared" si="13"/>
        <v>0</v>
      </c>
      <c r="BA34" s="115" t="str">
        <f t="shared" si="14"/>
        <v>NO</v>
      </c>
      <c r="BB34" s="112">
        <f t="shared" si="15"/>
        <v>0</v>
      </c>
      <c r="BC34" s="113">
        <f t="shared" si="16"/>
        <v>0</v>
      </c>
      <c r="BD34" s="116" t="str">
        <f t="shared" si="17"/>
        <v>NO</v>
      </c>
      <c r="BE34" s="112">
        <f t="shared" si="18"/>
        <v>0</v>
      </c>
      <c r="BF34" s="112">
        <f t="shared" si="19"/>
        <v>0</v>
      </c>
      <c r="BG34" s="113">
        <f t="shared" si="20"/>
        <v>0</v>
      </c>
      <c r="BH34" s="113" t="str">
        <f t="shared" si="21"/>
        <v>NO</v>
      </c>
      <c r="BI34" s="117" t="str">
        <f t="shared" si="22"/>
        <v>NO</v>
      </c>
      <c r="BJ34" s="112">
        <f t="shared" si="23"/>
        <v>0</v>
      </c>
      <c r="BK34" s="113">
        <f t="shared" si="24"/>
        <v>0</v>
      </c>
      <c r="BL34" s="113" t="str">
        <f t="shared" si="25"/>
        <v>NO</v>
      </c>
      <c r="BM34" s="118" t="str">
        <f t="shared" si="26"/>
        <v>NO</v>
      </c>
      <c r="BN34" s="119" t="str">
        <f t="shared" si="26"/>
        <v>NO</v>
      </c>
      <c r="BO34" s="120" t="str">
        <f t="shared" si="27"/>
        <v>NO</v>
      </c>
      <c r="BP34" s="68"/>
    </row>
    <row r="35" spans="1:68" ht="13.5" thickBot="1">
      <c r="A35" s="121"/>
      <c r="B35" s="130">
        <f t="shared" si="28"/>
        <v>24</v>
      </c>
      <c r="C35" s="109"/>
      <c r="D35" s="123"/>
      <c r="E35" s="123"/>
      <c r="F35" s="124"/>
      <c r="G35" s="109"/>
      <c r="H35" s="123"/>
      <c r="I35" s="123"/>
      <c r="J35" s="124"/>
      <c r="K35" s="109"/>
      <c r="L35" s="123"/>
      <c r="M35" s="124"/>
      <c r="N35" s="109"/>
      <c r="O35" s="123"/>
      <c r="P35" s="124"/>
      <c r="Q35" s="109"/>
      <c r="R35" s="123"/>
      <c r="S35" s="123"/>
      <c r="T35" s="124"/>
      <c r="U35" s="109"/>
      <c r="V35" s="123"/>
      <c r="W35" s="123"/>
      <c r="X35" s="124"/>
      <c r="Y35" s="133"/>
      <c r="Z35" s="123"/>
      <c r="AA35" s="123"/>
      <c r="AB35" s="124"/>
      <c r="AC35" s="126"/>
      <c r="AD35" s="109"/>
      <c r="AE35" s="123"/>
      <c r="AF35" s="110"/>
      <c r="AG35" s="127"/>
      <c r="AH35" s="126"/>
      <c r="AI35" s="109"/>
      <c r="AJ35" s="110"/>
      <c r="AK35" s="128"/>
      <c r="AL35" s="129">
        <f t="shared" si="29"/>
        <v>24</v>
      </c>
      <c r="AM35" s="112">
        <f t="shared" si="0"/>
        <v>0</v>
      </c>
      <c r="AN35" s="113">
        <f t="shared" si="1"/>
        <v>0</v>
      </c>
      <c r="AO35" s="114" t="str">
        <f t="shared" si="2"/>
        <v>NO</v>
      </c>
      <c r="AP35" s="112">
        <f t="shared" si="3"/>
        <v>0</v>
      </c>
      <c r="AQ35" s="113">
        <f t="shared" si="4"/>
        <v>0</v>
      </c>
      <c r="AR35" s="114" t="str">
        <f t="shared" si="5"/>
        <v>NO</v>
      </c>
      <c r="AS35" s="112">
        <f t="shared" si="6"/>
        <v>0</v>
      </c>
      <c r="AT35" s="113">
        <f t="shared" si="7"/>
        <v>0</v>
      </c>
      <c r="AU35" s="114" t="str">
        <f t="shared" si="8"/>
        <v>NO</v>
      </c>
      <c r="AV35" s="112">
        <f t="shared" si="9"/>
        <v>0</v>
      </c>
      <c r="AW35" s="113">
        <f t="shared" si="10"/>
        <v>0</v>
      </c>
      <c r="AX35" s="114" t="str">
        <f t="shared" si="11"/>
        <v>NO</v>
      </c>
      <c r="AY35" s="112">
        <f t="shared" si="12"/>
        <v>0</v>
      </c>
      <c r="AZ35" s="113">
        <f t="shared" si="13"/>
        <v>0</v>
      </c>
      <c r="BA35" s="115" t="str">
        <f t="shared" si="14"/>
        <v>NO</v>
      </c>
      <c r="BB35" s="112">
        <f t="shared" si="15"/>
        <v>0</v>
      </c>
      <c r="BC35" s="113">
        <f t="shared" si="16"/>
        <v>0</v>
      </c>
      <c r="BD35" s="116" t="str">
        <f t="shared" si="17"/>
        <v>NO</v>
      </c>
      <c r="BE35" s="112">
        <f t="shared" si="18"/>
        <v>0</v>
      </c>
      <c r="BF35" s="112">
        <f t="shared" si="19"/>
        <v>0</v>
      </c>
      <c r="BG35" s="113">
        <f t="shared" si="20"/>
        <v>0</v>
      </c>
      <c r="BH35" s="113" t="str">
        <f t="shared" si="21"/>
        <v>NO</v>
      </c>
      <c r="BI35" s="117" t="str">
        <f t="shared" si="22"/>
        <v>NO</v>
      </c>
      <c r="BJ35" s="112">
        <f t="shared" si="23"/>
        <v>0</v>
      </c>
      <c r="BK35" s="113">
        <f t="shared" si="24"/>
        <v>0</v>
      </c>
      <c r="BL35" s="113" t="str">
        <f t="shared" si="25"/>
        <v>NO</v>
      </c>
      <c r="BM35" s="118" t="str">
        <f t="shared" si="26"/>
        <v>NO</v>
      </c>
      <c r="BN35" s="119" t="str">
        <f t="shared" si="26"/>
        <v>NO</v>
      </c>
      <c r="BO35" s="120" t="str">
        <f t="shared" si="27"/>
        <v>NO</v>
      </c>
      <c r="BP35" s="68"/>
    </row>
    <row r="36" spans="1:68" ht="13.5" thickBot="1">
      <c r="A36" s="121"/>
      <c r="B36" s="130">
        <f t="shared" si="28"/>
        <v>25</v>
      </c>
      <c r="C36" s="109"/>
      <c r="D36" s="123"/>
      <c r="E36" s="123"/>
      <c r="F36" s="124"/>
      <c r="G36" s="109"/>
      <c r="H36" s="123"/>
      <c r="I36" s="123"/>
      <c r="J36" s="124"/>
      <c r="K36" s="109"/>
      <c r="L36" s="123"/>
      <c r="M36" s="124"/>
      <c r="N36" s="109"/>
      <c r="O36" s="123"/>
      <c r="P36" s="124"/>
      <c r="Q36" s="109"/>
      <c r="R36" s="123"/>
      <c r="S36" s="123"/>
      <c r="T36" s="124"/>
      <c r="U36" s="109"/>
      <c r="V36" s="123"/>
      <c r="W36" s="123"/>
      <c r="X36" s="124"/>
      <c r="Y36" s="134"/>
      <c r="Z36" s="123"/>
      <c r="AA36" s="123"/>
      <c r="AB36" s="124"/>
      <c r="AC36" s="132"/>
      <c r="AD36" s="109"/>
      <c r="AE36" s="123"/>
      <c r="AF36" s="110"/>
      <c r="AG36" s="107"/>
      <c r="AH36" s="132"/>
      <c r="AI36" s="109"/>
      <c r="AJ36" s="110"/>
      <c r="AK36" s="128"/>
      <c r="AL36" s="129">
        <f t="shared" si="29"/>
        <v>25</v>
      </c>
      <c r="AM36" s="112">
        <f t="shared" si="0"/>
        <v>0</v>
      </c>
      <c r="AN36" s="113">
        <f t="shared" si="1"/>
        <v>0</v>
      </c>
      <c r="AO36" s="114" t="str">
        <f t="shared" si="2"/>
        <v>NO</v>
      </c>
      <c r="AP36" s="112">
        <f t="shared" si="3"/>
        <v>0</v>
      </c>
      <c r="AQ36" s="113">
        <f t="shared" si="4"/>
        <v>0</v>
      </c>
      <c r="AR36" s="114" t="str">
        <f t="shared" si="5"/>
        <v>NO</v>
      </c>
      <c r="AS36" s="112">
        <f t="shared" si="6"/>
        <v>0</v>
      </c>
      <c r="AT36" s="113">
        <f t="shared" si="7"/>
        <v>0</v>
      </c>
      <c r="AU36" s="114" t="str">
        <f t="shared" si="8"/>
        <v>NO</v>
      </c>
      <c r="AV36" s="112">
        <f t="shared" si="9"/>
        <v>0</v>
      </c>
      <c r="AW36" s="113">
        <f t="shared" si="10"/>
        <v>0</v>
      </c>
      <c r="AX36" s="114" t="str">
        <f t="shared" si="11"/>
        <v>NO</v>
      </c>
      <c r="AY36" s="112">
        <f t="shared" si="12"/>
        <v>0</v>
      </c>
      <c r="AZ36" s="113">
        <f t="shared" si="13"/>
        <v>0</v>
      </c>
      <c r="BA36" s="115" t="str">
        <f t="shared" si="14"/>
        <v>NO</v>
      </c>
      <c r="BB36" s="112">
        <f t="shared" si="15"/>
        <v>0</v>
      </c>
      <c r="BC36" s="113">
        <f t="shared" si="16"/>
        <v>0</v>
      </c>
      <c r="BD36" s="116" t="str">
        <f t="shared" si="17"/>
        <v>NO</v>
      </c>
      <c r="BE36" s="112">
        <f t="shared" si="18"/>
        <v>0</v>
      </c>
      <c r="BF36" s="112">
        <f t="shared" si="19"/>
        <v>0</v>
      </c>
      <c r="BG36" s="113">
        <f t="shared" si="20"/>
        <v>0</v>
      </c>
      <c r="BH36" s="113" t="str">
        <f t="shared" si="21"/>
        <v>NO</v>
      </c>
      <c r="BI36" s="117" t="str">
        <f t="shared" si="22"/>
        <v>NO</v>
      </c>
      <c r="BJ36" s="112">
        <f t="shared" si="23"/>
        <v>0</v>
      </c>
      <c r="BK36" s="113">
        <f t="shared" si="24"/>
        <v>0</v>
      </c>
      <c r="BL36" s="113" t="str">
        <f t="shared" si="25"/>
        <v>NO</v>
      </c>
      <c r="BM36" s="118" t="str">
        <f t="shared" si="26"/>
        <v>NO</v>
      </c>
      <c r="BN36" s="119" t="str">
        <f t="shared" si="26"/>
        <v>NO</v>
      </c>
      <c r="BO36" s="120" t="str">
        <f t="shared" si="27"/>
        <v>NO</v>
      </c>
      <c r="BP36" s="68"/>
    </row>
    <row r="37" spans="1:68" ht="13.5" thickBot="1">
      <c r="A37" s="121"/>
      <c r="B37" s="130">
        <f t="shared" si="28"/>
        <v>26</v>
      </c>
      <c r="C37" s="109"/>
      <c r="D37" s="123"/>
      <c r="E37" s="123"/>
      <c r="F37" s="124"/>
      <c r="G37" s="109"/>
      <c r="H37" s="123"/>
      <c r="I37" s="123"/>
      <c r="J37" s="124"/>
      <c r="K37" s="109"/>
      <c r="L37" s="123"/>
      <c r="M37" s="124"/>
      <c r="N37" s="109"/>
      <c r="O37" s="123"/>
      <c r="P37" s="124"/>
      <c r="Q37" s="109"/>
      <c r="R37" s="123"/>
      <c r="S37" s="123"/>
      <c r="T37" s="124"/>
      <c r="U37" s="109"/>
      <c r="V37" s="123"/>
      <c r="W37" s="123"/>
      <c r="X37" s="124"/>
      <c r="Y37" s="125"/>
      <c r="Z37" s="123"/>
      <c r="AA37" s="123"/>
      <c r="AB37" s="124"/>
      <c r="AC37" s="126"/>
      <c r="AD37" s="109"/>
      <c r="AE37" s="123"/>
      <c r="AF37" s="110"/>
      <c r="AG37" s="127"/>
      <c r="AH37" s="126"/>
      <c r="AI37" s="109"/>
      <c r="AJ37" s="110"/>
      <c r="AK37" s="128"/>
      <c r="AL37" s="129">
        <f t="shared" si="29"/>
        <v>26</v>
      </c>
      <c r="AM37" s="112">
        <f t="shared" si="0"/>
        <v>0</v>
      </c>
      <c r="AN37" s="113">
        <f t="shared" si="1"/>
        <v>0</v>
      </c>
      <c r="AO37" s="114" t="str">
        <f t="shared" si="2"/>
        <v>NO</v>
      </c>
      <c r="AP37" s="112">
        <f t="shared" si="3"/>
        <v>0</v>
      </c>
      <c r="AQ37" s="113">
        <f t="shared" si="4"/>
        <v>0</v>
      </c>
      <c r="AR37" s="114" t="str">
        <f t="shared" si="5"/>
        <v>NO</v>
      </c>
      <c r="AS37" s="112">
        <f t="shared" si="6"/>
        <v>0</v>
      </c>
      <c r="AT37" s="113">
        <f t="shared" si="7"/>
        <v>0</v>
      </c>
      <c r="AU37" s="114" t="str">
        <f t="shared" si="8"/>
        <v>NO</v>
      </c>
      <c r="AV37" s="112">
        <f t="shared" si="9"/>
        <v>0</v>
      </c>
      <c r="AW37" s="113">
        <f t="shared" si="10"/>
        <v>0</v>
      </c>
      <c r="AX37" s="114" t="str">
        <f t="shared" si="11"/>
        <v>NO</v>
      </c>
      <c r="AY37" s="112">
        <f t="shared" si="12"/>
        <v>0</v>
      </c>
      <c r="AZ37" s="113">
        <f t="shared" si="13"/>
        <v>0</v>
      </c>
      <c r="BA37" s="115" t="str">
        <f t="shared" si="14"/>
        <v>NO</v>
      </c>
      <c r="BB37" s="112">
        <f t="shared" si="15"/>
        <v>0</v>
      </c>
      <c r="BC37" s="113">
        <f t="shared" si="16"/>
        <v>0</v>
      </c>
      <c r="BD37" s="116" t="str">
        <f t="shared" si="17"/>
        <v>NO</v>
      </c>
      <c r="BE37" s="112">
        <f t="shared" si="18"/>
        <v>0</v>
      </c>
      <c r="BF37" s="112">
        <f t="shared" si="19"/>
        <v>0</v>
      </c>
      <c r="BG37" s="113">
        <f t="shared" si="20"/>
        <v>0</v>
      </c>
      <c r="BH37" s="113" t="str">
        <f t="shared" si="21"/>
        <v>NO</v>
      </c>
      <c r="BI37" s="117" t="str">
        <f t="shared" si="22"/>
        <v>NO</v>
      </c>
      <c r="BJ37" s="112">
        <f t="shared" si="23"/>
        <v>0</v>
      </c>
      <c r="BK37" s="113">
        <f t="shared" si="24"/>
        <v>0</v>
      </c>
      <c r="BL37" s="113" t="str">
        <f t="shared" si="25"/>
        <v>NO</v>
      </c>
      <c r="BM37" s="118" t="str">
        <f t="shared" si="26"/>
        <v>NO</v>
      </c>
      <c r="BN37" s="119" t="str">
        <f t="shared" si="26"/>
        <v>NO</v>
      </c>
      <c r="BO37" s="120" t="str">
        <f t="shared" si="27"/>
        <v>NO</v>
      </c>
      <c r="BP37" s="68"/>
    </row>
    <row r="38" spans="1:68" ht="13.5" thickBot="1">
      <c r="A38" s="121"/>
      <c r="B38" s="130">
        <f t="shared" si="28"/>
        <v>27</v>
      </c>
      <c r="C38" s="109"/>
      <c r="D38" s="123"/>
      <c r="E38" s="123"/>
      <c r="F38" s="124"/>
      <c r="G38" s="109"/>
      <c r="H38" s="123"/>
      <c r="I38" s="123"/>
      <c r="J38" s="124"/>
      <c r="K38" s="109"/>
      <c r="L38" s="123"/>
      <c r="M38" s="124"/>
      <c r="N38" s="109"/>
      <c r="O38" s="123"/>
      <c r="P38" s="124"/>
      <c r="Q38" s="109"/>
      <c r="R38" s="123"/>
      <c r="S38" s="123"/>
      <c r="T38" s="124"/>
      <c r="U38" s="109"/>
      <c r="V38" s="123"/>
      <c r="W38" s="123"/>
      <c r="X38" s="124"/>
      <c r="Y38" s="133"/>
      <c r="Z38" s="123"/>
      <c r="AA38" s="123"/>
      <c r="AB38" s="124"/>
      <c r="AC38" s="126"/>
      <c r="AD38" s="109"/>
      <c r="AE38" s="123"/>
      <c r="AF38" s="110"/>
      <c r="AG38" s="127"/>
      <c r="AH38" s="126"/>
      <c r="AI38" s="109"/>
      <c r="AJ38" s="110"/>
      <c r="AK38" s="128"/>
      <c r="AL38" s="129">
        <f t="shared" si="29"/>
        <v>27</v>
      </c>
      <c r="AM38" s="112">
        <f t="shared" si="0"/>
        <v>0</v>
      </c>
      <c r="AN38" s="113">
        <f t="shared" si="1"/>
        <v>0</v>
      </c>
      <c r="AO38" s="114" t="str">
        <f t="shared" si="2"/>
        <v>NO</v>
      </c>
      <c r="AP38" s="112">
        <f t="shared" si="3"/>
        <v>0</v>
      </c>
      <c r="AQ38" s="113">
        <f t="shared" si="4"/>
        <v>0</v>
      </c>
      <c r="AR38" s="114" t="str">
        <f t="shared" si="5"/>
        <v>NO</v>
      </c>
      <c r="AS38" s="112">
        <f t="shared" si="6"/>
        <v>0</v>
      </c>
      <c r="AT38" s="113">
        <f t="shared" si="7"/>
        <v>0</v>
      </c>
      <c r="AU38" s="114" t="str">
        <f t="shared" si="8"/>
        <v>NO</v>
      </c>
      <c r="AV38" s="112">
        <f t="shared" si="9"/>
        <v>0</v>
      </c>
      <c r="AW38" s="113">
        <f t="shared" si="10"/>
        <v>0</v>
      </c>
      <c r="AX38" s="114" t="str">
        <f t="shared" si="11"/>
        <v>NO</v>
      </c>
      <c r="AY38" s="112">
        <f t="shared" si="12"/>
        <v>0</v>
      </c>
      <c r="AZ38" s="113">
        <f t="shared" si="13"/>
        <v>0</v>
      </c>
      <c r="BA38" s="115" t="str">
        <f t="shared" si="14"/>
        <v>NO</v>
      </c>
      <c r="BB38" s="112">
        <f t="shared" si="15"/>
        <v>0</v>
      </c>
      <c r="BC38" s="113">
        <f t="shared" si="16"/>
        <v>0</v>
      </c>
      <c r="BD38" s="116" t="str">
        <f t="shared" si="17"/>
        <v>NO</v>
      </c>
      <c r="BE38" s="112">
        <f t="shared" si="18"/>
        <v>0</v>
      </c>
      <c r="BF38" s="112">
        <f t="shared" si="19"/>
        <v>0</v>
      </c>
      <c r="BG38" s="113">
        <f t="shared" si="20"/>
        <v>0</v>
      </c>
      <c r="BH38" s="113" t="str">
        <f t="shared" si="21"/>
        <v>NO</v>
      </c>
      <c r="BI38" s="117" t="str">
        <f t="shared" si="22"/>
        <v>NO</v>
      </c>
      <c r="BJ38" s="112">
        <f t="shared" si="23"/>
        <v>0</v>
      </c>
      <c r="BK38" s="113">
        <f t="shared" si="24"/>
        <v>0</v>
      </c>
      <c r="BL38" s="113" t="str">
        <f t="shared" si="25"/>
        <v>NO</v>
      </c>
      <c r="BM38" s="118" t="str">
        <f t="shared" si="26"/>
        <v>NO</v>
      </c>
      <c r="BN38" s="119" t="str">
        <f t="shared" si="26"/>
        <v>NO</v>
      </c>
      <c r="BO38" s="120" t="str">
        <f t="shared" si="27"/>
        <v>NO</v>
      </c>
      <c r="BP38" s="68"/>
    </row>
    <row r="39" spans="1:68" ht="13.5" thickBot="1">
      <c r="A39" s="121"/>
      <c r="B39" s="130">
        <f t="shared" si="28"/>
        <v>28</v>
      </c>
      <c r="C39" s="109"/>
      <c r="D39" s="123"/>
      <c r="E39" s="123"/>
      <c r="F39" s="124"/>
      <c r="G39" s="109"/>
      <c r="H39" s="123"/>
      <c r="I39" s="123"/>
      <c r="J39" s="124"/>
      <c r="K39" s="109"/>
      <c r="L39" s="123"/>
      <c r="M39" s="124"/>
      <c r="N39" s="109"/>
      <c r="O39" s="123"/>
      <c r="P39" s="124"/>
      <c r="Q39" s="109"/>
      <c r="R39" s="123"/>
      <c r="S39" s="123"/>
      <c r="T39" s="124"/>
      <c r="U39" s="109"/>
      <c r="V39" s="123"/>
      <c r="W39" s="123"/>
      <c r="X39" s="124"/>
      <c r="Y39" s="125"/>
      <c r="Z39" s="123"/>
      <c r="AA39" s="123"/>
      <c r="AB39" s="124"/>
      <c r="AC39" s="126"/>
      <c r="AD39" s="109"/>
      <c r="AE39" s="123"/>
      <c r="AF39" s="110"/>
      <c r="AG39" s="127"/>
      <c r="AH39" s="126"/>
      <c r="AI39" s="109"/>
      <c r="AJ39" s="110"/>
      <c r="AK39" s="128"/>
      <c r="AL39" s="129">
        <f t="shared" si="29"/>
        <v>28</v>
      </c>
      <c r="AM39" s="112">
        <f t="shared" si="0"/>
        <v>0</v>
      </c>
      <c r="AN39" s="113">
        <f t="shared" si="1"/>
        <v>0</v>
      </c>
      <c r="AO39" s="114" t="str">
        <f t="shared" si="2"/>
        <v>NO</v>
      </c>
      <c r="AP39" s="112">
        <f t="shared" si="3"/>
        <v>0</v>
      </c>
      <c r="AQ39" s="113">
        <f t="shared" si="4"/>
        <v>0</v>
      </c>
      <c r="AR39" s="114" t="str">
        <f t="shared" si="5"/>
        <v>NO</v>
      </c>
      <c r="AS39" s="112">
        <f t="shared" si="6"/>
        <v>0</v>
      </c>
      <c r="AT39" s="113">
        <f t="shared" si="7"/>
        <v>0</v>
      </c>
      <c r="AU39" s="114" t="str">
        <f t="shared" si="8"/>
        <v>NO</v>
      </c>
      <c r="AV39" s="112">
        <f t="shared" si="9"/>
        <v>0</v>
      </c>
      <c r="AW39" s="113">
        <f t="shared" si="10"/>
        <v>0</v>
      </c>
      <c r="AX39" s="114" t="str">
        <f t="shared" si="11"/>
        <v>NO</v>
      </c>
      <c r="AY39" s="112">
        <f t="shared" si="12"/>
        <v>0</v>
      </c>
      <c r="AZ39" s="113">
        <f t="shared" si="13"/>
        <v>0</v>
      </c>
      <c r="BA39" s="115" t="str">
        <f t="shared" si="14"/>
        <v>NO</v>
      </c>
      <c r="BB39" s="112">
        <f t="shared" si="15"/>
        <v>0</v>
      </c>
      <c r="BC39" s="113">
        <f t="shared" si="16"/>
        <v>0</v>
      </c>
      <c r="BD39" s="116" t="str">
        <f t="shared" si="17"/>
        <v>NO</v>
      </c>
      <c r="BE39" s="112">
        <f t="shared" si="18"/>
        <v>0</v>
      </c>
      <c r="BF39" s="112">
        <f t="shared" si="19"/>
        <v>0</v>
      </c>
      <c r="BG39" s="113">
        <f t="shared" si="20"/>
        <v>0</v>
      </c>
      <c r="BH39" s="113" t="str">
        <f t="shared" si="21"/>
        <v>NO</v>
      </c>
      <c r="BI39" s="117" t="str">
        <f t="shared" si="22"/>
        <v>NO</v>
      </c>
      <c r="BJ39" s="112">
        <f t="shared" si="23"/>
        <v>0</v>
      </c>
      <c r="BK39" s="113">
        <f t="shared" si="24"/>
        <v>0</v>
      </c>
      <c r="BL39" s="113" t="str">
        <f t="shared" si="25"/>
        <v>NO</v>
      </c>
      <c r="BM39" s="118" t="str">
        <f t="shared" si="26"/>
        <v>NO</v>
      </c>
      <c r="BN39" s="119" t="str">
        <f t="shared" si="26"/>
        <v>NO</v>
      </c>
      <c r="BO39" s="120" t="str">
        <f t="shared" si="27"/>
        <v>NO</v>
      </c>
      <c r="BP39" s="68"/>
    </row>
    <row r="40" spans="1:68" ht="13.5" thickBot="1">
      <c r="A40" s="121"/>
      <c r="B40" s="130">
        <f t="shared" si="28"/>
        <v>29</v>
      </c>
      <c r="C40" s="109"/>
      <c r="D40" s="123"/>
      <c r="E40" s="123"/>
      <c r="F40" s="124"/>
      <c r="G40" s="109"/>
      <c r="H40" s="123"/>
      <c r="I40" s="123"/>
      <c r="J40" s="124"/>
      <c r="K40" s="109"/>
      <c r="L40" s="123"/>
      <c r="M40" s="124"/>
      <c r="N40" s="109"/>
      <c r="O40" s="123"/>
      <c r="P40" s="124"/>
      <c r="Q40" s="109"/>
      <c r="R40" s="123"/>
      <c r="S40" s="123"/>
      <c r="T40" s="124"/>
      <c r="U40" s="109"/>
      <c r="V40" s="123"/>
      <c r="W40" s="123"/>
      <c r="X40" s="124"/>
      <c r="Y40" s="133"/>
      <c r="Z40" s="123"/>
      <c r="AA40" s="123"/>
      <c r="AB40" s="124"/>
      <c r="AC40" s="132"/>
      <c r="AD40" s="109"/>
      <c r="AE40" s="123"/>
      <c r="AF40" s="110"/>
      <c r="AG40" s="107"/>
      <c r="AH40" s="132"/>
      <c r="AI40" s="109"/>
      <c r="AJ40" s="110"/>
      <c r="AK40" s="128"/>
      <c r="AL40" s="129">
        <f t="shared" si="29"/>
        <v>29</v>
      </c>
      <c r="AM40" s="112">
        <f t="shared" si="0"/>
        <v>0</v>
      </c>
      <c r="AN40" s="113">
        <f t="shared" si="1"/>
        <v>0</v>
      </c>
      <c r="AO40" s="114" t="str">
        <f t="shared" si="2"/>
        <v>NO</v>
      </c>
      <c r="AP40" s="112">
        <f t="shared" si="3"/>
        <v>0</v>
      </c>
      <c r="AQ40" s="113">
        <f t="shared" si="4"/>
        <v>0</v>
      </c>
      <c r="AR40" s="114" t="str">
        <f t="shared" si="5"/>
        <v>NO</v>
      </c>
      <c r="AS40" s="112">
        <f t="shared" si="6"/>
        <v>0</v>
      </c>
      <c r="AT40" s="113">
        <f t="shared" si="7"/>
        <v>0</v>
      </c>
      <c r="AU40" s="114" t="str">
        <f t="shared" si="8"/>
        <v>NO</v>
      </c>
      <c r="AV40" s="112">
        <f t="shared" si="9"/>
        <v>0</v>
      </c>
      <c r="AW40" s="113">
        <f t="shared" si="10"/>
        <v>0</v>
      </c>
      <c r="AX40" s="114" t="str">
        <f t="shared" si="11"/>
        <v>NO</v>
      </c>
      <c r="AY40" s="112">
        <f t="shared" si="12"/>
        <v>0</v>
      </c>
      <c r="AZ40" s="113">
        <f t="shared" si="13"/>
        <v>0</v>
      </c>
      <c r="BA40" s="115" t="str">
        <f t="shared" si="14"/>
        <v>NO</v>
      </c>
      <c r="BB40" s="112">
        <f t="shared" si="15"/>
        <v>0</v>
      </c>
      <c r="BC40" s="113">
        <f t="shared" si="16"/>
        <v>0</v>
      </c>
      <c r="BD40" s="116" t="str">
        <f t="shared" si="17"/>
        <v>NO</v>
      </c>
      <c r="BE40" s="112">
        <f t="shared" si="18"/>
        <v>0</v>
      </c>
      <c r="BF40" s="112">
        <f t="shared" si="19"/>
        <v>0</v>
      </c>
      <c r="BG40" s="113">
        <f t="shared" si="20"/>
        <v>0</v>
      </c>
      <c r="BH40" s="113" t="str">
        <f t="shared" si="21"/>
        <v>NO</v>
      </c>
      <c r="BI40" s="117" t="str">
        <f t="shared" si="22"/>
        <v>NO</v>
      </c>
      <c r="BJ40" s="112">
        <f t="shared" si="23"/>
        <v>0</v>
      </c>
      <c r="BK40" s="113">
        <f t="shared" si="24"/>
        <v>0</v>
      </c>
      <c r="BL40" s="113" t="str">
        <f t="shared" si="25"/>
        <v>NO</v>
      </c>
      <c r="BM40" s="118" t="str">
        <f t="shared" si="26"/>
        <v>NO</v>
      </c>
      <c r="BN40" s="119" t="str">
        <f t="shared" si="26"/>
        <v>NO</v>
      </c>
      <c r="BO40" s="120" t="str">
        <f t="shared" si="27"/>
        <v>NO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5</v>
      </c>
      <c r="D104" s="205">
        <f>AR12</f>
        <v>4</v>
      </c>
      <c r="E104" s="205">
        <f>AR12</f>
        <v>4</v>
      </c>
      <c r="F104" s="205">
        <f>AU12</f>
        <v>5</v>
      </c>
      <c r="G104" s="204">
        <f>BA12</f>
        <v>5</v>
      </c>
      <c r="H104" s="206">
        <f>BD12</f>
        <v>4</v>
      </c>
      <c r="I104" s="207" t="str">
        <f>IF(ISTEXT(C104),"NO",IF(AL104&gt;2,"D","A"))</f>
        <v>A</v>
      </c>
      <c r="J104" s="204">
        <f>BH12</f>
        <v>2</v>
      </c>
      <c r="K104" s="205">
        <f t="shared" ref="K104:K163" si="32">BI12</f>
        <v>5</v>
      </c>
      <c r="L104" s="206">
        <f>BL12</f>
        <v>4</v>
      </c>
      <c r="M104" s="207" t="str">
        <f>IF(ISTEXT(J104),"NO",IF(I104="D","D",IF(AM104&gt;2,"D","A")))</f>
        <v>A</v>
      </c>
      <c r="N104" s="208">
        <f>BM12</f>
        <v>4</v>
      </c>
      <c r="O104" s="209">
        <f t="shared" ref="O104:P119" si="33">BN12</f>
        <v>4</v>
      </c>
      <c r="P104" s="210">
        <f t="shared" si="33"/>
        <v>4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1</v>
      </c>
      <c r="AN104" s="55">
        <f>COUNTIF(N104:P104,"=2")</f>
        <v>0</v>
      </c>
    </row>
    <row r="105" spans="2:40" ht="15">
      <c r="B105" s="211">
        <f>B104+1</f>
        <v>2</v>
      </c>
      <c r="C105" s="212">
        <f t="shared" ref="C105:C163" si="34">AO13</f>
        <v>5</v>
      </c>
      <c r="D105" s="213">
        <f t="shared" ref="D105:D163" si="35">AR13</f>
        <v>5</v>
      </c>
      <c r="E105" s="213">
        <f t="shared" ref="E105:E163" si="36">AR13</f>
        <v>5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5</v>
      </c>
      <c r="I105" s="207" t="str">
        <f t="shared" ref="I105:I163" si="40">IF(ISTEXT(C105),"NO",IF(AL105&gt;2,"D","A"))</f>
        <v>A</v>
      </c>
      <c r="J105" s="212">
        <f t="shared" ref="J105:J163" si="41">BH13</f>
        <v>2</v>
      </c>
      <c r="K105" s="213">
        <f t="shared" si="32"/>
        <v>5</v>
      </c>
      <c r="L105" s="214">
        <f t="shared" ref="L105:L163" si="42">BL13</f>
        <v>5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4</v>
      </c>
      <c r="O105" s="216">
        <f t="shared" si="33"/>
        <v>4</v>
      </c>
      <c r="P105" s="217">
        <f t="shared" si="33"/>
        <v>5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1</v>
      </c>
      <c r="AN105" s="55">
        <f t="shared" ref="AN105:AN163" si="48">COUNTIF(N105:P105,"=2")</f>
        <v>0</v>
      </c>
    </row>
    <row r="106" spans="2:40" ht="15">
      <c r="B106" s="218">
        <f t="shared" ref="B106:B163" si="49">B105+1</f>
        <v>3</v>
      </c>
      <c r="C106" s="212">
        <f t="shared" si="34"/>
        <v>5</v>
      </c>
      <c r="D106" s="213">
        <f t="shared" si="35"/>
        <v>5</v>
      </c>
      <c r="E106" s="213">
        <f t="shared" si="36"/>
        <v>5</v>
      </c>
      <c r="F106" s="213">
        <f t="shared" si="37"/>
        <v>5</v>
      </c>
      <c r="G106" s="213">
        <f t="shared" si="38"/>
        <v>5</v>
      </c>
      <c r="H106" s="214">
        <f t="shared" si="39"/>
        <v>5</v>
      </c>
      <c r="I106" s="207" t="str">
        <f t="shared" si="40"/>
        <v>A</v>
      </c>
      <c r="J106" s="212">
        <f t="shared" si="41"/>
        <v>2</v>
      </c>
      <c r="K106" s="213">
        <f t="shared" si="32"/>
        <v>5</v>
      </c>
      <c r="L106" s="214">
        <f t="shared" si="42"/>
        <v>5</v>
      </c>
      <c r="M106" s="207" t="str">
        <f t="shared" si="43"/>
        <v>A</v>
      </c>
      <c r="N106" s="215">
        <f t="shared" si="44"/>
        <v>5</v>
      </c>
      <c r="O106" s="216">
        <f t="shared" si="33"/>
        <v>5</v>
      </c>
      <c r="P106" s="217">
        <f t="shared" si="33"/>
        <v>5</v>
      </c>
      <c r="Q106" s="207" t="str">
        <f t="shared" si="45"/>
        <v>A</v>
      </c>
      <c r="AL106" s="55">
        <f t="shared" si="46"/>
        <v>0</v>
      </c>
      <c r="AM106" s="55">
        <f t="shared" si="47"/>
        <v>1</v>
      </c>
      <c r="AN106" s="55">
        <f t="shared" si="48"/>
        <v>0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5</v>
      </c>
      <c r="E107" s="213">
        <f t="shared" si="36"/>
        <v>5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2</v>
      </c>
      <c r="K107" s="213">
        <f t="shared" si="32"/>
        <v>5</v>
      </c>
      <c r="L107" s="214">
        <f t="shared" si="42"/>
        <v>4</v>
      </c>
      <c r="M107" s="207" t="str">
        <f t="shared" si="43"/>
        <v>A</v>
      </c>
      <c r="N107" s="215">
        <f t="shared" si="44"/>
        <v>4</v>
      </c>
      <c r="O107" s="216">
        <f t="shared" si="33"/>
        <v>5</v>
      </c>
      <c r="P107" s="217">
        <f t="shared" si="33"/>
        <v>5</v>
      </c>
      <c r="Q107" s="207" t="str">
        <f t="shared" si="45"/>
        <v>A</v>
      </c>
      <c r="AL107" s="55">
        <f t="shared" si="46"/>
        <v>0</v>
      </c>
      <c r="AM107" s="55">
        <f t="shared" si="47"/>
        <v>1</v>
      </c>
      <c r="AN107" s="55">
        <f t="shared" si="48"/>
        <v>0</v>
      </c>
    </row>
    <row r="108" spans="2:40" ht="15">
      <c r="B108" s="218">
        <f t="shared" si="49"/>
        <v>5</v>
      </c>
      <c r="C108" s="212">
        <f t="shared" si="34"/>
        <v>5</v>
      </c>
      <c r="D108" s="213">
        <f t="shared" si="35"/>
        <v>5</v>
      </c>
      <c r="E108" s="213">
        <f t="shared" si="36"/>
        <v>5</v>
      </c>
      <c r="F108" s="213">
        <f t="shared" si="37"/>
        <v>5</v>
      </c>
      <c r="G108" s="213">
        <f t="shared" si="38"/>
        <v>5</v>
      </c>
      <c r="H108" s="214">
        <f t="shared" si="39"/>
        <v>5</v>
      </c>
      <c r="I108" s="207" t="str">
        <f t="shared" si="40"/>
        <v>A</v>
      </c>
      <c r="J108" s="212">
        <f t="shared" si="41"/>
        <v>2</v>
      </c>
      <c r="K108" s="213">
        <f t="shared" si="32"/>
        <v>4</v>
      </c>
      <c r="L108" s="214">
        <f t="shared" si="42"/>
        <v>4</v>
      </c>
      <c r="M108" s="207" t="str">
        <f t="shared" si="43"/>
        <v>A</v>
      </c>
      <c r="N108" s="215">
        <f t="shared" si="44"/>
        <v>3</v>
      </c>
      <c r="O108" s="216">
        <f t="shared" si="33"/>
        <v>4</v>
      </c>
      <c r="P108" s="217">
        <f t="shared" si="33"/>
        <v>5</v>
      </c>
      <c r="Q108" s="207" t="str">
        <f t="shared" si="45"/>
        <v>A</v>
      </c>
      <c r="AL108" s="55">
        <f t="shared" si="46"/>
        <v>0</v>
      </c>
      <c r="AM108" s="55">
        <f t="shared" si="47"/>
        <v>1</v>
      </c>
      <c r="AN108" s="55">
        <f t="shared" si="48"/>
        <v>0</v>
      </c>
    </row>
    <row r="109" spans="2:40" ht="15">
      <c r="B109" s="218">
        <f t="shared" si="49"/>
        <v>6</v>
      </c>
      <c r="C109" s="212">
        <f t="shared" si="34"/>
        <v>5</v>
      </c>
      <c r="D109" s="213">
        <f t="shared" si="35"/>
        <v>5</v>
      </c>
      <c r="E109" s="213">
        <f t="shared" si="36"/>
        <v>5</v>
      </c>
      <c r="F109" s="213">
        <f t="shared" si="37"/>
        <v>5</v>
      </c>
      <c r="G109" s="213">
        <f t="shared" si="38"/>
        <v>5</v>
      </c>
      <c r="H109" s="214">
        <f t="shared" si="39"/>
        <v>5</v>
      </c>
      <c r="I109" s="207" t="str">
        <f t="shared" si="40"/>
        <v>A</v>
      </c>
      <c r="J109" s="212">
        <f t="shared" si="41"/>
        <v>2</v>
      </c>
      <c r="K109" s="213">
        <f t="shared" si="32"/>
        <v>5</v>
      </c>
      <c r="L109" s="214">
        <f t="shared" si="42"/>
        <v>4</v>
      </c>
      <c r="M109" s="207" t="str">
        <f t="shared" si="43"/>
        <v>A</v>
      </c>
      <c r="N109" s="215">
        <f t="shared" si="44"/>
        <v>4</v>
      </c>
      <c r="O109" s="216">
        <f t="shared" si="33"/>
        <v>4</v>
      </c>
      <c r="P109" s="217">
        <f t="shared" si="33"/>
        <v>5</v>
      </c>
      <c r="Q109" s="207" t="str">
        <f t="shared" si="45"/>
        <v>A</v>
      </c>
      <c r="AL109" s="55">
        <f t="shared" si="46"/>
        <v>0</v>
      </c>
      <c r="AM109" s="55">
        <f t="shared" si="47"/>
        <v>1</v>
      </c>
      <c r="AN109" s="55">
        <f t="shared" si="48"/>
        <v>0</v>
      </c>
    </row>
    <row r="110" spans="2:40" ht="15">
      <c r="B110" s="218">
        <f t="shared" si="49"/>
        <v>7</v>
      </c>
      <c r="C110" s="212">
        <f t="shared" si="34"/>
        <v>4</v>
      </c>
      <c r="D110" s="213">
        <f t="shared" si="35"/>
        <v>3</v>
      </c>
      <c r="E110" s="213">
        <f t="shared" si="36"/>
        <v>3</v>
      </c>
      <c r="F110" s="213">
        <f t="shared" si="37"/>
        <v>5</v>
      </c>
      <c r="G110" s="213">
        <f t="shared" si="38"/>
        <v>5</v>
      </c>
      <c r="H110" s="214">
        <f t="shared" si="39"/>
        <v>5</v>
      </c>
      <c r="I110" s="207" t="str">
        <f t="shared" si="40"/>
        <v>A</v>
      </c>
      <c r="J110" s="212">
        <f t="shared" si="41"/>
        <v>2</v>
      </c>
      <c r="K110" s="213">
        <f t="shared" si="32"/>
        <v>5</v>
      </c>
      <c r="L110" s="214">
        <f t="shared" si="42"/>
        <v>3</v>
      </c>
      <c r="M110" s="207" t="str">
        <f t="shared" si="43"/>
        <v>A</v>
      </c>
      <c r="N110" s="215">
        <f t="shared" si="44"/>
        <v>2</v>
      </c>
      <c r="O110" s="216">
        <f t="shared" si="33"/>
        <v>4</v>
      </c>
      <c r="P110" s="217">
        <f t="shared" si="33"/>
        <v>3</v>
      </c>
      <c r="Q110" s="207" t="str">
        <f t="shared" si="45"/>
        <v>A</v>
      </c>
      <c r="AL110" s="55">
        <f t="shared" si="46"/>
        <v>0</v>
      </c>
      <c r="AM110" s="55">
        <f t="shared" si="47"/>
        <v>1</v>
      </c>
      <c r="AN110" s="55">
        <f t="shared" si="48"/>
        <v>1</v>
      </c>
    </row>
    <row r="111" spans="2:40" ht="15">
      <c r="B111" s="211">
        <f t="shared" si="49"/>
        <v>8</v>
      </c>
      <c r="C111" s="212">
        <f t="shared" si="34"/>
        <v>4</v>
      </c>
      <c r="D111" s="213">
        <f t="shared" si="35"/>
        <v>4</v>
      </c>
      <c r="E111" s="213">
        <f t="shared" si="36"/>
        <v>4</v>
      </c>
      <c r="F111" s="213">
        <f t="shared" si="37"/>
        <v>5</v>
      </c>
      <c r="G111" s="213">
        <f t="shared" si="38"/>
        <v>5</v>
      </c>
      <c r="H111" s="214">
        <f t="shared" si="39"/>
        <v>4</v>
      </c>
      <c r="I111" s="207" t="str">
        <f t="shared" si="40"/>
        <v>A</v>
      </c>
      <c r="J111" s="212">
        <f t="shared" si="41"/>
        <v>2</v>
      </c>
      <c r="K111" s="213">
        <f t="shared" si="32"/>
        <v>3</v>
      </c>
      <c r="L111" s="214">
        <f t="shared" si="42"/>
        <v>2</v>
      </c>
      <c r="M111" s="207" t="str">
        <f t="shared" si="43"/>
        <v>A</v>
      </c>
      <c r="N111" s="215">
        <f t="shared" si="44"/>
        <v>2</v>
      </c>
      <c r="O111" s="216">
        <f t="shared" si="33"/>
        <v>2</v>
      </c>
      <c r="P111" s="217">
        <f t="shared" si="33"/>
        <v>3</v>
      </c>
      <c r="Q111" s="207" t="str">
        <f t="shared" si="45"/>
        <v>A</v>
      </c>
      <c r="AL111" s="55">
        <f t="shared" si="46"/>
        <v>0</v>
      </c>
      <c r="AM111" s="55">
        <f t="shared" si="47"/>
        <v>2</v>
      </c>
      <c r="AN111" s="55">
        <f t="shared" si="48"/>
        <v>2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5</v>
      </c>
      <c r="E112" s="213">
        <f t="shared" si="36"/>
        <v>5</v>
      </c>
      <c r="F112" s="213">
        <f t="shared" si="37"/>
        <v>5</v>
      </c>
      <c r="G112" s="213">
        <f t="shared" si="38"/>
        <v>5</v>
      </c>
      <c r="H112" s="214">
        <f t="shared" si="39"/>
        <v>5</v>
      </c>
      <c r="I112" s="207" t="str">
        <f t="shared" si="40"/>
        <v>A</v>
      </c>
      <c r="J112" s="212">
        <f t="shared" si="41"/>
        <v>2</v>
      </c>
      <c r="K112" s="213">
        <f t="shared" si="32"/>
        <v>5</v>
      </c>
      <c r="L112" s="214">
        <f t="shared" si="42"/>
        <v>5</v>
      </c>
      <c r="M112" s="207" t="str">
        <f t="shared" si="43"/>
        <v>A</v>
      </c>
      <c r="N112" s="215">
        <f t="shared" si="44"/>
        <v>5</v>
      </c>
      <c r="O112" s="216">
        <f t="shared" si="33"/>
        <v>5</v>
      </c>
      <c r="P112" s="217">
        <f t="shared" si="33"/>
        <v>3</v>
      </c>
      <c r="Q112" s="207" t="str">
        <f t="shared" si="45"/>
        <v>A</v>
      </c>
      <c r="AL112" s="55">
        <f t="shared" si="46"/>
        <v>0</v>
      </c>
      <c r="AM112" s="55">
        <f t="shared" si="47"/>
        <v>1</v>
      </c>
      <c r="AN112" s="55">
        <f t="shared" si="48"/>
        <v>0</v>
      </c>
    </row>
    <row r="113" spans="2:40" ht="15">
      <c r="B113" s="218">
        <f t="shared" si="49"/>
        <v>10</v>
      </c>
      <c r="C113" s="212">
        <f t="shared" si="34"/>
        <v>5</v>
      </c>
      <c r="D113" s="213">
        <f t="shared" si="35"/>
        <v>5</v>
      </c>
      <c r="E113" s="213">
        <f t="shared" si="36"/>
        <v>5</v>
      </c>
      <c r="F113" s="213">
        <f t="shared" si="37"/>
        <v>5</v>
      </c>
      <c r="G113" s="213">
        <f t="shared" si="38"/>
        <v>5</v>
      </c>
      <c r="H113" s="214">
        <f t="shared" si="39"/>
        <v>5</v>
      </c>
      <c r="I113" s="207" t="str">
        <f t="shared" si="40"/>
        <v>A</v>
      </c>
      <c r="J113" s="212">
        <f t="shared" si="41"/>
        <v>2</v>
      </c>
      <c r="K113" s="213">
        <f t="shared" si="32"/>
        <v>4</v>
      </c>
      <c r="L113" s="214">
        <f t="shared" si="42"/>
        <v>4</v>
      </c>
      <c r="M113" s="207" t="str">
        <f t="shared" si="43"/>
        <v>A</v>
      </c>
      <c r="N113" s="215">
        <f t="shared" si="44"/>
        <v>4</v>
      </c>
      <c r="O113" s="216">
        <f t="shared" si="33"/>
        <v>4</v>
      </c>
      <c r="P113" s="217">
        <f t="shared" si="33"/>
        <v>3</v>
      </c>
      <c r="Q113" s="207" t="str">
        <f t="shared" si="45"/>
        <v>A</v>
      </c>
      <c r="AL113" s="55">
        <f t="shared" si="46"/>
        <v>0</v>
      </c>
      <c r="AM113" s="55">
        <f t="shared" si="47"/>
        <v>1</v>
      </c>
      <c r="AN113" s="55">
        <f t="shared" si="48"/>
        <v>0</v>
      </c>
    </row>
    <row r="114" spans="2:40" ht="15">
      <c r="B114" s="218">
        <f t="shared" si="49"/>
        <v>11</v>
      </c>
      <c r="C114" s="212">
        <f t="shared" si="34"/>
        <v>5</v>
      </c>
      <c r="D114" s="213">
        <f t="shared" si="35"/>
        <v>5</v>
      </c>
      <c r="E114" s="213">
        <f t="shared" si="36"/>
        <v>5</v>
      </c>
      <c r="F114" s="213">
        <f t="shared" si="37"/>
        <v>5</v>
      </c>
      <c r="G114" s="213">
        <f t="shared" si="38"/>
        <v>5</v>
      </c>
      <c r="H114" s="214">
        <f t="shared" si="39"/>
        <v>4</v>
      </c>
      <c r="I114" s="207" t="str">
        <f t="shared" si="40"/>
        <v>A</v>
      </c>
      <c r="J114" s="212">
        <f t="shared" si="41"/>
        <v>2</v>
      </c>
      <c r="K114" s="213">
        <f t="shared" si="32"/>
        <v>4</v>
      </c>
      <c r="L114" s="214">
        <f t="shared" si="42"/>
        <v>4</v>
      </c>
      <c r="M114" s="207" t="str">
        <f t="shared" si="43"/>
        <v>A</v>
      </c>
      <c r="N114" s="215">
        <f t="shared" si="44"/>
        <v>5</v>
      </c>
      <c r="O114" s="216">
        <f t="shared" si="33"/>
        <v>5</v>
      </c>
      <c r="P114" s="217">
        <f t="shared" si="33"/>
        <v>5</v>
      </c>
      <c r="Q114" s="207" t="str">
        <f t="shared" si="45"/>
        <v>A</v>
      </c>
      <c r="AL114" s="55">
        <f t="shared" si="46"/>
        <v>0</v>
      </c>
      <c r="AM114" s="55">
        <f t="shared" si="47"/>
        <v>1</v>
      </c>
      <c r="AN114" s="55">
        <f t="shared" si="48"/>
        <v>0</v>
      </c>
    </row>
    <row r="115" spans="2:40" ht="15">
      <c r="B115" s="218">
        <f t="shared" si="49"/>
        <v>12</v>
      </c>
      <c r="C115" s="212">
        <f t="shared" si="34"/>
        <v>5</v>
      </c>
      <c r="D115" s="213">
        <f t="shared" si="35"/>
        <v>4</v>
      </c>
      <c r="E115" s="213">
        <f t="shared" si="36"/>
        <v>4</v>
      </c>
      <c r="F115" s="213">
        <f t="shared" si="37"/>
        <v>5</v>
      </c>
      <c r="G115" s="213">
        <f t="shared" si="38"/>
        <v>5</v>
      </c>
      <c r="H115" s="214">
        <f t="shared" si="39"/>
        <v>4</v>
      </c>
      <c r="I115" s="207" t="str">
        <f t="shared" si="40"/>
        <v>A</v>
      </c>
      <c r="J115" s="212">
        <f t="shared" si="41"/>
        <v>2</v>
      </c>
      <c r="K115" s="213">
        <f t="shared" si="32"/>
        <v>4</v>
      </c>
      <c r="L115" s="214">
        <f t="shared" si="42"/>
        <v>4</v>
      </c>
      <c r="M115" s="207" t="str">
        <f t="shared" si="43"/>
        <v>A</v>
      </c>
      <c r="N115" s="215">
        <f t="shared" si="44"/>
        <v>3</v>
      </c>
      <c r="O115" s="216">
        <f t="shared" si="33"/>
        <v>3</v>
      </c>
      <c r="P115" s="217">
        <f t="shared" si="33"/>
        <v>5</v>
      </c>
      <c r="Q115" s="207" t="str">
        <f t="shared" si="45"/>
        <v>A</v>
      </c>
      <c r="AL115" s="55">
        <f t="shared" si="46"/>
        <v>0</v>
      </c>
      <c r="AM115" s="55">
        <f t="shared" si="47"/>
        <v>1</v>
      </c>
      <c r="AN115" s="55">
        <f t="shared" si="48"/>
        <v>0</v>
      </c>
    </row>
    <row r="116" spans="2:40" ht="15">
      <c r="B116" s="218">
        <f t="shared" si="49"/>
        <v>13</v>
      </c>
      <c r="C116" s="212">
        <f t="shared" si="34"/>
        <v>5</v>
      </c>
      <c r="D116" s="213">
        <f t="shared" si="35"/>
        <v>5</v>
      </c>
      <c r="E116" s="213">
        <f t="shared" si="36"/>
        <v>5</v>
      </c>
      <c r="F116" s="213">
        <f t="shared" si="37"/>
        <v>5</v>
      </c>
      <c r="G116" s="213">
        <f t="shared" si="38"/>
        <v>5</v>
      </c>
      <c r="H116" s="214">
        <f t="shared" si="39"/>
        <v>5</v>
      </c>
      <c r="I116" s="207" t="str">
        <f t="shared" si="40"/>
        <v>A</v>
      </c>
      <c r="J116" s="212">
        <f t="shared" si="41"/>
        <v>2</v>
      </c>
      <c r="K116" s="213">
        <f t="shared" si="32"/>
        <v>4</v>
      </c>
      <c r="L116" s="214">
        <f t="shared" si="42"/>
        <v>5</v>
      </c>
      <c r="M116" s="207" t="str">
        <f t="shared" si="43"/>
        <v>A</v>
      </c>
      <c r="N116" s="215">
        <f t="shared" si="44"/>
        <v>3</v>
      </c>
      <c r="O116" s="216">
        <f t="shared" si="33"/>
        <v>4</v>
      </c>
      <c r="P116" s="217">
        <f t="shared" si="33"/>
        <v>5</v>
      </c>
      <c r="Q116" s="207" t="str">
        <f t="shared" si="45"/>
        <v>A</v>
      </c>
      <c r="AL116" s="55">
        <f t="shared" si="46"/>
        <v>0</v>
      </c>
      <c r="AM116" s="55">
        <f t="shared" si="47"/>
        <v>1</v>
      </c>
      <c r="AN116" s="55">
        <f t="shared" si="48"/>
        <v>0</v>
      </c>
    </row>
    <row r="117" spans="2:40" ht="15">
      <c r="B117" s="218">
        <f t="shared" si="49"/>
        <v>14</v>
      </c>
      <c r="C117" s="212">
        <f t="shared" si="34"/>
        <v>5</v>
      </c>
      <c r="D117" s="213">
        <f t="shared" si="35"/>
        <v>5</v>
      </c>
      <c r="E117" s="213">
        <f t="shared" si="36"/>
        <v>5</v>
      </c>
      <c r="F117" s="213">
        <f t="shared" si="37"/>
        <v>5</v>
      </c>
      <c r="G117" s="213">
        <f t="shared" si="38"/>
        <v>5</v>
      </c>
      <c r="H117" s="214">
        <f t="shared" si="39"/>
        <v>5</v>
      </c>
      <c r="I117" s="207" t="str">
        <f t="shared" si="40"/>
        <v>A</v>
      </c>
      <c r="J117" s="212">
        <f t="shared" si="41"/>
        <v>2</v>
      </c>
      <c r="K117" s="213">
        <f t="shared" si="32"/>
        <v>5</v>
      </c>
      <c r="L117" s="214">
        <f t="shared" si="42"/>
        <v>5</v>
      </c>
      <c r="M117" s="207" t="str">
        <f t="shared" si="43"/>
        <v>A</v>
      </c>
      <c r="N117" s="215">
        <f t="shared" si="44"/>
        <v>5</v>
      </c>
      <c r="O117" s="216">
        <f t="shared" si="33"/>
        <v>5</v>
      </c>
      <c r="P117" s="217">
        <f t="shared" si="33"/>
        <v>5</v>
      </c>
      <c r="Q117" s="207" t="str">
        <f t="shared" si="45"/>
        <v>A</v>
      </c>
      <c r="AL117" s="55">
        <f t="shared" si="46"/>
        <v>0</v>
      </c>
      <c r="AM117" s="55">
        <f t="shared" si="47"/>
        <v>1</v>
      </c>
      <c r="AN117" s="55">
        <f t="shared" si="48"/>
        <v>0</v>
      </c>
    </row>
    <row r="118" spans="2:40" ht="15">
      <c r="B118" s="218">
        <f t="shared" si="49"/>
        <v>15</v>
      </c>
      <c r="C118" s="212">
        <f t="shared" si="34"/>
        <v>4</v>
      </c>
      <c r="D118" s="213">
        <f t="shared" si="35"/>
        <v>4</v>
      </c>
      <c r="E118" s="213">
        <f t="shared" si="36"/>
        <v>4</v>
      </c>
      <c r="F118" s="213">
        <f t="shared" si="37"/>
        <v>5</v>
      </c>
      <c r="G118" s="213">
        <f t="shared" si="38"/>
        <v>5</v>
      </c>
      <c r="H118" s="214">
        <f t="shared" si="39"/>
        <v>5</v>
      </c>
      <c r="I118" s="207" t="str">
        <f t="shared" si="40"/>
        <v>A</v>
      </c>
      <c r="J118" s="212">
        <f t="shared" si="41"/>
        <v>2</v>
      </c>
      <c r="K118" s="213">
        <f t="shared" si="32"/>
        <v>3</v>
      </c>
      <c r="L118" s="214">
        <f t="shared" si="42"/>
        <v>4</v>
      </c>
      <c r="M118" s="207" t="str">
        <f t="shared" si="43"/>
        <v>A</v>
      </c>
      <c r="N118" s="215">
        <f t="shared" si="44"/>
        <v>2</v>
      </c>
      <c r="O118" s="216">
        <f t="shared" si="33"/>
        <v>5</v>
      </c>
      <c r="P118" s="217">
        <f t="shared" si="33"/>
        <v>3</v>
      </c>
      <c r="Q118" s="207" t="str">
        <f t="shared" si="45"/>
        <v>A</v>
      </c>
      <c r="AL118" s="55">
        <f t="shared" si="46"/>
        <v>0</v>
      </c>
      <c r="AM118" s="55">
        <f t="shared" si="47"/>
        <v>1</v>
      </c>
      <c r="AN118" s="55">
        <f t="shared" si="48"/>
        <v>1</v>
      </c>
    </row>
    <row r="119" spans="2:40" ht="15">
      <c r="B119" s="218">
        <f t="shared" si="49"/>
        <v>16</v>
      </c>
      <c r="C119" s="212">
        <f t="shared" si="34"/>
        <v>5</v>
      </c>
      <c r="D119" s="213">
        <f t="shared" si="35"/>
        <v>5</v>
      </c>
      <c r="E119" s="213">
        <f t="shared" si="36"/>
        <v>5</v>
      </c>
      <c r="F119" s="213">
        <f t="shared" si="37"/>
        <v>5</v>
      </c>
      <c r="G119" s="213">
        <f t="shared" si="38"/>
        <v>5</v>
      </c>
      <c r="H119" s="214">
        <f t="shared" si="39"/>
        <v>5</v>
      </c>
      <c r="I119" s="207" t="str">
        <f t="shared" si="40"/>
        <v>A</v>
      </c>
      <c r="J119" s="212">
        <f t="shared" si="41"/>
        <v>2</v>
      </c>
      <c r="K119" s="213">
        <f t="shared" si="32"/>
        <v>4</v>
      </c>
      <c r="L119" s="214">
        <f t="shared" si="42"/>
        <v>4</v>
      </c>
      <c r="M119" s="207" t="str">
        <f t="shared" si="43"/>
        <v>A</v>
      </c>
      <c r="N119" s="215">
        <f t="shared" si="44"/>
        <v>4</v>
      </c>
      <c r="O119" s="216">
        <f t="shared" si="33"/>
        <v>4</v>
      </c>
      <c r="P119" s="217">
        <f t="shared" si="33"/>
        <v>5</v>
      </c>
      <c r="Q119" s="207" t="str">
        <f t="shared" si="45"/>
        <v>A</v>
      </c>
      <c r="AL119" s="55">
        <f t="shared" si="46"/>
        <v>0</v>
      </c>
      <c r="AM119" s="55">
        <f t="shared" si="47"/>
        <v>1</v>
      </c>
      <c r="AN119" s="55">
        <f t="shared" si="48"/>
        <v>0</v>
      </c>
    </row>
    <row r="120" spans="2:40" ht="15">
      <c r="B120" s="218">
        <f t="shared" si="49"/>
        <v>17</v>
      </c>
      <c r="C120" s="212" t="str">
        <f t="shared" si="34"/>
        <v>NO</v>
      </c>
      <c r="D120" s="213" t="str">
        <f t="shared" si="35"/>
        <v>NO</v>
      </c>
      <c r="E120" s="213" t="str">
        <f t="shared" si="36"/>
        <v>NO</v>
      </c>
      <c r="F120" s="213" t="str">
        <f t="shared" si="37"/>
        <v>NO</v>
      </c>
      <c r="G120" s="213" t="str">
        <f t="shared" si="38"/>
        <v>NO</v>
      </c>
      <c r="H120" s="214" t="str">
        <f t="shared" si="39"/>
        <v>NO</v>
      </c>
      <c r="I120" s="207" t="str">
        <f t="shared" si="40"/>
        <v>NO</v>
      </c>
      <c r="J120" s="212" t="str">
        <f t="shared" si="41"/>
        <v>NO</v>
      </c>
      <c r="K120" s="213" t="str">
        <f t="shared" si="32"/>
        <v>NO</v>
      </c>
      <c r="L120" s="214" t="str">
        <f t="shared" si="42"/>
        <v>NO</v>
      </c>
      <c r="M120" s="207" t="str">
        <f t="shared" si="43"/>
        <v>NO</v>
      </c>
      <c r="N120" s="215" t="str">
        <f t="shared" si="44"/>
        <v>NO</v>
      </c>
      <c r="O120" s="216" t="str">
        <f t="shared" si="44"/>
        <v>NO</v>
      </c>
      <c r="P120" s="217" t="str">
        <f t="shared" si="44"/>
        <v>NO</v>
      </c>
      <c r="Q120" s="207" t="str">
        <f t="shared" si="45"/>
        <v>NO</v>
      </c>
      <c r="AL120" s="55">
        <f t="shared" si="46"/>
        <v>0</v>
      </c>
      <c r="AM120" s="55">
        <f t="shared" si="47"/>
        <v>0</v>
      </c>
      <c r="AN120" s="55">
        <f t="shared" si="48"/>
        <v>0</v>
      </c>
    </row>
    <row r="121" spans="2:40" ht="15">
      <c r="B121" s="218">
        <f t="shared" si="49"/>
        <v>18</v>
      </c>
      <c r="C121" s="212" t="str">
        <f t="shared" si="34"/>
        <v>NO</v>
      </c>
      <c r="D121" s="213" t="str">
        <f t="shared" si="35"/>
        <v>NO</v>
      </c>
      <c r="E121" s="213" t="str">
        <f t="shared" si="36"/>
        <v>NO</v>
      </c>
      <c r="F121" s="213" t="str">
        <f t="shared" si="37"/>
        <v>NO</v>
      </c>
      <c r="G121" s="213" t="str">
        <f t="shared" si="38"/>
        <v>NO</v>
      </c>
      <c r="H121" s="214" t="str">
        <f t="shared" si="39"/>
        <v>NO</v>
      </c>
      <c r="I121" s="207" t="str">
        <f t="shared" si="40"/>
        <v>NO</v>
      </c>
      <c r="J121" s="212" t="str">
        <f t="shared" si="41"/>
        <v>NO</v>
      </c>
      <c r="K121" s="213" t="str">
        <f t="shared" si="32"/>
        <v>NO</v>
      </c>
      <c r="L121" s="214" t="str">
        <f t="shared" si="42"/>
        <v>NO</v>
      </c>
      <c r="M121" s="207" t="str">
        <f t="shared" si="43"/>
        <v>NO</v>
      </c>
      <c r="N121" s="215" t="str">
        <f t="shared" si="44"/>
        <v>NO</v>
      </c>
      <c r="O121" s="216" t="str">
        <f t="shared" si="44"/>
        <v>NO</v>
      </c>
      <c r="P121" s="217" t="str">
        <f t="shared" si="44"/>
        <v>NO</v>
      </c>
      <c r="Q121" s="207" t="str">
        <f t="shared" si="45"/>
        <v>NO</v>
      </c>
      <c r="AL121" s="55">
        <f t="shared" si="46"/>
        <v>0</v>
      </c>
      <c r="AM121" s="55">
        <f t="shared" si="47"/>
        <v>0</v>
      </c>
      <c r="AN121" s="55">
        <f t="shared" si="48"/>
        <v>0</v>
      </c>
    </row>
    <row r="122" spans="2:40" ht="15">
      <c r="B122" s="218">
        <f t="shared" si="49"/>
        <v>19</v>
      </c>
      <c r="C122" s="212" t="str">
        <f t="shared" si="34"/>
        <v>NO</v>
      </c>
      <c r="D122" s="213" t="str">
        <f t="shared" si="35"/>
        <v>NO</v>
      </c>
      <c r="E122" s="213" t="str">
        <f t="shared" si="36"/>
        <v>NO</v>
      </c>
      <c r="F122" s="213" t="str">
        <f t="shared" si="37"/>
        <v>NO</v>
      </c>
      <c r="G122" s="213" t="str">
        <f t="shared" si="38"/>
        <v>NO</v>
      </c>
      <c r="H122" s="214" t="str">
        <f t="shared" si="39"/>
        <v>NO</v>
      </c>
      <c r="I122" s="207" t="str">
        <f t="shared" si="40"/>
        <v>NO</v>
      </c>
      <c r="J122" s="212" t="str">
        <f t="shared" si="41"/>
        <v>NO</v>
      </c>
      <c r="K122" s="213" t="str">
        <f t="shared" si="32"/>
        <v>NO</v>
      </c>
      <c r="L122" s="214" t="str">
        <f t="shared" si="42"/>
        <v>NO</v>
      </c>
      <c r="M122" s="207" t="str">
        <f t="shared" si="43"/>
        <v>NO</v>
      </c>
      <c r="N122" s="215" t="str">
        <f t="shared" si="44"/>
        <v>NO</v>
      </c>
      <c r="O122" s="216" t="str">
        <f t="shared" si="44"/>
        <v>NO</v>
      </c>
      <c r="P122" s="217" t="str">
        <f t="shared" si="44"/>
        <v>NO</v>
      </c>
      <c r="Q122" s="207" t="str">
        <f t="shared" si="45"/>
        <v>NO</v>
      </c>
      <c r="AL122" s="55">
        <f t="shared" si="46"/>
        <v>0</v>
      </c>
      <c r="AM122" s="55">
        <f t="shared" si="47"/>
        <v>0</v>
      </c>
      <c r="AN122" s="55">
        <f t="shared" si="48"/>
        <v>0</v>
      </c>
    </row>
    <row r="123" spans="2:40" ht="15">
      <c r="B123" s="218">
        <f t="shared" si="49"/>
        <v>20</v>
      </c>
      <c r="C123" s="212" t="str">
        <f t="shared" si="34"/>
        <v>NO</v>
      </c>
      <c r="D123" s="213" t="str">
        <f t="shared" si="35"/>
        <v>NO</v>
      </c>
      <c r="E123" s="213" t="str">
        <f t="shared" si="36"/>
        <v>NO</v>
      </c>
      <c r="F123" s="213" t="str">
        <f t="shared" si="37"/>
        <v>NO</v>
      </c>
      <c r="G123" s="213" t="str">
        <f t="shared" si="38"/>
        <v>NO</v>
      </c>
      <c r="H123" s="214" t="str">
        <f t="shared" si="39"/>
        <v>NO</v>
      </c>
      <c r="I123" s="207" t="str">
        <f t="shared" si="40"/>
        <v>NO</v>
      </c>
      <c r="J123" s="212" t="str">
        <f t="shared" si="41"/>
        <v>NO</v>
      </c>
      <c r="K123" s="213" t="str">
        <f t="shared" si="32"/>
        <v>NO</v>
      </c>
      <c r="L123" s="214" t="str">
        <f t="shared" si="42"/>
        <v>NO</v>
      </c>
      <c r="M123" s="207" t="str">
        <f t="shared" si="43"/>
        <v>NO</v>
      </c>
      <c r="N123" s="215" t="str">
        <f t="shared" si="44"/>
        <v>NO</v>
      </c>
      <c r="O123" s="216" t="str">
        <f t="shared" si="44"/>
        <v>NO</v>
      </c>
      <c r="P123" s="217" t="str">
        <f t="shared" si="44"/>
        <v>NO</v>
      </c>
      <c r="Q123" s="207" t="str">
        <f t="shared" si="45"/>
        <v>NO</v>
      </c>
      <c r="AL123" s="55">
        <f t="shared" si="46"/>
        <v>0</v>
      </c>
      <c r="AM123" s="55">
        <f t="shared" si="47"/>
        <v>0</v>
      </c>
      <c r="AN123" s="55">
        <f t="shared" si="48"/>
        <v>0</v>
      </c>
    </row>
    <row r="124" spans="2:40" ht="15">
      <c r="B124" s="218">
        <f t="shared" si="49"/>
        <v>21</v>
      </c>
      <c r="C124" s="212" t="str">
        <f t="shared" si="34"/>
        <v>NO</v>
      </c>
      <c r="D124" s="213" t="str">
        <f t="shared" si="35"/>
        <v>NO</v>
      </c>
      <c r="E124" s="213" t="str">
        <f t="shared" si="36"/>
        <v>NO</v>
      </c>
      <c r="F124" s="213" t="str">
        <f t="shared" si="37"/>
        <v>NO</v>
      </c>
      <c r="G124" s="213" t="str">
        <f t="shared" si="38"/>
        <v>NO</v>
      </c>
      <c r="H124" s="214" t="str">
        <f t="shared" si="39"/>
        <v>NO</v>
      </c>
      <c r="I124" s="207" t="str">
        <f t="shared" si="40"/>
        <v>NO</v>
      </c>
      <c r="J124" s="212" t="str">
        <f t="shared" si="41"/>
        <v>NO</v>
      </c>
      <c r="K124" s="213" t="str">
        <f t="shared" si="32"/>
        <v>NO</v>
      </c>
      <c r="L124" s="214" t="str">
        <f t="shared" si="42"/>
        <v>NO</v>
      </c>
      <c r="M124" s="207" t="str">
        <f t="shared" si="43"/>
        <v>NO</v>
      </c>
      <c r="N124" s="215" t="str">
        <f t="shared" si="44"/>
        <v>NO</v>
      </c>
      <c r="O124" s="216" t="str">
        <f t="shared" si="44"/>
        <v>NO</v>
      </c>
      <c r="P124" s="217" t="str">
        <f t="shared" si="44"/>
        <v>NO</v>
      </c>
      <c r="Q124" s="207" t="str">
        <f t="shared" si="45"/>
        <v>NO</v>
      </c>
      <c r="AL124" s="55">
        <f t="shared" si="46"/>
        <v>0</v>
      </c>
      <c r="AM124" s="55">
        <f t="shared" si="47"/>
        <v>0</v>
      </c>
      <c r="AN124" s="55">
        <f t="shared" si="48"/>
        <v>0</v>
      </c>
    </row>
    <row r="125" spans="2:40" ht="15">
      <c r="B125" s="218">
        <f t="shared" si="49"/>
        <v>22</v>
      </c>
      <c r="C125" s="212" t="str">
        <f t="shared" si="34"/>
        <v>NO</v>
      </c>
      <c r="D125" s="213" t="str">
        <f t="shared" si="35"/>
        <v>NO</v>
      </c>
      <c r="E125" s="213" t="str">
        <f t="shared" si="36"/>
        <v>NO</v>
      </c>
      <c r="F125" s="213" t="str">
        <f t="shared" si="37"/>
        <v>NO</v>
      </c>
      <c r="G125" s="213" t="str">
        <f t="shared" si="38"/>
        <v>NO</v>
      </c>
      <c r="H125" s="214" t="str">
        <f t="shared" si="39"/>
        <v>NO</v>
      </c>
      <c r="I125" s="207" t="str">
        <f t="shared" si="40"/>
        <v>NO</v>
      </c>
      <c r="J125" s="212" t="str">
        <f t="shared" si="41"/>
        <v>NO</v>
      </c>
      <c r="K125" s="213" t="str">
        <f t="shared" si="32"/>
        <v>NO</v>
      </c>
      <c r="L125" s="214" t="str">
        <f t="shared" si="42"/>
        <v>NO</v>
      </c>
      <c r="M125" s="207" t="str">
        <f t="shared" si="43"/>
        <v>NO</v>
      </c>
      <c r="N125" s="215" t="str">
        <f t="shared" si="44"/>
        <v>NO</v>
      </c>
      <c r="O125" s="216" t="str">
        <f t="shared" si="44"/>
        <v>NO</v>
      </c>
      <c r="P125" s="217" t="str">
        <f t="shared" si="44"/>
        <v>NO</v>
      </c>
      <c r="Q125" s="207" t="str">
        <f t="shared" si="45"/>
        <v>NO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 t="str">
        <f t="shared" si="34"/>
        <v>NO</v>
      </c>
      <c r="D126" s="213" t="str">
        <f t="shared" si="35"/>
        <v>NO</v>
      </c>
      <c r="E126" s="213" t="str">
        <f t="shared" si="36"/>
        <v>NO</v>
      </c>
      <c r="F126" s="213" t="str">
        <f t="shared" si="37"/>
        <v>NO</v>
      </c>
      <c r="G126" s="213" t="str">
        <f t="shared" si="38"/>
        <v>NO</v>
      </c>
      <c r="H126" s="214" t="str">
        <f t="shared" si="39"/>
        <v>NO</v>
      </c>
      <c r="I126" s="207" t="str">
        <f t="shared" si="40"/>
        <v>NO</v>
      </c>
      <c r="J126" s="212" t="str">
        <f t="shared" si="41"/>
        <v>NO</v>
      </c>
      <c r="K126" s="213" t="str">
        <f t="shared" si="32"/>
        <v>NO</v>
      </c>
      <c r="L126" s="214" t="str">
        <f t="shared" si="42"/>
        <v>NO</v>
      </c>
      <c r="M126" s="207" t="str">
        <f t="shared" si="43"/>
        <v>NO</v>
      </c>
      <c r="N126" s="215" t="str">
        <f t="shared" si="44"/>
        <v>NO</v>
      </c>
      <c r="O126" s="216" t="str">
        <f t="shared" si="44"/>
        <v>NO</v>
      </c>
      <c r="P126" s="217" t="str">
        <f t="shared" si="44"/>
        <v>NO</v>
      </c>
      <c r="Q126" s="207" t="str">
        <f t="shared" si="45"/>
        <v>NO</v>
      </c>
      <c r="AL126" s="55">
        <f t="shared" si="46"/>
        <v>0</v>
      </c>
      <c r="AM126" s="55">
        <f t="shared" si="47"/>
        <v>0</v>
      </c>
      <c r="AN126" s="55">
        <f t="shared" si="48"/>
        <v>0</v>
      </c>
    </row>
    <row r="127" spans="2:40" ht="15">
      <c r="B127" s="218">
        <f t="shared" si="49"/>
        <v>24</v>
      </c>
      <c r="C127" s="212" t="str">
        <f t="shared" si="34"/>
        <v>NO</v>
      </c>
      <c r="D127" s="213" t="str">
        <f t="shared" si="35"/>
        <v>NO</v>
      </c>
      <c r="E127" s="213" t="str">
        <f t="shared" si="36"/>
        <v>NO</v>
      </c>
      <c r="F127" s="213" t="str">
        <f t="shared" si="37"/>
        <v>NO</v>
      </c>
      <c r="G127" s="213" t="str">
        <f t="shared" si="38"/>
        <v>NO</v>
      </c>
      <c r="H127" s="214" t="str">
        <f t="shared" si="39"/>
        <v>NO</v>
      </c>
      <c r="I127" s="207" t="str">
        <f t="shared" si="40"/>
        <v>NO</v>
      </c>
      <c r="J127" s="212" t="str">
        <f t="shared" si="41"/>
        <v>NO</v>
      </c>
      <c r="K127" s="213" t="str">
        <f t="shared" si="32"/>
        <v>NO</v>
      </c>
      <c r="L127" s="214" t="str">
        <f t="shared" si="42"/>
        <v>NO</v>
      </c>
      <c r="M127" s="207" t="str">
        <f t="shared" si="43"/>
        <v>NO</v>
      </c>
      <c r="N127" s="215" t="str">
        <f t="shared" si="44"/>
        <v>NO</v>
      </c>
      <c r="O127" s="216" t="str">
        <f t="shared" si="44"/>
        <v>NO</v>
      </c>
      <c r="P127" s="217" t="str">
        <f t="shared" si="44"/>
        <v>NO</v>
      </c>
      <c r="Q127" s="207" t="str">
        <f t="shared" si="45"/>
        <v>NO</v>
      </c>
      <c r="AL127" s="55">
        <f t="shared" si="46"/>
        <v>0</v>
      </c>
      <c r="AM127" s="55">
        <f t="shared" si="47"/>
        <v>0</v>
      </c>
      <c r="AN127" s="55">
        <f t="shared" si="48"/>
        <v>0</v>
      </c>
    </row>
    <row r="128" spans="2:40" ht="15">
      <c r="B128" s="218">
        <f t="shared" si="49"/>
        <v>25</v>
      </c>
      <c r="C128" s="212" t="str">
        <f t="shared" si="34"/>
        <v>NO</v>
      </c>
      <c r="D128" s="213" t="str">
        <f t="shared" si="35"/>
        <v>NO</v>
      </c>
      <c r="E128" s="213" t="str">
        <f t="shared" si="36"/>
        <v>NO</v>
      </c>
      <c r="F128" s="213" t="str">
        <f t="shared" si="37"/>
        <v>NO</v>
      </c>
      <c r="G128" s="213" t="str">
        <f t="shared" si="38"/>
        <v>NO</v>
      </c>
      <c r="H128" s="214" t="str">
        <f t="shared" si="39"/>
        <v>NO</v>
      </c>
      <c r="I128" s="207" t="str">
        <f t="shared" si="40"/>
        <v>NO</v>
      </c>
      <c r="J128" s="212" t="str">
        <f t="shared" si="41"/>
        <v>NO</v>
      </c>
      <c r="K128" s="213" t="str">
        <f t="shared" si="32"/>
        <v>NO</v>
      </c>
      <c r="L128" s="214" t="str">
        <f t="shared" si="42"/>
        <v>NO</v>
      </c>
      <c r="M128" s="207" t="str">
        <f t="shared" si="43"/>
        <v>NO</v>
      </c>
      <c r="N128" s="215" t="str">
        <f t="shared" si="44"/>
        <v>NO</v>
      </c>
      <c r="O128" s="216" t="str">
        <f t="shared" si="44"/>
        <v>NO</v>
      </c>
      <c r="P128" s="217" t="str">
        <f t="shared" si="44"/>
        <v>NO</v>
      </c>
      <c r="Q128" s="207" t="str">
        <f t="shared" si="45"/>
        <v>NO</v>
      </c>
      <c r="AL128" s="55">
        <f t="shared" si="46"/>
        <v>0</v>
      </c>
      <c r="AM128" s="55">
        <f t="shared" si="47"/>
        <v>0</v>
      </c>
      <c r="AN128" s="55">
        <f t="shared" si="48"/>
        <v>0</v>
      </c>
    </row>
    <row r="129" spans="1:40" ht="15">
      <c r="B129" s="211">
        <f t="shared" si="49"/>
        <v>26</v>
      </c>
      <c r="C129" s="212" t="str">
        <f t="shared" si="34"/>
        <v>NO</v>
      </c>
      <c r="D129" s="213" t="str">
        <f t="shared" si="35"/>
        <v>NO</v>
      </c>
      <c r="E129" s="213" t="str">
        <f t="shared" si="36"/>
        <v>NO</v>
      </c>
      <c r="F129" s="213" t="str">
        <f t="shared" si="37"/>
        <v>NO</v>
      </c>
      <c r="G129" s="213" t="str">
        <f t="shared" si="38"/>
        <v>NO</v>
      </c>
      <c r="H129" s="214" t="str">
        <f t="shared" si="39"/>
        <v>NO</v>
      </c>
      <c r="I129" s="207" t="str">
        <f t="shared" si="40"/>
        <v>NO</v>
      </c>
      <c r="J129" s="212" t="str">
        <f t="shared" si="41"/>
        <v>NO</v>
      </c>
      <c r="K129" s="213" t="str">
        <f t="shared" si="32"/>
        <v>NO</v>
      </c>
      <c r="L129" s="214" t="str">
        <f t="shared" si="42"/>
        <v>NO</v>
      </c>
      <c r="M129" s="207" t="str">
        <f t="shared" si="43"/>
        <v>NO</v>
      </c>
      <c r="N129" s="215" t="str">
        <f t="shared" si="44"/>
        <v>NO</v>
      </c>
      <c r="O129" s="216" t="str">
        <f t="shared" si="44"/>
        <v>NO</v>
      </c>
      <c r="P129" s="217" t="str">
        <f t="shared" si="44"/>
        <v>NO</v>
      </c>
      <c r="Q129" s="207" t="str">
        <f t="shared" si="45"/>
        <v>NO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 t="str">
        <f t="shared" si="34"/>
        <v>NO</v>
      </c>
      <c r="D130" s="213" t="str">
        <f t="shared" si="35"/>
        <v>NO</v>
      </c>
      <c r="E130" s="213" t="str">
        <f t="shared" si="36"/>
        <v>NO</v>
      </c>
      <c r="F130" s="213" t="str">
        <f t="shared" si="37"/>
        <v>NO</v>
      </c>
      <c r="G130" s="213" t="str">
        <f t="shared" si="38"/>
        <v>NO</v>
      </c>
      <c r="H130" s="214" t="str">
        <f t="shared" si="39"/>
        <v>NO</v>
      </c>
      <c r="I130" s="207" t="str">
        <f t="shared" si="40"/>
        <v>NO</v>
      </c>
      <c r="J130" s="212" t="str">
        <f t="shared" si="41"/>
        <v>NO</v>
      </c>
      <c r="K130" s="213" t="str">
        <f t="shared" si="32"/>
        <v>NO</v>
      </c>
      <c r="L130" s="214" t="str">
        <f t="shared" si="42"/>
        <v>NO</v>
      </c>
      <c r="M130" s="207" t="str">
        <f t="shared" si="43"/>
        <v>NO</v>
      </c>
      <c r="N130" s="215" t="str">
        <f t="shared" si="44"/>
        <v>NO</v>
      </c>
      <c r="O130" s="216" t="str">
        <f t="shared" si="44"/>
        <v>NO</v>
      </c>
      <c r="P130" s="217" t="str">
        <f t="shared" si="44"/>
        <v>NO</v>
      </c>
      <c r="Q130" s="207" t="str">
        <f t="shared" si="45"/>
        <v>NO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 t="str">
        <f t="shared" si="34"/>
        <v>NO</v>
      </c>
      <c r="D131" s="213" t="str">
        <f t="shared" si="35"/>
        <v>NO</v>
      </c>
      <c r="E131" s="213" t="str">
        <f t="shared" si="36"/>
        <v>NO</v>
      </c>
      <c r="F131" s="213" t="str">
        <f t="shared" si="37"/>
        <v>NO</v>
      </c>
      <c r="G131" s="213" t="str">
        <f t="shared" si="38"/>
        <v>NO</v>
      </c>
      <c r="H131" s="214" t="str">
        <f t="shared" si="39"/>
        <v>NO</v>
      </c>
      <c r="I131" s="207" t="str">
        <f t="shared" si="40"/>
        <v>NO</v>
      </c>
      <c r="J131" s="212" t="str">
        <f t="shared" si="41"/>
        <v>NO</v>
      </c>
      <c r="K131" s="213" t="str">
        <f t="shared" si="32"/>
        <v>NO</v>
      </c>
      <c r="L131" s="214" t="str">
        <f t="shared" si="42"/>
        <v>NO</v>
      </c>
      <c r="M131" s="207" t="str">
        <f t="shared" si="43"/>
        <v>NO</v>
      </c>
      <c r="N131" s="215" t="str">
        <f t="shared" si="44"/>
        <v>NO</v>
      </c>
      <c r="O131" s="216" t="str">
        <f t="shared" si="44"/>
        <v>NO</v>
      </c>
      <c r="P131" s="217" t="str">
        <f t="shared" si="44"/>
        <v>NO</v>
      </c>
      <c r="Q131" s="207" t="str">
        <f t="shared" si="45"/>
        <v>NO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 t="str">
        <f t="shared" si="34"/>
        <v>NO</v>
      </c>
      <c r="D132" s="213" t="str">
        <f t="shared" si="35"/>
        <v>NO</v>
      </c>
      <c r="E132" s="213" t="str">
        <f t="shared" si="36"/>
        <v>NO</v>
      </c>
      <c r="F132" s="213" t="str">
        <f t="shared" si="37"/>
        <v>NO</v>
      </c>
      <c r="G132" s="213" t="str">
        <f t="shared" si="38"/>
        <v>NO</v>
      </c>
      <c r="H132" s="214" t="str">
        <f t="shared" si="39"/>
        <v>NO</v>
      </c>
      <c r="I132" s="207" t="str">
        <f t="shared" si="40"/>
        <v>NO</v>
      </c>
      <c r="J132" s="212" t="str">
        <f t="shared" si="41"/>
        <v>NO</v>
      </c>
      <c r="K132" s="213" t="str">
        <f t="shared" si="32"/>
        <v>NO</v>
      </c>
      <c r="L132" s="214" t="str">
        <f t="shared" si="42"/>
        <v>NO</v>
      </c>
      <c r="M132" s="207" t="str">
        <f t="shared" si="43"/>
        <v>NO</v>
      </c>
      <c r="N132" s="215" t="str">
        <f t="shared" si="44"/>
        <v>NO</v>
      </c>
      <c r="O132" s="216" t="str">
        <f t="shared" si="44"/>
        <v>NO</v>
      </c>
      <c r="P132" s="217" t="str">
        <f t="shared" si="44"/>
        <v>NO</v>
      </c>
      <c r="Q132" s="207" t="str">
        <f t="shared" si="45"/>
        <v>NO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16</v>
      </c>
      <c r="D164" s="232">
        <f t="shared" ref="D164:P164" si="50">COUNTIF(D104:D163,"&gt;2")</f>
        <v>16</v>
      </c>
      <c r="E164" s="232">
        <f t="shared" si="50"/>
        <v>16</v>
      </c>
      <c r="F164" s="232">
        <f t="shared" si="50"/>
        <v>16</v>
      </c>
      <c r="G164" s="232">
        <f t="shared" si="50"/>
        <v>16</v>
      </c>
      <c r="H164" s="233">
        <f t="shared" si="50"/>
        <v>16</v>
      </c>
      <c r="I164" s="234">
        <f>COUNTIF(I104:I163,"=A")</f>
        <v>16</v>
      </c>
      <c r="J164" s="231">
        <f t="shared" si="50"/>
        <v>0</v>
      </c>
      <c r="K164" s="232">
        <f t="shared" si="50"/>
        <v>16</v>
      </c>
      <c r="L164" s="233">
        <f t="shared" si="50"/>
        <v>15</v>
      </c>
      <c r="M164" s="234">
        <f>COUNTIF(M104:M163,"=A")</f>
        <v>16</v>
      </c>
      <c r="N164" s="231">
        <f t="shared" si="50"/>
        <v>13</v>
      </c>
      <c r="O164" s="232">
        <f t="shared" si="50"/>
        <v>15</v>
      </c>
      <c r="P164" s="233">
        <f t="shared" si="50"/>
        <v>16</v>
      </c>
      <c r="Q164" s="235">
        <f>COUNTIF(Q104:Q163,"=A")</f>
        <v>16</v>
      </c>
    </row>
    <row r="165" spans="2:40" ht="15.75" thickBot="1">
      <c r="B165" s="236" t="s">
        <v>87</v>
      </c>
      <c r="C165" s="237">
        <f>AVERAGEIF(C104:C163,"&gt;0",C104:C163)</f>
        <v>4.8125</v>
      </c>
      <c r="D165" s="238">
        <f t="shared" ref="D165:P165" si="51">AVERAGEIF(D104:D163,"&gt;0",D104:D163)</f>
        <v>4.625</v>
      </c>
      <c r="E165" s="238">
        <f t="shared" si="51"/>
        <v>4.625</v>
      </c>
      <c r="F165" s="238">
        <f t="shared" si="51"/>
        <v>5</v>
      </c>
      <c r="G165" s="238">
        <f t="shared" si="51"/>
        <v>5</v>
      </c>
      <c r="H165" s="239">
        <f t="shared" si="51"/>
        <v>4.75</v>
      </c>
      <c r="I165" s="240"/>
      <c r="J165" s="237">
        <f t="shared" si="51"/>
        <v>2</v>
      </c>
      <c r="K165" s="238">
        <f t="shared" si="51"/>
        <v>4.375</v>
      </c>
      <c r="L165" s="239">
        <f t="shared" si="51"/>
        <v>4.125</v>
      </c>
      <c r="M165" s="240"/>
      <c r="N165" s="237">
        <f t="shared" si="51"/>
        <v>3.6875</v>
      </c>
      <c r="O165" s="238">
        <f t="shared" si="51"/>
        <v>4.1875</v>
      </c>
      <c r="P165" s="239">
        <f t="shared" si="51"/>
        <v>4.3125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5</v>
      </c>
      <c r="E166" s="242">
        <f t="shared" si="52"/>
        <v>5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2</v>
      </c>
      <c r="K166" s="244">
        <f t="shared" si="52"/>
        <v>4.5</v>
      </c>
      <c r="L166" s="245">
        <f t="shared" si="52"/>
        <v>4</v>
      </c>
      <c r="M166" s="246" t="e">
        <f t="shared" si="52"/>
        <v>#NUM!</v>
      </c>
      <c r="N166" s="237">
        <f t="shared" si="52"/>
        <v>4</v>
      </c>
      <c r="O166" s="242">
        <f t="shared" si="52"/>
        <v>4</v>
      </c>
      <c r="P166" s="239">
        <f t="shared" si="52"/>
        <v>5</v>
      </c>
      <c r="Q166" s="243"/>
    </row>
    <row r="167" spans="2:40" ht="15.75" thickBot="1">
      <c r="B167" s="247" t="s">
        <v>89</v>
      </c>
      <c r="C167" s="248">
        <f>QUARTILE(C104:C163,1)</f>
        <v>5</v>
      </c>
      <c r="D167" s="249">
        <f t="shared" ref="D167:P167" si="53">QUARTILE(D104:D163,1)</f>
        <v>4</v>
      </c>
      <c r="E167" s="250">
        <f t="shared" si="53"/>
        <v>4</v>
      </c>
      <c r="F167" s="248">
        <f t="shared" si="53"/>
        <v>5</v>
      </c>
      <c r="G167" s="248">
        <f t="shared" si="53"/>
        <v>5</v>
      </c>
      <c r="H167" s="249">
        <f t="shared" si="53"/>
        <v>4.75</v>
      </c>
      <c r="I167" s="251"/>
      <c r="J167" s="252">
        <f t="shared" si="53"/>
        <v>2</v>
      </c>
      <c r="K167" s="250">
        <f t="shared" si="53"/>
        <v>4</v>
      </c>
      <c r="L167" s="253">
        <f t="shared" si="53"/>
        <v>4</v>
      </c>
      <c r="M167" s="248" t="e">
        <f t="shared" si="53"/>
        <v>#NUM!</v>
      </c>
      <c r="N167" s="254">
        <f t="shared" si="53"/>
        <v>3</v>
      </c>
      <c r="O167" s="248">
        <f t="shared" si="53"/>
        <v>4</v>
      </c>
      <c r="P167" s="255">
        <f t="shared" si="53"/>
        <v>3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13</v>
      </c>
      <c r="D170" s="258">
        <f t="shared" ref="D170:Q170" si="54">COUNTIF(D104:D163,"=5")</f>
        <v>11</v>
      </c>
      <c r="E170" s="258">
        <f t="shared" si="54"/>
        <v>11</v>
      </c>
      <c r="F170" s="258">
        <f t="shared" si="54"/>
        <v>16</v>
      </c>
      <c r="G170" s="258">
        <f t="shared" si="54"/>
        <v>16</v>
      </c>
      <c r="H170" s="259">
        <f t="shared" si="54"/>
        <v>12</v>
      </c>
      <c r="I170" s="260"/>
      <c r="J170" s="257">
        <f t="shared" si="54"/>
        <v>0</v>
      </c>
      <c r="K170" s="258">
        <f t="shared" si="54"/>
        <v>8</v>
      </c>
      <c r="L170" s="259">
        <f t="shared" si="54"/>
        <v>5</v>
      </c>
      <c r="M170" s="260"/>
      <c r="N170" s="257">
        <f t="shared" si="54"/>
        <v>4</v>
      </c>
      <c r="O170" s="258">
        <f t="shared" si="54"/>
        <v>6</v>
      </c>
      <c r="P170" s="258">
        <f t="shared" si="54"/>
        <v>10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3</v>
      </c>
      <c r="D171" s="263">
        <f t="shared" ref="D171:Q171" si="55">COUNTIF(D104:D163,"=4")</f>
        <v>4</v>
      </c>
      <c r="E171" s="263">
        <f t="shared" si="55"/>
        <v>4</v>
      </c>
      <c r="F171" s="263">
        <f t="shared" si="55"/>
        <v>0</v>
      </c>
      <c r="G171" s="263">
        <f t="shared" si="55"/>
        <v>0</v>
      </c>
      <c r="H171" s="264">
        <f t="shared" si="55"/>
        <v>4</v>
      </c>
      <c r="I171" s="260"/>
      <c r="J171" s="262">
        <f t="shared" si="55"/>
        <v>0</v>
      </c>
      <c r="K171" s="263">
        <f t="shared" si="55"/>
        <v>6</v>
      </c>
      <c r="L171" s="264">
        <f t="shared" si="55"/>
        <v>9</v>
      </c>
      <c r="M171" s="260"/>
      <c r="N171" s="262">
        <f t="shared" si="55"/>
        <v>6</v>
      </c>
      <c r="O171" s="263">
        <f t="shared" si="55"/>
        <v>8</v>
      </c>
      <c r="P171" s="263">
        <f t="shared" si="55"/>
        <v>1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0</v>
      </c>
      <c r="D172" s="263">
        <f t="shared" ref="D172:Q172" si="56">COUNTIF(D104:D163,"=3")</f>
        <v>1</v>
      </c>
      <c r="E172" s="263">
        <f t="shared" si="56"/>
        <v>1</v>
      </c>
      <c r="F172" s="263">
        <f t="shared" si="56"/>
        <v>0</v>
      </c>
      <c r="G172" s="263">
        <f t="shared" si="56"/>
        <v>0</v>
      </c>
      <c r="H172" s="264">
        <f t="shared" si="56"/>
        <v>0</v>
      </c>
      <c r="I172" s="260"/>
      <c r="J172" s="262">
        <f t="shared" si="56"/>
        <v>0</v>
      </c>
      <c r="K172" s="263">
        <f t="shared" si="56"/>
        <v>2</v>
      </c>
      <c r="L172" s="264">
        <f t="shared" si="56"/>
        <v>1</v>
      </c>
      <c r="M172" s="260"/>
      <c r="N172" s="262">
        <f t="shared" si="56"/>
        <v>3</v>
      </c>
      <c r="O172" s="263">
        <f t="shared" si="56"/>
        <v>1</v>
      </c>
      <c r="P172" s="263">
        <f t="shared" si="56"/>
        <v>5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0</v>
      </c>
      <c r="E173" s="267">
        <f t="shared" si="57"/>
        <v>0</v>
      </c>
      <c r="F173" s="267">
        <f t="shared" si="57"/>
        <v>0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16</v>
      </c>
      <c r="K173" s="267">
        <f t="shared" si="57"/>
        <v>0</v>
      </c>
      <c r="L173" s="268">
        <f t="shared" si="57"/>
        <v>1</v>
      </c>
      <c r="M173" s="260"/>
      <c r="N173" s="266">
        <f t="shared" si="57"/>
        <v>3</v>
      </c>
      <c r="O173" s="267">
        <f t="shared" si="57"/>
        <v>1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16</v>
      </c>
    </row>
    <row r="177" spans="13:13" ht="13.5" thickTop="1">
      <c r="M177" s="68"/>
    </row>
  </sheetData>
  <protectedRanges>
    <protectedRange sqref="C3:X3 Z3" name="Rango4"/>
    <protectedRange sqref="C28:AJ71" name="Rango2_1"/>
    <protectedRange sqref="C12:AJ27" name="Rango2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P177"/>
  <sheetViews>
    <sheetView topLeftCell="I103" zoomScale="75" workbookViewId="0">
      <selection activeCell="C104" sqref="C104:Q132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5</v>
      </c>
      <c r="D12" s="99">
        <v>5</v>
      </c>
      <c r="E12" s="99">
        <v>5</v>
      </c>
      <c r="F12" s="100">
        <v>5</v>
      </c>
      <c r="G12" s="98">
        <v>5</v>
      </c>
      <c r="H12" s="99">
        <v>5</v>
      </c>
      <c r="I12" s="99">
        <v>5</v>
      </c>
      <c r="J12" s="100">
        <v>5</v>
      </c>
      <c r="K12" s="101">
        <v>5</v>
      </c>
      <c r="L12" s="99">
        <v>5</v>
      </c>
      <c r="M12" s="102">
        <v>5</v>
      </c>
      <c r="N12" s="101">
        <v>5</v>
      </c>
      <c r="O12" s="99">
        <v>5</v>
      </c>
      <c r="P12" s="102">
        <v>5</v>
      </c>
      <c r="Q12" s="103">
        <v>5</v>
      </c>
      <c r="R12" s="99">
        <v>5</v>
      </c>
      <c r="S12" s="99">
        <v>5</v>
      </c>
      <c r="T12" s="100">
        <v>5</v>
      </c>
      <c r="U12" s="98">
        <v>5</v>
      </c>
      <c r="V12" s="99">
        <v>5</v>
      </c>
      <c r="W12" s="99">
        <v>5</v>
      </c>
      <c r="X12" s="100">
        <v>5</v>
      </c>
      <c r="Y12" s="104" t="s">
        <v>156</v>
      </c>
      <c r="Z12" s="99">
        <v>5</v>
      </c>
      <c r="AA12" s="99">
        <v>5</v>
      </c>
      <c r="AB12" s="102">
        <v>5</v>
      </c>
      <c r="AC12" s="105">
        <v>5</v>
      </c>
      <c r="AD12" s="101">
        <v>5</v>
      </c>
      <c r="AE12" s="99">
        <v>5</v>
      </c>
      <c r="AF12" s="106">
        <v>5</v>
      </c>
      <c r="AG12" s="107">
        <v>2</v>
      </c>
      <c r="AH12" s="108">
        <v>2</v>
      </c>
      <c r="AI12" s="109">
        <v>2</v>
      </c>
      <c r="AJ12" s="110">
        <v>2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5</v>
      </c>
      <c r="AO12" s="114">
        <f>IF(AN12&gt;0,IF(AM12&gt;2,2,IF(AN12&gt;4,5,IF(AN12&gt;3,4,3))),"NO")</f>
        <v>5</v>
      </c>
      <c r="AP12" s="112">
        <f>COUNTIF(G12:J12,"2")</f>
        <v>0</v>
      </c>
      <c r="AQ12" s="113">
        <f>IF(G12&gt;0,AVERAGE(G12:J12),0)</f>
        <v>5</v>
      </c>
      <c r="AR12" s="114">
        <f>IF(AQ12&gt;0,IF(AP12&gt;2,2,IF(AQ12&gt;4,5,IF(AQ12&gt;3,4,3))),"NO")</f>
        <v>5</v>
      </c>
      <c r="AS12" s="112">
        <f>COUNTIF(K12:M12,"2")</f>
        <v>0</v>
      </c>
      <c r="AT12" s="113">
        <f>IF(K12&gt;0,AVERAGE(K12:M12),0)</f>
        <v>5</v>
      </c>
      <c r="AU12" s="114">
        <f>IF(AT12&gt;0,IF(AS12&gt;2,2,IF(AT12&gt;4,5,IF(AT12&gt;3,4,3))),"NO")</f>
        <v>5</v>
      </c>
      <c r="AV12" s="112">
        <f>COUNTIF(N12:P12,"2")</f>
        <v>0</v>
      </c>
      <c r="AW12" s="113">
        <f>IF(N12&gt;0,AVERAGE(N12:P12),0)</f>
        <v>5</v>
      </c>
      <c r="AX12" s="114">
        <f>IF(AW12&gt;0,IF(AV12&gt;2,2,IF(AW12&gt;4,5,IF(AW12&gt;3,4,3))),"NO")</f>
        <v>5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5</v>
      </c>
      <c r="BD12" s="116">
        <f>IF(BC12&gt;0,IF(BB12&gt;2,2,IF(BC12&gt;4,5,IF(BC12&gt;3,4,3))),"NO")</f>
        <v>5</v>
      </c>
      <c r="BE12" s="112">
        <f>IF(Y12=0,0,1)</f>
        <v>1</v>
      </c>
      <c r="BF12" s="112">
        <f>COUNTIF(Z12:AB12,"2")</f>
        <v>0</v>
      </c>
      <c r="BG12" s="113">
        <f>IF(Z12&gt;0,AVERAGE(Z12:AB12),0)</f>
        <v>5</v>
      </c>
      <c r="BH12" s="113">
        <f>IF(ISTEXT(BD12),"NO",IF(BE12=0,2,IF(BF12&gt;2,2,IF(BG12&gt;4,5,IF(BG12&gt;3,4,3)))))</f>
        <v>5</v>
      </c>
      <c r="BI12" s="117">
        <f>IF(AC12&gt;0,AC12,"NO")</f>
        <v>5</v>
      </c>
      <c r="BJ12" s="112">
        <f>COUNTIF(AD12:AF12,"2")</f>
        <v>0</v>
      </c>
      <c r="BK12" s="113">
        <f>IF(AD12&gt;0,AVERAGE(AD12:AF12),0)</f>
        <v>5</v>
      </c>
      <c r="BL12" s="113">
        <f>IF(BK12&gt;0,IF(BJ12&gt;2,2,IF(BK12&gt;4,5,IF(BK12&gt;3,4,3))),"NO")</f>
        <v>5</v>
      </c>
      <c r="BM12" s="118">
        <f>IF(AG12&gt;0,AG12,"NO")</f>
        <v>2</v>
      </c>
      <c r="BN12" s="119">
        <f>IF(AH12&gt;0,AH12,"NO")</f>
        <v>2</v>
      </c>
      <c r="BO12" s="120">
        <f>IF(AI12=0,"NO",IF(AI12+AJ12&lt;4,2,IF(AI12+AJ12&lt;7,3,IF(AI12+AJ12&lt;9,4,5))))</f>
        <v>3</v>
      </c>
      <c r="BP12" s="68"/>
    </row>
    <row r="13" spans="1:68" ht="13.5" thickBot="1">
      <c r="A13" s="121"/>
      <c r="B13" s="122">
        <f>B12+1</f>
        <v>2</v>
      </c>
      <c r="C13" s="109">
        <v>5</v>
      </c>
      <c r="D13" s="123">
        <v>5</v>
      </c>
      <c r="E13" s="123">
        <v>4</v>
      </c>
      <c r="F13" s="124">
        <v>5</v>
      </c>
      <c r="G13" s="109">
        <v>4</v>
      </c>
      <c r="H13" s="123">
        <v>4</v>
      </c>
      <c r="I13" s="123">
        <v>4</v>
      </c>
      <c r="J13" s="124">
        <v>4</v>
      </c>
      <c r="K13" s="109">
        <v>5</v>
      </c>
      <c r="L13" s="123">
        <v>5</v>
      </c>
      <c r="M13" s="124">
        <v>5</v>
      </c>
      <c r="N13" s="109">
        <v>4</v>
      </c>
      <c r="O13" s="123">
        <v>3</v>
      </c>
      <c r="P13" s="124">
        <v>2</v>
      </c>
      <c r="Q13" s="109">
        <v>5</v>
      </c>
      <c r="R13" s="123">
        <v>5</v>
      </c>
      <c r="S13" s="123">
        <v>5</v>
      </c>
      <c r="T13" s="124">
        <v>5</v>
      </c>
      <c r="U13" s="109">
        <v>5</v>
      </c>
      <c r="V13" s="123">
        <v>5</v>
      </c>
      <c r="W13" s="123">
        <v>5</v>
      </c>
      <c r="X13" s="124">
        <v>5</v>
      </c>
      <c r="Y13" s="125" t="s">
        <v>156</v>
      </c>
      <c r="Z13" s="123">
        <v>4</v>
      </c>
      <c r="AA13" s="123">
        <v>4</v>
      </c>
      <c r="AB13" s="124">
        <v>3</v>
      </c>
      <c r="AC13" s="126">
        <v>2</v>
      </c>
      <c r="AD13" s="109">
        <v>2</v>
      </c>
      <c r="AE13" s="123">
        <v>2</v>
      </c>
      <c r="AF13" s="110">
        <v>2</v>
      </c>
      <c r="AG13" s="127">
        <v>2</v>
      </c>
      <c r="AH13" s="126">
        <v>2</v>
      </c>
      <c r="AI13" s="109">
        <v>5</v>
      </c>
      <c r="AJ13" s="110">
        <v>3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4.75</v>
      </c>
      <c r="AO13" s="114">
        <f t="shared" ref="AO13:AO71" si="2">IF(AN13&gt;0,IF(AM13&gt;2,2,IF(AN13&gt;4,5,IF(AN13&gt;3,4,3))),"NO")</f>
        <v>5</v>
      </c>
      <c r="AP13" s="112">
        <f t="shared" ref="AP13:AP71" si="3">COUNTIF(G13:J13,"2")</f>
        <v>0</v>
      </c>
      <c r="AQ13" s="113">
        <f t="shared" ref="AQ13:AQ71" si="4">IF(G13&gt;0,AVERAGE(G13:J13),0)</f>
        <v>4</v>
      </c>
      <c r="AR13" s="114">
        <f t="shared" ref="AR13:AR71" si="5">IF(AQ13&gt;0,IF(AP13&gt;2,2,IF(AQ13&gt;4,5,IF(AQ13&gt;3,4,3))),"NO")</f>
        <v>4</v>
      </c>
      <c r="AS13" s="112">
        <f t="shared" ref="AS13:AS71" si="6">COUNTIF(K13:M13,"2")</f>
        <v>0</v>
      </c>
      <c r="AT13" s="113">
        <f t="shared" ref="AT13:AT71" si="7">IF(K13&gt;0,AVERAGE(K13:M13),0)</f>
        <v>5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1</v>
      </c>
      <c r="AW13" s="113">
        <f t="shared" ref="AW13:AW71" si="10">IF(N13&gt;0,AVERAGE(N13:P13),0)</f>
        <v>3</v>
      </c>
      <c r="AX13" s="114">
        <f t="shared" ref="AX13:AX71" si="11">IF(AW13&gt;0,IF(AV13&gt;2,2,IF(AW13&gt;4,5,IF(AW13&gt;3,4,3))),"NO")</f>
        <v>3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0</v>
      </c>
      <c r="BC13" s="113">
        <f t="shared" ref="BC13:BC71" si="16">IF(U13&gt;0,AVERAGE(U13:X13),0)</f>
        <v>5</v>
      </c>
      <c r="BD13" s="116">
        <f t="shared" ref="BD13:BD71" si="17">IF(BC13&gt;0,IF(BB13&gt;2,2,IF(BC13&gt;4,5,IF(BC13&gt;3,4,3))),"NO")</f>
        <v>5</v>
      </c>
      <c r="BE13" s="112">
        <f t="shared" ref="BE13:BE45" si="18">IF(Y13=0,0,1)</f>
        <v>1</v>
      </c>
      <c r="BF13" s="112">
        <f t="shared" ref="BF13:BF71" si="19">COUNTIF(Z13:AB13,"2")</f>
        <v>0</v>
      </c>
      <c r="BG13" s="113">
        <f t="shared" ref="BG13:BG71" si="20">IF(Z13&gt;0,AVERAGE(Z13:AB13),0)</f>
        <v>3.6666666666666665</v>
      </c>
      <c r="BH13" s="113">
        <f t="shared" ref="BH13:BH71" si="21">IF(ISTEXT(BD13),"NO",IF(BE13=0,2,IF(BF13&gt;2,2,IF(BG13&gt;4,5,IF(BG13&gt;3,4,3)))))</f>
        <v>4</v>
      </c>
      <c r="BI13" s="117">
        <f t="shared" ref="BI13:BI71" si="22">IF(AC13&gt;0,AC13,"NO")</f>
        <v>2</v>
      </c>
      <c r="BJ13" s="112">
        <f t="shared" ref="BJ13:BJ71" si="23">COUNTIF(AD13:AF13,"2")</f>
        <v>3</v>
      </c>
      <c r="BK13" s="113">
        <f t="shared" ref="BK13:BK71" si="24">IF(AD13&gt;0,AVERAGE(AD13:AF13),0)</f>
        <v>2</v>
      </c>
      <c r="BL13" s="113">
        <f t="shared" ref="BL13:BL71" si="25">IF(BK13&gt;0,IF(BJ13&gt;2,2,IF(BK13&gt;4,5,IF(BK13&gt;3,4,3))),"NO")</f>
        <v>2</v>
      </c>
      <c r="BM13" s="118">
        <f t="shared" ref="BM13:BN70" si="26">IF(AG13&gt;0,AG13,"NO")</f>
        <v>2</v>
      </c>
      <c r="BN13" s="119">
        <f t="shared" si="26"/>
        <v>2</v>
      </c>
      <c r="BO13" s="120">
        <f t="shared" ref="BO13:BO71" si="27">IF(AI13=0,"NO",IF(AI13+AJ13&lt;4,2,IF(AI13+AJ13&lt;7,3,IF(AI13+AJ13&lt;9,4,5))))</f>
        <v>4</v>
      </c>
      <c r="BP13" s="68"/>
    </row>
    <row r="14" spans="1:68" ht="13.5" thickBot="1">
      <c r="A14" s="121"/>
      <c r="B14" s="130">
        <f t="shared" ref="B14:B71" si="28">B13+1</f>
        <v>3</v>
      </c>
      <c r="C14" s="109">
        <v>4</v>
      </c>
      <c r="D14" s="123">
        <v>3</v>
      </c>
      <c r="E14" s="123">
        <v>3</v>
      </c>
      <c r="F14" s="124">
        <v>3</v>
      </c>
      <c r="G14" s="109">
        <v>3</v>
      </c>
      <c r="H14" s="123">
        <v>5</v>
      </c>
      <c r="I14" s="123"/>
      <c r="J14" s="124">
        <v>2</v>
      </c>
      <c r="K14" s="109">
        <v>5</v>
      </c>
      <c r="L14" s="123">
        <v>4</v>
      </c>
      <c r="M14" s="124">
        <v>3</v>
      </c>
      <c r="N14" s="109">
        <v>3</v>
      </c>
      <c r="O14" s="123">
        <v>3</v>
      </c>
      <c r="P14" s="124">
        <v>3</v>
      </c>
      <c r="Q14" s="109">
        <v>4</v>
      </c>
      <c r="R14" s="123">
        <v>5</v>
      </c>
      <c r="S14" s="123">
        <v>3</v>
      </c>
      <c r="T14" s="124">
        <v>3</v>
      </c>
      <c r="U14" s="109">
        <v>2</v>
      </c>
      <c r="V14" s="123">
        <v>3</v>
      </c>
      <c r="W14" s="123">
        <v>2</v>
      </c>
      <c r="X14" s="124">
        <v>4</v>
      </c>
      <c r="Y14" s="125"/>
      <c r="Z14" s="123">
        <v>4</v>
      </c>
      <c r="AA14" s="123">
        <v>2</v>
      </c>
      <c r="AB14" s="124">
        <v>2</v>
      </c>
      <c r="AC14" s="126">
        <v>2</v>
      </c>
      <c r="AD14" s="109">
        <v>2</v>
      </c>
      <c r="AE14" s="123">
        <v>2</v>
      </c>
      <c r="AF14" s="110">
        <v>2</v>
      </c>
      <c r="AG14" s="127">
        <v>2</v>
      </c>
      <c r="AH14" s="126">
        <v>2</v>
      </c>
      <c r="AI14" s="109">
        <v>2</v>
      </c>
      <c r="AJ14" s="110">
        <v>2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3.25</v>
      </c>
      <c r="AO14" s="114">
        <f t="shared" si="2"/>
        <v>4</v>
      </c>
      <c r="AP14" s="112">
        <f t="shared" si="3"/>
        <v>1</v>
      </c>
      <c r="AQ14" s="113">
        <f t="shared" si="4"/>
        <v>3.3333333333333335</v>
      </c>
      <c r="AR14" s="114">
        <f t="shared" si="5"/>
        <v>4</v>
      </c>
      <c r="AS14" s="112">
        <f t="shared" si="6"/>
        <v>0</v>
      </c>
      <c r="AT14" s="113">
        <f t="shared" si="7"/>
        <v>4</v>
      </c>
      <c r="AU14" s="114">
        <f t="shared" si="8"/>
        <v>4</v>
      </c>
      <c r="AV14" s="112">
        <f t="shared" si="9"/>
        <v>0</v>
      </c>
      <c r="AW14" s="113">
        <f t="shared" si="10"/>
        <v>3</v>
      </c>
      <c r="AX14" s="114">
        <f t="shared" si="11"/>
        <v>3</v>
      </c>
      <c r="AY14" s="112">
        <f t="shared" si="12"/>
        <v>0</v>
      </c>
      <c r="AZ14" s="113">
        <f t="shared" si="13"/>
        <v>3.75</v>
      </c>
      <c r="BA14" s="115">
        <f t="shared" si="14"/>
        <v>4</v>
      </c>
      <c r="BB14" s="112">
        <f t="shared" si="15"/>
        <v>2</v>
      </c>
      <c r="BC14" s="113">
        <f t="shared" si="16"/>
        <v>2.75</v>
      </c>
      <c r="BD14" s="116">
        <f t="shared" si="17"/>
        <v>3</v>
      </c>
      <c r="BE14" s="112">
        <f t="shared" si="18"/>
        <v>0</v>
      </c>
      <c r="BF14" s="112">
        <f t="shared" si="19"/>
        <v>2</v>
      </c>
      <c r="BG14" s="113">
        <f t="shared" si="20"/>
        <v>2.6666666666666665</v>
      </c>
      <c r="BH14" s="113">
        <f t="shared" si="21"/>
        <v>2</v>
      </c>
      <c r="BI14" s="117">
        <f t="shared" si="22"/>
        <v>2</v>
      </c>
      <c r="BJ14" s="112">
        <f t="shared" si="23"/>
        <v>3</v>
      </c>
      <c r="BK14" s="113">
        <f t="shared" si="24"/>
        <v>2</v>
      </c>
      <c r="BL14" s="113">
        <f t="shared" si="25"/>
        <v>2</v>
      </c>
      <c r="BM14" s="118">
        <f t="shared" si="26"/>
        <v>2</v>
      </c>
      <c r="BN14" s="119">
        <f t="shared" si="26"/>
        <v>2</v>
      </c>
      <c r="BO14" s="120">
        <f t="shared" si="27"/>
        <v>3</v>
      </c>
      <c r="BP14" s="68"/>
    </row>
    <row r="15" spans="1:68" ht="13.5" thickBot="1">
      <c r="A15" s="121"/>
      <c r="B15" s="122">
        <f t="shared" si="28"/>
        <v>4</v>
      </c>
      <c r="C15" s="109">
        <v>5</v>
      </c>
      <c r="D15" s="123">
        <v>5</v>
      </c>
      <c r="E15" s="123">
        <v>5</v>
      </c>
      <c r="F15" s="124">
        <v>5</v>
      </c>
      <c r="G15" s="109">
        <v>4</v>
      </c>
      <c r="H15" s="123">
        <v>3</v>
      </c>
      <c r="I15" s="123">
        <v>5</v>
      </c>
      <c r="J15" s="124">
        <v>4</v>
      </c>
      <c r="K15" s="109">
        <v>5</v>
      </c>
      <c r="L15" s="123">
        <v>5</v>
      </c>
      <c r="M15" s="124">
        <v>5</v>
      </c>
      <c r="N15" s="109">
        <v>4</v>
      </c>
      <c r="O15" s="123">
        <v>4</v>
      </c>
      <c r="P15" s="124">
        <v>4</v>
      </c>
      <c r="Q15" s="109">
        <v>5</v>
      </c>
      <c r="R15" s="123">
        <v>5</v>
      </c>
      <c r="S15" s="123">
        <v>5</v>
      </c>
      <c r="T15" s="124">
        <v>5</v>
      </c>
      <c r="U15" s="109">
        <v>5</v>
      </c>
      <c r="V15" s="123">
        <v>5</v>
      </c>
      <c r="W15" s="123">
        <v>5</v>
      </c>
      <c r="X15" s="124">
        <v>5</v>
      </c>
      <c r="Y15" s="125" t="s">
        <v>156</v>
      </c>
      <c r="Z15" s="123">
        <v>4</v>
      </c>
      <c r="AA15" s="123">
        <v>4</v>
      </c>
      <c r="AB15" s="124">
        <v>4</v>
      </c>
      <c r="AC15" s="126">
        <v>4</v>
      </c>
      <c r="AD15" s="109">
        <v>4</v>
      </c>
      <c r="AE15" s="123">
        <v>4</v>
      </c>
      <c r="AF15" s="110">
        <v>4</v>
      </c>
      <c r="AG15" s="127">
        <v>2</v>
      </c>
      <c r="AH15" s="126">
        <v>2</v>
      </c>
      <c r="AI15" s="109">
        <v>2</v>
      </c>
      <c r="AJ15" s="110">
        <v>2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5</v>
      </c>
      <c r="AO15" s="114">
        <f t="shared" si="2"/>
        <v>5</v>
      </c>
      <c r="AP15" s="112">
        <f t="shared" si="3"/>
        <v>0</v>
      </c>
      <c r="AQ15" s="113">
        <f t="shared" si="4"/>
        <v>4</v>
      </c>
      <c r="AR15" s="114">
        <f t="shared" si="5"/>
        <v>4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4</v>
      </c>
      <c r="AX15" s="114">
        <f t="shared" si="11"/>
        <v>4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5</v>
      </c>
      <c r="BD15" s="116">
        <f t="shared" si="17"/>
        <v>5</v>
      </c>
      <c r="BE15" s="112">
        <f t="shared" si="18"/>
        <v>1</v>
      </c>
      <c r="BF15" s="112">
        <f t="shared" si="19"/>
        <v>0</v>
      </c>
      <c r="BG15" s="113">
        <f t="shared" si="20"/>
        <v>4</v>
      </c>
      <c r="BH15" s="113">
        <f t="shared" si="21"/>
        <v>4</v>
      </c>
      <c r="BI15" s="117">
        <f t="shared" si="22"/>
        <v>4</v>
      </c>
      <c r="BJ15" s="112">
        <f t="shared" si="23"/>
        <v>0</v>
      </c>
      <c r="BK15" s="113">
        <f t="shared" si="24"/>
        <v>4</v>
      </c>
      <c r="BL15" s="113">
        <f t="shared" si="25"/>
        <v>4</v>
      </c>
      <c r="BM15" s="118">
        <f t="shared" si="26"/>
        <v>2</v>
      </c>
      <c r="BN15" s="119">
        <f t="shared" si="26"/>
        <v>2</v>
      </c>
      <c r="BO15" s="120">
        <f t="shared" si="27"/>
        <v>3</v>
      </c>
      <c r="BP15" s="68"/>
    </row>
    <row r="16" spans="1:68" ht="13.5" thickBot="1">
      <c r="A16" s="121"/>
      <c r="B16" s="130">
        <f t="shared" si="28"/>
        <v>5</v>
      </c>
      <c r="C16" s="109">
        <v>5</v>
      </c>
      <c r="D16" s="123">
        <v>5</v>
      </c>
      <c r="E16" s="123">
        <v>4</v>
      </c>
      <c r="F16" s="124">
        <v>5</v>
      </c>
      <c r="G16" s="109">
        <v>4</v>
      </c>
      <c r="H16" s="123">
        <v>2</v>
      </c>
      <c r="I16" s="123">
        <v>2</v>
      </c>
      <c r="J16" s="124">
        <v>3</v>
      </c>
      <c r="K16" s="109">
        <v>4</v>
      </c>
      <c r="L16" s="123">
        <v>4</v>
      </c>
      <c r="M16" s="124">
        <v>4</v>
      </c>
      <c r="N16" s="109">
        <v>2</v>
      </c>
      <c r="O16" s="123">
        <v>2</v>
      </c>
      <c r="P16" s="124">
        <v>2</v>
      </c>
      <c r="Q16" s="109">
        <v>4</v>
      </c>
      <c r="R16" s="123">
        <v>4</v>
      </c>
      <c r="S16" s="123">
        <v>3</v>
      </c>
      <c r="T16" s="124">
        <v>3</v>
      </c>
      <c r="U16" s="109">
        <v>4</v>
      </c>
      <c r="V16" s="123">
        <v>4</v>
      </c>
      <c r="W16" s="123">
        <v>3</v>
      </c>
      <c r="X16" s="124">
        <v>2</v>
      </c>
      <c r="Y16" s="125" t="s">
        <v>156</v>
      </c>
      <c r="Z16" s="123">
        <v>2</v>
      </c>
      <c r="AA16" s="123">
        <v>3</v>
      </c>
      <c r="AB16" s="124">
        <v>3</v>
      </c>
      <c r="AC16" s="132">
        <v>3</v>
      </c>
      <c r="AD16" s="109">
        <v>3</v>
      </c>
      <c r="AE16" s="123">
        <v>2</v>
      </c>
      <c r="AF16" s="110">
        <v>3</v>
      </c>
      <c r="AG16" s="107">
        <v>2</v>
      </c>
      <c r="AH16" s="132">
        <v>3</v>
      </c>
      <c r="AI16" s="109">
        <v>2</v>
      </c>
      <c r="AJ16" s="110">
        <v>2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4.75</v>
      </c>
      <c r="AO16" s="114">
        <f t="shared" si="2"/>
        <v>5</v>
      </c>
      <c r="AP16" s="112">
        <f t="shared" si="3"/>
        <v>2</v>
      </c>
      <c r="AQ16" s="113">
        <f t="shared" si="4"/>
        <v>2.75</v>
      </c>
      <c r="AR16" s="114">
        <f t="shared" si="5"/>
        <v>3</v>
      </c>
      <c r="AS16" s="112">
        <f t="shared" si="6"/>
        <v>0</v>
      </c>
      <c r="AT16" s="113">
        <f t="shared" si="7"/>
        <v>4</v>
      </c>
      <c r="AU16" s="114">
        <f t="shared" si="8"/>
        <v>4</v>
      </c>
      <c r="AV16" s="112">
        <f t="shared" si="9"/>
        <v>3</v>
      </c>
      <c r="AW16" s="113">
        <f t="shared" si="10"/>
        <v>2</v>
      </c>
      <c r="AX16" s="114">
        <f t="shared" si="11"/>
        <v>2</v>
      </c>
      <c r="AY16" s="112">
        <f t="shared" si="12"/>
        <v>0</v>
      </c>
      <c r="AZ16" s="113">
        <f t="shared" si="13"/>
        <v>3.5</v>
      </c>
      <c r="BA16" s="115">
        <f t="shared" si="14"/>
        <v>4</v>
      </c>
      <c r="BB16" s="112">
        <f t="shared" si="15"/>
        <v>1</v>
      </c>
      <c r="BC16" s="113">
        <f t="shared" si="16"/>
        <v>3.25</v>
      </c>
      <c r="BD16" s="116">
        <f t="shared" si="17"/>
        <v>4</v>
      </c>
      <c r="BE16" s="112">
        <f t="shared" si="18"/>
        <v>1</v>
      </c>
      <c r="BF16" s="112">
        <f t="shared" si="19"/>
        <v>1</v>
      </c>
      <c r="BG16" s="113">
        <f t="shared" si="20"/>
        <v>2.6666666666666665</v>
      </c>
      <c r="BH16" s="113">
        <f t="shared" si="21"/>
        <v>3</v>
      </c>
      <c r="BI16" s="117">
        <f t="shared" si="22"/>
        <v>3</v>
      </c>
      <c r="BJ16" s="112">
        <f t="shared" si="23"/>
        <v>1</v>
      </c>
      <c r="BK16" s="113">
        <f t="shared" si="24"/>
        <v>2.6666666666666665</v>
      </c>
      <c r="BL16" s="113">
        <f t="shared" si="25"/>
        <v>3</v>
      </c>
      <c r="BM16" s="118">
        <f t="shared" si="26"/>
        <v>2</v>
      </c>
      <c r="BN16" s="119">
        <f t="shared" si="26"/>
        <v>3</v>
      </c>
      <c r="BO16" s="120">
        <f t="shared" si="27"/>
        <v>3</v>
      </c>
      <c r="BP16" s="68"/>
    </row>
    <row r="17" spans="1:68" ht="13.5" thickBot="1">
      <c r="A17" s="121"/>
      <c r="B17" s="130">
        <f t="shared" si="28"/>
        <v>6</v>
      </c>
      <c r="C17" s="109">
        <v>5</v>
      </c>
      <c r="D17" s="123">
        <v>5</v>
      </c>
      <c r="E17" s="123">
        <v>5</v>
      </c>
      <c r="F17" s="124">
        <v>5</v>
      </c>
      <c r="G17" s="109">
        <v>3</v>
      </c>
      <c r="H17" s="123">
        <v>3</v>
      </c>
      <c r="I17" s="123">
        <v>2</v>
      </c>
      <c r="J17" s="124">
        <v>3</v>
      </c>
      <c r="K17" s="109">
        <v>5</v>
      </c>
      <c r="L17" s="123">
        <v>5</v>
      </c>
      <c r="M17" s="124">
        <v>5</v>
      </c>
      <c r="N17" s="109">
        <v>3</v>
      </c>
      <c r="O17" s="123">
        <v>2</v>
      </c>
      <c r="P17" s="124">
        <v>4</v>
      </c>
      <c r="Q17" s="109">
        <v>5</v>
      </c>
      <c r="R17" s="123">
        <v>5</v>
      </c>
      <c r="S17" s="123">
        <v>5</v>
      </c>
      <c r="T17" s="124">
        <v>5</v>
      </c>
      <c r="U17" s="109">
        <v>5</v>
      </c>
      <c r="V17" s="123">
        <v>5</v>
      </c>
      <c r="W17" s="123">
        <v>5</v>
      </c>
      <c r="X17" s="124">
        <v>2</v>
      </c>
      <c r="Y17" s="133" t="s">
        <v>156</v>
      </c>
      <c r="Z17" s="123">
        <v>5</v>
      </c>
      <c r="AA17" s="123">
        <v>4</v>
      </c>
      <c r="AB17" s="124">
        <v>4</v>
      </c>
      <c r="AC17" s="126">
        <v>3</v>
      </c>
      <c r="AD17" s="109">
        <v>5</v>
      </c>
      <c r="AE17" s="123">
        <v>2</v>
      </c>
      <c r="AF17" s="110">
        <v>5</v>
      </c>
      <c r="AG17" s="127">
        <v>5</v>
      </c>
      <c r="AH17" s="126">
        <v>5</v>
      </c>
      <c r="AI17" s="109">
        <v>5</v>
      </c>
      <c r="AJ17" s="110">
        <v>5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5</v>
      </c>
      <c r="AO17" s="114">
        <f t="shared" si="2"/>
        <v>5</v>
      </c>
      <c r="AP17" s="112">
        <f t="shared" si="3"/>
        <v>1</v>
      </c>
      <c r="AQ17" s="113">
        <f t="shared" si="4"/>
        <v>2.75</v>
      </c>
      <c r="AR17" s="114">
        <f t="shared" si="5"/>
        <v>3</v>
      </c>
      <c r="AS17" s="112">
        <f t="shared" si="6"/>
        <v>0</v>
      </c>
      <c r="AT17" s="113">
        <f t="shared" si="7"/>
        <v>5</v>
      </c>
      <c r="AU17" s="114">
        <f t="shared" si="8"/>
        <v>5</v>
      </c>
      <c r="AV17" s="112">
        <f t="shared" si="9"/>
        <v>1</v>
      </c>
      <c r="AW17" s="113">
        <f t="shared" si="10"/>
        <v>3</v>
      </c>
      <c r="AX17" s="114">
        <f t="shared" si="11"/>
        <v>3</v>
      </c>
      <c r="AY17" s="112">
        <f t="shared" si="12"/>
        <v>0</v>
      </c>
      <c r="AZ17" s="113">
        <f t="shared" si="13"/>
        <v>5</v>
      </c>
      <c r="BA17" s="115">
        <f t="shared" si="14"/>
        <v>5</v>
      </c>
      <c r="BB17" s="112">
        <f t="shared" si="15"/>
        <v>1</v>
      </c>
      <c r="BC17" s="113">
        <f t="shared" si="16"/>
        <v>4.25</v>
      </c>
      <c r="BD17" s="116">
        <f t="shared" si="17"/>
        <v>5</v>
      </c>
      <c r="BE17" s="112">
        <f t="shared" si="18"/>
        <v>1</v>
      </c>
      <c r="BF17" s="112">
        <f t="shared" si="19"/>
        <v>0</v>
      </c>
      <c r="BG17" s="113">
        <f t="shared" si="20"/>
        <v>4.333333333333333</v>
      </c>
      <c r="BH17" s="113">
        <f t="shared" si="21"/>
        <v>5</v>
      </c>
      <c r="BI17" s="117">
        <f t="shared" si="22"/>
        <v>3</v>
      </c>
      <c r="BJ17" s="112">
        <f t="shared" si="23"/>
        <v>1</v>
      </c>
      <c r="BK17" s="113">
        <f t="shared" si="24"/>
        <v>4</v>
      </c>
      <c r="BL17" s="113">
        <f t="shared" si="25"/>
        <v>4</v>
      </c>
      <c r="BM17" s="118">
        <f t="shared" si="26"/>
        <v>5</v>
      </c>
      <c r="BN17" s="119">
        <f t="shared" si="26"/>
        <v>5</v>
      </c>
      <c r="BO17" s="120">
        <f t="shared" si="27"/>
        <v>5</v>
      </c>
      <c r="BP17" s="68"/>
    </row>
    <row r="18" spans="1:68" ht="13.5" thickBot="1">
      <c r="A18" s="121"/>
      <c r="B18" s="130">
        <f t="shared" si="28"/>
        <v>7</v>
      </c>
      <c r="C18" s="109">
        <v>5</v>
      </c>
      <c r="D18" s="123">
        <v>5</v>
      </c>
      <c r="E18" s="123">
        <v>5</v>
      </c>
      <c r="F18" s="124">
        <v>5</v>
      </c>
      <c r="G18" s="109">
        <v>4</v>
      </c>
      <c r="H18" s="123">
        <v>5</v>
      </c>
      <c r="I18" s="123">
        <v>5</v>
      </c>
      <c r="J18" s="124">
        <v>5</v>
      </c>
      <c r="K18" s="109">
        <v>5</v>
      </c>
      <c r="L18" s="123">
        <v>5</v>
      </c>
      <c r="M18" s="124">
        <v>5</v>
      </c>
      <c r="N18" s="109">
        <v>5</v>
      </c>
      <c r="O18" s="123">
        <v>5</v>
      </c>
      <c r="P18" s="124">
        <v>4</v>
      </c>
      <c r="Q18" s="109">
        <v>5</v>
      </c>
      <c r="R18" s="123">
        <v>5</v>
      </c>
      <c r="S18" s="123">
        <v>4</v>
      </c>
      <c r="T18" s="124">
        <v>4</v>
      </c>
      <c r="U18" s="109">
        <v>4</v>
      </c>
      <c r="V18" s="123">
        <v>4</v>
      </c>
      <c r="W18" s="123">
        <v>4</v>
      </c>
      <c r="X18" s="124">
        <v>4</v>
      </c>
      <c r="Y18" s="125"/>
      <c r="Z18" s="123">
        <v>3</v>
      </c>
      <c r="AA18" s="123">
        <v>3</v>
      </c>
      <c r="AB18" s="124">
        <v>3</v>
      </c>
      <c r="AC18" s="126">
        <v>3</v>
      </c>
      <c r="AD18" s="109">
        <v>2</v>
      </c>
      <c r="AE18" s="123">
        <v>2</v>
      </c>
      <c r="AF18" s="110">
        <v>3</v>
      </c>
      <c r="AG18" s="127">
        <v>2</v>
      </c>
      <c r="AH18" s="126">
        <v>2</v>
      </c>
      <c r="AI18" s="109">
        <v>2</v>
      </c>
      <c r="AJ18" s="110">
        <v>2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5</v>
      </c>
      <c r="AO18" s="114">
        <f t="shared" si="2"/>
        <v>5</v>
      </c>
      <c r="AP18" s="112">
        <f t="shared" si="3"/>
        <v>0</v>
      </c>
      <c r="AQ18" s="113">
        <f t="shared" si="4"/>
        <v>4.75</v>
      </c>
      <c r="AR18" s="114">
        <f t="shared" si="5"/>
        <v>5</v>
      </c>
      <c r="AS18" s="112">
        <f t="shared" si="6"/>
        <v>0</v>
      </c>
      <c r="AT18" s="113">
        <f t="shared" si="7"/>
        <v>5</v>
      </c>
      <c r="AU18" s="114">
        <f t="shared" si="8"/>
        <v>5</v>
      </c>
      <c r="AV18" s="112">
        <f t="shared" si="9"/>
        <v>0</v>
      </c>
      <c r="AW18" s="113">
        <f t="shared" si="10"/>
        <v>4.666666666666667</v>
      </c>
      <c r="AX18" s="114">
        <f t="shared" si="11"/>
        <v>5</v>
      </c>
      <c r="AY18" s="112">
        <f t="shared" si="12"/>
        <v>0</v>
      </c>
      <c r="AZ18" s="113">
        <f t="shared" si="13"/>
        <v>4.5</v>
      </c>
      <c r="BA18" s="115">
        <f t="shared" si="14"/>
        <v>5</v>
      </c>
      <c r="BB18" s="112">
        <f t="shared" si="15"/>
        <v>0</v>
      </c>
      <c r="BC18" s="113">
        <f t="shared" si="16"/>
        <v>4</v>
      </c>
      <c r="BD18" s="116">
        <f t="shared" si="17"/>
        <v>4</v>
      </c>
      <c r="BE18" s="112">
        <f t="shared" si="18"/>
        <v>0</v>
      </c>
      <c r="BF18" s="112">
        <f t="shared" si="19"/>
        <v>0</v>
      </c>
      <c r="BG18" s="113">
        <f t="shared" si="20"/>
        <v>3</v>
      </c>
      <c r="BH18" s="113">
        <f t="shared" si="21"/>
        <v>2</v>
      </c>
      <c r="BI18" s="117">
        <f t="shared" si="22"/>
        <v>3</v>
      </c>
      <c r="BJ18" s="112">
        <f t="shared" si="23"/>
        <v>2</v>
      </c>
      <c r="BK18" s="113">
        <f t="shared" si="24"/>
        <v>2.3333333333333335</v>
      </c>
      <c r="BL18" s="113">
        <f t="shared" si="25"/>
        <v>3</v>
      </c>
      <c r="BM18" s="118">
        <f t="shared" si="26"/>
        <v>2</v>
      </c>
      <c r="BN18" s="119">
        <f t="shared" si="26"/>
        <v>2</v>
      </c>
      <c r="BO18" s="120">
        <f t="shared" si="27"/>
        <v>3</v>
      </c>
      <c r="BP18" s="68"/>
    </row>
    <row r="19" spans="1:68" ht="13.5" thickBot="1">
      <c r="A19" s="121"/>
      <c r="B19" s="122">
        <f t="shared" si="28"/>
        <v>8</v>
      </c>
      <c r="C19" s="109">
        <v>5</v>
      </c>
      <c r="D19" s="123">
        <v>5</v>
      </c>
      <c r="E19" s="123">
        <v>4</v>
      </c>
      <c r="F19" s="124">
        <v>5</v>
      </c>
      <c r="G19" s="109">
        <v>4</v>
      </c>
      <c r="H19" s="123">
        <v>4</v>
      </c>
      <c r="I19" s="123">
        <v>4</v>
      </c>
      <c r="J19" s="124">
        <v>4</v>
      </c>
      <c r="K19" s="109">
        <v>5</v>
      </c>
      <c r="L19" s="123">
        <v>5</v>
      </c>
      <c r="M19" s="124">
        <v>5</v>
      </c>
      <c r="N19" s="109">
        <v>5</v>
      </c>
      <c r="O19" s="123">
        <v>5</v>
      </c>
      <c r="P19" s="124">
        <v>5</v>
      </c>
      <c r="Q19" s="109">
        <v>5</v>
      </c>
      <c r="R19" s="123">
        <v>5</v>
      </c>
      <c r="S19" s="123">
        <v>5</v>
      </c>
      <c r="T19" s="124">
        <v>5</v>
      </c>
      <c r="U19" s="109">
        <v>5</v>
      </c>
      <c r="V19" s="123">
        <v>5</v>
      </c>
      <c r="W19" s="123">
        <v>5</v>
      </c>
      <c r="X19" s="124">
        <v>5</v>
      </c>
      <c r="Y19" s="125" t="s">
        <v>156</v>
      </c>
      <c r="Z19" s="123">
        <v>5</v>
      </c>
      <c r="AA19" s="123">
        <v>5</v>
      </c>
      <c r="AB19" s="124">
        <v>5</v>
      </c>
      <c r="AC19" s="126">
        <v>4</v>
      </c>
      <c r="AD19" s="109">
        <v>4</v>
      </c>
      <c r="AE19" s="123">
        <v>4</v>
      </c>
      <c r="AF19" s="110">
        <v>4</v>
      </c>
      <c r="AG19" s="127">
        <v>5</v>
      </c>
      <c r="AH19" s="126">
        <v>5</v>
      </c>
      <c r="AI19" s="109">
        <v>5</v>
      </c>
      <c r="AJ19" s="110">
        <v>5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4.75</v>
      </c>
      <c r="AO19" s="114">
        <f t="shared" si="2"/>
        <v>5</v>
      </c>
      <c r="AP19" s="112">
        <f t="shared" si="3"/>
        <v>0</v>
      </c>
      <c r="AQ19" s="113">
        <f t="shared" si="4"/>
        <v>4</v>
      </c>
      <c r="AR19" s="114">
        <f t="shared" si="5"/>
        <v>4</v>
      </c>
      <c r="AS19" s="112">
        <f t="shared" si="6"/>
        <v>0</v>
      </c>
      <c r="AT19" s="113">
        <f t="shared" si="7"/>
        <v>5</v>
      </c>
      <c r="AU19" s="114">
        <f t="shared" si="8"/>
        <v>5</v>
      </c>
      <c r="AV19" s="112">
        <f t="shared" si="9"/>
        <v>0</v>
      </c>
      <c r="AW19" s="113">
        <f t="shared" si="10"/>
        <v>5</v>
      </c>
      <c r="AX19" s="114">
        <f t="shared" si="11"/>
        <v>5</v>
      </c>
      <c r="AY19" s="112">
        <f t="shared" si="12"/>
        <v>0</v>
      </c>
      <c r="AZ19" s="113">
        <f t="shared" si="13"/>
        <v>5</v>
      </c>
      <c r="BA19" s="115">
        <f t="shared" si="14"/>
        <v>5</v>
      </c>
      <c r="BB19" s="112">
        <f t="shared" si="15"/>
        <v>0</v>
      </c>
      <c r="BC19" s="113">
        <f t="shared" si="16"/>
        <v>5</v>
      </c>
      <c r="BD19" s="116">
        <f t="shared" si="17"/>
        <v>5</v>
      </c>
      <c r="BE19" s="112">
        <f t="shared" si="18"/>
        <v>1</v>
      </c>
      <c r="BF19" s="112">
        <f t="shared" si="19"/>
        <v>0</v>
      </c>
      <c r="BG19" s="113">
        <f t="shared" si="20"/>
        <v>5</v>
      </c>
      <c r="BH19" s="113">
        <f t="shared" si="21"/>
        <v>5</v>
      </c>
      <c r="BI19" s="117">
        <f t="shared" si="22"/>
        <v>4</v>
      </c>
      <c r="BJ19" s="112">
        <f t="shared" si="23"/>
        <v>0</v>
      </c>
      <c r="BK19" s="113">
        <f t="shared" si="24"/>
        <v>4</v>
      </c>
      <c r="BL19" s="113">
        <f t="shared" si="25"/>
        <v>4</v>
      </c>
      <c r="BM19" s="118">
        <f t="shared" si="26"/>
        <v>5</v>
      </c>
      <c r="BN19" s="119">
        <f t="shared" si="26"/>
        <v>5</v>
      </c>
      <c r="BO19" s="120">
        <f t="shared" si="27"/>
        <v>5</v>
      </c>
      <c r="BP19" s="68"/>
    </row>
    <row r="20" spans="1:68" ht="13.5" thickBot="1">
      <c r="A20" s="121"/>
      <c r="B20" s="130">
        <f t="shared" si="28"/>
        <v>9</v>
      </c>
      <c r="C20" s="109">
        <v>5</v>
      </c>
      <c r="D20" s="123">
        <v>5</v>
      </c>
      <c r="E20" s="123">
        <v>5</v>
      </c>
      <c r="F20" s="124">
        <v>5</v>
      </c>
      <c r="G20" s="109">
        <v>4</v>
      </c>
      <c r="H20" s="123">
        <v>4</v>
      </c>
      <c r="I20" s="123">
        <v>4</v>
      </c>
      <c r="J20" s="124">
        <v>4</v>
      </c>
      <c r="K20" s="109">
        <v>5</v>
      </c>
      <c r="L20" s="123">
        <v>5</v>
      </c>
      <c r="M20" s="124">
        <v>5</v>
      </c>
      <c r="N20" s="109">
        <v>4</v>
      </c>
      <c r="O20" s="123">
        <v>4</v>
      </c>
      <c r="P20" s="124">
        <v>4</v>
      </c>
      <c r="Q20" s="109">
        <v>5</v>
      </c>
      <c r="R20" s="123">
        <v>5</v>
      </c>
      <c r="S20" s="123">
        <v>5</v>
      </c>
      <c r="T20" s="124">
        <v>5</v>
      </c>
      <c r="U20" s="109">
        <v>5</v>
      </c>
      <c r="V20" s="123">
        <v>5</v>
      </c>
      <c r="W20" s="123">
        <v>5</v>
      </c>
      <c r="X20" s="124">
        <v>4</v>
      </c>
      <c r="Y20" s="125" t="s">
        <v>156</v>
      </c>
      <c r="Z20" s="123">
        <v>5</v>
      </c>
      <c r="AA20" s="123">
        <v>5</v>
      </c>
      <c r="AB20" s="124">
        <v>5</v>
      </c>
      <c r="AC20" s="132">
        <v>4</v>
      </c>
      <c r="AD20" s="109">
        <v>4</v>
      </c>
      <c r="AE20" s="123">
        <v>4</v>
      </c>
      <c r="AF20" s="110">
        <v>4</v>
      </c>
      <c r="AG20" s="107">
        <v>3</v>
      </c>
      <c r="AH20" s="132">
        <v>3</v>
      </c>
      <c r="AI20" s="109">
        <v>3</v>
      </c>
      <c r="AJ20" s="110">
        <v>3</v>
      </c>
      <c r="AK20" s="128"/>
      <c r="AL20" s="129">
        <f t="shared" si="29"/>
        <v>9</v>
      </c>
      <c r="AM20" s="112">
        <f t="shared" si="0"/>
        <v>0</v>
      </c>
      <c r="AN20" s="113">
        <f t="shared" si="1"/>
        <v>5</v>
      </c>
      <c r="AO20" s="114">
        <f t="shared" si="2"/>
        <v>5</v>
      </c>
      <c r="AP20" s="112">
        <f t="shared" si="3"/>
        <v>0</v>
      </c>
      <c r="AQ20" s="113">
        <f t="shared" si="4"/>
        <v>4</v>
      </c>
      <c r="AR20" s="114">
        <f t="shared" si="5"/>
        <v>4</v>
      </c>
      <c r="AS20" s="112">
        <f t="shared" si="6"/>
        <v>0</v>
      </c>
      <c r="AT20" s="113">
        <f t="shared" si="7"/>
        <v>5</v>
      </c>
      <c r="AU20" s="114">
        <f t="shared" si="8"/>
        <v>5</v>
      </c>
      <c r="AV20" s="112">
        <f t="shared" si="9"/>
        <v>0</v>
      </c>
      <c r="AW20" s="113">
        <f t="shared" si="10"/>
        <v>4</v>
      </c>
      <c r="AX20" s="114">
        <f t="shared" si="11"/>
        <v>4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0</v>
      </c>
      <c r="BC20" s="113">
        <f t="shared" si="16"/>
        <v>4.75</v>
      </c>
      <c r="BD20" s="116">
        <f t="shared" si="17"/>
        <v>5</v>
      </c>
      <c r="BE20" s="112">
        <f t="shared" si="18"/>
        <v>1</v>
      </c>
      <c r="BF20" s="112">
        <f t="shared" si="19"/>
        <v>0</v>
      </c>
      <c r="BG20" s="113">
        <f t="shared" si="20"/>
        <v>5</v>
      </c>
      <c r="BH20" s="113">
        <f t="shared" si="21"/>
        <v>5</v>
      </c>
      <c r="BI20" s="117">
        <f t="shared" si="22"/>
        <v>4</v>
      </c>
      <c r="BJ20" s="112">
        <f t="shared" si="23"/>
        <v>0</v>
      </c>
      <c r="BK20" s="113">
        <f t="shared" si="24"/>
        <v>4</v>
      </c>
      <c r="BL20" s="113">
        <f t="shared" si="25"/>
        <v>4</v>
      </c>
      <c r="BM20" s="118">
        <f t="shared" si="26"/>
        <v>3</v>
      </c>
      <c r="BN20" s="119">
        <f t="shared" si="26"/>
        <v>3</v>
      </c>
      <c r="BO20" s="120">
        <f t="shared" si="27"/>
        <v>3</v>
      </c>
      <c r="BP20" s="68"/>
    </row>
    <row r="21" spans="1:68" ht="13.5" thickBot="1">
      <c r="A21" s="121"/>
      <c r="B21" s="130">
        <f t="shared" si="28"/>
        <v>10</v>
      </c>
      <c r="C21" s="109">
        <v>5</v>
      </c>
      <c r="D21" s="123">
        <v>5</v>
      </c>
      <c r="E21" s="123">
        <v>3</v>
      </c>
      <c r="F21" s="124">
        <v>4</v>
      </c>
      <c r="G21" s="109">
        <v>3</v>
      </c>
      <c r="H21" s="123">
        <v>3</v>
      </c>
      <c r="I21" s="123">
        <v>4</v>
      </c>
      <c r="J21" s="124">
        <v>3</v>
      </c>
      <c r="K21" s="109">
        <v>5</v>
      </c>
      <c r="L21" s="123">
        <v>5</v>
      </c>
      <c r="M21" s="124">
        <v>4</v>
      </c>
      <c r="N21" s="109">
        <v>4</v>
      </c>
      <c r="O21" s="123">
        <v>3</v>
      </c>
      <c r="P21" s="124">
        <v>3</v>
      </c>
      <c r="Q21" s="109">
        <v>5</v>
      </c>
      <c r="R21" s="123">
        <v>5</v>
      </c>
      <c r="S21" s="123">
        <v>5</v>
      </c>
      <c r="T21" s="124">
        <v>5</v>
      </c>
      <c r="U21" s="109">
        <v>4</v>
      </c>
      <c r="V21" s="123">
        <v>4</v>
      </c>
      <c r="W21" s="123">
        <v>5</v>
      </c>
      <c r="X21" s="124">
        <v>5</v>
      </c>
      <c r="Y21" s="133" t="s">
        <v>156</v>
      </c>
      <c r="Z21" s="123">
        <v>5</v>
      </c>
      <c r="AA21" s="123">
        <v>5</v>
      </c>
      <c r="AB21" s="124">
        <v>4</v>
      </c>
      <c r="AC21" s="126">
        <v>4</v>
      </c>
      <c r="AD21" s="109">
        <v>3</v>
      </c>
      <c r="AE21" s="123">
        <v>2</v>
      </c>
      <c r="AF21" s="110">
        <v>4</v>
      </c>
      <c r="AG21" s="127">
        <v>2</v>
      </c>
      <c r="AH21" s="126">
        <v>5</v>
      </c>
      <c r="AI21" s="109">
        <v>5</v>
      </c>
      <c r="AJ21" s="110">
        <v>4</v>
      </c>
      <c r="AK21" s="128"/>
      <c r="AL21" s="129">
        <f t="shared" si="29"/>
        <v>10</v>
      </c>
      <c r="AM21" s="112">
        <f t="shared" si="0"/>
        <v>0</v>
      </c>
      <c r="AN21" s="113">
        <f t="shared" si="1"/>
        <v>4.25</v>
      </c>
      <c r="AO21" s="114">
        <f t="shared" si="2"/>
        <v>5</v>
      </c>
      <c r="AP21" s="112">
        <f t="shared" si="3"/>
        <v>0</v>
      </c>
      <c r="AQ21" s="113">
        <f t="shared" si="4"/>
        <v>3.25</v>
      </c>
      <c r="AR21" s="114">
        <f t="shared" si="5"/>
        <v>4</v>
      </c>
      <c r="AS21" s="112">
        <f t="shared" si="6"/>
        <v>0</v>
      </c>
      <c r="AT21" s="113">
        <f t="shared" si="7"/>
        <v>4.666666666666667</v>
      </c>
      <c r="AU21" s="114">
        <f t="shared" si="8"/>
        <v>5</v>
      </c>
      <c r="AV21" s="112">
        <f t="shared" si="9"/>
        <v>0</v>
      </c>
      <c r="AW21" s="113">
        <f t="shared" si="10"/>
        <v>3.3333333333333335</v>
      </c>
      <c r="AX21" s="114">
        <f t="shared" si="11"/>
        <v>4</v>
      </c>
      <c r="AY21" s="112">
        <f t="shared" si="12"/>
        <v>0</v>
      </c>
      <c r="AZ21" s="113">
        <f t="shared" si="13"/>
        <v>5</v>
      </c>
      <c r="BA21" s="115">
        <f t="shared" si="14"/>
        <v>5</v>
      </c>
      <c r="BB21" s="112">
        <f t="shared" si="15"/>
        <v>0</v>
      </c>
      <c r="BC21" s="113">
        <f t="shared" si="16"/>
        <v>4.5</v>
      </c>
      <c r="BD21" s="116">
        <f t="shared" si="17"/>
        <v>5</v>
      </c>
      <c r="BE21" s="112">
        <f t="shared" si="18"/>
        <v>1</v>
      </c>
      <c r="BF21" s="112">
        <f t="shared" si="19"/>
        <v>0</v>
      </c>
      <c r="BG21" s="113">
        <f t="shared" si="20"/>
        <v>4.666666666666667</v>
      </c>
      <c r="BH21" s="113">
        <f t="shared" si="21"/>
        <v>5</v>
      </c>
      <c r="BI21" s="117">
        <f t="shared" si="22"/>
        <v>4</v>
      </c>
      <c r="BJ21" s="112">
        <f t="shared" si="23"/>
        <v>1</v>
      </c>
      <c r="BK21" s="113">
        <f t="shared" si="24"/>
        <v>3</v>
      </c>
      <c r="BL21" s="113">
        <f t="shared" si="25"/>
        <v>3</v>
      </c>
      <c r="BM21" s="118">
        <f t="shared" si="26"/>
        <v>2</v>
      </c>
      <c r="BN21" s="119">
        <f t="shared" si="26"/>
        <v>5</v>
      </c>
      <c r="BO21" s="120">
        <f t="shared" si="27"/>
        <v>5</v>
      </c>
      <c r="BP21" s="68"/>
    </row>
    <row r="22" spans="1:68" ht="13.5" thickBot="1">
      <c r="A22" s="121"/>
      <c r="B22" s="130">
        <f t="shared" si="28"/>
        <v>11</v>
      </c>
      <c r="C22" s="109">
        <v>5</v>
      </c>
      <c r="D22" s="123">
        <v>5</v>
      </c>
      <c r="E22" s="123">
        <v>4</v>
      </c>
      <c r="F22" s="124">
        <v>4</v>
      </c>
      <c r="G22" s="109">
        <v>4</v>
      </c>
      <c r="H22" s="123">
        <v>5</v>
      </c>
      <c r="I22" s="123">
        <v>3</v>
      </c>
      <c r="J22" s="124">
        <v>3</v>
      </c>
      <c r="K22" s="109">
        <v>5</v>
      </c>
      <c r="L22" s="123">
        <v>5</v>
      </c>
      <c r="M22" s="124">
        <v>4</v>
      </c>
      <c r="N22" s="109">
        <v>2</v>
      </c>
      <c r="O22" s="123">
        <v>4</v>
      </c>
      <c r="P22" s="124">
        <v>5</v>
      </c>
      <c r="Q22" s="109">
        <v>5</v>
      </c>
      <c r="R22" s="123">
        <v>5</v>
      </c>
      <c r="S22" s="123">
        <v>5</v>
      </c>
      <c r="T22" s="124">
        <v>5</v>
      </c>
      <c r="U22" s="109">
        <v>4</v>
      </c>
      <c r="V22" s="123">
        <v>4</v>
      </c>
      <c r="W22" s="123">
        <v>5</v>
      </c>
      <c r="X22" s="124">
        <v>5</v>
      </c>
      <c r="Y22" s="134" t="s">
        <v>156</v>
      </c>
      <c r="Z22" s="123">
        <v>4</v>
      </c>
      <c r="AA22" s="123">
        <v>4</v>
      </c>
      <c r="AB22" s="124">
        <v>3</v>
      </c>
      <c r="AC22" s="126">
        <v>3</v>
      </c>
      <c r="AD22" s="109">
        <v>3</v>
      </c>
      <c r="AE22" s="123">
        <v>3</v>
      </c>
      <c r="AF22" s="110">
        <v>3</v>
      </c>
      <c r="AG22" s="127">
        <v>3</v>
      </c>
      <c r="AH22" s="126">
        <v>3</v>
      </c>
      <c r="AI22" s="109">
        <v>2</v>
      </c>
      <c r="AJ22" s="110">
        <v>2</v>
      </c>
      <c r="AK22" s="128"/>
      <c r="AL22" s="129">
        <f t="shared" si="29"/>
        <v>11</v>
      </c>
      <c r="AM22" s="112">
        <f t="shared" si="0"/>
        <v>0</v>
      </c>
      <c r="AN22" s="113">
        <f t="shared" si="1"/>
        <v>4.5</v>
      </c>
      <c r="AO22" s="114">
        <f t="shared" si="2"/>
        <v>5</v>
      </c>
      <c r="AP22" s="112">
        <f t="shared" si="3"/>
        <v>0</v>
      </c>
      <c r="AQ22" s="113">
        <f t="shared" si="4"/>
        <v>3.75</v>
      </c>
      <c r="AR22" s="114">
        <f t="shared" si="5"/>
        <v>4</v>
      </c>
      <c r="AS22" s="112">
        <f t="shared" si="6"/>
        <v>0</v>
      </c>
      <c r="AT22" s="113">
        <f t="shared" si="7"/>
        <v>4.666666666666667</v>
      </c>
      <c r="AU22" s="114">
        <f t="shared" si="8"/>
        <v>5</v>
      </c>
      <c r="AV22" s="112">
        <f t="shared" si="9"/>
        <v>1</v>
      </c>
      <c r="AW22" s="113">
        <f t="shared" si="10"/>
        <v>3.6666666666666665</v>
      </c>
      <c r="AX22" s="114">
        <f t="shared" si="11"/>
        <v>4</v>
      </c>
      <c r="AY22" s="112">
        <f t="shared" si="12"/>
        <v>0</v>
      </c>
      <c r="AZ22" s="113">
        <f t="shared" si="13"/>
        <v>5</v>
      </c>
      <c r="BA22" s="115">
        <f t="shared" si="14"/>
        <v>5</v>
      </c>
      <c r="BB22" s="112">
        <f t="shared" si="15"/>
        <v>0</v>
      </c>
      <c r="BC22" s="113">
        <f t="shared" si="16"/>
        <v>4.5</v>
      </c>
      <c r="BD22" s="116">
        <f t="shared" si="17"/>
        <v>5</v>
      </c>
      <c r="BE22" s="112">
        <f t="shared" si="18"/>
        <v>1</v>
      </c>
      <c r="BF22" s="112">
        <f t="shared" si="19"/>
        <v>0</v>
      </c>
      <c r="BG22" s="113">
        <f t="shared" si="20"/>
        <v>3.6666666666666665</v>
      </c>
      <c r="BH22" s="113">
        <f t="shared" si="21"/>
        <v>4</v>
      </c>
      <c r="BI22" s="117">
        <f t="shared" si="22"/>
        <v>3</v>
      </c>
      <c r="BJ22" s="112">
        <f t="shared" si="23"/>
        <v>0</v>
      </c>
      <c r="BK22" s="113">
        <f t="shared" si="24"/>
        <v>3</v>
      </c>
      <c r="BL22" s="113">
        <f t="shared" si="25"/>
        <v>3</v>
      </c>
      <c r="BM22" s="118">
        <f t="shared" si="26"/>
        <v>3</v>
      </c>
      <c r="BN22" s="119">
        <f t="shared" si="26"/>
        <v>3</v>
      </c>
      <c r="BO22" s="120">
        <f t="shared" si="27"/>
        <v>3</v>
      </c>
      <c r="BP22" s="68"/>
    </row>
    <row r="23" spans="1:68" ht="13.5" thickBot="1">
      <c r="A23" s="121"/>
      <c r="B23" s="130">
        <f t="shared" si="28"/>
        <v>12</v>
      </c>
      <c r="C23" s="109">
        <v>4</v>
      </c>
      <c r="D23" s="123">
        <v>4</v>
      </c>
      <c r="E23" s="123">
        <v>2</v>
      </c>
      <c r="F23" s="124">
        <v>3</v>
      </c>
      <c r="G23" s="109">
        <v>2</v>
      </c>
      <c r="H23" s="123">
        <v>3</v>
      </c>
      <c r="I23" s="123">
        <v>3</v>
      </c>
      <c r="J23" s="124">
        <v>3</v>
      </c>
      <c r="K23" s="109">
        <v>5</v>
      </c>
      <c r="L23" s="123">
        <v>5</v>
      </c>
      <c r="M23" s="124">
        <v>5</v>
      </c>
      <c r="N23" s="109">
        <v>2</v>
      </c>
      <c r="O23" s="123">
        <v>2</v>
      </c>
      <c r="P23" s="124">
        <v>3</v>
      </c>
      <c r="Q23" s="109">
        <v>5</v>
      </c>
      <c r="R23" s="123">
        <v>5</v>
      </c>
      <c r="S23" s="123">
        <v>5</v>
      </c>
      <c r="T23" s="124">
        <v>5</v>
      </c>
      <c r="U23" s="109">
        <v>4</v>
      </c>
      <c r="V23" s="123">
        <v>4</v>
      </c>
      <c r="W23" s="123">
        <v>4</v>
      </c>
      <c r="X23" s="124">
        <v>4</v>
      </c>
      <c r="Y23" s="134" t="s">
        <v>156</v>
      </c>
      <c r="Z23" s="123">
        <v>4</v>
      </c>
      <c r="AA23" s="123">
        <v>4</v>
      </c>
      <c r="AB23" s="124">
        <v>4</v>
      </c>
      <c r="AC23" s="126">
        <v>4</v>
      </c>
      <c r="AD23" s="109">
        <v>5</v>
      </c>
      <c r="AE23" s="123">
        <v>2</v>
      </c>
      <c r="AF23" s="110">
        <v>3</v>
      </c>
      <c r="AG23" s="127">
        <v>3</v>
      </c>
      <c r="AH23" s="126">
        <v>4</v>
      </c>
      <c r="AI23" s="109">
        <v>2</v>
      </c>
      <c r="AJ23" s="110">
        <v>2</v>
      </c>
      <c r="AK23" s="128"/>
      <c r="AL23" s="129">
        <f t="shared" si="29"/>
        <v>12</v>
      </c>
      <c r="AM23" s="112">
        <f t="shared" si="0"/>
        <v>1</v>
      </c>
      <c r="AN23" s="113">
        <f t="shared" si="1"/>
        <v>3.25</v>
      </c>
      <c r="AO23" s="114">
        <f t="shared" si="2"/>
        <v>4</v>
      </c>
      <c r="AP23" s="112">
        <f t="shared" si="3"/>
        <v>1</v>
      </c>
      <c r="AQ23" s="113">
        <f t="shared" si="4"/>
        <v>2.75</v>
      </c>
      <c r="AR23" s="114">
        <f t="shared" si="5"/>
        <v>3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2</v>
      </c>
      <c r="AW23" s="113">
        <f t="shared" si="10"/>
        <v>2.3333333333333335</v>
      </c>
      <c r="AX23" s="114">
        <f t="shared" si="11"/>
        <v>3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0</v>
      </c>
      <c r="BC23" s="113">
        <f t="shared" si="16"/>
        <v>4</v>
      </c>
      <c r="BD23" s="116">
        <f t="shared" si="17"/>
        <v>4</v>
      </c>
      <c r="BE23" s="112">
        <f t="shared" si="18"/>
        <v>1</v>
      </c>
      <c r="BF23" s="112">
        <f t="shared" si="19"/>
        <v>0</v>
      </c>
      <c r="BG23" s="113">
        <f t="shared" si="20"/>
        <v>4</v>
      </c>
      <c r="BH23" s="113">
        <f t="shared" si="21"/>
        <v>4</v>
      </c>
      <c r="BI23" s="117">
        <f t="shared" si="22"/>
        <v>4</v>
      </c>
      <c r="BJ23" s="112">
        <f t="shared" si="23"/>
        <v>1</v>
      </c>
      <c r="BK23" s="113">
        <f t="shared" si="24"/>
        <v>3.3333333333333335</v>
      </c>
      <c r="BL23" s="113">
        <f t="shared" si="25"/>
        <v>4</v>
      </c>
      <c r="BM23" s="118">
        <f t="shared" si="26"/>
        <v>3</v>
      </c>
      <c r="BN23" s="119">
        <f t="shared" si="26"/>
        <v>4</v>
      </c>
      <c r="BO23" s="120">
        <f t="shared" si="27"/>
        <v>3</v>
      </c>
      <c r="BP23" s="68"/>
    </row>
    <row r="24" spans="1:68" ht="13.5" thickBot="1">
      <c r="A24" s="121"/>
      <c r="B24" s="130">
        <f t="shared" si="28"/>
        <v>13</v>
      </c>
      <c r="C24" s="109">
        <v>5</v>
      </c>
      <c r="D24" s="123">
        <v>5</v>
      </c>
      <c r="E24" s="123">
        <v>5</v>
      </c>
      <c r="F24" s="124">
        <v>5</v>
      </c>
      <c r="G24" s="109">
        <v>2</v>
      </c>
      <c r="H24" s="123">
        <v>2</v>
      </c>
      <c r="I24" s="123">
        <v>2</v>
      </c>
      <c r="J24" s="124">
        <v>3</v>
      </c>
      <c r="K24" s="109">
        <v>5</v>
      </c>
      <c r="L24" s="123">
        <v>5</v>
      </c>
      <c r="M24" s="124">
        <v>5</v>
      </c>
      <c r="N24" s="109">
        <v>2</v>
      </c>
      <c r="O24" s="123">
        <v>5</v>
      </c>
      <c r="P24" s="124">
        <v>5</v>
      </c>
      <c r="Q24" s="109">
        <v>5</v>
      </c>
      <c r="R24" s="123">
        <v>5</v>
      </c>
      <c r="S24" s="123">
        <v>5</v>
      </c>
      <c r="T24" s="124">
        <v>5</v>
      </c>
      <c r="U24" s="109">
        <v>5</v>
      </c>
      <c r="V24" s="123">
        <v>5</v>
      </c>
      <c r="W24" s="123">
        <v>5</v>
      </c>
      <c r="X24" s="124">
        <v>5</v>
      </c>
      <c r="Y24" s="125" t="s">
        <v>156</v>
      </c>
      <c r="Z24" s="123">
        <v>2</v>
      </c>
      <c r="AA24" s="123">
        <v>5</v>
      </c>
      <c r="AB24" s="124">
        <v>5</v>
      </c>
      <c r="AC24" s="132">
        <v>3</v>
      </c>
      <c r="AD24" s="109">
        <v>4</v>
      </c>
      <c r="AE24" s="123">
        <v>5</v>
      </c>
      <c r="AF24" s="110">
        <v>5</v>
      </c>
      <c r="AG24" s="107">
        <v>2</v>
      </c>
      <c r="AH24" s="126">
        <v>3</v>
      </c>
      <c r="AI24" s="109">
        <v>5</v>
      </c>
      <c r="AJ24" s="110">
        <v>2</v>
      </c>
      <c r="AK24" s="128"/>
      <c r="AL24" s="129">
        <f t="shared" si="29"/>
        <v>13</v>
      </c>
      <c r="AM24" s="112">
        <f t="shared" si="0"/>
        <v>0</v>
      </c>
      <c r="AN24" s="113">
        <f t="shared" si="1"/>
        <v>5</v>
      </c>
      <c r="AO24" s="114">
        <f t="shared" si="2"/>
        <v>5</v>
      </c>
      <c r="AP24" s="112">
        <f t="shared" si="3"/>
        <v>3</v>
      </c>
      <c r="AQ24" s="113">
        <f t="shared" si="4"/>
        <v>2.25</v>
      </c>
      <c r="AR24" s="114">
        <f t="shared" si="5"/>
        <v>2</v>
      </c>
      <c r="AS24" s="112">
        <f t="shared" si="6"/>
        <v>0</v>
      </c>
      <c r="AT24" s="113">
        <f t="shared" si="7"/>
        <v>5</v>
      </c>
      <c r="AU24" s="114">
        <f t="shared" si="8"/>
        <v>5</v>
      </c>
      <c r="AV24" s="112">
        <f t="shared" si="9"/>
        <v>1</v>
      </c>
      <c r="AW24" s="113">
        <f t="shared" si="10"/>
        <v>4</v>
      </c>
      <c r="AX24" s="114">
        <f t="shared" si="11"/>
        <v>4</v>
      </c>
      <c r="AY24" s="112">
        <f t="shared" si="12"/>
        <v>0</v>
      </c>
      <c r="AZ24" s="113">
        <f t="shared" si="13"/>
        <v>5</v>
      </c>
      <c r="BA24" s="115">
        <f t="shared" si="14"/>
        <v>5</v>
      </c>
      <c r="BB24" s="112">
        <f t="shared" si="15"/>
        <v>0</v>
      </c>
      <c r="BC24" s="113">
        <f t="shared" si="16"/>
        <v>5</v>
      </c>
      <c r="BD24" s="116">
        <f t="shared" si="17"/>
        <v>5</v>
      </c>
      <c r="BE24" s="112">
        <f t="shared" si="18"/>
        <v>1</v>
      </c>
      <c r="BF24" s="112">
        <f t="shared" si="19"/>
        <v>1</v>
      </c>
      <c r="BG24" s="113">
        <f t="shared" si="20"/>
        <v>4</v>
      </c>
      <c r="BH24" s="113">
        <f t="shared" si="21"/>
        <v>4</v>
      </c>
      <c r="BI24" s="117">
        <f t="shared" si="22"/>
        <v>3</v>
      </c>
      <c r="BJ24" s="112">
        <f t="shared" si="23"/>
        <v>0</v>
      </c>
      <c r="BK24" s="113">
        <f t="shared" si="24"/>
        <v>4.666666666666667</v>
      </c>
      <c r="BL24" s="113">
        <f t="shared" si="25"/>
        <v>5</v>
      </c>
      <c r="BM24" s="118">
        <f t="shared" si="26"/>
        <v>2</v>
      </c>
      <c r="BN24" s="119">
        <f t="shared" si="26"/>
        <v>3</v>
      </c>
      <c r="BO24" s="120">
        <f t="shared" si="27"/>
        <v>4</v>
      </c>
      <c r="BP24" s="68"/>
    </row>
    <row r="25" spans="1:68" ht="13.5" thickBot="1">
      <c r="A25" s="121"/>
      <c r="B25" s="130">
        <f t="shared" si="28"/>
        <v>14</v>
      </c>
      <c r="C25" s="109">
        <v>5</v>
      </c>
      <c r="D25" s="123">
        <v>5</v>
      </c>
      <c r="E25" s="123">
        <v>5</v>
      </c>
      <c r="F25" s="124">
        <v>5</v>
      </c>
      <c r="G25" s="109">
        <v>5</v>
      </c>
      <c r="H25" s="123">
        <v>4</v>
      </c>
      <c r="I25" s="123">
        <v>4</v>
      </c>
      <c r="J25" s="124">
        <v>3</v>
      </c>
      <c r="K25" s="109">
        <v>2</v>
      </c>
      <c r="L25" s="123">
        <v>2</v>
      </c>
      <c r="M25" s="124">
        <v>4</v>
      </c>
      <c r="N25" s="109">
        <v>4</v>
      </c>
      <c r="O25" s="123">
        <v>4</v>
      </c>
      <c r="P25" s="124">
        <v>4</v>
      </c>
      <c r="Q25" s="109">
        <v>3</v>
      </c>
      <c r="R25" s="123">
        <v>2</v>
      </c>
      <c r="S25" s="123">
        <v>2</v>
      </c>
      <c r="T25" s="124">
        <v>4</v>
      </c>
      <c r="U25" s="109">
        <v>5</v>
      </c>
      <c r="V25" s="123">
        <v>5</v>
      </c>
      <c r="W25" s="123">
        <v>4</v>
      </c>
      <c r="X25" s="124">
        <v>5</v>
      </c>
      <c r="Y25" s="125" t="s">
        <v>157</v>
      </c>
      <c r="Z25" s="123">
        <v>5</v>
      </c>
      <c r="AA25" s="123">
        <v>4</v>
      </c>
      <c r="AB25" s="124">
        <v>4</v>
      </c>
      <c r="AC25" s="126">
        <v>4</v>
      </c>
      <c r="AD25" s="109">
        <v>5</v>
      </c>
      <c r="AE25" s="123">
        <v>2</v>
      </c>
      <c r="AF25" s="110">
        <v>2</v>
      </c>
      <c r="AG25" s="127">
        <v>2</v>
      </c>
      <c r="AH25" s="126">
        <v>2</v>
      </c>
      <c r="AI25" s="109">
        <v>2</v>
      </c>
      <c r="AJ25" s="110">
        <v>2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5</v>
      </c>
      <c r="AO25" s="114">
        <f t="shared" si="2"/>
        <v>5</v>
      </c>
      <c r="AP25" s="112">
        <f t="shared" si="3"/>
        <v>0</v>
      </c>
      <c r="AQ25" s="113">
        <f t="shared" si="4"/>
        <v>4</v>
      </c>
      <c r="AR25" s="114">
        <f t="shared" si="5"/>
        <v>4</v>
      </c>
      <c r="AS25" s="112">
        <f t="shared" si="6"/>
        <v>2</v>
      </c>
      <c r="AT25" s="113">
        <f t="shared" si="7"/>
        <v>2.6666666666666665</v>
      </c>
      <c r="AU25" s="114">
        <f t="shared" si="8"/>
        <v>3</v>
      </c>
      <c r="AV25" s="112">
        <f t="shared" si="9"/>
        <v>0</v>
      </c>
      <c r="AW25" s="113">
        <f t="shared" si="10"/>
        <v>4</v>
      </c>
      <c r="AX25" s="114">
        <f t="shared" si="11"/>
        <v>4</v>
      </c>
      <c r="AY25" s="112">
        <f t="shared" si="12"/>
        <v>2</v>
      </c>
      <c r="AZ25" s="113">
        <f t="shared" si="13"/>
        <v>2.75</v>
      </c>
      <c r="BA25" s="115">
        <f t="shared" si="14"/>
        <v>3</v>
      </c>
      <c r="BB25" s="112">
        <f t="shared" si="15"/>
        <v>0</v>
      </c>
      <c r="BC25" s="113">
        <f t="shared" si="16"/>
        <v>4.75</v>
      </c>
      <c r="BD25" s="116">
        <f t="shared" si="17"/>
        <v>5</v>
      </c>
      <c r="BE25" s="112">
        <f t="shared" si="18"/>
        <v>1</v>
      </c>
      <c r="BF25" s="112">
        <f t="shared" si="19"/>
        <v>0</v>
      </c>
      <c r="BG25" s="113">
        <f t="shared" si="20"/>
        <v>4.333333333333333</v>
      </c>
      <c r="BH25" s="113">
        <f t="shared" si="21"/>
        <v>5</v>
      </c>
      <c r="BI25" s="117">
        <f t="shared" si="22"/>
        <v>4</v>
      </c>
      <c r="BJ25" s="112">
        <f t="shared" si="23"/>
        <v>2</v>
      </c>
      <c r="BK25" s="113">
        <f t="shared" si="24"/>
        <v>3</v>
      </c>
      <c r="BL25" s="113">
        <f t="shared" si="25"/>
        <v>3</v>
      </c>
      <c r="BM25" s="118">
        <f t="shared" si="26"/>
        <v>2</v>
      </c>
      <c r="BN25" s="119">
        <f t="shared" si="26"/>
        <v>2</v>
      </c>
      <c r="BO25" s="120">
        <f t="shared" si="27"/>
        <v>3</v>
      </c>
      <c r="BP25" s="68"/>
    </row>
    <row r="26" spans="1:68" ht="13.5" thickBot="1">
      <c r="A26" s="121"/>
      <c r="B26" s="130">
        <f t="shared" si="28"/>
        <v>15</v>
      </c>
      <c r="C26" s="109">
        <v>3</v>
      </c>
      <c r="D26" s="123">
        <v>4</v>
      </c>
      <c r="E26" s="123">
        <v>2</v>
      </c>
      <c r="F26" s="124">
        <v>3</v>
      </c>
      <c r="G26" s="109">
        <v>5</v>
      </c>
      <c r="H26" s="123">
        <v>3</v>
      </c>
      <c r="I26" s="123">
        <v>2</v>
      </c>
      <c r="J26" s="124">
        <v>2</v>
      </c>
      <c r="K26" s="109">
        <v>3</v>
      </c>
      <c r="L26" s="123">
        <v>2</v>
      </c>
      <c r="M26" s="124">
        <v>2</v>
      </c>
      <c r="N26" s="109">
        <v>2</v>
      </c>
      <c r="O26" s="123">
        <v>2</v>
      </c>
      <c r="P26" s="124">
        <v>2</v>
      </c>
      <c r="Q26" s="109">
        <v>4</v>
      </c>
      <c r="R26" s="123">
        <v>4</v>
      </c>
      <c r="S26" s="123">
        <v>4</v>
      </c>
      <c r="T26" s="124">
        <v>2</v>
      </c>
      <c r="U26" s="109">
        <v>4</v>
      </c>
      <c r="V26" s="123">
        <v>4</v>
      </c>
      <c r="W26" s="123">
        <v>2</v>
      </c>
      <c r="X26" s="124">
        <v>2</v>
      </c>
      <c r="Y26" s="125"/>
      <c r="Z26" s="123">
        <v>3</v>
      </c>
      <c r="AA26" s="123">
        <v>2</v>
      </c>
      <c r="AB26" s="124">
        <v>2</v>
      </c>
      <c r="AC26" s="126">
        <v>2</v>
      </c>
      <c r="AD26" s="109">
        <v>2</v>
      </c>
      <c r="AE26" s="123">
        <v>2</v>
      </c>
      <c r="AF26" s="110">
        <v>2</v>
      </c>
      <c r="AG26" s="127">
        <v>2</v>
      </c>
      <c r="AH26" s="126">
        <v>2</v>
      </c>
      <c r="AI26" s="109">
        <v>2</v>
      </c>
      <c r="AJ26" s="110">
        <v>2</v>
      </c>
      <c r="AK26" s="128"/>
      <c r="AL26" s="129">
        <f t="shared" si="29"/>
        <v>15</v>
      </c>
      <c r="AM26" s="112">
        <f t="shared" si="0"/>
        <v>1</v>
      </c>
      <c r="AN26" s="113">
        <f t="shared" si="1"/>
        <v>3</v>
      </c>
      <c r="AO26" s="114">
        <f t="shared" si="2"/>
        <v>3</v>
      </c>
      <c r="AP26" s="112">
        <f t="shared" si="3"/>
        <v>2</v>
      </c>
      <c r="AQ26" s="113">
        <f t="shared" si="4"/>
        <v>3</v>
      </c>
      <c r="AR26" s="114">
        <f t="shared" si="5"/>
        <v>3</v>
      </c>
      <c r="AS26" s="112">
        <f t="shared" si="6"/>
        <v>2</v>
      </c>
      <c r="AT26" s="113">
        <f t="shared" si="7"/>
        <v>2.3333333333333335</v>
      </c>
      <c r="AU26" s="114">
        <f t="shared" si="8"/>
        <v>3</v>
      </c>
      <c r="AV26" s="112">
        <f t="shared" si="9"/>
        <v>3</v>
      </c>
      <c r="AW26" s="113">
        <f t="shared" si="10"/>
        <v>2</v>
      </c>
      <c r="AX26" s="114">
        <f t="shared" si="11"/>
        <v>2</v>
      </c>
      <c r="AY26" s="112">
        <f t="shared" si="12"/>
        <v>1</v>
      </c>
      <c r="AZ26" s="113">
        <f t="shared" si="13"/>
        <v>3.5</v>
      </c>
      <c r="BA26" s="115">
        <f t="shared" si="14"/>
        <v>4</v>
      </c>
      <c r="BB26" s="112">
        <f t="shared" si="15"/>
        <v>2</v>
      </c>
      <c r="BC26" s="113">
        <f t="shared" si="16"/>
        <v>3</v>
      </c>
      <c r="BD26" s="116">
        <f t="shared" si="17"/>
        <v>3</v>
      </c>
      <c r="BE26" s="112">
        <f t="shared" si="18"/>
        <v>0</v>
      </c>
      <c r="BF26" s="112">
        <f t="shared" si="19"/>
        <v>2</v>
      </c>
      <c r="BG26" s="113">
        <f t="shared" si="20"/>
        <v>2.3333333333333335</v>
      </c>
      <c r="BH26" s="113">
        <f t="shared" si="21"/>
        <v>2</v>
      </c>
      <c r="BI26" s="117">
        <f t="shared" si="22"/>
        <v>2</v>
      </c>
      <c r="BJ26" s="112">
        <f t="shared" si="23"/>
        <v>3</v>
      </c>
      <c r="BK26" s="113">
        <f t="shared" si="24"/>
        <v>2</v>
      </c>
      <c r="BL26" s="113">
        <f t="shared" si="25"/>
        <v>2</v>
      </c>
      <c r="BM26" s="118">
        <f t="shared" si="26"/>
        <v>2</v>
      </c>
      <c r="BN26" s="119">
        <f t="shared" si="26"/>
        <v>2</v>
      </c>
      <c r="BO26" s="120">
        <f t="shared" si="27"/>
        <v>3</v>
      </c>
      <c r="BP26" s="68"/>
    </row>
    <row r="27" spans="1:68" ht="13.5" thickBot="1">
      <c r="A27" s="121"/>
      <c r="B27" s="130">
        <f t="shared" si="28"/>
        <v>16</v>
      </c>
      <c r="C27" s="109">
        <v>4</v>
      </c>
      <c r="D27" s="123">
        <v>4</v>
      </c>
      <c r="E27" s="123">
        <v>4</v>
      </c>
      <c r="F27" s="124">
        <v>4</v>
      </c>
      <c r="G27" s="109">
        <v>4</v>
      </c>
      <c r="H27" s="123">
        <v>4</v>
      </c>
      <c r="I27" s="123">
        <v>5</v>
      </c>
      <c r="J27" s="124">
        <v>5</v>
      </c>
      <c r="K27" s="109">
        <v>5</v>
      </c>
      <c r="L27" s="123">
        <v>5</v>
      </c>
      <c r="M27" s="124">
        <v>5</v>
      </c>
      <c r="N27" s="109">
        <v>2</v>
      </c>
      <c r="O27" s="123">
        <v>2</v>
      </c>
      <c r="P27" s="124">
        <v>2</v>
      </c>
      <c r="Q27" s="109">
        <v>5</v>
      </c>
      <c r="R27" s="123">
        <v>5</v>
      </c>
      <c r="S27" s="123">
        <v>5</v>
      </c>
      <c r="T27" s="124">
        <v>5</v>
      </c>
      <c r="U27" s="109">
        <v>5</v>
      </c>
      <c r="V27" s="123">
        <v>5</v>
      </c>
      <c r="W27" s="123">
        <v>5</v>
      </c>
      <c r="X27" s="124">
        <v>5</v>
      </c>
      <c r="Y27" s="125"/>
      <c r="Z27" s="123">
        <v>2</v>
      </c>
      <c r="AA27" s="123">
        <v>2</v>
      </c>
      <c r="AB27" s="124">
        <v>2</v>
      </c>
      <c r="AC27" s="126">
        <v>5</v>
      </c>
      <c r="AD27" s="109">
        <v>5</v>
      </c>
      <c r="AE27" s="123">
        <v>3</v>
      </c>
      <c r="AF27" s="110">
        <v>2</v>
      </c>
      <c r="AG27" s="127">
        <v>2</v>
      </c>
      <c r="AH27" s="126">
        <v>2</v>
      </c>
      <c r="AI27" s="109">
        <v>2</v>
      </c>
      <c r="AJ27" s="110">
        <v>2</v>
      </c>
      <c r="AK27" s="128"/>
      <c r="AL27" s="129">
        <f t="shared" si="29"/>
        <v>16</v>
      </c>
      <c r="AM27" s="112">
        <f t="shared" si="0"/>
        <v>0</v>
      </c>
      <c r="AN27" s="113">
        <f t="shared" si="1"/>
        <v>4</v>
      </c>
      <c r="AO27" s="114">
        <f t="shared" si="2"/>
        <v>4</v>
      </c>
      <c r="AP27" s="112">
        <f t="shared" si="3"/>
        <v>0</v>
      </c>
      <c r="AQ27" s="113">
        <f t="shared" si="4"/>
        <v>4.5</v>
      </c>
      <c r="AR27" s="114">
        <f t="shared" si="5"/>
        <v>5</v>
      </c>
      <c r="AS27" s="112">
        <f t="shared" si="6"/>
        <v>0</v>
      </c>
      <c r="AT27" s="113">
        <f t="shared" si="7"/>
        <v>5</v>
      </c>
      <c r="AU27" s="114">
        <f t="shared" si="8"/>
        <v>5</v>
      </c>
      <c r="AV27" s="112">
        <f t="shared" si="9"/>
        <v>3</v>
      </c>
      <c r="AW27" s="113">
        <f t="shared" si="10"/>
        <v>2</v>
      </c>
      <c r="AX27" s="114">
        <f t="shared" si="11"/>
        <v>2</v>
      </c>
      <c r="AY27" s="112">
        <f t="shared" si="12"/>
        <v>0</v>
      </c>
      <c r="AZ27" s="113">
        <f t="shared" si="13"/>
        <v>5</v>
      </c>
      <c r="BA27" s="115">
        <f t="shared" si="14"/>
        <v>5</v>
      </c>
      <c r="BB27" s="112">
        <f t="shared" si="15"/>
        <v>0</v>
      </c>
      <c r="BC27" s="113">
        <f t="shared" si="16"/>
        <v>5</v>
      </c>
      <c r="BD27" s="116">
        <f t="shared" si="17"/>
        <v>5</v>
      </c>
      <c r="BE27" s="112">
        <f t="shared" si="18"/>
        <v>0</v>
      </c>
      <c r="BF27" s="112">
        <f t="shared" si="19"/>
        <v>3</v>
      </c>
      <c r="BG27" s="113">
        <f t="shared" si="20"/>
        <v>2</v>
      </c>
      <c r="BH27" s="113">
        <f t="shared" si="21"/>
        <v>2</v>
      </c>
      <c r="BI27" s="117">
        <f t="shared" si="22"/>
        <v>5</v>
      </c>
      <c r="BJ27" s="112">
        <f t="shared" si="23"/>
        <v>1</v>
      </c>
      <c r="BK27" s="113">
        <f t="shared" si="24"/>
        <v>3.3333333333333335</v>
      </c>
      <c r="BL27" s="113">
        <f t="shared" si="25"/>
        <v>4</v>
      </c>
      <c r="BM27" s="118">
        <f t="shared" si="26"/>
        <v>2</v>
      </c>
      <c r="BN27" s="119">
        <f t="shared" si="26"/>
        <v>2</v>
      </c>
      <c r="BO27" s="120">
        <f t="shared" si="27"/>
        <v>3</v>
      </c>
      <c r="BP27" s="68"/>
    </row>
    <row r="28" spans="1:68" ht="13.5" thickBot="1">
      <c r="A28" s="121"/>
      <c r="B28" s="130">
        <f t="shared" si="28"/>
        <v>17</v>
      </c>
      <c r="C28" s="109">
        <v>4</v>
      </c>
      <c r="D28" s="123">
        <v>4</v>
      </c>
      <c r="E28" s="123">
        <v>4</v>
      </c>
      <c r="F28" s="124">
        <v>4</v>
      </c>
      <c r="G28" s="109">
        <v>4</v>
      </c>
      <c r="H28" s="123">
        <v>4</v>
      </c>
      <c r="I28" s="123">
        <v>4</v>
      </c>
      <c r="J28" s="124">
        <v>5</v>
      </c>
      <c r="K28" s="109">
        <v>5</v>
      </c>
      <c r="L28" s="123">
        <v>5</v>
      </c>
      <c r="M28" s="124">
        <v>5</v>
      </c>
      <c r="N28" s="109">
        <v>2</v>
      </c>
      <c r="O28" s="123">
        <v>2</v>
      </c>
      <c r="P28" s="124">
        <v>2</v>
      </c>
      <c r="Q28" s="109">
        <v>5</v>
      </c>
      <c r="R28" s="123">
        <v>5</v>
      </c>
      <c r="S28" s="123">
        <v>5</v>
      </c>
      <c r="T28" s="124">
        <v>5</v>
      </c>
      <c r="U28" s="109">
        <v>5</v>
      </c>
      <c r="V28" s="123">
        <v>5</v>
      </c>
      <c r="W28" s="123">
        <v>5</v>
      </c>
      <c r="X28" s="124">
        <v>5</v>
      </c>
      <c r="Y28" s="125"/>
      <c r="Z28" s="123">
        <v>2</v>
      </c>
      <c r="AA28" s="123">
        <v>2</v>
      </c>
      <c r="AB28" s="124">
        <v>2</v>
      </c>
      <c r="AC28" s="132">
        <v>3</v>
      </c>
      <c r="AD28" s="109">
        <v>3</v>
      </c>
      <c r="AE28" s="123">
        <v>3</v>
      </c>
      <c r="AF28" s="110">
        <v>3</v>
      </c>
      <c r="AG28" s="107">
        <v>2</v>
      </c>
      <c r="AH28" s="132">
        <v>2</v>
      </c>
      <c r="AI28" s="109">
        <v>2</v>
      </c>
      <c r="AJ28" s="110">
        <v>2</v>
      </c>
      <c r="AK28" s="128"/>
      <c r="AL28" s="129">
        <f t="shared" si="29"/>
        <v>17</v>
      </c>
      <c r="AM28" s="112">
        <f t="shared" si="0"/>
        <v>0</v>
      </c>
      <c r="AN28" s="113">
        <f t="shared" si="1"/>
        <v>4</v>
      </c>
      <c r="AO28" s="114">
        <f t="shared" si="2"/>
        <v>4</v>
      </c>
      <c r="AP28" s="112">
        <f t="shared" si="3"/>
        <v>0</v>
      </c>
      <c r="AQ28" s="113">
        <f t="shared" si="4"/>
        <v>4.25</v>
      </c>
      <c r="AR28" s="114">
        <f t="shared" si="5"/>
        <v>5</v>
      </c>
      <c r="AS28" s="112">
        <f t="shared" si="6"/>
        <v>0</v>
      </c>
      <c r="AT28" s="113">
        <f t="shared" si="7"/>
        <v>5</v>
      </c>
      <c r="AU28" s="114">
        <f t="shared" si="8"/>
        <v>5</v>
      </c>
      <c r="AV28" s="112">
        <f t="shared" si="9"/>
        <v>3</v>
      </c>
      <c r="AW28" s="113">
        <f t="shared" si="10"/>
        <v>2</v>
      </c>
      <c r="AX28" s="114">
        <f t="shared" si="11"/>
        <v>2</v>
      </c>
      <c r="AY28" s="112">
        <f t="shared" si="12"/>
        <v>0</v>
      </c>
      <c r="AZ28" s="113">
        <f t="shared" si="13"/>
        <v>5</v>
      </c>
      <c r="BA28" s="115">
        <f t="shared" si="14"/>
        <v>5</v>
      </c>
      <c r="BB28" s="112">
        <f t="shared" si="15"/>
        <v>0</v>
      </c>
      <c r="BC28" s="113">
        <f t="shared" si="16"/>
        <v>5</v>
      </c>
      <c r="BD28" s="116">
        <f t="shared" si="17"/>
        <v>5</v>
      </c>
      <c r="BE28" s="112">
        <f t="shared" si="18"/>
        <v>0</v>
      </c>
      <c r="BF28" s="112">
        <f t="shared" si="19"/>
        <v>3</v>
      </c>
      <c r="BG28" s="113">
        <f t="shared" si="20"/>
        <v>2</v>
      </c>
      <c r="BH28" s="113">
        <f t="shared" si="21"/>
        <v>2</v>
      </c>
      <c r="BI28" s="117">
        <f t="shared" si="22"/>
        <v>3</v>
      </c>
      <c r="BJ28" s="112">
        <f t="shared" si="23"/>
        <v>0</v>
      </c>
      <c r="BK28" s="113">
        <f t="shared" si="24"/>
        <v>3</v>
      </c>
      <c r="BL28" s="113">
        <f t="shared" si="25"/>
        <v>3</v>
      </c>
      <c r="BM28" s="118">
        <f t="shared" si="26"/>
        <v>2</v>
      </c>
      <c r="BN28" s="119">
        <f t="shared" si="26"/>
        <v>2</v>
      </c>
      <c r="BO28" s="120">
        <f t="shared" si="27"/>
        <v>3</v>
      </c>
      <c r="BP28" s="68"/>
    </row>
    <row r="29" spans="1:68" ht="13.5" thickBot="1">
      <c r="A29" s="121"/>
      <c r="B29" s="130">
        <f t="shared" si="28"/>
        <v>18</v>
      </c>
      <c r="C29" s="109">
        <v>4</v>
      </c>
      <c r="D29" s="123">
        <v>4</v>
      </c>
      <c r="E29" s="123">
        <v>4</v>
      </c>
      <c r="F29" s="124">
        <v>4</v>
      </c>
      <c r="G29" s="109">
        <v>4</v>
      </c>
      <c r="H29" s="123">
        <v>4</v>
      </c>
      <c r="I29" s="123">
        <v>5</v>
      </c>
      <c r="J29" s="124"/>
      <c r="K29" s="109">
        <v>5</v>
      </c>
      <c r="L29" s="123">
        <v>5</v>
      </c>
      <c r="M29" s="124">
        <v>5</v>
      </c>
      <c r="N29" s="109">
        <v>2</v>
      </c>
      <c r="O29" s="123">
        <v>2</v>
      </c>
      <c r="P29" s="124">
        <v>2</v>
      </c>
      <c r="Q29" s="109">
        <v>5</v>
      </c>
      <c r="R29" s="123">
        <v>5</v>
      </c>
      <c r="S29" s="123">
        <v>5</v>
      </c>
      <c r="T29" s="124">
        <v>5</v>
      </c>
      <c r="U29" s="109">
        <v>5</v>
      </c>
      <c r="V29" s="123">
        <v>5</v>
      </c>
      <c r="W29" s="123">
        <v>5</v>
      </c>
      <c r="X29" s="124">
        <v>5</v>
      </c>
      <c r="Y29" s="125"/>
      <c r="Z29" s="123">
        <v>2</v>
      </c>
      <c r="AA29" s="123">
        <v>2</v>
      </c>
      <c r="AB29" s="124">
        <v>2</v>
      </c>
      <c r="AC29" s="126">
        <v>2</v>
      </c>
      <c r="AD29" s="109">
        <v>5</v>
      </c>
      <c r="AE29" s="123">
        <v>5</v>
      </c>
      <c r="AF29" s="110">
        <v>5</v>
      </c>
      <c r="AG29" s="127">
        <v>2</v>
      </c>
      <c r="AH29" s="126">
        <v>2</v>
      </c>
      <c r="AI29" s="109">
        <v>2</v>
      </c>
      <c r="AJ29" s="110">
        <v>2</v>
      </c>
      <c r="AK29" s="128"/>
      <c r="AL29" s="129">
        <f t="shared" si="29"/>
        <v>18</v>
      </c>
      <c r="AM29" s="112">
        <f t="shared" si="0"/>
        <v>0</v>
      </c>
      <c r="AN29" s="113">
        <f t="shared" si="1"/>
        <v>4</v>
      </c>
      <c r="AO29" s="114">
        <f t="shared" si="2"/>
        <v>4</v>
      </c>
      <c r="AP29" s="112">
        <f t="shared" si="3"/>
        <v>0</v>
      </c>
      <c r="AQ29" s="113">
        <f t="shared" si="4"/>
        <v>4.333333333333333</v>
      </c>
      <c r="AR29" s="114">
        <f t="shared" si="5"/>
        <v>5</v>
      </c>
      <c r="AS29" s="112">
        <f t="shared" si="6"/>
        <v>0</v>
      </c>
      <c r="AT29" s="113">
        <f t="shared" si="7"/>
        <v>5</v>
      </c>
      <c r="AU29" s="114">
        <f t="shared" si="8"/>
        <v>5</v>
      </c>
      <c r="AV29" s="112">
        <f t="shared" si="9"/>
        <v>3</v>
      </c>
      <c r="AW29" s="113">
        <f t="shared" si="10"/>
        <v>2</v>
      </c>
      <c r="AX29" s="114">
        <f t="shared" si="11"/>
        <v>2</v>
      </c>
      <c r="AY29" s="112">
        <f t="shared" si="12"/>
        <v>0</v>
      </c>
      <c r="AZ29" s="113">
        <f t="shared" si="13"/>
        <v>5</v>
      </c>
      <c r="BA29" s="115">
        <f t="shared" si="14"/>
        <v>5</v>
      </c>
      <c r="BB29" s="112">
        <f t="shared" si="15"/>
        <v>0</v>
      </c>
      <c r="BC29" s="113">
        <f t="shared" si="16"/>
        <v>5</v>
      </c>
      <c r="BD29" s="116">
        <f t="shared" si="17"/>
        <v>5</v>
      </c>
      <c r="BE29" s="112">
        <f t="shared" si="18"/>
        <v>0</v>
      </c>
      <c r="BF29" s="112">
        <f t="shared" si="19"/>
        <v>3</v>
      </c>
      <c r="BG29" s="113">
        <f t="shared" si="20"/>
        <v>2</v>
      </c>
      <c r="BH29" s="113">
        <f t="shared" si="21"/>
        <v>2</v>
      </c>
      <c r="BI29" s="117">
        <f t="shared" si="22"/>
        <v>2</v>
      </c>
      <c r="BJ29" s="112">
        <f t="shared" si="23"/>
        <v>0</v>
      </c>
      <c r="BK29" s="113">
        <f t="shared" si="24"/>
        <v>5</v>
      </c>
      <c r="BL29" s="113">
        <f t="shared" si="25"/>
        <v>5</v>
      </c>
      <c r="BM29" s="118">
        <f t="shared" si="26"/>
        <v>2</v>
      </c>
      <c r="BN29" s="119">
        <f t="shared" si="26"/>
        <v>2</v>
      </c>
      <c r="BO29" s="120">
        <f t="shared" si="27"/>
        <v>3</v>
      </c>
      <c r="BP29" s="68"/>
    </row>
    <row r="30" spans="1:68" ht="13.5" thickBot="1">
      <c r="A30" s="121"/>
      <c r="B30" s="130">
        <f t="shared" si="28"/>
        <v>19</v>
      </c>
      <c r="C30" s="109">
        <v>4</v>
      </c>
      <c r="D30" s="123">
        <v>4</v>
      </c>
      <c r="E30" s="123">
        <v>4</v>
      </c>
      <c r="F30" s="124">
        <v>4</v>
      </c>
      <c r="G30" s="109">
        <v>3</v>
      </c>
      <c r="H30" s="123">
        <v>3</v>
      </c>
      <c r="I30" s="123">
        <v>3</v>
      </c>
      <c r="J30" s="124">
        <v>4</v>
      </c>
      <c r="K30" s="109">
        <v>4</v>
      </c>
      <c r="L30" s="123">
        <v>4</v>
      </c>
      <c r="M30" s="124">
        <v>4</v>
      </c>
      <c r="N30" s="109">
        <v>4</v>
      </c>
      <c r="O30" s="123">
        <v>4</v>
      </c>
      <c r="P30" s="124">
        <v>3</v>
      </c>
      <c r="Q30" s="109">
        <v>5</v>
      </c>
      <c r="R30" s="123">
        <v>5</v>
      </c>
      <c r="S30" s="123">
        <v>5</v>
      </c>
      <c r="T30" s="124">
        <v>5</v>
      </c>
      <c r="U30" s="109">
        <v>4</v>
      </c>
      <c r="V30" s="123">
        <v>5</v>
      </c>
      <c r="W30" s="123">
        <v>4</v>
      </c>
      <c r="X30" s="124">
        <v>5</v>
      </c>
      <c r="Y30" s="125"/>
      <c r="Z30" s="123">
        <v>4</v>
      </c>
      <c r="AA30" s="123">
        <v>4</v>
      </c>
      <c r="AB30" s="124">
        <v>4</v>
      </c>
      <c r="AC30" s="126">
        <v>4</v>
      </c>
      <c r="AD30" s="109">
        <v>4</v>
      </c>
      <c r="AE30" s="123">
        <v>2</v>
      </c>
      <c r="AF30" s="110">
        <v>4</v>
      </c>
      <c r="AG30" s="127">
        <v>3</v>
      </c>
      <c r="AH30" s="126">
        <v>4</v>
      </c>
      <c r="AI30" s="109">
        <v>3</v>
      </c>
      <c r="AJ30" s="110">
        <v>3</v>
      </c>
      <c r="AK30" s="128"/>
      <c r="AL30" s="129">
        <f t="shared" si="29"/>
        <v>19</v>
      </c>
      <c r="AM30" s="112">
        <f t="shared" si="0"/>
        <v>0</v>
      </c>
      <c r="AN30" s="113">
        <f t="shared" si="1"/>
        <v>4</v>
      </c>
      <c r="AO30" s="114">
        <f t="shared" si="2"/>
        <v>4</v>
      </c>
      <c r="AP30" s="112">
        <f t="shared" si="3"/>
        <v>0</v>
      </c>
      <c r="AQ30" s="113">
        <f t="shared" si="4"/>
        <v>3.25</v>
      </c>
      <c r="AR30" s="114">
        <f t="shared" si="5"/>
        <v>4</v>
      </c>
      <c r="AS30" s="112">
        <f t="shared" si="6"/>
        <v>0</v>
      </c>
      <c r="AT30" s="113">
        <f t="shared" si="7"/>
        <v>4</v>
      </c>
      <c r="AU30" s="114">
        <f t="shared" si="8"/>
        <v>4</v>
      </c>
      <c r="AV30" s="112">
        <f t="shared" si="9"/>
        <v>0</v>
      </c>
      <c r="AW30" s="113">
        <f t="shared" si="10"/>
        <v>3.6666666666666665</v>
      </c>
      <c r="AX30" s="114">
        <f t="shared" si="11"/>
        <v>4</v>
      </c>
      <c r="AY30" s="112">
        <f t="shared" si="12"/>
        <v>0</v>
      </c>
      <c r="AZ30" s="113">
        <f t="shared" si="13"/>
        <v>5</v>
      </c>
      <c r="BA30" s="115">
        <f t="shared" si="14"/>
        <v>5</v>
      </c>
      <c r="BB30" s="112">
        <f t="shared" si="15"/>
        <v>0</v>
      </c>
      <c r="BC30" s="113">
        <f t="shared" si="16"/>
        <v>4.5</v>
      </c>
      <c r="BD30" s="116">
        <f t="shared" si="17"/>
        <v>5</v>
      </c>
      <c r="BE30" s="112">
        <f t="shared" si="18"/>
        <v>0</v>
      </c>
      <c r="BF30" s="112">
        <f t="shared" si="19"/>
        <v>0</v>
      </c>
      <c r="BG30" s="113">
        <f t="shared" si="20"/>
        <v>4</v>
      </c>
      <c r="BH30" s="113">
        <f t="shared" si="21"/>
        <v>2</v>
      </c>
      <c r="BI30" s="117">
        <f t="shared" si="22"/>
        <v>4</v>
      </c>
      <c r="BJ30" s="112">
        <f t="shared" si="23"/>
        <v>1</v>
      </c>
      <c r="BK30" s="113">
        <f t="shared" si="24"/>
        <v>3.3333333333333335</v>
      </c>
      <c r="BL30" s="113">
        <f t="shared" si="25"/>
        <v>4</v>
      </c>
      <c r="BM30" s="118">
        <f t="shared" si="26"/>
        <v>3</v>
      </c>
      <c r="BN30" s="119">
        <f t="shared" si="26"/>
        <v>4</v>
      </c>
      <c r="BO30" s="120">
        <f t="shared" si="27"/>
        <v>3</v>
      </c>
      <c r="BP30" s="68"/>
    </row>
    <row r="31" spans="1:68" ht="13.5" thickBot="1">
      <c r="A31" s="121"/>
      <c r="B31" s="130">
        <f t="shared" si="28"/>
        <v>20</v>
      </c>
      <c r="C31" s="109">
        <v>5</v>
      </c>
      <c r="D31" s="123">
        <v>5</v>
      </c>
      <c r="E31" s="123">
        <v>5</v>
      </c>
      <c r="F31" s="124">
        <v>5</v>
      </c>
      <c r="G31" s="109">
        <v>2</v>
      </c>
      <c r="H31" s="123">
        <v>4</v>
      </c>
      <c r="I31" s="123">
        <v>4</v>
      </c>
      <c r="J31" s="124">
        <v>4</v>
      </c>
      <c r="K31" s="109">
        <v>5</v>
      </c>
      <c r="L31" s="123">
        <v>5</v>
      </c>
      <c r="M31" s="124">
        <v>5</v>
      </c>
      <c r="N31" s="109">
        <v>3</v>
      </c>
      <c r="O31" s="123">
        <v>3</v>
      </c>
      <c r="P31" s="124">
        <v>3</v>
      </c>
      <c r="Q31" s="109">
        <v>5</v>
      </c>
      <c r="R31" s="123">
        <v>5</v>
      </c>
      <c r="S31" s="123">
        <v>5</v>
      </c>
      <c r="T31" s="124">
        <v>5</v>
      </c>
      <c r="U31" s="109">
        <v>4</v>
      </c>
      <c r="V31" s="123">
        <v>4</v>
      </c>
      <c r="W31" s="123">
        <v>4</v>
      </c>
      <c r="X31" s="124">
        <v>4</v>
      </c>
      <c r="Y31" s="133"/>
      <c r="Z31" s="123">
        <v>3</v>
      </c>
      <c r="AA31" s="123">
        <v>3</v>
      </c>
      <c r="AB31" s="124">
        <v>3</v>
      </c>
      <c r="AC31" s="126">
        <v>3</v>
      </c>
      <c r="AD31" s="109">
        <v>3</v>
      </c>
      <c r="AE31" s="123">
        <v>3</v>
      </c>
      <c r="AF31" s="110">
        <v>3</v>
      </c>
      <c r="AG31" s="127">
        <v>2</v>
      </c>
      <c r="AH31" s="126">
        <v>2</v>
      </c>
      <c r="AI31" s="109">
        <v>3</v>
      </c>
      <c r="AJ31" s="110">
        <v>3</v>
      </c>
      <c r="AK31" s="128"/>
      <c r="AL31" s="129">
        <f t="shared" si="29"/>
        <v>20</v>
      </c>
      <c r="AM31" s="112">
        <f t="shared" si="0"/>
        <v>0</v>
      </c>
      <c r="AN31" s="113">
        <f t="shared" si="1"/>
        <v>5</v>
      </c>
      <c r="AO31" s="114">
        <f t="shared" si="2"/>
        <v>5</v>
      </c>
      <c r="AP31" s="112">
        <f t="shared" si="3"/>
        <v>1</v>
      </c>
      <c r="AQ31" s="113">
        <f t="shared" si="4"/>
        <v>3.5</v>
      </c>
      <c r="AR31" s="114">
        <f t="shared" si="5"/>
        <v>4</v>
      </c>
      <c r="AS31" s="112">
        <f t="shared" si="6"/>
        <v>0</v>
      </c>
      <c r="AT31" s="113">
        <f t="shared" si="7"/>
        <v>5</v>
      </c>
      <c r="AU31" s="114">
        <f t="shared" si="8"/>
        <v>5</v>
      </c>
      <c r="AV31" s="112">
        <f t="shared" si="9"/>
        <v>0</v>
      </c>
      <c r="AW31" s="113">
        <f t="shared" si="10"/>
        <v>3</v>
      </c>
      <c r="AX31" s="114">
        <f t="shared" si="11"/>
        <v>3</v>
      </c>
      <c r="AY31" s="112">
        <f t="shared" si="12"/>
        <v>0</v>
      </c>
      <c r="AZ31" s="113">
        <f t="shared" si="13"/>
        <v>5</v>
      </c>
      <c r="BA31" s="115">
        <f t="shared" si="14"/>
        <v>5</v>
      </c>
      <c r="BB31" s="112">
        <f t="shared" si="15"/>
        <v>0</v>
      </c>
      <c r="BC31" s="113">
        <f t="shared" si="16"/>
        <v>4</v>
      </c>
      <c r="BD31" s="116">
        <f t="shared" si="17"/>
        <v>4</v>
      </c>
      <c r="BE31" s="112">
        <f t="shared" si="18"/>
        <v>0</v>
      </c>
      <c r="BF31" s="112">
        <f t="shared" si="19"/>
        <v>0</v>
      </c>
      <c r="BG31" s="113">
        <f t="shared" si="20"/>
        <v>3</v>
      </c>
      <c r="BH31" s="113">
        <f t="shared" si="21"/>
        <v>2</v>
      </c>
      <c r="BI31" s="117">
        <f t="shared" si="22"/>
        <v>3</v>
      </c>
      <c r="BJ31" s="112">
        <f t="shared" si="23"/>
        <v>0</v>
      </c>
      <c r="BK31" s="113">
        <f t="shared" si="24"/>
        <v>3</v>
      </c>
      <c r="BL31" s="113">
        <f t="shared" si="25"/>
        <v>3</v>
      </c>
      <c r="BM31" s="118">
        <f t="shared" si="26"/>
        <v>2</v>
      </c>
      <c r="BN31" s="119">
        <f t="shared" si="26"/>
        <v>2</v>
      </c>
      <c r="BO31" s="120">
        <f t="shared" si="27"/>
        <v>3</v>
      </c>
      <c r="BP31" s="68"/>
    </row>
    <row r="32" spans="1:68" ht="13.5" thickBot="1">
      <c r="A32" s="121"/>
      <c r="B32" s="130">
        <f t="shared" si="28"/>
        <v>21</v>
      </c>
      <c r="C32" s="109">
        <v>5</v>
      </c>
      <c r="D32" s="123">
        <v>5</v>
      </c>
      <c r="E32" s="123">
        <v>4</v>
      </c>
      <c r="F32" s="124">
        <v>4</v>
      </c>
      <c r="G32" s="109">
        <v>3</v>
      </c>
      <c r="H32" s="123">
        <v>2</v>
      </c>
      <c r="I32" s="123">
        <v>3</v>
      </c>
      <c r="J32" s="124">
        <v>4</v>
      </c>
      <c r="K32" s="109">
        <v>4</v>
      </c>
      <c r="L32" s="123">
        <v>5</v>
      </c>
      <c r="M32" s="124">
        <v>3</v>
      </c>
      <c r="N32" s="109">
        <v>3</v>
      </c>
      <c r="O32" s="123">
        <v>2</v>
      </c>
      <c r="P32" s="124">
        <v>2</v>
      </c>
      <c r="Q32" s="109">
        <v>5</v>
      </c>
      <c r="R32" s="123">
        <v>5</v>
      </c>
      <c r="S32" s="123">
        <v>4</v>
      </c>
      <c r="T32" s="124">
        <v>2</v>
      </c>
      <c r="U32" s="109">
        <v>4</v>
      </c>
      <c r="V32" s="123">
        <v>4</v>
      </c>
      <c r="W32" s="123">
        <v>4</v>
      </c>
      <c r="X32" s="124">
        <v>2</v>
      </c>
      <c r="Y32" s="134" t="s">
        <v>156</v>
      </c>
      <c r="Z32" s="123">
        <v>4</v>
      </c>
      <c r="AA32" s="123">
        <v>4</v>
      </c>
      <c r="AB32" s="124">
        <v>4</v>
      </c>
      <c r="AC32" s="132">
        <v>4</v>
      </c>
      <c r="AD32" s="109">
        <v>3</v>
      </c>
      <c r="AE32" s="123">
        <v>2</v>
      </c>
      <c r="AF32" s="110">
        <v>4</v>
      </c>
      <c r="AG32" s="107">
        <v>3</v>
      </c>
      <c r="AH32" s="132">
        <v>3</v>
      </c>
      <c r="AI32" s="109">
        <v>3</v>
      </c>
      <c r="AJ32" s="110">
        <v>2</v>
      </c>
      <c r="AK32" s="128"/>
      <c r="AL32" s="129">
        <f t="shared" si="29"/>
        <v>21</v>
      </c>
      <c r="AM32" s="112">
        <f t="shared" si="0"/>
        <v>0</v>
      </c>
      <c r="AN32" s="113">
        <f t="shared" si="1"/>
        <v>4.5</v>
      </c>
      <c r="AO32" s="114">
        <f t="shared" si="2"/>
        <v>5</v>
      </c>
      <c r="AP32" s="112">
        <f t="shared" si="3"/>
        <v>1</v>
      </c>
      <c r="AQ32" s="113">
        <f t="shared" si="4"/>
        <v>3</v>
      </c>
      <c r="AR32" s="114">
        <f t="shared" si="5"/>
        <v>3</v>
      </c>
      <c r="AS32" s="112">
        <f t="shared" si="6"/>
        <v>0</v>
      </c>
      <c r="AT32" s="113">
        <f t="shared" si="7"/>
        <v>4</v>
      </c>
      <c r="AU32" s="114">
        <f t="shared" si="8"/>
        <v>4</v>
      </c>
      <c r="AV32" s="112">
        <f t="shared" si="9"/>
        <v>2</v>
      </c>
      <c r="AW32" s="113">
        <f t="shared" si="10"/>
        <v>2.3333333333333335</v>
      </c>
      <c r="AX32" s="114">
        <f t="shared" si="11"/>
        <v>3</v>
      </c>
      <c r="AY32" s="112">
        <f t="shared" si="12"/>
        <v>1</v>
      </c>
      <c r="AZ32" s="113">
        <f t="shared" si="13"/>
        <v>4</v>
      </c>
      <c r="BA32" s="115">
        <f t="shared" si="14"/>
        <v>4</v>
      </c>
      <c r="BB32" s="112">
        <f t="shared" si="15"/>
        <v>1</v>
      </c>
      <c r="BC32" s="113">
        <f t="shared" si="16"/>
        <v>3.5</v>
      </c>
      <c r="BD32" s="116">
        <f t="shared" si="17"/>
        <v>4</v>
      </c>
      <c r="BE32" s="112">
        <f t="shared" si="18"/>
        <v>1</v>
      </c>
      <c r="BF32" s="112">
        <f t="shared" si="19"/>
        <v>0</v>
      </c>
      <c r="BG32" s="113">
        <f t="shared" si="20"/>
        <v>4</v>
      </c>
      <c r="BH32" s="113">
        <f t="shared" si="21"/>
        <v>4</v>
      </c>
      <c r="BI32" s="117">
        <f t="shared" si="22"/>
        <v>4</v>
      </c>
      <c r="BJ32" s="112">
        <f t="shared" si="23"/>
        <v>1</v>
      </c>
      <c r="BK32" s="113">
        <f t="shared" si="24"/>
        <v>3</v>
      </c>
      <c r="BL32" s="113">
        <f t="shared" si="25"/>
        <v>3</v>
      </c>
      <c r="BM32" s="118">
        <f t="shared" si="26"/>
        <v>3</v>
      </c>
      <c r="BN32" s="119">
        <f t="shared" si="26"/>
        <v>3</v>
      </c>
      <c r="BO32" s="120">
        <f t="shared" si="27"/>
        <v>3</v>
      </c>
      <c r="BP32" s="68"/>
    </row>
    <row r="33" spans="1:68" ht="13.5" thickBot="1">
      <c r="A33" s="121"/>
      <c r="B33" s="130">
        <f t="shared" si="28"/>
        <v>22</v>
      </c>
      <c r="C33" s="109">
        <v>5</v>
      </c>
      <c r="D33" s="123">
        <v>5</v>
      </c>
      <c r="E33" s="123">
        <v>4</v>
      </c>
      <c r="F33" s="124">
        <v>5</v>
      </c>
      <c r="G33" s="109">
        <v>3</v>
      </c>
      <c r="H33" s="123">
        <v>3</v>
      </c>
      <c r="I33" s="123">
        <v>5</v>
      </c>
      <c r="J33" s="124">
        <v>5</v>
      </c>
      <c r="K33" s="109">
        <v>5</v>
      </c>
      <c r="L33" s="123">
        <v>5</v>
      </c>
      <c r="M33" s="124">
        <v>5</v>
      </c>
      <c r="N33" s="109">
        <v>3</v>
      </c>
      <c r="O33" s="123">
        <v>3</v>
      </c>
      <c r="P33" s="124">
        <v>3</v>
      </c>
      <c r="Q33" s="109">
        <v>5</v>
      </c>
      <c r="R33" s="123">
        <v>5</v>
      </c>
      <c r="S33" s="123">
        <v>5</v>
      </c>
      <c r="T33" s="124">
        <v>5</v>
      </c>
      <c r="U33" s="109">
        <v>3</v>
      </c>
      <c r="V33" s="123">
        <v>4</v>
      </c>
      <c r="W33" s="123">
        <v>3</v>
      </c>
      <c r="X33" s="124">
        <v>3</v>
      </c>
      <c r="Y33" s="134" t="s">
        <v>156</v>
      </c>
      <c r="Z33" s="123">
        <v>3</v>
      </c>
      <c r="AA33" s="123">
        <v>3</v>
      </c>
      <c r="AB33" s="124">
        <v>3</v>
      </c>
      <c r="AC33" s="126">
        <v>3</v>
      </c>
      <c r="AD33" s="109">
        <v>4</v>
      </c>
      <c r="AE33" s="123">
        <v>3</v>
      </c>
      <c r="AF33" s="110">
        <v>3</v>
      </c>
      <c r="AG33" s="127">
        <v>3</v>
      </c>
      <c r="AH33" s="126">
        <v>4</v>
      </c>
      <c r="AI33" s="109">
        <v>4</v>
      </c>
      <c r="AJ33" s="110">
        <v>2</v>
      </c>
      <c r="AK33" s="128"/>
      <c r="AL33" s="129">
        <f t="shared" si="29"/>
        <v>22</v>
      </c>
      <c r="AM33" s="112">
        <f t="shared" si="0"/>
        <v>0</v>
      </c>
      <c r="AN33" s="113">
        <f t="shared" si="1"/>
        <v>4.75</v>
      </c>
      <c r="AO33" s="114">
        <f t="shared" si="2"/>
        <v>5</v>
      </c>
      <c r="AP33" s="112">
        <f t="shared" si="3"/>
        <v>0</v>
      </c>
      <c r="AQ33" s="113">
        <f t="shared" si="4"/>
        <v>4</v>
      </c>
      <c r="AR33" s="114">
        <f t="shared" si="5"/>
        <v>4</v>
      </c>
      <c r="AS33" s="112">
        <f t="shared" si="6"/>
        <v>0</v>
      </c>
      <c r="AT33" s="113">
        <f t="shared" si="7"/>
        <v>5</v>
      </c>
      <c r="AU33" s="114">
        <f t="shared" si="8"/>
        <v>5</v>
      </c>
      <c r="AV33" s="112">
        <f t="shared" si="9"/>
        <v>0</v>
      </c>
      <c r="AW33" s="113">
        <f t="shared" si="10"/>
        <v>3</v>
      </c>
      <c r="AX33" s="114">
        <f t="shared" si="11"/>
        <v>3</v>
      </c>
      <c r="AY33" s="112">
        <f t="shared" si="12"/>
        <v>0</v>
      </c>
      <c r="AZ33" s="113">
        <f t="shared" si="13"/>
        <v>5</v>
      </c>
      <c r="BA33" s="115">
        <f t="shared" si="14"/>
        <v>5</v>
      </c>
      <c r="BB33" s="112">
        <f t="shared" si="15"/>
        <v>0</v>
      </c>
      <c r="BC33" s="113">
        <f t="shared" si="16"/>
        <v>3.25</v>
      </c>
      <c r="BD33" s="116">
        <f t="shared" si="17"/>
        <v>4</v>
      </c>
      <c r="BE33" s="112">
        <f t="shared" si="18"/>
        <v>1</v>
      </c>
      <c r="BF33" s="112">
        <f t="shared" si="19"/>
        <v>0</v>
      </c>
      <c r="BG33" s="113">
        <f t="shared" si="20"/>
        <v>3</v>
      </c>
      <c r="BH33" s="113">
        <f t="shared" si="21"/>
        <v>3</v>
      </c>
      <c r="BI33" s="117">
        <f t="shared" si="22"/>
        <v>3</v>
      </c>
      <c r="BJ33" s="112">
        <f t="shared" si="23"/>
        <v>0</v>
      </c>
      <c r="BK33" s="113">
        <f t="shared" si="24"/>
        <v>3.3333333333333335</v>
      </c>
      <c r="BL33" s="113">
        <f t="shared" si="25"/>
        <v>4</v>
      </c>
      <c r="BM33" s="118">
        <f t="shared" si="26"/>
        <v>3</v>
      </c>
      <c r="BN33" s="119">
        <f t="shared" si="26"/>
        <v>4</v>
      </c>
      <c r="BO33" s="120">
        <f t="shared" si="27"/>
        <v>3</v>
      </c>
      <c r="BP33" s="68"/>
    </row>
    <row r="34" spans="1:68" ht="13.5" thickBot="1">
      <c r="A34" s="121"/>
      <c r="B34" s="130">
        <f t="shared" si="28"/>
        <v>23</v>
      </c>
      <c r="C34" s="109">
        <v>5</v>
      </c>
      <c r="D34" s="123">
        <v>5</v>
      </c>
      <c r="E34" s="123">
        <v>3</v>
      </c>
      <c r="F34" s="124">
        <v>5</v>
      </c>
      <c r="G34" s="109">
        <v>4</v>
      </c>
      <c r="H34" s="123">
        <v>3</v>
      </c>
      <c r="I34" s="123">
        <v>4</v>
      </c>
      <c r="J34" s="124">
        <v>3</v>
      </c>
      <c r="K34" s="109">
        <v>5</v>
      </c>
      <c r="L34" s="123">
        <v>5</v>
      </c>
      <c r="M34" s="124">
        <v>5</v>
      </c>
      <c r="N34" s="109">
        <v>4</v>
      </c>
      <c r="O34" s="123">
        <v>4</v>
      </c>
      <c r="P34" s="124">
        <v>3</v>
      </c>
      <c r="Q34" s="109">
        <v>5</v>
      </c>
      <c r="R34" s="123">
        <v>5</v>
      </c>
      <c r="S34" s="123">
        <v>5</v>
      </c>
      <c r="T34" s="124">
        <v>5</v>
      </c>
      <c r="U34" s="109">
        <v>4</v>
      </c>
      <c r="V34" s="123">
        <v>4</v>
      </c>
      <c r="W34" s="123">
        <v>5</v>
      </c>
      <c r="X34" s="124">
        <v>4</v>
      </c>
      <c r="Y34" s="125"/>
      <c r="Z34" s="123">
        <v>5</v>
      </c>
      <c r="AA34" s="123">
        <v>4</v>
      </c>
      <c r="AB34" s="124">
        <v>4</v>
      </c>
      <c r="AC34" s="126">
        <v>3</v>
      </c>
      <c r="AD34" s="109">
        <v>3</v>
      </c>
      <c r="AE34" s="123">
        <v>4</v>
      </c>
      <c r="AF34" s="110">
        <v>4</v>
      </c>
      <c r="AG34" s="127">
        <v>2</v>
      </c>
      <c r="AH34" s="126">
        <v>2</v>
      </c>
      <c r="AI34" s="109">
        <v>2</v>
      </c>
      <c r="AJ34" s="110">
        <v>2</v>
      </c>
      <c r="AK34" s="128"/>
      <c r="AL34" s="129">
        <f t="shared" si="29"/>
        <v>23</v>
      </c>
      <c r="AM34" s="112">
        <f t="shared" si="0"/>
        <v>0</v>
      </c>
      <c r="AN34" s="113">
        <f t="shared" si="1"/>
        <v>4.5</v>
      </c>
      <c r="AO34" s="114">
        <f t="shared" si="2"/>
        <v>5</v>
      </c>
      <c r="AP34" s="112">
        <f t="shared" si="3"/>
        <v>0</v>
      </c>
      <c r="AQ34" s="113">
        <f t="shared" si="4"/>
        <v>3.5</v>
      </c>
      <c r="AR34" s="114">
        <f t="shared" si="5"/>
        <v>4</v>
      </c>
      <c r="AS34" s="112">
        <f t="shared" si="6"/>
        <v>0</v>
      </c>
      <c r="AT34" s="113">
        <f t="shared" si="7"/>
        <v>5</v>
      </c>
      <c r="AU34" s="114">
        <f t="shared" si="8"/>
        <v>5</v>
      </c>
      <c r="AV34" s="112">
        <f t="shared" si="9"/>
        <v>0</v>
      </c>
      <c r="AW34" s="113">
        <f t="shared" si="10"/>
        <v>3.6666666666666665</v>
      </c>
      <c r="AX34" s="114">
        <f t="shared" si="11"/>
        <v>4</v>
      </c>
      <c r="AY34" s="112">
        <f t="shared" si="12"/>
        <v>0</v>
      </c>
      <c r="AZ34" s="113">
        <f t="shared" si="13"/>
        <v>5</v>
      </c>
      <c r="BA34" s="115">
        <f t="shared" si="14"/>
        <v>5</v>
      </c>
      <c r="BB34" s="112">
        <f t="shared" si="15"/>
        <v>0</v>
      </c>
      <c r="BC34" s="113">
        <f t="shared" si="16"/>
        <v>4.25</v>
      </c>
      <c r="BD34" s="116">
        <f t="shared" si="17"/>
        <v>5</v>
      </c>
      <c r="BE34" s="112">
        <f t="shared" si="18"/>
        <v>0</v>
      </c>
      <c r="BF34" s="112">
        <f t="shared" si="19"/>
        <v>0</v>
      </c>
      <c r="BG34" s="113">
        <f t="shared" si="20"/>
        <v>4.333333333333333</v>
      </c>
      <c r="BH34" s="113">
        <f t="shared" si="21"/>
        <v>2</v>
      </c>
      <c r="BI34" s="117">
        <f t="shared" si="22"/>
        <v>3</v>
      </c>
      <c r="BJ34" s="112">
        <f t="shared" si="23"/>
        <v>0</v>
      </c>
      <c r="BK34" s="113">
        <f t="shared" si="24"/>
        <v>3.6666666666666665</v>
      </c>
      <c r="BL34" s="113">
        <f t="shared" si="25"/>
        <v>4</v>
      </c>
      <c r="BM34" s="118">
        <f t="shared" si="26"/>
        <v>2</v>
      </c>
      <c r="BN34" s="119">
        <f t="shared" si="26"/>
        <v>2</v>
      </c>
      <c r="BO34" s="120">
        <f t="shared" si="27"/>
        <v>3</v>
      </c>
      <c r="BP34" s="68"/>
    </row>
    <row r="35" spans="1:68" ht="13.5" thickBot="1">
      <c r="A35" s="121"/>
      <c r="B35" s="130">
        <f t="shared" si="28"/>
        <v>24</v>
      </c>
      <c r="C35" s="109">
        <v>5</v>
      </c>
      <c r="D35" s="123">
        <v>5</v>
      </c>
      <c r="E35" s="123">
        <v>5</v>
      </c>
      <c r="F35" s="124">
        <v>5</v>
      </c>
      <c r="G35" s="109">
        <v>3</v>
      </c>
      <c r="H35" s="123">
        <v>2</v>
      </c>
      <c r="I35" s="123">
        <v>2</v>
      </c>
      <c r="J35" s="124">
        <v>4</v>
      </c>
      <c r="K35" s="109">
        <v>4</v>
      </c>
      <c r="L35" s="123">
        <v>5</v>
      </c>
      <c r="M35" s="124">
        <v>5</v>
      </c>
      <c r="N35" s="109">
        <v>3</v>
      </c>
      <c r="O35" s="123">
        <v>3</v>
      </c>
      <c r="P35" s="124">
        <v>3</v>
      </c>
      <c r="Q35" s="109">
        <v>5</v>
      </c>
      <c r="R35" s="123">
        <v>5</v>
      </c>
      <c r="S35" s="123">
        <v>5</v>
      </c>
      <c r="T35" s="124">
        <v>5</v>
      </c>
      <c r="U35" s="109">
        <v>5</v>
      </c>
      <c r="V35" s="123">
        <v>5</v>
      </c>
      <c r="W35" s="123">
        <v>5</v>
      </c>
      <c r="X35" s="124">
        <v>5</v>
      </c>
      <c r="Y35" s="133" t="s">
        <v>156</v>
      </c>
      <c r="Z35" s="123">
        <v>5</v>
      </c>
      <c r="AA35" s="123">
        <v>5</v>
      </c>
      <c r="AB35" s="124">
        <v>5</v>
      </c>
      <c r="AC35" s="126">
        <v>2</v>
      </c>
      <c r="AD35" s="109">
        <v>5</v>
      </c>
      <c r="AE35" s="123">
        <v>4</v>
      </c>
      <c r="AF35" s="110">
        <v>5</v>
      </c>
      <c r="AG35" s="127">
        <v>2</v>
      </c>
      <c r="AH35" s="126">
        <v>2</v>
      </c>
      <c r="AI35" s="109">
        <v>2</v>
      </c>
      <c r="AJ35" s="110">
        <v>2</v>
      </c>
      <c r="AK35" s="128"/>
      <c r="AL35" s="129">
        <f t="shared" si="29"/>
        <v>24</v>
      </c>
      <c r="AM35" s="112">
        <f t="shared" si="0"/>
        <v>0</v>
      </c>
      <c r="AN35" s="113">
        <f t="shared" si="1"/>
        <v>5</v>
      </c>
      <c r="AO35" s="114">
        <f t="shared" si="2"/>
        <v>5</v>
      </c>
      <c r="AP35" s="112">
        <f t="shared" si="3"/>
        <v>2</v>
      </c>
      <c r="AQ35" s="113">
        <f t="shared" si="4"/>
        <v>2.75</v>
      </c>
      <c r="AR35" s="114">
        <f t="shared" si="5"/>
        <v>3</v>
      </c>
      <c r="AS35" s="112">
        <f t="shared" si="6"/>
        <v>0</v>
      </c>
      <c r="AT35" s="113">
        <f t="shared" si="7"/>
        <v>4.666666666666667</v>
      </c>
      <c r="AU35" s="114">
        <f t="shared" si="8"/>
        <v>5</v>
      </c>
      <c r="AV35" s="112">
        <f t="shared" si="9"/>
        <v>0</v>
      </c>
      <c r="AW35" s="113">
        <f t="shared" si="10"/>
        <v>3</v>
      </c>
      <c r="AX35" s="114">
        <f t="shared" si="11"/>
        <v>3</v>
      </c>
      <c r="AY35" s="112">
        <f t="shared" si="12"/>
        <v>0</v>
      </c>
      <c r="AZ35" s="113">
        <f t="shared" si="13"/>
        <v>5</v>
      </c>
      <c r="BA35" s="115">
        <f t="shared" si="14"/>
        <v>5</v>
      </c>
      <c r="BB35" s="112">
        <f t="shared" si="15"/>
        <v>0</v>
      </c>
      <c r="BC35" s="113">
        <f t="shared" si="16"/>
        <v>5</v>
      </c>
      <c r="BD35" s="116">
        <f t="shared" si="17"/>
        <v>5</v>
      </c>
      <c r="BE35" s="112">
        <f t="shared" si="18"/>
        <v>1</v>
      </c>
      <c r="BF35" s="112">
        <f t="shared" si="19"/>
        <v>0</v>
      </c>
      <c r="BG35" s="113">
        <f t="shared" si="20"/>
        <v>5</v>
      </c>
      <c r="BH35" s="113">
        <f t="shared" si="21"/>
        <v>5</v>
      </c>
      <c r="BI35" s="117">
        <f t="shared" si="22"/>
        <v>2</v>
      </c>
      <c r="BJ35" s="112">
        <f t="shared" si="23"/>
        <v>0</v>
      </c>
      <c r="BK35" s="113">
        <f t="shared" si="24"/>
        <v>4.666666666666667</v>
      </c>
      <c r="BL35" s="113">
        <f t="shared" si="25"/>
        <v>5</v>
      </c>
      <c r="BM35" s="118">
        <f t="shared" si="26"/>
        <v>2</v>
      </c>
      <c r="BN35" s="119">
        <f t="shared" si="26"/>
        <v>2</v>
      </c>
      <c r="BO35" s="120">
        <f t="shared" si="27"/>
        <v>3</v>
      </c>
      <c r="BP35" s="68"/>
    </row>
    <row r="36" spans="1:68" ht="13.5" thickBot="1">
      <c r="A36" s="121"/>
      <c r="B36" s="130">
        <f t="shared" si="28"/>
        <v>25</v>
      </c>
      <c r="C36" s="109">
        <v>4</v>
      </c>
      <c r="D36" s="123">
        <v>4</v>
      </c>
      <c r="E36" s="123">
        <v>3</v>
      </c>
      <c r="F36" s="124">
        <v>3</v>
      </c>
      <c r="G36" s="109">
        <v>3</v>
      </c>
      <c r="H36" s="123">
        <v>2</v>
      </c>
      <c r="I36" s="123">
        <v>3</v>
      </c>
      <c r="J36" s="124">
        <v>2</v>
      </c>
      <c r="K36" s="109">
        <v>4</v>
      </c>
      <c r="L36" s="123">
        <v>4</v>
      </c>
      <c r="M36" s="124">
        <v>3</v>
      </c>
      <c r="N36" s="109">
        <v>3</v>
      </c>
      <c r="O36" s="123">
        <v>3</v>
      </c>
      <c r="P36" s="124">
        <v>3</v>
      </c>
      <c r="Q36" s="109">
        <v>4</v>
      </c>
      <c r="R36" s="123">
        <v>4</v>
      </c>
      <c r="S36" s="123">
        <v>4</v>
      </c>
      <c r="T36" s="124">
        <v>4</v>
      </c>
      <c r="U36" s="109">
        <v>4</v>
      </c>
      <c r="V36" s="123">
        <v>4</v>
      </c>
      <c r="W36" s="123">
        <v>3</v>
      </c>
      <c r="X36" s="124">
        <v>4</v>
      </c>
      <c r="Y36" s="134" t="s">
        <v>158</v>
      </c>
      <c r="Z36" s="123">
        <v>2</v>
      </c>
      <c r="AA36" s="123">
        <v>2</v>
      </c>
      <c r="AB36" s="124">
        <v>3</v>
      </c>
      <c r="AC36" s="132">
        <v>3</v>
      </c>
      <c r="AD36" s="109">
        <v>2</v>
      </c>
      <c r="AE36" s="123">
        <v>2</v>
      </c>
      <c r="AF36" s="110">
        <v>2</v>
      </c>
      <c r="AG36" s="107">
        <v>3</v>
      </c>
      <c r="AH36" s="132">
        <v>3</v>
      </c>
      <c r="AI36" s="109">
        <v>4</v>
      </c>
      <c r="AJ36" s="110">
        <v>4</v>
      </c>
      <c r="AK36" s="128"/>
      <c r="AL36" s="129">
        <f t="shared" si="29"/>
        <v>25</v>
      </c>
      <c r="AM36" s="112">
        <f t="shared" si="0"/>
        <v>0</v>
      </c>
      <c r="AN36" s="113">
        <f t="shared" si="1"/>
        <v>3.5</v>
      </c>
      <c r="AO36" s="114">
        <f t="shared" si="2"/>
        <v>4</v>
      </c>
      <c r="AP36" s="112">
        <f t="shared" si="3"/>
        <v>2</v>
      </c>
      <c r="AQ36" s="113">
        <f t="shared" si="4"/>
        <v>2.5</v>
      </c>
      <c r="AR36" s="114">
        <f t="shared" si="5"/>
        <v>3</v>
      </c>
      <c r="AS36" s="112">
        <f t="shared" si="6"/>
        <v>0</v>
      </c>
      <c r="AT36" s="113">
        <f t="shared" si="7"/>
        <v>3.6666666666666665</v>
      </c>
      <c r="AU36" s="114">
        <f t="shared" si="8"/>
        <v>4</v>
      </c>
      <c r="AV36" s="112">
        <f t="shared" si="9"/>
        <v>0</v>
      </c>
      <c r="AW36" s="113">
        <f t="shared" si="10"/>
        <v>3</v>
      </c>
      <c r="AX36" s="114">
        <f t="shared" si="11"/>
        <v>3</v>
      </c>
      <c r="AY36" s="112">
        <f t="shared" si="12"/>
        <v>0</v>
      </c>
      <c r="AZ36" s="113">
        <f t="shared" si="13"/>
        <v>4</v>
      </c>
      <c r="BA36" s="115">
        <f t="shared" si="14"/>
        <v>4</v>
      </c>
      <c r="BB36" s="112">
        <f t="shared" si="15"/>
        <v>0</v>
      </c>
      <c r="BC36" s="113">
        <f t="shared" si="16"/>
        <v>3.75</v>
      </c>
      <c r="BD36" s="116">
        <f t="shared" si="17"/>
        <v>4</v>
      </c>
      <c r="BE36" s="112">
        <f t="shared" si="18"/>
        <v>1</v>
      </c>
      <c r="BF36" s="112">
        <f t="shared" si="19"/>
        <v>2</v>
      </c>
      <c r="BG36" s="113">
        <f t="shared" si="20"/>
        <v>2.3333333333333335</v>
      </c>
      <c r="BH36" s="113">
        <f t="shared" si="21"/>
        <v>3</v>
      </c>
      <c r="BI36" s="117">
        <f t="shared" si="22"/>
        <v>3</v>
      </c>
      <c r="BJ36" s="112">
        <f t="shared" si="23"/>
        <v>3</v>
      </c>
      <c r="BK36" s="113">
        <f t="shared" si="24"/>
        <v>2</v>
      </c>
      <c r="BL36" s="113">
        <f t="shared" si="25"/>
        <v>2</v>
      </c>
      <c r="BM36" s="118">
        <f t="shared" si="26"/>
        <v>3</v>
      </c>
      <c r="BN36" s="119">
        <f t="shared" si="26"/>
        <v>3</v>
      </c>
      <c r="BO36" s="120">
        <f t="shared" si="27"/>
        <v>4</v>
      </c>
      <c r="BP36" s="68"/>
    </row>
    <row r="37" spans="1:68" ht="13.5" thickBot="1">
      <c r="A37" s="121"/>
      <c r="B37" s="130">
        <f t="shared" si="28"/>
        <v>26</v>
      </c>
      <c r="C37" s="109">
        <v>5</v>
      </c>
      <c r="D37" s="123">
        <v>5</v>
      </c>
      <c r="E37" s="123">
        <v>3</v>
      </c>
      <c r="F37" s="124">
        <v>4</v>
      </c>
      <c r="G37" s="109">
        <v>2</v>
      </c>
      <c r="H37" s="123">
        <v>2</v>
      </c>
      <c r="I37" s="123">
        <v>3</v>
      </c>
      <c r="J37" s="124">
        <v>3</v>
      </c>
      <c r="K37" s="109">
        <v>5</v>
      </c>
      <c r="L37" s="123">
        <v>5</v>
      </c>
      <c r="M37" s="124">
        <v>5</v>
      </c>
      <c r="N37" s="109">
        <v>4</v>
      </c>
      <c r="O37" s="123">
        <v>4</v>
      </c>
      <c r="P37" s="124">
        <v>4</v>
      </c>
      <c r="Q37" s="109">
        <v>5</v>
      </c>
      <c r="R37" s="123">
        <v>5</v>
      </c>
      <c r="S37" s="123">
        <v>5</v>
      </c>
      <c r="T37" s="124">
        <v>5</v>
      </c>
      <c r="U37" s="109">
        <v>4</v>
      </c>
      <c r="V37" s="123">
        <v>4</v>
      </c>
      <c r="W37" s="123">
        <v>4</v>
      </c>
      <c r="X37" s="124">
        <v>3</v>
      </c>
      <c r="Y37" s="125" t="s">
        <v>159</v>
      </c>
      <c r="Z37" s="123">
        <v>2</v>
      </c>
      <c r="AA37" s="123">
        <v>3</v>
      </c>
      <c r="AB37" s="124">
        <v>3</v>
      </c>
      <c r="AC37" s="126">
        <v>4</v>
      </c>
      <c r="AD37" s="109">
        <v>4</v>
      </c>
      <c r="AE37" s="123">
        <v>3</v>
      </c>
      <c r="AF37" s="110">
        <v>3</v>
      </c>
      <c r="AG37" s="127">
        <v>2</v>
      </c>
      <c r="AH37" s="126">
        <v>3</v>
      </c>
      <c r="AI37" s="109">
        <v>4</v>
      </c>
      <c r="AJ37" s="110">
        <v>5</v>
      </c>
      <c r="AK37" s="128"/>
      <c r="AL37" s="129">
        <f t="shared" si="29"/>
        <v>26</v>
      </c>
      <c r="AM37" s="112">
        <f t="shared" si="0"/>
        <v>0</v>
      </c>
      <c r="AN37" s="113">
        <f t="shared" si="1"/>
        <v>4.25</v>
      </c>
      <c r="AO37" s="114">
        <f t="shared" si="2"/>
        <v>5</v>
      </c>
      <c r="AP37" s="112">
        <f t="shared" si="3"/>
        <v>2</v>
      </c>
      <c r="AQ37" s="113">
        <f t="shared" si="4"/>
        <v>2.5</v>
      </c>
      <c r="AR37" s="114">
        <f t="shared" si="5"/>
        <v>3</v>
      </c>
      <c r="AS37" s="112">
        <f t="shared" si="6"/>
        <v>0</v>
      </c>
      <c r="AT37" s="113">
        <f t="shared" si="7"/>
        <v>5</v>
      </c>
      <c r="AU37" s="114">
        <f t="shared" si="8"/>
        <v>5</v>
      </c>
      <c r="AV37" s="112">
        <f t="shared" si="9"/>
        <v>0</v>
      </c>
      <c r="AW37" s="113">
        <f t="shared" si="10"/>
        <v>4</v>
      </c>
      <c r="AX37" s="114">
        <f t="shared" si="11"/>
        <v>4</v>
      </c>
      <c r="AY37" s="112">
        <f t="shared" si="12"/>
        <v>0</v>
      </c>
      <c r="AZ37" s="113">
        <f t="shared" si="13"/>
        <v>5</v>
      </c>
      <c r="BA37" s="115">
        <f t="shared" si="14"/>
        <v>5</v>
      </c>
      <c r="BB37" s="112">
        <f t="shared" si="15"/>
        <v>0</v>
      </c>
      <c r="BC37" s="113">
        <f t="shared" si="16"/>
        <v>3.75</v>
      </c>
      <c r="BD37" s="116">
        <f t="shared" si="17"/>
        <v>4</v>
      </c>
      <c r="BE37" s="112">
        <f t="shared" si="18"/>
        <v>1</v>
      </c>
      <c r="BF37" s="112">
        <f t="shared" si="19"/>
        <v>1</v>
      </c>
      <c r="BG37" s="113">
        <f t="shared" si="20"/>
        <v>2.6666666666666665</v>
      </c>
      <c r="BH37" s="113">
        <f t="shared" si="21"/>
        <v>3</v>
      </c>
      <c r="BI37" s="117">
        <f t="shared" si="22"/>
        <v>4</v>
      </c>
      <c r="BJ37" s="112">
        <f t="shared" si="23"/>
        <v>0</v>
      </c>
      <c r="BK37" s="113">
        <f t="shared" si="24"/>
        <v>3.3333333333333335</v>
      </c>
      <c r="BL37" s="113">
        <f t="shared" si="25"/>
        <v>4</v>
      </c>
      <c r="BM37" s="118">
        <f t="shared" si="26"/>
        <v>2</v>
      </c>
      <c r="BN37" s="119">
        <f t="shared" si="26"/>
        <v>3</v>
      </c>
      <c r="BO37" s="120">
        <f t="shared" si="27"/>
        <v>5</v>
      </c>
      <c r="BP37" s="68"/>
    </row>
    <row r="38" spans="1:68" ht="13.5" thickBot="1">
      <c r="A38" s="121"/>
      <c r="B38" s="130">
        <f t="shared" si="28"/>
        <v>27</v>
      </c>
      <c r="C38" s="109">
        <v>5</v>
      </c>
      <c r="D38" s="123">
        <v>5</v>
      </c>
      <c r="E38" s="123">
        <v>5</v>
      </c>
      <c r="F38" s="124">
        <v>5</v>
      </c>
      <c r="G38" s="109">
        <v>3</v>
      </c>
      <c r="H38" s="123">
        <v>2</v>
      </c>
      <c r="I38" s="123">
        <v>2</v>
      </c>
      <c r="J38" s="124">
        <v>4</v>
      </c>
      <c r="K38" s="109">
        <v>5</v>
      </c>
      <c r="L38" s="123">
        <v>5</v>
      </c>
      <c r="M38" s="124">
        <v>4</v>
      </c>
      <c r="N38" s="109">
        <v>5</v>
      </c>
      <c r="O38" s="123">
        <v>5</v>
      </c>
      <c r="P38" s="124">
        <v>4</v>
      </c>
      <c r="Q38" s="109">
        <v>5</v>
      </c>
      <c r="R38" s="123">
        <v>5</v>
      </c>
      <c r="S38" s="123">
        <v>5</v>
      </c>
      <c r="T38" s="124">
        <v>5</v>
      </c>
      <c r="U38" s="109">
        <v>5</v>
      </c>
      <c r="V38" s="123">
        <v>5</v>
      </c>
      <c r="W38" s="123">
        <v>5</v>
      </c>
      <c r="X38" s="124">
        <v>5</v>
      </c>
      <c r="Y38" s="133" t="s">
        <v>159</v>
      </c>
      <c r="Z38" s="123">
        <v>4</v>
      </c>
      <c r="AA38" s="123">
        <v>3</v>
      </c>
      <c r="AB38" s="124">
        <v>2</v>
      </c>
      <c r="AC38" s="126">
        <v>5</v>
      </c>
      <c r="AD38" s="109">
        <v>4</v>
      </c>
      <c r="AE38" s="123">
        <v>2</v>
      </c>
      <c r="AF38" s="110">
        <v>2</v>
      </c>
      <c r="AG38" s="127">
        <v>2</v>
      </c>
      <c r="AH38" s="126">
        <v>4</v>
      </c>
      <c r="AI38" s="109">
        <v>4</v>
      </c>
      <c r="AJ38" s="110">
        <v>4</v>
      </c>
      <c r="AK38" s="128"/>
      <c r="AL38" s="129">
        <f t="shared" si="29"/>
        <v>27</v>
      </c>
      <c r="AM38" s="112">
        <f t="shared" si="0"/>
        <v>0</v>
      </c>
      <c r="AN38" s="113">
        <f t="shared" si="1"/>
        <v>5</v>
      </c>
      <c r="AO38" s="114">
        <f t="shared" si="2"/>
        <v>5</v>
      </c>
      <c r="AP38" s="112">
        <f t="shared" si="3"/>
        <v>2</v>
      </c>
      <c r="AQ38" s="113">
        <f t="shared" si="4"/>
        <v>2.75</v>
      </c>
      <c r="AR38" s="114">
        <f t="shared" si="5"/>
        <v>3</v>
      </c>
      <c r="AS38" s="112">
        <f t="shared" si="6"/>
        <v>0</v>
      </c>
      <c r="AT38" s="113">
        <f t="shared" si="7"/>
        <v>4.666666666666667</v>
      </c>
      <c r="AU38" s="114">
        <f t="shared" si="8"/>
        <v>5</v>
      </c>
      <c r="AV38" s="112">
        <f t="shared" si="9"/>
        <v>0</v>
      </c>
      <c r="AW38" s="113">
        <f t="shared" si="10"/>
        <v>4.666666666666667</v>
      </c>
      <c r="AX38" s="114">
        <f t="shared" si="11"/>
        <v>5</v>
      </c>
      <c r="AY38" s="112">
        <f t="shared" si="12"/>
        <v>0</v>
      </c>
      <c r="AZ38" s="113">
        <f t="shared" si="13"/>
        <v>5</v>
      </c>
      <c r="BA38" s="115">
        <f t="shared" si="14"/>
        <v>5</v>
      </c>
      <c r="BB38" s="112">
        <f t="shared" si="15"/>
        <v>0</v>
      </c>
      <c r="BC38" s="113">
        <f t="shared" si="16"/>
        <v>5</v>
      </c>
      <c r="BD38" s="116">
        <f t="shared" si="17"/>
        <v>5</v>
      </c>
      <c r="BE38" s="112">
        <f t="shared" si="18"/>
        <v>1</v>
      </c>
      <c r="BF38" s="112">
        <f t="shared" si="19"/>
        <v>1</v>
      </c>
      <c r="BG38" s="113">
        <f t="shared" si="20"/>
        <v>3</v>
      </c>
      <c r="BH38" s="113">
        <f t="shared" si="21"/>
        <v>3</v>
      </c>
      <c r="BI38" s="117">
        <f t="shared" si="22"/>
        <v>5</v>
      </c>
      <c r="BJ38" s="112">
        <f t="shared" si="23"/>
        <v>2</v>
      </c>
      <c r="BK38" s="113">
        <f t="shared" si="24"/>
        <v>2.6666666666666665</v>
      </c>
      <c r="BL38" s="113">
        <f t="shared" si="25"/>
        <v>3</v>
      </c>
      <c r="BM38" s="118">
        <f t="shared" si="26"/>
        <v>2</v>
      </c>
      <c r="BN38" s="119">
        <f t="shared" si="26"/>
        <v>4</v>
      </c>
      <c r="BO38" s="120">
        <f t="shared" si="27"/>
        <v>4</v>
      </c>
      <c r="BP38" s="68"/>
    </row>
    <row r="39" spans="1:68" ht="13.5" thickBot="1">
      <c r="A39" s="121"/>
      <c r="B39" s="130">
        <f t="shared" si="28"/>
        <v>28</v>
      </c>
      <c r="C39" s="109">
        <v>3</v>
      </c>
      <c r="D39" s="123">
        <v>4</v>
      </c>
      <c r="E39" s="123">
        <v>4</v>
      </c>
      <c r="F39" s="124">
        <v>4</v>
      </c>
      <c r="G39" s="109">
        <v>4</v>
      </c>
      <c r="H39" s="123">
        <v>4</v>
      </c>
      <c r="I39" s="123">
        <v>4</v>
      </c>
      <c r="J39" s="124">
        <v>4</v>
      </c>
      <c r="K39" s="109">
        <v>5</v>
      </c>
      <c r="L39" s="123">
        <v>5</v>
      </c>
      <c r="M39" s="124">
        <v>4</v>
      </c>
      <c r="N39" s="109"/>
      <c r="O39" s="123">
        <v>4</v>
      </c>
      <c r="P39" s="124">
        <v>4</v>
      </c>
      <c r="Q39" s="109">
        <v>5</v>
      </c>
      <c r="R39" s="123">
        <v>5</v>
      </c>
      <c r="S39" s="123">
        <v>5</v>
      </c>
      <c r="T39" s="124">
        <v>5</v>
      </c>
      <c r="U39" s="109">
        <v>5</v>
      </c>
      <c r="V39" s="123">
        <v>5</v>
      </c>
      <c r="W39" s="123">
        <v>5</v>
      </c>
      <c r="X39" s="124">
        <v>5</v>
      </c>
      <c r="Y39" s="125" t="s">
        <v>159</v>
      </c>
      <c r="Z39" s="123">
        <v>4</v>
      </c>
      <c r="AA39" s="123">
        <v>4</v>
      </c>
      <c r="AB39" s="124">
        <v>4</v>
      </c>
      <c r="AC39" s="126">
        <v>5</v>
      </c>
      <c r="AD39" s="109">
        <v>4</v>
      </c>
      <c r="AE39" s="123">
        <v>4</v>
      </c>
      <c r="AF39" s="110">
        <v>4</v>
      </c>
      <c r="AG39" s="127">
        <v>3</v>
      </c>
      <c r="AH39" s="126">
        <v>5</v>
      </c>
      <c r="AI39" s="109">
        <v>4</v>
      </c>
      <c r="AJ39" s="110">
        <v>4</v>
      </c>
      <c r="AK39" s="128"/>
      <c r="AL39" s="129">
        <f t="shared" si="29"/>
        <v>28</v>
      </c>
      <c r="AM39" s="112">
        <f t="shared" si="0"/>
        <v>0</v>
      </c>
      <c r="AN39" s="113">
        <f t="shared" si="1"/>
        <v>3.75</v>
      </c>
      <c r="AO39" s="114">
        <f t="shared" si="2"/>
        <v>4</v>
      </c>
      <c r="AP39" s="112">
        <f t="shared" si="3"/>
        <v>0</v>
      </c>
      <c r="AQ39" s="113">
        <f t="shared" si="4"/>
        <v>4</v>
      </c>
      <c r="AR39" s="114">
        <f t="shared" si="5"/>
        <v>4</v>
      </c>
      <c r="AS39" s="112">
        <f t="shared" si="6"/>
        <v>0</v>
      </c>
      <c r="AT39" s="113">
        <f t="shared" si="7"/>
        <v>4.666666666666667</v>
      </c>
      <c r="AU39" s="114">
        <f t="shared" si="8"/>
        <v>5</v>
      </c>
      <c r="AV39" s="112">
        <f t="shared" si="9"/>
        <v>0</v>
      </c>
      <c r="AW39" s="113">
        <f t="shared" si="10"/>
        <v>0</v>
      </c>
      <c r="AX39" s="114" t="str">
        <f t="shared" si="11"/>
        <v>NO</v>
      </c>
      <c r="AY39" s="112">
        <f t="shared" si="12"/>
        <v>0</v>
      </c>
      <c r="AZ39" s="113">
        <f t="shared" si="13"/>
        <v>5</v>
      </c>
      <c r="BA39" s="115">
        <f t="shared" si="14"/>
        <v>5</v>
      </c>
      <c r="BB39" s="112">
        <f t="shared" si="15"/>
        <v>0</v>
      </c>
      <c r="BC39" s="113">
        <f t="shared" si="16"/>
        <v>5</v>
      </c>
      <c r="BD39" s="116">
        <f t="shared" si="17"/>
        <v>5</v>
      </c>
      <c r="BE39" s="112">
        <f t="shared" si="18"/>
        <v>1</v>
      </c>
      <c r="BF39" s="112">
        <f t="shared" si="19"/>
        <v>0</v>
      </c>
      <c r="BG39" s="113">
        <f t="shared" si="20"/>
        <v>4</v>
      </c>
      <c r="BH39" s="113">
        <f t="shared" si="21"/>
        <v>4</v>
      </c>
      <c r="BI39" s="117">
        <f t="shared" si="22"/>
        <v>5</v>
      </c>
      <c r="BJ39" s="112">
        <f t="shared" si="23"/>
        <v>0</v>
      </c>
      <c r="BK39" s="113">
        <f t="shared" si="24"/>
        <v>4</v>
      </c>
      <c r="BL39" s="113">
        <f t="shared" si="25"/>
        <v>4</v>
      </c>
      <c r="BM39" s="118">
        <f t="shared" si="26"/>
        <v>3</v>
      </c>
      <c r="BN39" s="119">
        <f t="shared" si="26"/>
        <v>5</v>
      </c>
      <c r="BO39" s="120">
        <f t="shared" si="27"/>
        <v>4</v>
      </c>
      <c r="BP39" s="68"/>
    </row>
    <row r="40" spans="1:68" ht="13.5" thickBot="1">
      <c r="A40" s="121"/>
      <c r="B40" s="130">
        <f t="shared" si="28"/>
        <v>29</v>
      </c>
      <c r="C40" s="109">
        <v>5</v>
      </c>
      <c r="D40" s="123">
        <v>5</v>
      </c>
      <c r="E40" s="123">
        <v>4</v>
      </c>
      <c r="F40" s="124">
        <v>5</v>
      </c>
      <c r="G40" s="109">
        <v>5</v>
      </c>
      <c r="H40" s="123">
        <v>5</v>
      </c>
      <c r="I40" s="123">
        <v>5</v>
      </c>
      <c r="J40" s="124">
        <v>5</v>
      </c>
      <c r="K40" s="109">
        <v>5</v>
      </c>
      <c r="L40" s="123">
        <v>5</v>
      </c>
      <c r="M40" s="124">
        <v>5</v>
      </c>
      <c r="N40" s="109">
        <v>4</v>
      </c>
      <c r="O40" s="123">
        <v>3</v>
      </c>
      <c r="P40" s="124">
        <v>5</v>
      </c>
      <c r="Q40" s="109">
        <v>5</v>
      </c>
      <c r="R40" s="123">
        <v>5</v>
      </c>
      <c r="S40" s="123">
        <v>5</v>
      </c>
      <c r="T40" s="124">
        <v>5</v>
      </c>
      <c r="U40" s="109">
        <v>5</v>
      </c>
      <c r="V40" s="123">
        <v>5</v>
      </c>
      <c r="W40" s="123">
        <v>5</v>
      </c>
      <c r="X40" s="124">
        <v>5</v>
      </c>
      <c r="Y40" s="133" t="s">
        <v>156</v>
      </c>
      <c r="Z40" s="123">
        <v>5</v>
      </c>
      <c r="AA40" s="123">
        <v>5</v>
      </c>
      <c r="AB40" s="124">
        <v>5</v>
      </c>
      <c r="AC40" s="132">
        <v>5</v>
      </c>
      <c r="AD40" s="109">
        <v>5</v>
      </c>
      <c r="AE40" s="123">
        <v>5</v>
      </c>
      <c r="AF40" s="110">
        <v>5</v>
      </c>
      <c r="AG40" s="107">
        <v>4</v>
      </c>
      <c r="AH40" s="132">
        <v>5</v>
      </c>
      <c r="AI40" s="109">
        <v>5</v>
      </c>
      <c r="AJ40" s="110">
        <v>5</v>
      </c>
      <c r="AK40" s="128"/>
      <c r="AL40" s="129">
        <f t="shared" si="29"/>
        <v>29</v>
      </c>
      <c r="AM40" s="112">
        <f t="shared" si="0"/>
        <v>0</v>
      </c>
      <c r="AN40" s="113">
        <f t="shared" si="1"/>
        <v>4.75</v>
      </c>
      <c r="AO40" s="114">
        <f t="shared" si="2"/>
        <v>5</v>
      </c>
      <c r="AP40" s="112">
        <f t="shared" si="3"/>
        <v>0</v>
      </c>
      <c r="AQ40" s="113">
        <f t="shared" si="4"/>
        <v>5</v>
      </c>
      <c r="AR40" s="114">
        <f t="shared" si="5"/>
        <v>5</v>
      </c>
      <c r="AS40" s="112">
        <f t="shared" si="6"/>
        <v>0</v>
      </c>
      <c r="AT40" s="113">
        <f t="shared" si="7"/>
        <v>5</v>
      </c>
      <c r="AU40" s="114">
        <f t="shared" si="8"/>
        <v>5</v>
      </c>
      <c r="AV40" s="112">
        <f t="shared" si="9"/>
        <v>0</v>
      </c>
      <c r="AW40" s="113">
        <f t="shared" si="10"/>
        <v>4</v>
      </c>
      <c r="AX40" s="114">
        <f t="shared" si="11"/>
        <v>4</v>
      </c>
      <c r="AY40" s="112">
        <f t="shared" si="12"/>
        <v>0</v>
      </c>
      <c r="AZ40" s="113">
        <f t="shared" si="13"/>
        <v>5</v>
      </c>
      <c r="BA40" s="115">
        <f t="shared" si="14"/>
        <v>5</v>
      </c>
      <c r="BB40" s="112">
        <f t="shared" si="15"/>
        <v>0</v>
      </c>
      <c r="BC40" s="113">
        <f t="shared" si="16"/>
        <v>5</v>
      </c>
      <c r="BD40" s="116">
        <f t="shared" si="17"/>
        <v>5</v>
      </c>
      <c r="BE40" s="112">
        <f t="shared" si="18"/>
        <v>1</v>
      </c>
      <c r="BF40" s="112">
        <f t="shared" si="19"/>
        <v>0</v>
      </c>
      <c r="BG40" s="113">
        <f t="shared" si="20"/>
        <v>5</v>
      </c>
      <c r="BH40" s="113">
        <f t="shared" si="21"/>
        <v>5</v>
      </c>
      <c r="BI40" s="117">
        <f t="shared" si="22"/>
        <v>5</v>
      </c>
      <c r="BJ40" s="112">
        <f t="shared" si="23"/>
        <v>0</v>
      </c>
      <c r="BK40" s="113">
        <f t="shared" si="24"/>
        <v>5</v>
      </c>
      <c r="BL40" s="113">
        <f t="shared" si="25"/>
        <v>5</v>
      </c>
      <c r="BM40" s="118">
        <f t="shared" si="26"/>
        <v>4</v>
      </c>
      <c r="BN40" s="119">
        <f t="shared" si="26"/>
        <v>5</v>
      </c>
      <c r="BO40" s="120">
        <f t="shared" si="27"/>
        <v>5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2.75" customHeight="1" thickTop="1"/>
    <row r="73" spans="1:67" ht="12.75" customHeight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5</v>
      </c>
      <c r="D104" s="205">
        <f>AR12</f>
        <v>5</v>
      </c>
      <c r="E104" s="205">
        <f>AR12</f>
        <v>5</v>
      </c>
      <c r="F104" s="205">
        <f>AU12</f>
        <v>5</v>
      </c>
      <c r="G104" s="204">
        <f>BA12</f>
        <v>5</v>
      </c>
      <c r="H104" s="206">
        <f>BD12</f>
        <v>5</v>
      </c>
      <c r="I104" s="207" t="str">
        <f>IF(ISTEXT(C104),"NO",IF(AL104&gt;2,"D","A"))</f>
        <v>A</v>
      </c>
      <c r="J104" s="204">
        <f>BH12</f>
        <v>5</v>
      </c>
      <c r="K104" s="205">
        <f t="shared" ref="K104:K163" si="32">BI12</f>
        <v>5</v>
      </c>
      <c r="L104" s="206">
        <f>BL12</f>
        <v>5</v>
      </c>
      <c r="M104" s="207" t="str">
        <f>IF(ISTEXT(J104),"NO",IF(I104="D","D",IF(AM104&gt;2,"D","A")))</f>
        <v>A</v>
      </c>
      <c r="N104" s="208">
        <f>BM12</f>
        <v>2</v>
      </c>
      <c r="O104" s="209">
        <f t="shared" ref="O104:P119" si="33">BN12</f>
        <v>2</v>
      </c>
      <c r="P104" s="210">
        <f t="shared" si="33"/>
        <v>3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0</v>
      </c>
      <c r="AN104" s="55">
        <f>COUNTIF(N104:P104,"=2")</f>
        <v>2</v>
      </c>
    </row>
    <row r="105" spans="2:40" ht="15">
      <c r="B105" s="211">
        <f>B104+1</f>
        <v>2</v>
      </c>
      <c r="C105" s="212">
        <f t="shared" ref="C105:C163" si="34">AO13</f>
        <v>5</v>
      </c>
      <c r="D105" s="213">
        <f t="shared" ref="D105:D163" si="35">AR13</f>
        <v>4</v>
      </c>
      <c r="E105" s="213">
        <f t="shared" ref="E105:E163" si="36">AR13</f>
        <v>4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5</v>
      </c>
      <c r="I105" s="207" t="str">
        <f t="shared" ref="I105:I163" si="40">IF(ISTEXT(C105),"NO",IF(AL105&gt;2,"D","A"))</f>
        <v>A</v>
      </c>
      <c r="J105" s="212">
        <f t="shared" ref="J105:J163" si="41">BH13</f>
        <v>4</v>
      </c>
      <c r="K105" s="213">
        <f t="shared" si="32"/>
        <v>2</v>
      </c>
      <c r="L105" s="214">
        <f t="shared" ref="L105:L163" si="42">BL13</f>
        <v>2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2</v>
      </c>
      <c r="O105" s="216">
        <f t="shared" si="33"/>
        <v>2</v>
      </c>
      <c r="P105" s="217">
        <f t="shared" si="33"/>
        <v>4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2</v>
      </c>
      <c r="AN105" s="55">
        <f t="shared" ref="AN105:AN163" si="48">COUNTIF(N105:P105,"=2")</f>
        <v>2</v>
      </c>
    </row>
    <row r="106" spans="2:40" ht="15">
      <c r="B106" s="218">
        <f t="shared" ref="B106:B163" si="49">B105+1</f>
        <v>3</v>
      </c>
      <c r="C106" s="212">
        <f t="shared" si="34"/>
        <v>4</v>
      </c>
      <c r="D106" s="213">
        <f t="shared" si="35"/>
        <v>4</v>
      </c>
      <c r="E106" s="213">
        <f t="shared" si="36"/>
        <v>4</v>
      </c>
      <c r="F106" s="213">
        <f t="shared" si="37"/>
        <v>4</v>
      </c>
      <c r="G106" s="213">
        <f t="shared" si="38"/>
        <v>4</v>
      </c>
      <c r="H106" s="214">
        <f t="shared" si="39"/>
        <v>3</v>
      </c>
      <c r="I106" s="207" t="str">
        <f t="shared" si="40"/>
        <v>A</v>
      </c>
      <c r="J106" s="212">
        <f t="shared" si="41"/>
        <v>2</v>
      </c>
      <c r="K106" s="213">
        <f t="shared" si="32"/>
        <v>2</v>
      </c>
      <c r="L106" s="214">
        <f t="shared" si="42"/>
        <v>2</v>
      </c>
      <c r="M106" s="207" t="str">
        <f t="shared" si="43"/>
        <v>D</v>
      </c>
      <c r="N106" s="215">
        <f t="shared" si="44"/>
        <v>2</v>
      </c>
      <c r="O106" s="216">
        <f t="shared" si="33"/>
        <v>2</v>
      </c>
      <c r="P106" s="217">
        <f t="shared" si="33"/>
        <v>3</v>
      </c>
      <c r="Q106" s="207" t="str">
        <f t="shared" si="45"/>
        <v>D</v>
      </c>
      <c r="AL106" s="55">
        <f t="shared" si="46"/>
        <v>0</v>
      </c>
      <c r="AM106" s="55">
        <f t="shared" si="47"/>
        <v>3</v>
      </c>
      <c r="AN106" s="55">
        <f t="shared" si="48"/>
        <v>2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4</v>
      </c>
      <c r="E107" s="213">
        <f t="shared" si="36"/>
        <v>4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4</v>
      </c>
      <c r="K107" s="213">
        <f t="shared" si="32"/>
        <v>4</v>
      </c>
      <c r="L107" s="214">
        <f t="shared" si="42"/>
        <v>4</v>
      </c>
      <c r="M107" s="207" t="str">
        <f t="shared" si="43"/>
        <v>A</v>
      </c>
      <c r="N107" s="215">
        <f t="shared" si="44"/>
        <v>2</v>
      </c>
      <c r="O107" s="216">
        <f t="shared" si="33"/>
        <v>2</v>
      </c>
      <c r="P107" s="217">
        <f t="shared" si="33"/>
        <v>3</v>
      </c>
      <c r="Q107" s="207" t="str">
        <f t="shared" si="45"/>
        <v>A</v>
      </c>
      <c r="AL107" s="55">
        <f t="shared" si="46"/>
        <v>0</v>
      </c>
      <c r="AM107" s="55">
        <f t="shared" si="47"/>
        <v>0</v>
      </c>
      <c r="AN107" s="55">
        <f t="shared" si="48"/>
        <v>2</v>
      </c>
    </row>
    <row r="108" spans="2:40" ht="15">
      <c r="B108" s="218">
        <f t="shared" si="49"/>
        <v>5</v>
      </c>
      <c r="C108" s="212">
        <f t="shared" si="34"/>
        <v>5</v>
      </c>
      <c r="D108" s="213">
        <f t="shared" si="35"/>
        <v>3</v>
      </c>
      <c r="E108" s="213">
        <f t="shared" si="36"/>
        <v>3</v>
      </c>
      <c r="F108" s="213">
        <f t="shared" si="37"/>
        <v>4</v>
      </c>
      <c r="G108" s="213">
        <f t="shared" si="38"/>
        <v>4</v>
      </c>
      <c r="H108" s="214">
        <f t="shared" si="39"/>
        <v>4</v>
      </c>
      <c r="I108" s="207" t="str">
        <f t="shared" si="40"/>
        <v>A</v>
      </c>
      <c r="J108" s="212">
        <f t="shared" si="41"/>
        <v>3</v>
      </c>
      <c r="K108" s="213">
        <f t="shared" si="32"/>
        <v>3</v>
      </c>
      <c r="L108" s="214">
        <f t="shared" si="42"/>
        <v>3</v>
      </c>
      <c r="M108" s="207" t="str">
        <f t="shared" si="43"/>
        <v>A</v>
      </c>
      <c r="N108" s="215">
        <f t="shared" si="44"/>
        <v>2</v>
      </c>
      <c r="O108" s="216">
        <f t="shared" si="33"/>
        <v>3</v>
      </c>
      <c r="P108" s="217">
        <f t="shared" si="33"/>
        <v>3</v>
      </c>
      <c r="Q108" s="207" t="str">
        <f t="shared" si="45"/>
        <v>A</v>
      </c>
      <c r="AL108" s="55">
        <f t="shared" si="46"/>
        <v>0</v>
      </c>
      <c r="AM108" s="55">
        <f t="shared" si="47"/>
        <v>0</v>
      </c>
      <c r="AN108" s="55">
        <f t="shared" si="48"/>
        <v>1</v>
      </c>
    </row>
    <row r="109" spans="2:40" ht="15">
      <c r="B109" s="218">
        <f t="shared" si="49"/>
        <v>6</v>
      </c>
      <c r="C109" s="212">
        <f t="shared" si="34"/>
        <v>5</v>
      </c>
      <c r="D109" s="213">
        <f t="shared" si="35"/>
        <v>3</v>
      </c>
      <c r="E109" s="213">
        <f t="shared" si="36"/>
        <v>3</v>
      </c>
      <c r="F109" s="213">
        <f t="shared" si="37"/>
        <v>5</v>
      </c>
      <c r="G109" s="213">
        <f t="shared" si="38"/>
        <v>5</v>
      </c>
      <c r="H109" s="214">
        <f t="shared" si="39"/>
        <v>5</v>
      </c>
      <c r="I109" s="207" t="str">
        <f t="shared" si="40"/>
        <v>A</v>
      </c>
      <c r="J109" s="212">
        <f t="shared" si="41"/>
        <v>5</v>
      </c>
      <c r="K109" s="213">
        <f t="shared" si="32"/>
        <v>3</v>
      </c>
      <c r="L109" s="214">
        <f t="shared" si="42"/>
        <v>4</v>
      </c>
      <c r="M109" s="207" t="str">
        <f t="shared" si="43"/>
        <v>A</v>
      </c>
      <c r="N109" s="215">
        <f t="shared" si="44"/>
        <v>5</v>
      </c>
      <c r="O109" s="216">
        <f t="shared" si="33"/>
        <v>5</v>
      </c>
      <c r="P109" s="217">
        <f t="shared" si="33"/>
        <v>5</v>
      </c>
      <c r="Q109" s="207" t="str">
        <f t="shared" si="45"/>
        <v>A</v>
      </c>
      <c r="AL109" s="55">
        <f t="shared" si="46"/>
        <v>0</v>
      </c>
      <c r="AM109" s="55">
        <f t="shared" si="47"/>
        <v>0</v>
      </c>
      <c r="AN109" s="55">
        <f t="shared" si="48"/>
        <v>0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5</v>
      </c>
      <c r="E110" s="213">
        <f t="shared" si="36"/>
        <v>5</v>
      </c>
      <c r="F110" s="213">
        <f t="shared" si="37"/>
        <v>5</v>
      </c>
      <c r="G110" s="213">
        <f t="shared" si="38"/>
        <v>5</v>
      </c>
      <c r="H110" s="214">
        <f t="shared" si="39"/>
        <v>4</v>
      </c>
      <c r="I110" s="207" t="str">
        <f t="shared" si="40"/>
        <v>A</v>
      </c>
      <c r="J110" s="212">
        <f t="shared" si="41"/>
        <v>2</v>
      </c>
      <c r="K110" s="213">
        <f t="shared" si="32"/>
        <v>3</v>
      </c>
      <c r="L110" s="214">
        <f t="shared" si="42"/>
        <v>3</v>
      </c>
      <c r="M110" s="207" t="str">
        <f t="shared" si="43"/>
        <v>A</v>
      </c>
      <c r="N110" s="215">
        <f t="shared" si="44"/>
        <v>2</v>
      </c>
      <c r="O110" s="216">
        <f t="shared" si="33"/>
        <v>2</v>
      </c>
      <c r="P110" s="217">
        <f t="shared" si="33"/>
        <v>3</v>
      </c>
      <c r="Q110" s="207" t="str">
        <f t="shared" si="45"/>
        <v>A</v>
      </c>
      <c r="AL110" s="55">
        <f t="shared" si="46"/>
        <v>0</v>
      </c>
      <c r="AM110" s="55">
        <f t="shared" si="47"/>
        <v>1</v>
      </c>
      <c r="AN110" s="55">
        <f t="shared" si="48"/>
        <v>2</v>
      </c>
    </row>
    <row r="111" spans="2:40" ht="15">
      <c r="B111" s="211">
        <f t="shared" si="49"/>
        <v>8</v>
      </c>
      <c r="C111" s="212">
        <f t="shared" si="34"/>
        <v>5</v>
      </c>
      <c r="D111" s="213">
        <f t="shared" si="35"/>
        <v>4</v>
      </c>
      <c r="E111" s="213">
        <f t="shared" si="36"/>
        <v>4</v>
      </c>
      <c r="F111" s="213">
        <f t="shared" si="37"/>
        <v>5</v>
      </c>
      <c r="G111" s="213">
        <f t="shared" si="38"/>
        <v>5</v>
      </c>
      <c r="H111" s="214">
        <f t="shared" si="39"/>
        <v>5</v>
      </c>
      <c r="I111" s="207" t="str">
        <f t="shared" si="40"/>
        <v>A</v>
      </c>
      <c r="J111" s="212">
        <f t="shared" si="41"/>
        <v>5</v>
      </c>
      <c r="K111" s="213">
        <f t="shared" si="32"/>
        <v>4</v>
      </c>
      <c r="L111" s="214">
        <f t="shared" si="42"/>
        <v>4</v>
      </c>
      <c r="M111" s="207" t="str">
        <f t="shared" si="43"/>
        <v>A</v>
      </c>
      <c r="N111" s="215">
        <f t="shared" si="44"/>
        <v>5</v>
      </c>
      <c r="O111" s="216">
        <f t="shared" si="33"/>
        <v>5</v>
      </c>
      <c r="P111" s="217">
        <f t="shared" si="33"/>
        <v>5</v>
      </c>
      <c r="Q111" s="207" t="str">
        <f t="shared" si="45"/>
        <v>A</v>
      </c>
      <c r="AL111" s="55">
        <f t="shared" si="46"/>
        <v>0</v>
      </c>
      <c r="AM111" s="55">
        <f t="shared" si="47"/>
        <v>0</v>
      </c>
      <c r="AN111" s="55">
        <f t="shared" si="48"/>
        <v>0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4</v>
      </c>
      <c r="E112" s="213">
        <f t="shared" si="36"/>
        <v>4</v>
      </c>
      <c r="F112" s="213">
        <f t="shared" si="37"/>
        <v>5</v>
      </c>
      <c r="G112" s="213">
        <f t="shared" si="38"/>
        <v>5</v>
      </c>
      <c r="H112" s="214">
        <f t="shared" si="39"/>
        <v>5</v>
      </c>
      <c r="I112" s="207" t="str">
        <f t="shared" si="40"/>
        <v>A</v>
      </c>
      <c r="J112" s="212">
        <f t="shared" si="41"/>
        <v>5</v>
      </c>
      <c r="K112" s="213">
        <f t="shared" si="32"/>
        <v>4</v>
      </c>
      <c r="L112" s="214">
        <f t="shared" si="42"/>
        <v>4</v>
      </c>
      <c r="M112" s="207" t="str">
        <f t="shared" si="43"/>
        <v>A</v>
      </c>
      <c r="N112" s="215">
        <f t="shared" si="44"/>
        <v>3</v>
      </c>
      <c r="O112" s="216">
        <f t="shared" si="33"/>
        <v>3</v>
      </c>
      <c r="P112" s="217">
        <f t="shared" si="33"/>
        <v>3</v>
      </c>
      <c r="Q112" s="207" t="str">
        <f t="shared" si="45"/>
        <v>A</v>
      </c>
      <c r="AL112" s="55">
        <f t="shared" si="46"/>
        <v>0</v>
      </c>
      <c r="AM112" s="55">
        <f t="shared" si="47"/>
        <v>0</v>
      </c>
      <c r="AN112" s="55">
        <f t="shared" si="48"/>
        <v>0</v>
      </c>
    </row>
    <row r="113" spans="2:40" ht="15">
      <c r="B113" s="218">
        <f t="shared" si="49"/>
        <v>10</v>
      </c>
      <c r="C113" s="212">
        <f t="shared" si="34"/>
        <v>5</v>
      </c>
      <c r="D113" s="213">
        <f t="shared" si="35"/>
        <v>4</v>
      </c>
      <c r="E113" s="213">
        <f t="shared" si="36"/>
        <v>4</v>
      </c>
      <c r="F113" s="213">
        <f t="shared" si="37"/>
        <v>5</v>
      </c>
      <c r="G113" s="213">
        <f t="shared" si="38"/>
        <v>5</v>
      </c>
      <c r="H113" s="214">
        <f t="shared" si="39"/>
        <v>5</v>
      </c>
      <c r="I113" s="207" t="str">
        <f t="shared" si="40"/>
        <v>A</v>
      </c>
      <c r="J113" s="212">
        <f t="shared" si="41"/>
        <v>5</v>
      </c>
      <c r="K113" s="213">
        <f t="shared" si="32"/>
        <v>4</v>
      </c>
      <c r="L113" s="214">
        <f t="shared" si="42"/>
        <v>3</v>
      </c>
      <c r="M113" s="207" t="str">
        <f t="shared" si="43"/>
        <v>A</v>
      </c>
      <c r="N113" s="215">
        <f t="shared" si="44"/>
        <v>2</v>
      </c>
      <c r="O113" s="216">
        <f t="shared" si="33"/>
        <v>5</v>
      </c>
      <c r="P113" s="217">
        <f t="shared" si="33"/>
        <v>5</v>
      </c>
      <c r="Q113" s="207" t="str">
        <f t="shared" si="45"/>
        <v>A</v>
      </c>
      <c r="AL113" s="55">
        <f t="shared" si="46"/>
        <v>0</v>
      </c>
      <c r="AM113" s="55">
        <f t="shared" si="47"/>
        <v>0</v>
      </c>
      <c r="AN113" s="55">
        <f t="shared" si="48"/>
        <v>1</v>
      </c>
    </row>
    <row r="114" spans="2:40" ht="15">
      <c r="B114" s="218">
        <f t="shared" si="49"/>
        <v>11</v>
      </c>
      <c r="C114" s="212">
        <f t="shared" si="34"/>
        <v>5</v>
      </c>
      <c r="D114" s="213">
        <f t="shared" si="35"/>
        <v>4</v>
      </c>
      <c r="E114" s="213">
        <f t="shared" si="36"/>
        <v>4</v>
      </c>
      <c r="F114" s="213">
        <f t="shared" si="37"/>
        <v>5</v>
      </c>
      <c r="G114" s="213">
        <f t="shared" si="38"/>
        <v>5</v>
      </c>
      <c r="H114" s="214">
        <f t="shared" si="39"/>
        <v>5</v>
      </c>
      <c r="I114" s="207" t="str">
        <f t="shared" si="40"/>
        <v>A</v>
      </c>
      <c r="J114" s="212">
        <f t="shared" si="41"/>
        <v>4</v>
      </c>
      <c r="K114" s="213">
        <f t="shared" si="32"/>
        <v>3</v>
      </c>
      <c r="L114" s="214">
        <f t="shared" si="42"/>
        <v>3</v>
      </c>
      <c r="M114" s="207" t="str">
        <f t="shared" si="43"/>
        <v>A</v>
      </c>
      <c r="N114" s="215">
        <f t="shared" si="44"/>
        <v>3</v>
      </c>
      <c r="O114" s="216">
        <f t="shared" si="33"/>
        <v>3</v>
      </c>
      <c r="P114" s="217">
        <f t="shared" si="33"/>
        <v>3</v>
      </c>
      <c r="Q114" s="207" t="str">
        <f t="shared" si="45"/>
        <v>A</v>
      </c>
      <c r="AL114" s="55">
        <f t="shared" si="46"/>
        <v>0</v>
      </c>
      <c r="AM114" s="55">
        <f t="shared" si="47"/>
        <v>0</v>
      </c>
      <c r="AN114" s="55">
        <f t="shared" si="48"/>
        <v>0</v>
      </c>
    </row>
    <row r="115" spans="2:40" ht="15">
      <c r="B115" s="218">
        <f t="shared" si="49"/>
        <v>12</v>
      </c>
      <c r="C115" s="212">
        <f t="shared" si="34"/>
        <v>4</v>
      </c>
      <c r="D115" s="213">
        <f t="shared" si="35"/>
        <v>3</v>
      </c>
      <c r="E115" s="213">
        <f t="shared" si="36"/>
        <v>3</v>
      </c>
      <c r="F115" s="213">
        <f t="shared" si="37"/>
        <v>5</v>
      </c>
      <c r="G115" s="213">
        <f t="shared" si="38"/>
        <v>5</v>
      </c>
      <c r="H115" s="214">
        <f t="shared" si="39"/>
        <v>4</v>
      </c>
      <c r="I115" s="207" t="str">
        <f t="shared" si="40"/>
        <v>A</v>
      </c>
      <c r="J115" s="212">
        <f t="shared" si="41"/>
        <v>4</v>
      </c>
      <c r="K115" s="213">
        <f t="shared" si="32"/>
        <v>4</v>
      </c>
      <c r="L115" s="214">
        <f t="shared" si="42"/>
        <v>4</v>
      </c>
      <c r="M115" s="207" t="str">
        <f t="shared" si="43"/>
        <v>A</v>
      </c>
      <c r="N115" s="215">
        <f t="shared" si="44"/>
        <v>3</v>
      </c>
      <c r="O115" s="216">
        <f t="shared" si="33"/>
        <v>4</v>
      </c>
      <c r="P115" s="217">
        <f t="shared" si="33"/>
        <v>3</v>
      </c>
      <c r="Q115" s="207" t="str">
        <f t="shared" si="45"/>
        <v>A</v>
      </c>
      <c r="AL115" s="55">
        <f t="shared" si="46"/>
        <v>0</v>
      </c>
      <c r="AM115" s="55">
        <f t="shared" si="47"/>
        <v>0</v>
      </c>
      <c r="AN115" s="55">
        <f t="shared" si="48"/>
        <v>0</v>
      </c>
    </row>
    <row r="116" spans="2:40" ht="15">
      <c r="B116" s="218">
        <f t="shared" si="49"/>
        <v>13</v>
      </c>
      <c r="C116" s="212">
        <f t="shared" si="34"/>
        <v>5</v>
      </c>
      <c r="D116" s="213">
        <f t="shared" si="35"/>
        <v>2</v>
      </c>
      <c r="E116" s="213">
        <f t="shared" si="36"/>
        <v>2</v>
      </c>
      <c r="F116" s="213">
        <f t="shared" si="37"/>
        <v>5</v>
      </c>
      <c r="G116" s="213">
        <f t="shared" si="38"/>
        <v>5</v>
      </c>
      <c r="H116" s="214">
        <f t="shared" si="39"/>
        <v>5</v>
      </c>
      <c r="I116" s="207" t="str">
        <f t="shared" si="40"/>
        <v>A</v>
      </c>
      <c r="J116" s="212">
        <f t="shared" si="41"/>
        <v>4</v>
      </c>
      <c r="K116" s="213">
        <f t="shared" si="32"/>
        <v>3</v>
      </c>
      <c r="L116" s="214">
        <f t="shared" si="42"/>
        <v>5</v>
      </c>
      <c r="M116" s="207" t="str">
        <f t="shared" si="43"/>
        <v>A</v>
      </c>
      <c r="N116" s="215">
        <f t="shared" si="44"/>
        <v>2</v>
      </c>
      <c r="O116" s="216">
        <f t="shared" si="33"/>
        <v>3</v>
      </c>
      <c r="P116" s="217">
        <f t="shared" si="33"/>
        <v>4</v>
      </c>
      <c r="Q116" s="207" t="str">
        <f t="shared" si="45"/>
        <v>A</v>
      </c>
      <c r="AL116" s="55">
        <f t="shared" si="46"/>
        <v>2</v>
      </c>
      <c r="AM116" s="55">
        <f t="shared" si="47"/>
        <v>0</v>
      </c>
      <c r="AN116" s="55">
        <f t="shared" si="48"/>
        <v>1</v>
      </c>
    </row>
    <row r="117" spans="2:40" ht="15">
      <c r="B117" s="218">
        <f t="shared" si="49"/>
        <v>14</v>
      </c>
      <c r="C117" s="212">
        <f t="shared" si="34"/>
        <v>5</v>
      </c>
      <c r="D117" s="213">
        <f t="shared" si="35"/>
        <v>4</v>
      </c>
      <c r="E117" s="213">
        <f t="shared" si="36"/>
        <v>4</v>
      </c>
      <c r="F117" s="213">
        <f t="shared" si="37"/>
        <v>3</v>
      </c>
      <c r="G117" s="213">
        <f t="shared" si="38"/>
        <v>3</v>
      </c>
      <c r="H117" s="214">
        <f t="shared" si="39"/>
        <v>5</v>
      </c>
      <c r="I117" s="207" t="str">
        <f t="shared" si="40"/>
        <v>A</v>
      </c>
      <c r="J117" s="212">
        <f t="shared" si="41"/>
        <v>5</v>
      </c>
      <c r="K117" s="213">
        <f t="shared" si="32"/>
        <v>4</v>
      </c>
      <c r="L117" s="214">
        <f t="shared" si="42"/>
        <v>3</v>
      </c>
      <c r="M117" s="207" t="str">
        <f t="shared" si="43"/>
        <v>A</v>
      </c>
      <c r="N117" s="215">
        <f t="shared" si="44"/>
        <v>2</v>
      </c>
      <c r="O117" s="216">
        <f t="shared" si="33"/>
        <v>2</v>
      </c>
      <c r="P117" s="217">
        <f t="shared" si="33"/>
        <v>3</v>
      </c>
      <c r="Q117" s="207" t="str">
        <f t="shared" si="45"/>
        <v>A</v>
      </c>
      <c r="AL117" s="55">
        <f t="shared" si="46"/>
        <v>0</v>
      </c>
      <c r="AM117" s="55">
        <f t="shared" si="47"/>
        <v>0</v>
      </c>
      <c r="AN117" s="55">
        <f t="shared" si="48"/>
        <v>2</v>
      </c>
    </row>
    <row r="118" spans="2:40" ht="15">
      <c r="B118" s="218">
        <f t="shared" si="49"/>
        <v>15</v>
      </c>
      <c r="C118" s="212">
        <f t="shared" si="34"/>
        <v>3</v>
      </c>
      <c r="D118" s="213">
        <f t="shared" si="35"/>
        <v>3</v>
      </c>
      <c r="E118" s="213">
        <f t="shared" si="36"/>
        <v>3</v>
      </c>
      <c r="F118" s="213">
        <f t="shared" si="37"/>
        <v>3</v>
      </c>
      <c r="G118" s="213">
        <f t="shared" si="38"/>
        <v>4</v>
      </c>
      <c r="H118" s="214">
        <f t="shared" si="39"/>
        <v>3</v>
      </c>
      <c r="I118" s="207" t="str">
        <f t="shared" si="40"/>
        <v>A</v>
      </c>
      <c r="J118" s="212">
        <f t="shared" si="41"/>
        <v>2</v>
      </c>
      <c r="K118" s="213">
        <f t="shared" si="32"/>
        <v>2</v>
      </c>
      <c r="L118" s="214">
        <f t="shared" si="42"/>
        <v>2</v>
      </c>
      <c r="M118" s="207" t="str">
        <f t="shared" si="43"/>
        <v>D</v>
      </c>
      <c r="N118" s="215">
        <f t="shared" si="44"/>
        <v>2</v>
      </c>
      <c r="O118" s="216">
        <f t="shared" si="33"/>
        <v>2</v>
      </c>
      <c r="P118" s="217">
        <f t="shared" si="33"/>
        <v>3</v>
      </c>
      <c r="Q118" s="207" t="str">
        <f t="shared" si="45"/>
        <v>D</v>
      </c>
      <c r="AL118" s="55">
        <f t="shared" si="46"/>
        <v>0</v>
      </c>
      <c r="AM118" s="55">
        <f t="shared" si="47"/>
        <v>3</v>
      </c>
      <c r="AN118" s="55">
        <f t="shared" si="48"/>
        <v>2</v>
      </c>
    </row>
    <row r="119" spans="2:40" ht="15">
      <c r="B119" s="218">
        <f t="shared" si="49"/>
        <v>16</v>
      </c>
      <c r="C119" s="212">
        <f t="shared" si="34"/>
        <v>4</v>
      </c>
      <c r="D119" s="213">
        <f t="shared" si="35"/>
        <v>5</v>
      </c>
      <c r="E119" s="213">
        <f t="shared" si="36"/>
        <v>5</v>
      </c>
      <c r="F119" s="213">
        <f t="shared" si="37"/>
        <v>5</v>
      </c>
      <c r="G119" s="213">
        <f t="shared" si="38"/>
        <v>5</v>
      </c>
      <c r="H119" s="214">
        <f t="shared" si="39"/>
        <v>5</v>
      </c>
      <c r="I119" s="207" t="str">
        <f t="shared" si="40"/>
        <v>A</v>
      </c>
      <c r="J119" s="212">
        <f t="shared" si="41"/>
        <v>2</v>
      </c>
      <c r="K119" s="213">
        <f t="shared" si="32"/>
        <v>5</v>
      </c>
      <c r="L119" s="214">
        <f t="shared" si="42"/>
        <v>4</v>
      </c>
      <c r="M119" s="207" t="str">
        <f t="shared" si="43"/>
        <v>A</v>
      </c>
      <c r="N119" s="215">
        <f t="shared" si="44"/>
        <v>2</v>
      </c>
      <c r="O119" s="216">
        <f t="shared" si="33"/>
        <v>2</v>
      </c>
      <c r="P119" s="217">
        <f t="shared" si="33"/>
        <v>3</v>
      </c>
      <c r="Q119" s="207" t="str">
        <f t="shared" si="45"/>
        <v>A</v>
      </c>
      <c r="AL119" s="55">
        <f t="shared" si="46"/>
        <v>0</v>
      </c>
      <c r="AM119" s="55">
        <f t="shared" si="47"/>
        <v>1</v>
      </c>
      <c r="AN119" s="55">
        <f t="shared" si="48"/>
        <v>2</v>
      </c>
    </row>
    <row r="120" spans="2:40" ht="15">
      <c r="B120" s="218">
        <f t="shared" si="49"/>
        <v>17</v>
      </c>
      <c r="C120" s="212">
        <f t="shared" si="34"/>
        <v>4</v>
      </c>
      <c r="D120" s="213">
        <f t="shared" si="35"/>
        <v>5</v>
      </c>
      <c r="E120" s="213">
        <f t="shared" si="36"/>
        <v>5</v>
      </c>
      <c r="F120" s="213">
        <f t="shared" si="37"/>
        <v>5</v>
      </c>
      <c r="G120" s="213">
        <f t="shared" si="38"/>
        <v>5</v>
      </c>
      <c r="H120" s="214">
        <f t="shared" si="39"/>
        <v>5</v>
      </c>
      <c r="I120" s="207" t="str">
        <f t="shared" si="40"/>
        <v>A</v>
      </c>
      <c r="J120" s="212">
        <f t="shared" si="41"/>
        <v>2</v>
      </c>
      <c r="K120" s="213">
        <f t="shared" si="32"/>
        <v>3</v>
      </c>
      <c r="L120" s="214">
        <f t="shared" si="42"/>
        <v>3</v>
      </c>
      <c r="M120" s="207" t="str">
        <f t="shared" si="43"/>
        <v>A</v>
      </c>
      <c r="N120" s="215">
        <f t="shared" si="44"/>
        <v>2</v>
      </c>
      <c r="O120" s="216">
        <f t="shared" si="44"/>
        <v>2</v>
      </c>
      <c r="P120" s="217">
        <f t="shared" si="44"/>
        <v>3</v>
      </c>
      <c r="Q120" s="207" t="str">
        <f t="shared" si="45"/>
        <v>A</v>
      </c>
      <c r="AL120" s="55">
        <f t="shared" si="46"/>
        <v>0</v>
      </c>
      <c r="AM120" s="55">
        <f t="shared" si="47"/>
        <v>1</v>
      </c>
      <c r="AN120" s="55">
        <f t="shared" si="48"/>
        <v>2</v>
      </c>
    </row>
    <row r="121" spans="2:40" ht="15">
      <c r="B121" s="218">
        <f t="shared" si="49"/>
        <v>18</v>
      </c>
      <c r="C121" s="212">
        <f t="shared" si="34"/>
        <v>4</v>
      </c>
      <c r="D121" s="213">
        <f t="shared" si="35"/>
        <v>5</v>
      </c>
      <c r="E121" s="213">
        <f t="shared" si="36"/>
        <v>5</v>
      </c>
      <c r="F121" s="213">
        <f t="shared" si="37"/>
        <v>5</v>
      </c>
      <c r="G121" s="213">
        <f t="shared" si="38"/>
        <v>5</v>
      </c>
      <c r="H121" s="214">
        <f t="shared" si="39"/>
        <v>5</v>
      </c>
      <c r="I121" s="207" t="str">
        <f t="shared" si="40"/>
        <v>A</v>
      </c>
      <c r="J121" s="212">
        <f t="shared" si="41"/>
        <v>2</v>
      </c>
      <c r="K121" s="213">
        <f t="shared" si="32"/>
        <v>2</v>
      </c>
      <c r="L121" s="214">
        <f t="shared" si="42"/>
        <v>5</v>
      </c>
      <c r="M121" s="207" t="str">
        <f t="shared" si="43"/>
        <v>A</v>
      </c>
      <c r="N121" s="215">
        <f t="shared" si="44"/>
        <v>2</v>
      </c>
      <c r="O121" s="216">
        <f t="shared" si="44"/>
        <v>2</v>
      </c>
      <c r="P121" s="217">
        <f t="shared" si="44"/>
        <v>3</v>
      </c>
      <c r="Q121" s="207" t="str">
        <f t="shared" si="45"/>
        <v>A</v>
      </c>
      <c r="AL121" s="55">
        <f t="shared" si="46"/>
        <v>0</v>
      </c>
      <c r="AM121" s="55">
        <f t="shared" si="47"/>
        <v>2</v>
      </c>
      <c r="AN121" s="55">
        <f t="shared" si="48"/>
        <v>2</v>
      </c>
    </row>
    <row r="122" spans="2:40" ht="15">
      <c r="B122" s="218">
        <f t="shared" si="49"/>
        <v>19</v>
      </c>
      <c r="C122" s="212">
        <f t="shared" si="34"/>
        <v>4</v>
      </c>
      <c r="D122" s="213">
        <f t="shared" si="35"/>
        <v>4</v>
      </c>
      <c r="E122" s="213">
        <f t="shared" si="36"/>
        <v>4</v>
      </c>
      <c r="F122" s="213">
        <f t="shared" si="37"/>
        <v>4</v>
      </c>
      <c r="G122" s="213">
        <f t="shared" si="38"/>
        <v>5</v>
      </c>
      <c r="H122" s="214">
        <f t="shared" si="39"/>
        <v>5</v>
      </c>
      <c r="I122" s="207" t="str">
        <f t="shared" si="40"/>
        <v>A</v>
      </c>
      <c r="J122" s="212">
        <f t="shared" si="41"/>
        <v>2</v>
      </c>
      <c r="K122" s="213">
        <f t="shared" si="32"/>
        <v>4</v>
      </c>
      <c r="L122" s="214">
        <f t="shared" si="42"/>
        <v>4</v>
      </c>
      <c r="M122" s="207" t="str">
        <f t="shared" si="43"/>
        <v>A</v>
      </c>
      <c r="N122" s="215">
        <f t="shared" si="44"/>
        <v>3</v>
      </c>
      <c r="O122" s="216">
        <f t="shared" si="44"/>
        <v>4</v>
      </c>
      <c r="P122" s="217">
        <f t="shared" si="44"/>
        <v>3</v>
      </c>
      <c r="Q122" s="207" t="str">
        <f t="shared" si="45"/>
        <v>A</v>
      </c>
      <c r="AL122" s="55">
        <f t="shared" si="46"/>
        <v>0</v>
      </c>
      <c r="AM122" s="55">
        <f t="shared" si="47"/>
        <v>1</v>
      </c>
      <c r="AN122" s="55">
        <f t="shared" si="48"/>
        <v>0</v>
      </c>
    </row>
    <row r="123" spans="2:40" ht="15">
      <c r="B123" s="218">
        <f t="shared" si="49"/>
        <v>20</v>
      </c>
      <c r="C123" s="212">
        <f t="shared" si="34"/>
        <v>5</v>
      </c>
      <c r="D123" s="213">
        <f t="shared" si="35"/>
        <v>4</v>
      </c>
      <c r="E123" s="213">
        <f t="shared" si="36"/>
        <v>4</v>
      </c>
      <c r="F123" s="213">
        <f t="shared" si="37"/>
        <v>5</v>
      </c>
      <c r="G123" s="213">
        <f t="shared" si="38"/>
        <v>5</v>
      </c>
      <c r="H123" s="214">
        <f t="shared" si="39"/>
        <v>4</v>
      </c>
      <c r="I123" s="207" t="str">
        <f t="shared" si="40"/>
        <v>A</v>
      </c>
      <c r="J123" s="212">
        <f t="shared" si="41"/>
        <v>2</v>
      </c>
      <c r="K123" s="213">
        <f t="shared" si="32"/>
        <v>3</v>
      </c>
      <c r="L123" s="214">
        <f t="shared" si="42"/>
        <v>3</v>
      </c>
      <c r="M123" s="207" t="str">
        <f t="shared" si="43"/>
        <v>A</v>
      </c>
      <c r="N123" s="215">
        <f t="shared" si="44"/>
        <v>2</v>
      </c>
      <c r="O123" s="216">
        <f t="shared" si="44"/>
        <v>2</v>
      </c>
      <c r="P123" s="217">
        <f t="shared" si="44"/>
        <v>3</v>
      </c>
      <c r="Q123" s="207" t="str">
        <f t="shared" si="45"/>
        <v>A</v>
      </c>
      <c r="AL123" s="55">
        <f t="shared" si="46"/>
        <v>0</v>
      </c>
      <c r="AM123" s="55">
        <f t="shared" si="47"/>
        <v>1</v>
      </c>
      <c r="AN123" s="55">
        <f t="shared" si="48"/>
        <v>2</v>
      </c>
    </row>
    <row r="124" spans="2:40" ht="15">
      <c r="B124" s="218">
        <f t="shared" si="49"/>
        <v>21</v>
      </c>
      <c r="C124" s="212">
        <f t="shared" si="34"/>
        <v>5</v>
      </c>
      <c r="D124" s="213">
        <f t="shared" si="35"/>
        <v>3</v>
      </c>
      <c r="E124" s="213">
        <f t="shared" si="36"/>
        <v>3</v>
      </c>
      <c r="F124" s="213">
        <f t="shared" si="37"/>
        <v>4</v>
      </c>
      <c r="G124" s="213">
        <f t="shared" si="38"/>
        <v>4</v>
      </c>
      <c r="H124" s="214">
        <f t="shared" si="39"/>
        <v>4</v>
      </c>
      <c r="I124" s="207" t="str">
        <f t="shared" si="40"/>
        <v>A</v>
      </c>
      <c r="J124" s="212">
        <f t="shared" si="41"/>
        <v>4</v>
      </c>
      <c r="K124" s="213">
        <f t="shared" si="32"/>
        <v>4</v>
      </c>
      <c r="L124" s="214">
        <f t="shared" si="42"/>
        <v>3</v>
      </c>
      <c r="M124" s="207" t="str">
        <f t="shared" si="43"/>
        <v>A</v>
      </c>
      <c r="N124" s="215">
        <f t="shared" si="44"/>
        <v>3</v>
      </c>
      <c r="O124" s="216">
        <f t="shared" si="44"/>
        <v>3</v>
      </c>
      <c r="P124" s="217">
        <f t="shared" si="44"/>
        <v>3</v>
      </c>
      <c r="Q124" s="207" t="str">
        <f t="shared" si="45"/>
        <v>A</v>
      </c>
      <c r="AL124" s="55">
        <f t="shared" si="46"/>
        <v>0</v>
      </c>
      <c r="AM124" s="55">
        <f t="shared" si="47"/>
        <v>0</v>
      </c>
      <c r="AN124" s="55">
        <f t="shared" si="48"/>
        <v>0</v>
      </c>
    </row>
    <row r="125" spans="2:40" ht="15">
      <c r="B125" s="218">
        <f t="shared" si="49"/>
        <v>22</v>
      </c>
      <c r="C125" s="212">
        <f t="shared" si="34"/>
        <v>5</v>
      </c>
      <c r="D125" s="213">
        <f t="shared" si="35"/>
        <v>4</v>
      </c>
      <c r="E125" s="213">
        <f t="shared" si="36"/>
        <v>4</v>
      </c>
      <c r="F125" s="213">
        <f t="shared" si="37"/>
        <v>5</v>
      </c>
      <c r="G125" s="213">
        <f t="shared" si="38"/>
        <v>5</v>
      </c>
      <c r="H125" s="214">
        <f t="shared" si="39"/>
        <v>4</v>
      </c>
      <c r="I125" s="207" t="str">
        <f t="shared" si="40"/>
        <v>A</v>
      </c>
      <c r="J125" s="212">
        <f t="shared" si="41"/>
        <v>3</v>
      </c>
      <c r="K125" s="213">
        <f t="shared" si="32"/>
        <v>3</v>
      </c>
      <c r="L125" s="214">
        <f t="shared" si="42"/>
        <v>4</v>
      </c>
      <c r="M125" s="207" t="str">
        <f t="shared" si="43"/>
        <v>A</v>
      </c>
      <c r="N125" s="215">
        <f t="shared" si="44"/>
        <v>3</v>
      </c>
      <c r="O125" s="216">
        <f t="shared" si="44"/>
        <v>4</v>
      </c>
      <c r="P125" s="217">
        <f t="shared" si="44"/>
        <v>3</v>
      </c>
      <c r="Q125" s="207" t="str">
        <f t="shared" si="45"/>
        <v>A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>
        <f t="shared" si="34"/>
        <v>5</v>
      </c>
      <c r="D126" s="213">
        <f t="shared" si="35"/>
        <v>4</v>
      </c>
      <c r="E126" s="213">
        <f t="shared" si="36"/>
        <v>4</v>
      </c>
      <c r="F126" s="213">
        <f t="shared" si="37"/>
        <v>5</v>
      </c>
      <c r="G126" s="213">
        <f t="shared" si="38"/>
        <v>5</v>
      </c>
      <c r="H126" s="214">
        <f t="shared" si="39"/>
        <v>5</v>
      </c>
      <c r="I126" s="207" t="str">
        <f t="shared" si="40"/>
        <v>A</v>
      </c>
      <c r="J126" s="212">
        <f t="shared" si="41"/>
        <v>2</v>
      </c>
      <c r="K126" s="213">
        <f t="shared" si="32"/>
        <v>3</v>
      </c>
      <c r="L126" s="214">
        <f t="shared" si="42"/>
        <v>4</v>
      </c>
      <c r="M126" s="207" t="str">
        <f t="shared" si="43"/>
        <v>A</v>
      </c>
      <c r="N126" s="215">
        <f t="shared" si="44"/>
        <v>2</v>
      </c>
      <c r="O126" s="216">
        <f t="shared" si="44"/>
        <v>2</v>
      </c>
      <c r="P126" s="217">
        <f t="shared" si="44"/>
        <v>3</v>
      </c>
      <c r="Q126" s="207" t="str">
        <f t="shared" si="45"/>
        <v>A</v>
      </c>
      <c r="AL126" s="55">
        <f t="shared" si="46"/>
        <v>0</v>
      </c>
      <c r="AM126" s="55">
        <f t="shared" si="47"/>
        <v>1</v>
      </c>
      <c r="AN126" s="55">
        <f t="shared" si="48"/>
        <v>2</v>
      </c>
    </row>
    <row r="127" spans="2:40" ht="15">
      <c r="B127" s="218">
        <f t="shared" si="49"/>
        <v>24</v>
      </c>
      <c r="C127" s="212">
        <f t="shared" si="34"/>
        <v>5</v>
      </c>
      <c r="D127" s="213">
        <f t="shared" si="35"/>
        <v>3</v>
      </c>
      <c r="E127" s="213">
        <f t="shared" si="36"/>
        <v>3</v>
      </c>
      <c r="F127" s="213">
        <f t="shared" si="37"/>
        <v>5</v>
      </c>
      <c r="G127" s="213">
        <f t="shared" si="38"/>
        <v>5</v>
      </c>
      <c r="H127" s="214">
        <f t="shared" si="39"/>
        <v>5</v>
      </c>
      <c r="I127" s="207" t="str">
        <f t="shared" si="40"/>
        <v>A</v>
      </c>
      <c r="J127" s="212">
        <f t="shared" si="41"/>
        <v>5</v>
      </c>
      <c r="K127" s="213">
        <f t="shared" si="32"/>
        <v>2</v>
      </c>
      <c r="L127" s="214">
        <f t="shared" si="42"/>
        <v>5</v>
      </c>
      <c r="M127" s="207" t="str">
        <f t="shared" si="43"/>
        <v>A</v>
      </c>
      <c r="N127" s="215">
        <f t="shared" si="44"/>
        <v>2</v>
      </c>
      <c r="O127" s="216">
        <f t="shared" si="44"/>
        <v>2</v>
      </c>
      <c r="P127" s="217">
        <f t="shared" si="44"/>
        <v>3</v>
      </c>
      <c r="Q127" s="207" t="str">
        <f t="shared" si="45"/>
        <v>A</v>
      </c>
      <c r="AL127" s="55">
        <f t="shared" si="46"/>
        <v>0</v>
      </c>
      <c r="AM127" s="55">
        <f t="shared" si="47"/>
        <v>1</v>
      </c>
      <c r="AN127" s="55">
        <f t="shared" si="48"/>
        <v>2</v>
      </c>
    </row>
    <row r="128" spans="2:40" ht="15">
      <c r="B128" s="218">
        <f t="shared" si="49"/>
        <v>25</v>
      </c>
      <c r="C128" s="212">
        <f t="shared" si="34"/>
        <v>4</v>
      </c>
      <c r="D128" s="213">
        <f t="shared" si="35"/>
        <v>3</v>
      </c>
      <c r="E128" s="213">
        <f t="shared" si="36"/>
        <v>3</v>
      </c>
      <c r="F128" s="213">
        <f t="shared" si="37"/>
        <v>4</v>
      </c>
      <c r="G128" s="213">
        <f t="shared" si="38"/>
        <v>4</v>
      </c>
      <c r="H128" s="214">
        <f t="shared" si="39"/>
        <v>4</v>
      </c>
      <c r="I128" s="207" t="str">
        <f t="shared" si="40"/>
        <v>A</v>
      </c>
      <c r="J128" s="212">
        <f t="shared" si="41"/>
        <v>3</v>
      </c>
      <c r="K128" s="213">
        <f t="shared" si="32"/>
        <v>3</v>
      </c>
      <c r="L128" s="214">
        <f t="shared" si="42"/>
        <v>2</v>
      </c>
      <c r="M128" s="207" t="str">
        <f t="shared" si="43"/>
        <v>A</v>
      </c>
      <c r="N128" s="215">
        <f t="shared" si="44"/>
        <v>3</v>
      </c>
      <c r="O128" s="216">
        <f t="shared" si="44"/>
        <v>3</v>
      </c>
      <c r="P128" s="217">
        <f t="shared" si="44"/>
        <v>4</v>
      </c>
      <c r="Q128" s="207" t="str">
        <f t="shared" si="45"/>
        <v>A</v>
      </c>
      <c r="AL128" s="55">
        <f t="shared" si="46"/>
        <v>0</v>
      </c>
      <c r="AM128" s="55">
        <f t="shared" si="47"/>
        <v>1</v>
      </c>
      <c r="AN128" s="55">
        <f t="shared" si="48"/>
        <v>0</v>
      </c>
    </row>
    <row r="129" spans="1:40" ht="15">
      <c r="B129" s="211">
        <f t="shared" si="49"/>
        <v>26</v>
      </c>
      <c r="C129" s="212">
        <f t="shared" si="34"/>
        <v>5</v>
      </c>
      <c r="D129" s="213">
        <f t="shared" si="35"/>
        <v>3</v>
      </c>
      <c r="E129" s="213">
        <f t="shared" si="36"/>
        <v>3</v>
      </c>
      <c r="F129" s="213">
        <f t="shared" si="37"/>
        <v>5</v>
      </c>
      <c r="G129" s="213">
        <f t="shared" si="38"/>
        <v>5</v>
      </c>
      <c r="H129" s="214">
        <f t="shared" si="39"/>
        <v>4</v>
      </c>
      <c r="I129" s="207" t="str">
        <f t="shared" si="40"/>
        <v>A</v>
      </c>
      <c r="J129" s="212">
        <f t="shared" si="41"/>
        <v>3</v>
      </c>
      <c r="K129" s="213">
        <f t="shared" si="32"/>
        <v>4</v>
      </c>
      <c r="L129" s="214">
        <f t="shared" si="42"/>
        <v>4</v>
      </c>
      <c r="M129" s="207" t="str">
        <f t="shared" si="43"/>
        <v>A</v>
      </c>
      <c r="N129" s="215">
        <f t="shared" si="44"/>
        <v>2</v>
      </c>
      <c r="O129" s="216">
        <f t="shared" si="44"/>
        <v>3</v>
      </c>
      <c r="P129" s="217">
        <f t="shared" si="44"/>
        <v>5</v>
      </c>
      <c r="Q129" s="207" t="str">
        <f t="shared" si="45"/>
        <v>A</v>
      </c>
      <c r="AL129" s="55">
        <f t="shared" si="46"/>
        <v>0</v>
      </c>
      <c r="AM129" s="55">
        <f t="shared" si="47"/>
        <v>0</v>
      </c>
      <c r="AN129" s="55">
        <f t="shared" si="48"/>
        <v>1</v>
      </c>
    </row>
    <row r="130" spans="1:40" ht="15">
      <c r="B130" s="218">
        <f t="shared" si="49"/>
        <v>27</v>
      </c>
      <c r="C130" s="212">
        <f t="shared" si="34"/>
        <v>5</v>
      </c>
      <c r="D130" s="213">
        <f t="shared" si="35"/>
        <v>3</v>
      </c>
      <c r="E130" s="213">
        <f t="shared" si="36"/>
        <v>3</v>
      </c>
      <c r="F130" s="213">
        <f t="shared" si="37"/>
        <v>5</v>
      </c>
      <c r="G130" s="213">
        <f t="shared" si="38"/>
        <v>5</v>
      </c>
      <c r="H130" s="214">
        <f t="shared" si="39"/>
        <v>5</v>
      </c>
      <c r="I130" s="207" t="str">
        <f t="shared" si="40"/>
        <v>A</v>
      </c>
      <c r="J130" s="212">
        <f t="shared" si="41"/>
        <v>3</v>
      </c>
      <c r="K130" s="213">
        <f t="shared" si="32"/>
        <v>5</v>
      </c>
      <c r="L130" s="214">
        <f t="shared" si="42"/>
        <v>3</v>
      </c>
      <c r="M130" s="207" t="str">
        <f t="shared" si="43"/>
        <v>A</v>
      </c>
      <c r="N130" s="215">
        <f t="shared" si="44"/>
        <v>2</v>
      </c>
      <c r="O130" s="216">
        <f t="shared" si="44"/>
        <v>4</v>
      </c>
      <c r="P130" s="217">
        <f t="shared" si="44"/>
        <v>4</v>
      </c>
      <c r="Q130" s="207" t="str">
        <f t="shared" si="45"/>
        <v>A</v>
      </c>
      <c r="AL130" s="55">
        <f t="shared" si="46"/>
        <v>0</v>
      </c>
      <c r="AM130" s="55">
        <f t="shared" si="47"/>
        <v>0</v>
      </c>
      <c r="AN130" s="55">
        <f t="shared" si="48"/>
        <v>1</v>
      </c>
    </row>
    <row r="131" spans="1:40" ht="15">
      <c r="B131" s="218">
        <f t="shared" si="49"/>
        <v>28</v>
      </c>
      <c r="C131" s="212">
        <f t="shared" si="34"/>
        <v>4</v>
      </c>
      <c r="D131" s="213">
        <f t="shared" si="35"/>
        <v>4</v>
      </c>
      <c r="E131" s="213">
        <f t="shared" si="36"/>
        <v>4</v>
      </c>
      <c r="F131" s="213">
        <f t="shared" si="37"/>
        <v>5</v>
      </c>
      <c r="G131" s="213">
        <f t="shared" si="38"/>
        <v>5</v>
      </c>
      <c r="H131" s="214">
        <f t="shared" si="39"/>
        <v>5</v>
      </c>
      <c r="I131" s="207" t="str">
        <f t="shared" si="40"/>
        <v>A</v>
      </c>
      <c r="J131" s="212">
        <f t="shared" si="41"/>
        <v>4</v>
      </c>
      <c r="K131" s="213">
        <f t="shared" si="32"/>
        <v>5</v>
      </c>
      <c r="L131" s="214">
        <f t="shared" si="42"/>
        <v>4</v>
      </c>
      <c r="M131" s="207" t="str">
        <f t="shared" si="43"/>
        <v>A</v>
      </c>
      <c r="N131" s="215">
        <f t="shared" si="44"/>
        <v>3</v>
      </c>
      <c r="O131" s="216">
        <f t="shared" si="44"/>
        <v>5</v>
      </c>
      <c r="P131" s="217">
        <f t="shared" si="44"/>
        <v>4</v>
      </c>
      <c r="Q131" s="207" t="str">
        <f t="shared" si="45"/>
        <v>A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>
        <f t="shared" si="34"/>
        <v>5</v>
      </c>
      <c r="D132" s="213">
        <f t="shared" si="35"/>
        <v>5</v>
      </c>
      <c r="E132" s="213">
        <f t="shared" si="36"/>
        <v>5</v>
      </c>
      <c r="F132" s="213">
        <f t="shared" si="37"/>
        <v>5</v>
      </c>
      <c r="G132" s="213">
        <f t="shared" si="38"/>
        <v>5</v>
      </c>
      <c r="H132" s="214">
        <f t="shared" si="39"/>
        <v>5</v>
      </c>
      <c r="I132" s="207" t="str">
        <f t="shared" si="40"/>
        <v>A</v>
      </c>
      <c r="J132" s="212">
        <f t="shared" si="41"/>
        <v>5</v>
      </c>
      <c r="K132" s="213">
        <f t="shared" si="32"/>
        <v>5</v>
      </c>
      <c r="L132" s="214">
        <f t="shared" si="42"/>
        <v>5</v>
      </c>
      <c r="M132" s="207" t="str">
        <f t="shared" si="43"/>
        <v>A</v>
      </c>
      <c r="N132" s="215">
        <f t="shared" si="44"/>
        <v>4</v>
      </c>
      <c r="O132" s="216">
        <f t="shared" si="44"/>
        <v>5</v>
      </c>
      <c r="P132" s="217">
        <f t="shared" si="44"/>
        <v>5</v>
      </c>
      <c r="Q132" s="207" t="str">
        <f t="shared" si="45"/>
        <v>A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29</v>
      </c>
      <c r="D164" s="232">
        <f t="shared" ref="D164:P164" si="50">COUNTIF(D104:D163,"&gt;2")</f>
        <v>28</v>
      </c>
      <c r="E164" s="232">
        <f t="shared" si="50"/>
        <v>28</v>
      </c>
      <c r="F164" s="232">
        <f t="shared" si="50"/>
        <v>29</v>
      </c>
      <c r="G164" s="232">
        <f t="shared" si="50"/>
        <v>29</v>
      </c>
      <c r="H164" s="233">
        <f t="shared" si="50"/>
        <v>29</v>
      </c>
      <c r="I164" s="234">
        <f>COUNTIF(I104:I163,"=A")</f>
        <v>29</v>
      </c>
      <c r="J164" s="231">
        <f t="shared" si="50"/>
        <v>20</v>
      </c>
      <c r="K164" s="232">
        <f t="shared" si="50"/>
        <v>24</v>
      </c>
      <c r="L164" s="233">
        <f t="shared" si="50"/>
        <v>25</v>
      </c>
      <c r="M164" s="234">
        <f>COUNTIF(M104:M163,"=A")</f>
        <v>27</v>
      </c>
      <c r="N164" s="231">
        <f t="shared" si="50"/>
        <v>11</v>
      </c>
      <c r="O164" s="232">
        <f t="shared" si="50"/>
        <v>16</v>
      </c>
      <c r="P164" s="233">
        <f t="shared" si="50"/>
        <v>29</v>
      </c>
      <c r="Q164" s="235">
        <f>COUNTIF(Q104:Q163,"=A")</f>
        <v>27</v>
      </c>
    </row>
    <row r="165" spans="2:40" ht="15.75" thickBot="1">
      <c r="B165" s="236" t="s">
        <v>87</v>
      </c>
      <c r="C165" s="237">
        <f>AVERAGEIF(C104:C163,"&gt;0",C104:C163)</f>
        <v>4.6551724137931032</v>
      </c>
      <c r="D165" s="238">
        <f t="shared" ref="D165:P165" si="51">AVERAGEIF(D104:D163,"&gt;0",D104:D163)</f>
        <v>3.8275862068965516</v>
      </c>
      <c r="E165" s="238">
        <f t="shared" si="51"/>
        <v>3.8275862068965516</v>
      </c>
      <c r="F165" s="238">
        <f t="shared" si="51"/>
        <v>4.6896551724137927</v>
      </c>
      <c r="G165" s="238">
        <f t="shared" si="51"/>
        <v>4.7586206896551726</v>
      </c>
      <c r="H165" s="239">
        <f t="shared" si="51"/>
        <v>4.5862068965517242</v>
      </c>
      <c r="I165" s="240"/>
      <c r="J165" s="237">
        <f t="shared" si="51"/>
        <v>3.4827586206896552</v>
      </c>
      <c r="K165" s="238">
        <f t="shared" si="51"/>
        <v>3.4827586206896552</v>
      </c>
      <c r="L165" s="239">
        <f t="shared" si="51"/>
        <v>3.5862068965517242</v>
      </c>
      <c r="M165" s="240"/>
      <c r="N165" s="237">
        <f t="shared" si="51"/>
        <v>2.5517241379310347</v>
      </c>
      <c r="O165" s="238">
        <f t="shared" si="51"/>
        <v>3.0344827586206895</v>
      </c>
      <c r="P165" s="239">
        <f t="shared" si="51"/>
        <v>3.5172413793103448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4</v>
      </c>
      <c r="E166" s="242">
        <f t="shared" si="52"/>
        <v>4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4</v>
      </c>
      <c r="K166" s="244">
        <f t="shared" si="52"/>
        <v>3</v>
      </c>
      <c r="L166" s="245">
        <f t="shared" si="52"/>
        <v>4</v>
      </c>
      <c r="M166" s="246" t="e">
        <f t="shared" si="52"/>
        <v>#NUM!</v>
      </c>
      <c r="N166" s="237">
        <f t="shared" si="52"/>
        <v>2</v>
      </c>
      <c r="O166" s="242">
        <f t="shared" si="52"/>
        <v>3</v>
      </c>
      <c r="P166" s="239">
        <f t="shared" si="52"/>
        <v>3</v>
      </c>
      <c r="Q166" s="243"/>
    </row>
    <row r="167" spans="2:40" ht="15.75" thickBot="1">
      <c r="B167" s="247" t="s">
        <v>89</v>
      </c>
      <c r="C167" s="248">
        <f>QUARTILE(C104:C163,1)</f>
        <v>4</v>
      </c>
      <c r="D167" s="249">
        <f t="shared" ref="D167:P167" si="53">QUARTILE(D104:D163,1)</f>
        <v>3</v>
      </c>
      <c r="E167" s="250">
        <f t="shared" si="53"/>
        <v>3</v>
      </c>
      <c r="F167" s="248">
        <f t="shared" si="53"/>
        <v>5</v>
      </c>
      <c r="G167" s="248">
        <f t="shared" si="53"/>
        <v>5</v>
      </c>
      <c r="H167" s="249">
        <f t="shared" si="53"/>
        <v>4</v>
      </c>
      <c r="I167" s="251"/>
      <c r="J167" s="252">
        <f t="shared" si="53"/>
        <v>2</v>
      </c>
      <c r="K167" s="250">
        <f t="shared" si="53"/>
        <v>3</v>
      </c>
      <c r="L167" s="253">
        <f t="shared" si="53"/>
        <v>3</v>
      </c>
      <c r="M167" s="248" t="e">
        <f t="shared" si="53"/>
        <v>#NUM!</v>
      </c>
      <c r="N167" s="254">
        <f t="shared" si="53"/>
        <v>2</v>
      </c>
      <c r="O167" s="248">
        <f t="shared" si="53"/>
        <v>2</v>
      </c>
      <c r="P167" s="255">
        <f t="shared" si="53"/>
        <v>3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20</v>
      </c>
      <c r="D170" s="258">
        <f t="shared" ref="D170:Q170" si="54">COUNTIF(D104:D163,"=5")</f>
        <v>6</v>
      </c>
      <c r="E170" s="258">
        <f t="shared" si="54"/>
        <v>6</v>
      </c>
      <c r="F170" s="258">
        <f t="shared" si="54"/>
        <v>22</v>
      </c>
      <c r="G170" s="258">
        <f t="shared" si="54"/>
        <v>23</v>
      </c>
      <c r="H170" s="259">
        <f t="shared" si="54"/>
        <v>19</v>
      </c>
      <c r="I170" s="260"/>
      <c r="J170" s="257">
        <f t="shared" si="54"/>
        <v>8</v>
      </c>
      <c r="K170" s="258">
        <f t="shared" si="54"/>
        <v>5</v>
      </c>
      <c r="L170" s="259">
        <f t="shared" si="54"/>
        <v>5</v>
      </c>
      <c r="M170" s="260"/>
      <c r="N170" s="257">
        <f t="shared" si="54"/>
        <v>2</v>
      </c>
      <c r="O170" s="258">
        <f t="shared" si="54"/>
        <v>5</v>
      </c>
      <c r="P170" s="258">
        <f t="shared" si="54"/>
        <v>5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8</v>
      </c>
      <c r="D171" s="263">
        <f t="shared" ref="D171:Q171" si="55">COUNTIF(D104:D163,"=4")</f>
        <v>13</v>
      </c>
      <c r="E171" s="263">
        <f t="shared" si="55"/>
        <v>13</v>
      </c>
      <c r="F171" s="263">
        <f t="shared" si="55"/>
        <v>5</v>
      </c>
      <c r="G171" s="263">
        <f t="shared" si="55"/>
        <v>5</v>
      </c>
      <c r="H171" s="264">
        <f t="shared" si="55"/>
        <v>8</v>
      </c>
      <c r="I171" s="260"/>
      <c r="J171" s="262">
        <f t="shared" si="55"/>
        <v>7</v>
      </c>
      <c r="K171" s="263">
        <f t="shared" si="55"/>
        <v>9</v>
      </c>
      <c r="L171" s="264">
        <f t="shared" si="55"/>
        <v>11</v>
      </c>
      <c r="M171" s="260"/>
      <c r="N171" s="262">
        <f t="shared" si="55"/>
        <v>1</v>
      </c>
      <c r="O171" s="263">
        <f t="shared" si="55"/>
        <v>4</v>
      </c>
      <c r="P171" s="263">
        <f t="shared" si="55"/>
        <v>5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1</v>
      </c>
      <c r="D172" s="263">
        <f t="shared" ref="D172:Q172" si="56">COUNTIF(D104:D163,"=3")</f>
        <v>9</v>
      </c>
      <c r="E172" s="263">
        <f t="shared" si="56"/>
        <v>9</v>
      </c>
      <c r="F172" s="263">
        <f t="shared" si="56"/>
        <v>2</v>
      </c>
      <c r="G172" s="263">
        <f t="shared" si="56"/>
        <v>1</v>
      </c>
      <c r="H172" s="264">
        <f t="shared" si="56"/>
        <v>2</v>
      </c>
      <c r="I172" s="260"/>
      <c r="J172" s="262">
        <f t="shared" si="56"/>
        <v>5</v>
      </c>
      <c r="K172" s="263">
        <f t="shared" si="56"/>
        <v>10</v>
      </c>
      <c r="L172" s="264">
        <f t="shared" si="56"/>
        <v>9</v>
      </c>
      <c r="M172" s="260"/>
      <c r="N172" s="262">
        <f t="shared" si="56"/>
        <v>8</v>
      </c>
      <c r="O172" s="263">
        <f t="shared" si="56"/>
        <v>7</v>
      </c>
      <c r="P172" s="263">
        <f t="shared" si="56"/>
        <v>19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1</v>
      </c>
      <c r="E173" s="267">
        <f t="shared" si="57"/>
        <v>1</v>
      </c>
      <c r="F173" s="267">
        <f t="shared" si="57"/>
        <v>0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9</v>
      </c>
      <c r="K173" s="267">
        <f t="shared" si="57"/>
        <v>5</v>
      </c>
      <c r="L173" s="268">
        <f t="shared" si="57"/>
        <v>4</v>
      </c>
      <c r="M173" s="260"/>
      <c r="N173" s="266">
        <f t="shared" si="57"/>
        <v>18</v>
      </c>
      <c r="O173" s="267">
        <f t="shared" si="57"/>
        <v>13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29</v>
      </c>
    </row>
    <row r="177" spans="13:13" ht="13.5" thickTop="1">
      <c r="M177" s="68"/>
    </row>
  </sheetData>
  <protectedRanges>
    <protectedRange sqref="C3:X3 Z3" name="Rango4"/>
    <protectedRange sqref="C12:AJ71" name="Rango2_1_1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P177"/>
  <sheetViews>
    <sheetView topLeftCell="A184" zoomScale="75" workbookViewId="0">
      <selection activeCell="C12" sqref="C12:AJ29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4</v>
      </c>
      <c r="D12" s="99">
        <v>5</v>
      </c>
      <c r="E12" s="99">
        <v>3</v>
      </c>
      <c r="F12" s="100">
        <v>4</v>
      </c>
      <c r="G12" s="98">
        <v>4</v>
      </c>
      <c r="H12" s="99">
        <v>5</v>
      </c>
      <c r="I12" s="99">
        <v>3</v>
      </c>
      <c r="J12" s="100">
        <v>4</v>
      </c>
      <c r="K12" s="101">
        <v>5</v>
      </c>
      <c r="L12" s="99">
        <v>4</v>
      </c>
      <c r="M12" s="102">
        <v>5</v>
      </c>
      <c r="N12" s="101">
        <v>4</v>
      </c>
      <c r="O12" s="99">
        <v>4</v>
      </c>
      <c r="P12" s="102">
        <v>3</v>
      </c>
      <c r="Q12" s="103">
        <v>5</v>
      </c>
      <c r="R12" s="99">
        <v>5</v>
      </c>
      <c r="S12" s="99">
        <v>5</v>
      </c>
      <c r="T12" s="100">
        <v>5</v>
      </c>
      <c r="U12" s="98">
        <v>4</v>
      </c>
      <c r="V12" s="99">
        <v>4</v>
      </c>
      <c r="W12" s="99">
        <v>4</v>
      </c>
      <c r="X12" s="100">
        <v>3</v>
      </c>
      <c r="Y12" s="104"/>
      <c r="Z12" s="99">
        <v>4</v>
      </c>
      <c r="AA12" s="99">
        <v>4</v>
      </c>
      <c r="AB12" s="102">
        <v>4</v>
      </c>
      <c r="AC12" s="105">
        <v>3</v>
      </c>
      <c r="AD12" s="101">
        <v>4</v>
      </c>
      <c r="AE12" s="99">
        <v>3</v>
      </c>
      <c r="AF12" s="106">
        <v>3</v>
      </c>
      <c r="AG12" s="107">
        <v>2</v>
      </c>
      <c r="AH12" s="108">
        <v>2</v>
      </c>
      <c r="AI12" s="109">
        <v>2</v>
      </c>
      <c r="AJ12" s="110">
        <v>2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4</v>
      </c>
      <c r="AO12" s="114">
        <f>IF(AN12&gt;0,IF(AM12&gt;2,2,IF(AN12&gt;4,5,IF(AN12&gt;3,4,3))),"NO")</f>
        <v>4</v>
      </c>
      <c r="AP12" s="112">
        <f>COUNTIF(G12:J12,"2")</f>
        <v>0</v>
      </c>
      <c r="AQ12" s="113">
        <f>IF(G12&gt;0,AVERAGE(G12:J12),0)</f>
        <v>4</v>
      </c>
      <c r="AR12" s="114">
        <f>IF(AQ12&gt;0,IF(AP12&gt;2,2,IF(AQ12&gt;4,5,IF(AQ12&gt;3,4,3))),"NO")</f>
        <v>4</v>
      </c>
      <c r="AS12" s="112">
        <f>COUNTIF(K12:M12,"2")</f>
        <v>0</v>
      </c>
      <c r="AT12" s="113">
        <f>IF(K12&gt;0,AVERAGE(K12:M12),0)</f>
        <v>4.666666666666667</v>
      </c>
      <c r="AU12" s="114">
        <f>IF(AT12&gt;0,IF(AS12&gt;2,2,IF(AT12&gt;4,5,IF(AT12&gt;3,4,3))),"NO")</f>
        <v>5</v>
      </c>
      <c r="AV12" s="112">
        <f>COUNTIF(N12:P12,"2")</f>
        <v>0</v>
      </c>
      <c r="AW12" s="113">
        <f>IF(N12&gt;0,AVERAGE(N12:P12),0)</f>
        <v>3.6666666666666665</v>
      </c>
      <c r="AX12" s="114">
        <f>IF(AW12&gt;0,IF(AV12&gt;2,2,IF(AW12&gt;4,5,IF(AW12&gt;3,4,3))),"NO")</f>
        <v>4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3.75</v>
      </c>
      <c r="BD12" s="116">
        <f>IF(BC12&gt;0,IF(BB12&gt;2,2,IF(BC12&gt;4,5,IF(BC12&gt;3,4,3))),"NO")</f>
        <v>4</v>
      </c>
      <c r="BE12" s="112">
        <f>IF(Y12=0,0,1)</f>
        <v>0</v>
      </c>
      <c r="BF12" s="112">
        <f>COUNTIF(Z12:AB12,"2")</f>
        <v>0</v>
      </c>
      <c r="BG12" s="113">
        <f>IF(Z12&gt;0,AVERAGE(Z12:AB12),0)</f>
        <v>4</v>
      </c>
      <c r="BH12" s="113">
        <f>IF(ISTEXT(BD12),"NO",IF(BE12=0,2,IF(BF12&gt;2,2,IF(BG12&gt;4,5,IF(BG12&gt;3,4,3)))))</f>
        <v>2</v>
      </c>
      <c r="BI12" s="117">
        <f>IF(AC12&gt;0,AC12,"NO")</f>
        <v>3</v>
      </c>
      <c r="BJ12" s="112">
        <f>COUNTIF(AD12:AF12,"2")</f>
        <v>0</v>
      </c>
      <c r="BK12" s="113">
        <f>IF(AD12&gt;0,AVERAGE(AD12:AF12),0)</f>
        <v>3.3333333333333335</v>
      </c>
      <c r="BL12" s="113">
        <f>IF(BK12&gt;0,IF(BJ12&gt;2,2,IF(BK12&gt;4,5,IF(BK12&gt;3,4,3))),"NO")</f>
        <v>4</v>
      </c>
      <c r="BM12" s="118">
        <f>IF(AG12&gt;0,AG12,"NO")</f>
        <v>2</v>
      </c>
      <c r="BN12" s="119">
        <f>IF(AH12&gt;0,AH12,"NO")</f>
        <v>2</v>
      </c>
      <c r="BO12" s="120">
        <f>IF(AI12=0,"NO",IF(AI12+AJ12&lt;4,2,IF(AI12+AJ12&lt;7,3,IF(AI12+AJ12&lt;9,4,5))))</f>
        <v>3</v>
      </c>
      <c r="BP12" s="68"/>
    </row>
    <row r="13" spans="1:68" ht="13.5" thickBot="1">
      <c r="A13" s="121"/>
      <c r="B13" s="122">
        <f>B12+1</f>
        <v>2</v>
      </c>
      <c r="C13" s="109">
        <v>4</v>
      </c>
      <c r="D13" s="123">
        <v>5</v>
      </c>
      <c r="E13" s="123">
        <v>2</v>
      </c>
      <c r="F13" s="124">
        <v>4</v>
      </c>
      <c r="G13" s="109">
        <v>3</v>
      </c>
      <c r="H13" s="123">
        <v>3</v>
      </c>
      <c r="I13" s="123">
        <v>3</v>
      </c>
      <c r="J13" s="124">
        <v>2</v>
      </c>
      <c r="K13" s="109">
        <v>5</v>
      </c>
      <c r="L13" s="123">
        <v>5</v>
      </c>
      <c r="M13" s="124">
        <v>4</v>
      </c>
      <c r="N13" s="109">
        <v>4</v>
      </c>
      <c r="O13" s="123">
        <v>4</v>
      </c>
      <c r="P13" s="124">
        <v>4</v>
      </c>
      <c r="Q13" s="109">
        <v>5</v>
      </c>
      <c r="R13" s="123">
        <v>5</v>
      </c>
      <c r="S13" s="123">
        <v>5</v>
      </c>
      <c r="T13" s="124">
        <v>4</v>
      </c>
      <c r="U13" s="109">
        <v>3</v>
      </c>
      <c r="V13" s="123">
        <v>3</v>
      </c>
      <c r="W13" s="123">
        <v>3</v>
      </c>
      <c r="X13" s="124">
        <v>2</v>
      </c>
      <c r="Y13" s="125" t="s">
        <v>150</v>
      </c>
      <c r="Z13" s="123">
        <v>3</v>
      </c>
      <c r="AA13" s="123">
        <v>3</v>
      </c>
      <c r="AB13" s="124">
        <v>3</v>
      </c>
      <c r="AC13" s="126">
        <v>2</v>
      </c>
      <c r="AD13" s="109">
        <v>3</v>
      </c>
      <c r="AE13" s="123">
        <v>2</v>
      </c>
      <c r="AF13" s="110">
        <v>3</v>
      </c>
      <c r="AG13" s="127">
        <v>2</v>
      </c>
      <c r="AH13" s="126">
        <v>2</v>
      </c>
      <c r="AI13" s="109">
        <v>2</v>
      </c>
      <c r="AJ13" s="110">
        <v>2</v>
      </c>
      <c r="AK13" s="128"/>
      <c r="AL13" s="129">
        <f>AL12+1</f>
        <v>2</v>
      </c>
      <c r="AM13" s="112">
        <f t="shared" si="0"/>
        <v>1</v>
      </c>
      <c r="AN13" s="113">
        <f t="shared" ref="AN13:AN71" si="1">IF(C13&gt;0,AVERAGE(C13:F13),0)</f>
        <v>3.75</v>
      </c>
      <c r="AO13" s="114">
        <f t="shared" ref="AO13:AO71" si="2">IF(AN13&gt;0,IF(AM13&gt;2,2,IF(AN13&gt;4,5,IF(AN13&gt;3,4,3))),"NO")</f>
        <v>4</v>
      </c>
      <c r="AP13" s="112">
        <f t="shared" ref="AP13:AP71" si="3">COUNTIF(G13:J13,"2")</f>
        <v>1</v>
      </c>
      <c r="AQ13" s="113">
        <f t="shared" ref="AQ13:AQ71" si="4">IF(G13&gt;0,AVERAGE(G13:J13),0)</f>
        <v>2.75</v>
      </c>
      <c r="AR13" s="114">
        <f t="shared" ref="AR13:AR71" si="5">IF(AQ13&gt;0,IF(AP13&gt;2,2,IF(AQ13&gt;4,5,IF(AQ13&gt;3,4,3))),"NO")</f>
        <v>3</v>
      </c>
      <c r="AS13" s="112">
        <f t="shared" ref="AS13:AS71" si="6">COUNTIF(K13:M13,"2")</f>
        <v>0</v>
      </c>
      <c r="AT13" s="113">
        <f t="shared" ref="AT13:AT71" si="7">IF(K13&gt;0,AVERAGE(K13:M13),0)</f>
        <v>4.666666666666667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0</v>
      </c>
      <c r="AW13" s="113">
        <f t="shared" ref="AW13:AW71" si="10">IF(N13&gt;0,AVERAGE(N13:P13),0)</f>
        <v>4</v>
      </c>
      <c r="AX13" s="114">
        <f t="shared" ref="AX13:AX71" si="11">IF(AW13&gt;0,IF(AV13&gt;2,2,IF(AW13&gt;4,5,IF(AW13&gt;3,4,3))),"NO")</f>
        <v>4</v>
      </c>
      <c r="AY13" s="112">
        <f t="shared" ref="AY13:AY71" si="12">COUNTIF(Q13:T13,"2")</f>
        <v>0</v>
      </c>
      <c r="AZ13" s="113">
        <f t="shared" ref="AZ13:AZ71" si="13">IF(Q13&gt;0,AVERAGE(Q13:T13),0)</f>
        <v>4.75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1</v>
      </c>
      <c r="BC13" s="113">
        <f t="shared" ref="BC13:BC71" si="16">IF(U13&gt;0,AVERAGE(U13:X13),0)</f>
        <v>2.75</v>
      </c>
      <c r="BD13" s="116">
        <f t="shared" ref="BD13:BD71" si="17">IF(BC13&gt;0,IF(BB13&gt;2,2,IF(BC13&gt;4,5,IF(BC13&gt;3,4,3))),"NO")</f>
        <v>3</v>
      </c>
      <c r="BE13" s="112">
        <f t="shared" ref="BE13:BE45" si="18">IF(Y13=0,0,1)</f>
        <v>1</v>
      </c>
      <c r="BF13" s="112">
        <f t="shared" ref="BF13:BF71" si="19">COUNTIF(Z13:AB13,"2")</f>
        <v>0</v>
      </c>
      <c r="BG13" s="113">
        <f t="shared" ref="BG13:BG71" si="20">IF(Z13&gt;0,AVERAGE(Z13:AB13),0)</f>
        <v>3</v>
      </c>
      <c r="BH13" s="113">
        <f t="shared" ref="BH13:BH71" si="21">IF(ISTEXT(BD13),"NO",IF(BE13=0,2,IF(BF13&gt;2,2,IF(BG13&gt;4,5,IF(BG13&gt;3,4,3)))))</f>
        <v>3</v>
      </c>
      <c r="BI13" s="117">
        <f t="shared" ref="BI13:BI71" si="22">IF(AC13&gt;0,AC13,"NO")</f>
        <v>2</v>
      </c>
      <c r="BJ13" s="112">
        <f t="shared" ref="BJ13:BJ71" si="23">COUNTIF(AD13:AF13,"2")</f>
        <v>1</v>
      </c>
      <c r="BK13" s="113">
        <f t="shared" ref="BK13:BK71" si="24">IF(AD13&gt;0,AVERAGE(AD13:AF13),0)</f>
        <v>2.6666666666666665</v>
      </c>
      <c r="BL13" s="113">
        <f t="shared" ref="BL13:BL71" si="25">IF(BK13&gt;0,IF(BJ13&gt;2,2,IF(BK13&gt;4,5,IF(BK13&gt;3,4,3))),"NO")</f>
        <v>3</v>
      </c>
      <c r="BM13" s="118">
        <f t="shared" ref="BM13:BN70" si="26">IF(AG13&gt;0,AG13,"NO")</f>
        <v>2</v>
      </c>
      <c r="BN13" s="119">
        <f t="shared" si="26"/>
        <v>2</v>
      </c>
      <c r="BO13" s="120">
        <f t="shared" ref="BO13:BO71" si="27">IF(AI13=0,"NO",IF(AI13+AJ13&lt;4,2,IF(AI13+AJ13&lt;7,3,IF(AI13+AJ13&lt;9,4,5))))</f>
        <v>3</v>
      </c>
      <c r="BP13" s="68"/>
    </row>
    <row r="14" spans="1:68" ht="13.5" thickBot="1">
      <c r="A14" s="121"/>
      <c r="B14" s="130">
        <f t="shared" ref="B14:B71" si="28">B13+1</f>
        <v>3</v>
      </c>
      <c r="C14" s="109">
        <v>5</v>
      </c>
      <c r="D14" s="123">
        <v>5</v>
      </c>
      <c r="E14" s="123">
        <v>3</v>
      </c>
      <c r="F14" s="124">
        <v>4</v>
      </c>
      <c r="G14" s="109">
        <v>3</v>
      </c>
      <c r="H14" s="123">
        <v>2</v>
      </c>
      <c r="I14" s="123">
        <v>3</v>
      </c>
      <c r="J14" s="124">
        <v>3</v>
      </c>
      <c r="K14" s="109">
        <v>5</v>
      </c>
      <c r="L14" s="123">
        <v>5</v>
      </c>
      <c r="M14" s="124">
        <v>5</v>
      </c>
      <c r="N14" s="109">
        <v>5</v>
      </c>
      <c r="O14" s="123">
        <v>4</v>
      </c>
      <c r="P14" s="124">
        <v>4</v>
      </c>
      <c r="Q14" s="109">
        <v>5</v>
      </c>
      <c r="R14" s="123">
        <v>5</v>
      </c>
      <c r="S14" s="123">
        <v>5</v>
      </c>
      <c r="T14" s="124">
        <v>4</v>
      </c>
      <c r="U14" s="109">
        <v>4</v>
      </c>
      <c r="V14" s="123">
        <v>4</v>
      </c>
      <c r="W14" s="123">
        <v>3</v>
      </c>
      <c r="X14" s="124">
        <v>2</v>
      </c>
      <c r="Y14" s="125" t="s">
        <v>151</v>
      </c>
      <c r="Z14" s="123">
        <v>2</v>
      </c>
      <c r="AA14" s="123">
        <v>3</v>
      </c>
      <c r="AB14" s="124">
        <v>2</v>
      </c>
      <c r="AC14" s="126">
        <v>2</v>
      </c>
      <c r="AD14" s="109">
        <v>2</v>
      </c>
      <c r="AE14" s="123">
        <v>2</v>
      </c>
      <c r="AF14" s="110">
        <v>2</v>
      </c>
      <c r="AG14" s="127">
        <v>2</v>
      </c>
      <c r="AH14" s="126">
        <v>2</v>
      </c>
      <c r="AI14" s="109">
        <v>2</v>
      </c>
      <c r="AJ14" s="110">
        <v>2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4.25</v>
      </c>
      <c r="AO14" s="114">
        <f t="shared" si="2"/>
        <v>5</v>
      </c>
      <c r="AP14" s="112">
        <f t="shared" si="3"/>
        <v>1</v>
      </c>
      <c r="AQ14" s="113">
        <f t="shared" si="4"/>
        <v>2.75</v>
      </c>
      <c r="AR14" s="114">
        <f t="shared" si="5"/>
        <v>3</v>
      </c>
      <c r="AS14" s="112">
        <f t="shared" si="6"/>
        <v>0</v>
      </c>
      <c r="AT14" s="113">
        <f t="shared" si="7"/>
        <v>5</v>
      </c>
      <c r="AU14" s="114">
        <f t="shared" si="8"/>
        <v>5</v>
      </c>
      <c r="AV14" s="112">
        <f t="shared" si="9"/>
        <v>0</v>
      </c>
      <c r="AW14" s="113">
        <f t="shared" si="10"/>
        <v>4.333333333333333</v>
      </c>
      <c r="AX14" s="114">
        <f t="shared" si="11"/>
        <v>5</v>
      </c>
      <c r="AY14" s="112">
        <f t="shared" si="12"/>
        <v>0</v>
      </c>
      <c r="AZ14" s="113">
        <f t="shared" si="13"/>
        <v>4.75</v>
      </c>
      <c r="BA14" s="115">
        <f t="shared" si="14"/>
        <v>5</v>
      </c>
      <c r="BB14" s="112">
        <f t="shared" si="15"/>
        <v>1</v>
      </c>
      <c r="BC14" s="113">
        <f t="shared" si="16"/>
        <v>3.25</v>
      </c>
      <c r="BD14" s="116">
        <f t="shared" si="17"/>
        <v>4</v>
      </c>
      <c r="BE14" s="112">
        <f t="shared" si="18"/>
        <v>1</v>
      </c>
      <c r="BF14" s="112">
        <f t="shared" si="19"/>
        <v>2</v>
      </c>
      <c r="BG14" s="113">
        <f t="shared" si="20"/>
        <v>2.3333333333333335</v>
      </c>
      <c r="BH14" s="113">
        <f t="shared" si="21"/>
        <v>3</v>
      </c>
      <c r="BI14" s="117">
        <f t="shared" si="22"/>
        <v>2</v>
      </c>
      <c r="BJ14" s="112">
        <f t="shared" si="23"/>
        <v>3</v>
      </c>
      <c r="BK14" s="113">
        <f t="shared" si="24"/>
        <v>2</v>
      </c>
      <c r="BL14" s="113">
        <f t="shared" si="25"/>
        <v>2</v>
      </c>
      <c r="BM14" s="118">
        <f t="shared" si="26"/>
        <v>2</v>
      </c>
      <c r="BN14" s="119">
        <f t="shared" si="26"/>
        <v>2</v>
      </c>
      <c r="BO14" s="120">
        <f t="shared" si="27"/>
        <v>3</v>
      </c>
      <c r="BP14" s="68"/>
    </row>
    <row r="15" spans="1:68" ht="13.5" thickBot="1">
      <c r="A15" s="121"/>
      <c r="B15" s="122">
        <f t="shared" si="28"/>
        <v>4</v>
      </c>
      <c r="C15" s="109">
        <v>5</v>
      </c>
      <c r="D15" s="123">
        <v>5</v>
      </c>
      <c r="E15" s="123">
        <v>3</v>
      </c>
      <c r="F15" s="124">
        <v>4</v>
      </c>
      <c r="G15" s="109">
        <v>4</v>
      </c>
      <c r="H15" s="123">
        <v>4</v>
      </c>
      <c r="I15" s="123">
        <v>4</v>
      </c>
      <c r="J15" s="124">
        <v>5</v>
      </c>
      <c r="K15" s="109">
        <v>5</v>
      </c>
      <c r="L15" s="123">
        <v>5</v>
      </c>
      <c r="M15" s="124">
        <v>5</v>
      </c>
      <c r="N15" s="109">
        <v>4</v>
      </c>
      <c r="O15" s="123">
        <v>4</v>
      </c>
      <c r="P15" s="124">
        <v>2</v>
      </c>
      <c r="Q15" s="109">
        <v>5</v>
      </c>
      <c r="R15" s="123">
        <v>5</v>
      </c>
      <c r="S15" s="123">
        <v>5</v>
      </c>
      <c r="T15" s="124">
        <v>5</v>
      </c>
      <c r="U15" s="109">
        <v>5</v>
      </c>
      <c r="V15" s="123">
        <v>5</v>
      </c>
      <c r="W15" s="123">
        <v>5</v>
      </c>
      <c r="X15" s="124">
        <v>5</v>
      </c>
      <c r="Y15" s="125" t="s">
        <v>117</v>
      </c>
      <c r="Z15" s="123">
        <v>4</v>
      </c>
      <c r="AA15" s="123">
        <v>4</v>
      </c>
      <c r="AB15" s="124">
        <v>4</v>
      </c>
      <c r="AC15" s="126">
        <v>4</v>
      </c>
      <c r="AD15" s="109">
        <v>3</v>
      </c>
      <c r="AE15" s="123">
        <v>3</v>
      </c>
      <c r="AF15" s="110">
        <v>3</v>
      </c>
      <c r="AG15" s="127">
        <v>3</v>
      </c>
      <c r="AH15" s="126">
        <v>3</v>
      </c>
      <c r="AI15" s="109">
        <v>3</v>
      </c>
      <c r="AJ15" s="110">
        <v>3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4.25</v>
      </c>
      <c r="AO15" s="114">
        <f t="shared" si="2"/>
        <v>5</v>
      </c>
      <c r="AP15" s="112">
        <f t="shared" si="3"/>
        <v>0</v>
      </c>
      <c r="AQ15" s="113">
        <f t="shared" si="4"/>
        <v>4.25</v>
      </c>
      <c r="AR15" s="114">
        <f t="shared" si="5"/>
        <v>5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1</v>
      </c>
      <c r="AW15" s="113">
        <f t="shared" si="10"/>
        <v>3.3333333333333335</v>
      </c>
      <c r="AX15" s="114">
        <f t="shared" si="11"/>
        <v>4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5</v>
      </c>
      <c r="BD15" s="116">
        <f t="shared" si="17"/>
        <v>5</v>
      </c>
      <c r="BE15" s="112">
        <f t="shared" si="18"/>
        <v>1</v>
      </c>
      <c r="BF15" s="112">
        <f t="shared" si="19"/>
        <v>0</v>
      </c>
      <c r="BG15" s="113">
        <f t="shared" si="20"/>
        <v>4</v>
      </c>
      <c r="BH15" s="113">
        <f t="shared" si="21"/>
        <v>4</v>
      </c>
      <c r="BI15" s="117">
        <f t="shared" si="22"/>
        <v>4</v>
      </c>
      <c r="BJ15" s="112">
        <f t="shared" si="23"/>
        <v>0</v>
      </c>
      <c r="BK15" s="113">
        <f t="shared" si="24"/>
        <v>3</v>
      </c>
      <c r="BL15" s="113">
        <f t="shared" si="25"/>
        <v>3</v>
      </c>
      <c r="BM15" s="118">
        <f t="shared" si="26"/>
        <v>3</v>
      </c>
      <c r="BN15" s="119">
        <f t="shared" si="26"/>
        <v>3</v>
      </c>
      <c r="BO15" s="120">
        <f t="shared" si="27"/>
        <v>3</v>
      </c>
      <c r="BP15" s="68"/>
    </row>
    <row r="16" spans="1:68" ht="13.5" thickBot="1">
      <c r="A16" s="121"/>
      <c r="B16" s="130">
        <f t="shared" si="28"/>
        <v>5</v>
      </c>
      <c r="C16" s="109">
        <v>5</v>
      </c>
      <c r="D16" s="123">
        <v>4</v>
      </c>
      <c r="E16" s="123">
        <v>2</v>
      </c>
      <c r="F16" s="124">
        <v>4</v>
      </c>
      <c r="G16" s="109">
        <v>3</v>
      </c>
      <c r="H16" s="123">
        <v>2</v>
      </c>
      <c r="I16" s="123">
        <v>3</v>
      </c>
      <c r="J16" s="124">
        <v>2</v>
      </c>
      <c r="K16" s="109">
        <v>4</v>
      </c>
      <c r="L16" s="123">
        <v>4</v>
      </c>
      <c r="M16" s="124">
        <v>4</v>
      </c>
      <c r="N16" s="109">
        <v>4</v>
      </c>
      <c r="O16" s="123">
        <v>3</v>
      </c>
      <c r="P16" s="124">
        <v>3</v>
      </c>
      <c r="Q16" s="109">
        <v>4</v>
      </c>
      <c r="R16" s="123">
        <v>4</v>
      </c>
      <c r="S16" s="123">
        <v>4</v>
      </c>
      <c r="T16" s="124">
        <v>2</v>
      </c>
      <c r="U16" s="109">
        <v>4</v>
      </c>
      <c r="V16" s="123">
        <v>4</v>
      </c>
      <c r="W16" s="123">
        <v>4</v>
      </c>
      <c r="X16" s="124">
        <v>4</v>
      </c>
      <c r="Y16" s="125" t="s">
        <v>117</v>
      </c>
      <c r="Z16" s="123">
        <v>2</v>
      </c>
      <c r="AA16" s="123">
        <v>3</v>
      </c>
      <c r="AB16" s="124">
        <v>3</v>
      </c>
      <c r="AC16" s="132">
        <v>2</v>
      </c>
      <c r="AD16" s="109">
        <v>2</v>
      </c>
      <c r="AE16" s="123">
        <v>2</v>
      </c>
      <c r="AF16" s="110">
        <v>2</v>
      </c>
      <c r="AG16" s="107">
        <v>2</v>
      </c>
      <c r="AH16" s="132">
        <v>2</v>
      </c>
      <c r="AI16" s="109">
        <v>2</v>
      </c>
      <c r="AJ16" s="110">
        <v>2</v>
      </c>
      <c r="AK16" s="128"/>
      <c r="AL16" s="129">
        <f t="shared" si="29"/>
        <v>5</v>
      </c>
      <c r="AM16" s="112">
        <f t="shared" si="0"/>
        <v>1</v>
      </c>
      <c r="AN16" s="113">
        <f t="shared" si="1"/>
        <v>3.75</v>
      </c>
      <c r="AO16" s="114">
        <f t="shared" si="2"/>
        <v>4</v>
      </c>
      <c r="AP16" s="112">
        <f t="shared" si="3"/>
        <v>2</v>
      </c>
      <c r="AQ16" s="113">
        <f t="shared" si="4"/>
        <v>2.5</v>
      </c>
      <c r="AR16" s="114">
        <f t="shared" si="5"/>
        <v>3</v>
      </c>
      <c r="AS16" s="112">
        <f t="shared" si="6"/>
        <v>0</v>
      </c>
      <c r="AT16" s="113">
        <f t="shared" si="7"/>
        <v>4</v>
      </c>
      <c r="AU16" s="114">
        <f t="shared" si="8"/>
        <v>4</v>
      </c>
      <c r="AV16" s="112">
        <f t="shared" si="9"/>
        <v>0</v>
      </c>
      <c r="AW16" s="113">
        <f t="shared" si="10"/>
        <v>3.3333333333333335</v>
      </c>
      <c r="AX16" s="114">
        <f t="shared" si="11"/>
        <v>4</v>
      </c>
      <c r="AY16" s="112">
        <f t="shared" si="12"/>
        <v>1</v>
      </c>
      <c r="AZ16" s="113">
        <f t="shared" si="13"/>
        <v>3.5</v>
      </c>
      <c r="BA16" s="115">
        <f t="shared" si="14"/>
        <v>4</v>
      </c>
      <c r="BB16" s="112">
        <f t="shared" si="15"/>
        <v>0</v>
      </c>
      <c r="BC16" s="113">
        <f t="shared" si="16"/>
        <v>4</v>
      </c>
      <c r="BD16" s="116">
        <f t="shared" si="17"/>
        <v>4</v>
      </c>
      <c r="BE16" s="112">
        <f t="shared" si="18"/>
        <v>1</v>
      </c>
      <c r="BF16" s="112">
        <f t="shared" si="19"/>
        <v>1</v>
      </c>
      <c r="BG16" s="113">
        <f t="shared" si="20"/>
        <v>2.6666666666666665</v>
      </c>
      <c r="BH16" s="113">
        <f t="shared" si="21"/>
        <v>3</v>
      </c>
      <c r="BI16" s="117">
        <f t="shared" si="22"/>
        <v>2</v>
      </c>
      <c r="BJ16" s="112">
        <f t="shared" si="23"/>
        <v>3</v>
      </c>
      <c r="BK16" s="113">
        <f t="shared" si="24"/>
        <v>2</v>
      </c>
      <c r="BL16" s="113">
        <f t="shared" si="25"/>
        <v>2</v>
      </c>
      <c r="BM16" s="118">
        <f t="shared" si="26"/>
        <v>2</v>
      </c>
      <c r="BN16" s="119">
        <f t="shared" si="26"/>
        <v>2</v>
      </c>
      <c r="BO16" s="120">
        <f t="shared" si="27"/>
        <v>3</v>
      </c>
      <c r="BP16" s="68"/>
    </row>
    <row r="17" spans="1:68" ht="13.5" thickBot="1">
      <c r="A17" s="121"/>
      <c r="B17" s="130">
        <f t="shared" si="28"/>
        <v>6</v>
      </c>
      <c r="C17" s="109">
        <v>4</v>
      </c>
      <c r="D17" s="123">
        <v>5</v>
      </c>
      <c r="E17" s="123">
        <v>3</v>
      </c>
      <c r="F17" s="124">
        <v>4</v>
      </c>
      <c r="G17" s="109">
        <v>4</v>
      </c>
      <c r="H17" s="123">
        <v>4</v>
      </c>
      <c r="I17" s="123">
        <v>4</v>
      </c>
      <c r="J17" s="124">
        <v>4</v>
      </c>
      <c r="K17" s="109">
        <v>4</v>
      </c>
      <c r="L17" s="123">
        <v>4</v>
      </c>
      <c r="M17" s="124">
        <v>5</v>
      </c>
      <c r="N17" s="109">
        <v>4</v>
      </c>
      <c r="O17" s="123">
        <v>3</v>
      </c>
      <c r="P17" s="124">
        <v>2</v>
      </c>
      <c r="Q17" s="109">
        <v>5</v>
      </c>
      <c r="R17" s="123">
        <v>5</v>
      </c>
      <c r="S17" s="123">
        <v>5</v>
      </c>
      <c r="T17" s="124">
        <v>5</v>
      </c>
      <c r="U17" s="109">
        <v>5</v>
      </c>
      <c r="V17" s="123">
        <v>5</v>
      </c>
      <c r="W17" s="123">
        <v>5</v>
      </c>
      <c r="X17" s="124">
        <v>5</v>
      </c>
      <c r="Y17" s="133" t="s">
        <v>152</v>
      </c>
      <c r="Z17" s="123">
        <v>5</v>
      </c>
      <c r="AA17" s="123">
        <v>5</v>
      </c>
      <c r="AB17" s="124">
        <v>4</v>
      </c>
      <c r="AC17" s="126">
        <v>4</v>
      </c>
      <c r="AD17" s="109">
        <v>3</v>
      </c>
      <c r="AE17" s="123">
        <v>3</v>
      </c>
      <c r="AF17" s="110">
        <v>3</v>
      </c>
      <c r="AG17" s="127">
        <v>5</v>
      </c>
      <c r="AH17" s="126">
        <v>5</v>
      </c>
      <c r="AI17" s="109">
        <v>5</v>
      </c>
      <c r="AJ17" s="110">
        <v>5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4</v>
      </c>
      <c r="AO17" s="114">
        <f t="shared" si="2"/>
        <v>4</v>
      </c>
      <c r="AP17" s="112">
        <f t="shared" si="3"/>
        <v>0</v>
      </c>
      <c r="AQ17" s="113">
        <f t="shared" si="4"/>
        <v>4</v>
      </c>
      <c r="AR17" s="114">
        <f t="shared" si="5"/>
        <v>4</v>
      </c>
      <c r="AS17" s="112">
        <f t="shared" si="6"/>
        <v>0</v>
      </c>
      <c r="AT17" s="113">
        <f t="shared" si="7"/>
        <v>4.333333333333333</v>
      </c>
      <c r="AU17" s="114">
        <f t="shared" si="8"/>
        <v>5</v>
      </c>
      <c r="AV17" s="112">
        <f t="shared" si="9"/>
        <v>1</v>
      </c>
      <c r="AW17" s="113">
        <f t="shared" si="10"/>
        <v>3</v>
      </c>
      <c r="AX17" s="114">
        <f t="shared" si="11"/>
        <v>3</v>
      </c>
      <c r="AY17" s="112">
        <f t="shared" si="12"/>
        <v>0</v>
      </c>
      <c r="AZ17" s="113">
        <f t="shared" si="13"/>
        <v>5</v>
      </c>
      <c r="BA17" s="115">
        <f t="shared" si="14"/>
        <v>5</v>
      </c>
      <c r="BB17" s="112">
        <f t="shared" si="15"/>
        <v>0</v>
      </c>
      <c r="BC17" s="113">
        <f t="shared" si="16"/>
        <v>5</v>
      </c>
      <c r="BD17" s="116">
        <f t="shared" si="17"/>
        <v>5</v>
      </c>
      <c r="BE17" s="112">
        <f t="shared" si="18"/>
        <v>1</v>
      </c>
      <c r="BF17" s="112">
        <f t="shared" si="19"/>
        <v>0</v>
      </c>
      <c r="BG17" s="113">
        <f t="shared" si="20"/>
        <v>4.666666666666667</v>
      </c>
      <c r="BH17" s="113">
        <f t="shared" si="21"/>
        <v>5</v>
      </c>
      <c r="BI17" s="117">
        <f t="shared" si="22"/>
        <v>4</v>
      </c>
      <c r="BJ17" s="112">
        <f t="shared" si="23"/>
        <v>0</v>
      </c>
      <c r="BK17" s="113">
        <f t="shared" si="24"/>
        <v>3</v>
      </c>
      <c r="BL17" s="113">
        <f t="shared" si="25"/>
        <v>3</v>
      </c>
      <c r="BM17" s="118">
        <f t="shared" si="26"/>
        <v>5</v>
      </c>
      <c r="BN17" s="119">
        <f t="shared" si="26"/>
        <v>5</v>
      </c>
      <c r="BO17" s="120">
        <f t="shared" si="27"/>
        <v>5</v>
      </c>
      <c r="BP17" s="68"/>
    </row>
    <row r="18" spans="1:68" ht="13.5" thickBot="1">
      <c r="A18" s="121"/>
      <c r="B18" s="130">
        <f t="shared" si="28"/>
        <v>7</v>
      </c>
      <c r="C18" s="109">
        <v>5</v>
      </c>
      <c r="D18" s="123">
        <v>5</v>
      </c>
      <c r="E18" s="123">
        <v>4</v>
      </c>
      <c r="F18" s="124">
        <v>4</v>
      </c>
      <c r="G18" s="109">
        <v>5</v>
      </c>
      <c r="H18" s="123">
        <v>5</v>
      </c>
      <c r="I18" s="123">
        <v>5</v>
      </c>
      <c r="J18" s="124">
        <v>5</v>
      </c>
      <c r="K18" s="109">
        <v>5</v>
      </c>
      <c r="L18" s="123">
        <v>5</v>
      </c>
      <c r="M18" s="124">
        <v>4</v>
      </c>
      <c r="N18" s="109">
        <v>3</v>
      </c>
      <c r="O18" s="123">
        <v>4</v>
      </c>
      <c r="P18" s="124">
        <v>3</v>
      </c>
      <c r="Q18" s="109">
        <v>5</v>
      </c>
      <c r="R18" s="123">
        <v>5</v>
      </c>
      <c r="S18" s="123">
        <v>5</v>
      </c>
      <c r="T18" s="124">
        <v>5</v>
      </c>
      <c r="U18" s="109">
        <v>5</v>
      </c>
      <c r="V18" s="123">
        <v>5</v>
      </c>
      <c r="W18" s="123">
        <v>5</v>
      </c>
      <c r="X18" s="124">
        <v>5</v>
      </c>
      <c r="Y18" s="125" t="s">
        <v>117</v>
      </c>
      <c r="Z18" s="123">
        <v>4</v>
      </c>
      <c r="AA18" s="123">
        <v>4</v>
      </c>
      <c r="AB18" s="124">
        <v>4</v>
      </c>
      <c r="AC18" s="126">
        <v>4</v>
      </c>
      <c r="AD18" s="109">
        <v>4</v>
      </c>
      <c r="AE18" s="123">
        <v>3</v>
      </c>
      <c r="AF18" s="110">
        <v>3</v>
      </c>
      <c r="AG18" s="127">
        <v>2</v>
      </c>
      <c r="AH18" s="126">
        <v>2</v>
      </c>
      <c r="AI18" s="109">
        <v>2</v>
      </c>
      <c r="AJ18" s="110">
        <v>2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4.5</v>
      </c>
      <c r="AO18" s="114">
        <f t="shared" si="2"/>
        <v>5</v>
      </c>
      <c r="AP18" s="112">
        <f t="shared" si="3"/>
        <v>0</v>
      </c>
      <c r="AQ18" s="113">
        <f t="shared" si="4"/>
        <v>5</v>
      </c>
      <c r="AR18" s="114">
        <f t="shared" si="5"/>
        <v>5</v>
      </c>
      <c r="AS18" s="112">
        <f t="shared" si="6"/>
        <v>0</v>
      </c>
      <c r="AT18" s="113">
        <f t="shared" si="7"/>
        <v>4.666666666666667</v>
      </c>
      <c r="AU18" s="114">
        <f t="shared" si="8"/>
        <v>5</v>
      </c>
      <c r="AV18" s="112">
        <f t="shared" si="9"/>
        <v>0</v>
      </c>
      <c r="AW18" s="113">
        <f t="shared" si="10"/>
        <v>3.3333333333333335</v>
      </c>
      <c r="AX18" s="114">
        <f t="shared" si="11"/>
        <v>4</v>
      </c>
      <c r="AY18" s="112">
        <f t="shared" si="12"/>
        <v>0</v>
      </c>
      <c r="AZ18" s="113">
        <f t="shared" si="13"/>
        <v>5</v>
      </c>
      <c r="BA18" s="115">
        <f t="shared" si="14"/>
        <v>5</v>
      </c>
      <c r="BB18" s="112">
        <f t="shared" si="15"/>
        <v>0</v>
      </c>
      <c r="BC18" s="113">
        <f t="shared" si="16"/>
        <v>5</v>
      </c>
      <c r="BD18" s="116">
        <f t="shared" si="17"/>
        <v>5</v>
      </c>
      <c r="BE18" s="112">
        <f t="shared" si="18"/>
        <v>1</v>
      </c>
      <c r="BF18" s="112">
        <f t="shared" si="19"/>
        <v>0</v>
      </c>
      <c r="BG18" s="113">
        <f t="shared" si="20"/>
        <v>4</v>
      </c>
      <c r="BH18" s="113">
        <f t="shared" si="21"/>
        <v>4</v>
      </c>
      <c r="BI18" s="117">
        <f t="shared" si="22"/>
        <v>4</v>
      </c>
      <c r="BJ18" s="112">
        <f t="shared" si="23"/>
        <v>0</v>
      </c>
      <c r="BK18" s="113">
        <f t="shared" si="24"/>
        <v>3.3333333333333335</v>
      </c>
      <c r="BL18" s="113">
        <f t="shared" si="25"/>
        <v>4</v>
      </c>
      <c r="BM18" s="118">
        <f t="shared" si="26"/>
        <v>2</v>
      </c>
      <c r="BN18" s="119">
        <f t="shared" si="26"/>
        <v>2</v>
      </c>
      <c r="BO18" s="120">
        <f t="shared" si="27"/>
        <v>3</v>
      </c>
      <c r="BP18" s="68"/>
    </row>
    <row r="19" spans="1:68" ht="13.5" thickBot="1">
      <c r="A19" s="121"/>
      <c r="B19" s="122">
        <f t="shared" si="28"/>
        <v>8</v>
      </c>
      <c r="C19" s="109">
        <v>4</v>
      </c>
      <c r="D19" s="123">
        <v>5</v>
      </c>
      <c r="E19" s="123">
        <v>5</v>
      </c>
      <c r="F19" s="124">
        <v>3</v>
      </c>
      <c r="G19" s="109">
        <v>4</v>
      </c>
      <c r="H19" s="123">
        <v>5</v>
      </c>
      <c r="I19" s="123">
        <v>3</v>
      </c>
      <c r="J19" s="124">
        <v>4</v>
      </c>
      <c r="K19" s="109">
        <v>5</v>
      </c>
      <c r="L19" s="123">
        <v>5</v>
      </c>
      <c r="M19" s="124">
        <v>4</v>
      </c>
      <c r="N19" s="109">
        <v>5</v>
      </c>
      <c r="O19" s="123">
        <v>5</v>
      </c>
      <c r="P19" s="124">
        <v>5</v>
      </c>
      <c r="Q19" s="109">
        <v>5</v>
      </c>
      <c r="R19" s="123">
        <v>5</v>
      </c>
      <c r="S19" s="123">
        <v>5</v>
      </c>
      <c r="T19" s="124">
        <v>5</v>
      </c>
      <c r="U19" s="109">
        <v>5</v>
      </c>
      <c r="V19" s="123">
        <v>5</v>
      </c>
      <c r="W19" s="123">
        <v>5</v>
      </c>
      <c r="X19" s="124">
        <v>5</v>
      </c>
      <c r="Y19" s="125" t="s">
        <v>151</v>
      </c>
      <c r="Z19" s="123">
        <v>5</v>
      </c>
      <c r="AA19" s="123">
        <v>4</v>
      </c>
      <c r="AB19" s="124">
        <v>4</v>
      </c>
      <c r="AC19" s="126">
        <v>4</v>
      </c>
      <c r="AD19" s="109">
        <v>3</v>
      </c>
      <c r="AE19" s="123">
        <v>3</v>
      </c>
      <c r="AF19" s="110">
        <v>3</v>
      </c>
      <c r="AG19" s="127">
        <v>5</v>
      </c>
      <c r="AH19" s="126">
        <v>5</v>
      </c>
      <c r="AI19" s="109">
        <v>5</v>
      </c>
      <c r="AJ19" s="110">
        <v>5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4.25</v>
      </c>
      <c r="AO19" s="114">
        <f t="shared" si="2"/>
        <v>5</v>
      </c>
      <c r="AP19" s="112">
        <f t="shared" si="3"/>
        <v>0</v>
      </c>
      <c r="AQ19" s="113">
        <f t="shared" si="4"/>
        <v>4</v>
      </c>
      <c r="AR19" s="114">
        <f t="shared" si="5"/>
        <v>4</v>
      </c>
      <c r="AS19" s="112">
        <f t="shared" si="6"/>
        <v>0</v>
      </c>
      <c r="AT19" s="113">
        <f t="shared" si="7"/>
        <v>4.666666666666667</v>
      </c>
      <c r="AU19" s="114">
        <f t="shared" si="8"/>
        <v>5</v>
      </c>
      <c r="AV19" s="112">
        <f t="shared" si="9"/>
        <v>0</v>
      </c>
      <c r="AW19" s="113">
        <f t="shared" si="10"/>
        <v>5</v>
      </c>
      <c r="AX19" s="114">
        <f t="shared" si="11"/>
        <v>5</v>
      </c>
      <c r="AY19" s="112">
        <f t="shared" si="12"/>
        <v>0</v>
      </c>
      <c r="AZ19" s="113">
        <f t="shared" si="13"/>
        <v>5</v>
      </c>
      <c r="BA19" s="115">
        <f t="shared" si="14"/>
        <v>5</v>
      </c>
      <c r="BB19" s="112">
        <f t="shared" si="15"/>
        <v>0</v>
      </c>
      <c r="BC19" s="113">
        <f t="shared" si="16"/>
        <v>5</v>
      </c>
      <c r="BD19" s="116">
        <f t="shared" si="17"/>
        <v>5</v>
      </c>
      <c r="BE19" s="112">
        <f t="shared" si="18"/>
        <v>1</v>
      </c>
      <c r="BF19" s="112">
        <f t="shared" si="19"/>
        <v>0</v>
      </c>
      <c r="BG19" s="113">
        <f t="shared" si="20"/>
        <v>4.333333333333333</v>
      </c>
      <c r="BH19" s="113">
        <f t="shared" si="21"/>
        <v>5</v>
      </c>
      <c r="BI19" s="117">
        <f t="shared" si="22"/>
        <v>4</v>
      </c>
      <c r="BJ19" s="112">
        <f t="shared" si="23"/>
        <v>0</v>
      </c>
      <c r="BK19" s="113">
        <f t="shared" si="24"/>
        <v>3</v>
      </c>
      <c r="BL19" s="113">
        <f t="shared" si="25"/>
        <v>3</v>
      </c>
      <c r="BM19" s="118">
        <f t="shared" si="26"/>
        <v>5</v>
      </c>
      <c r="BN19" s="119">
        <f t="shared" si="26"/>
        <v>5</v>
      </c>
      <c r="BO19" s="120">
        <f t="shared" si="27"/>
        <v>5</v>
      </c>
      <c r="BP19" s="68"/>
    </row>
    <row r="20" spans="1:68" ht="13.5" thickBot="1">
      <c r="A20" s="121"/>
      <c r="B20" s="130">
        <f t="shared" si="28"/>
        <v>9</v>
      </c>
      <c r="C20" s="109">
        <v>5</v>
      </c>
      <c r="D20" s="123">
        <v>5</v>
      </c>
      <c r="E20" s="123">
        <v>3</v>
      </c>
      <c r="F20" s="124">
        <v>4</v>
      </c>
      <c r="G20" s="109">
        <v>4</v>
      </c>
      <c r="H20" s="123">
        <v>3</v>
      </c>
      <c r="I20" s="123">
        <v>3</v>
      </c>
      <c r="J20" s="124">
        <v>3</v>
      </c>
      <c r="K20" s="109">
        <v>4</v>
      </c>
      <c r="L20" s="123">
        <v>4</v>
      </c>
      <c r="M20" s="124">
        <v>3</v>
      </c>
      <c r="N20" s="109">
        <v>2</v>
      </c>
      <c r="O20" s="123">
        <v>2</v>
      </c>
      <c r="P20" s="124">
        <v>2</v>
      </c>
      <c r="Q20" s="109">
        <v>5</v>
      </c>
      <c r="R20" s="123">
        <v>5</v>
      </c>
      <c r="S20" s="123">
        <v>5</v>
      </c>
      <c r="T20" s="124">
        <v>5</v>
      </c>
      <c r="U20" s="109">
        <v>4</v>
      </c>
      <c r="V20" s="123">
        <v>4</v>
      </c>
      <c r="W20" s="123">
        <v>3</v>
      </c>
      <c r="X20" s="124">
        <v>2</v>
      </c>
      <c r="Y20" s="125" t="s">
        <v>151</v>
      </c>
      <c r="Z20" s="123">
        <v>2</v>
      </c>
      <c r="AA20" s="123">
        <v>3</v>
      </c>
      <c r="AB20" s="124">
        <v>3</v>
      </c>
      <c r="AC20" s="132">
        <v>2</v>
      </c>
      <c r="AD20" s="109">
        <v>3</v>
      </c>
      <c r="AE20" s="123">
        <v>2</v>
      </c>
      <c r="AF20" s="110">
        <v>2</v>
      </c>
      <c r="AG20" s="107">
        <v>2</v>
      </c>
      <c r="AH20" s="132">
        <v>2</v>
      </c>
      <c r="AI20" s="109">
        <v>2</v>
      </c>
      <c r="AJ20" s="110">
        <v>2</v>
      </c>
      <c r="AK20" s="128"/>
      <c r="AL20" s="129">
        <f t="shared" si="29"/>
        <v>9</v>
      </c>
      <c r="AM20" s="112">
        <f t="shared" si="0"/>
        <v>0</v>
      </c>
      <c r="AN20" s="113">
        <f t="shared" si="1"/>
        <v>4.25</v>
      </c>
      <c r="AO20" s="114">
        <f t="shared" si="2"/>
        <v>5</v>
      </c>
      <c r="AP20" s="112">
        <f t="shared" si="3"/>
        <v>0</v>
      </c>
      <c r="AQ20" s="113">
        <f t="shared" si="4"/>
        <v>3.25</v>
      </c>
      <c r="AR20" s="114">
        <f t="shared" si="5"/>
        <v>4</v>
      </c>
      <c r="AS20" s="112">
        <f t="shared" si="6"/>
        <v>0</v>
      </c>
      <c r="AT20" s="113">
        <f t="shared" si="7"/>
        <v>3.6666666666666665</v>
      </c>
      <c r="AU20" s="114">
        <f t="shared" si="8"/>
        <v>4</v>
      </c>
      <c r="AV20" s="112">
        <f t="shared" si="9"/>
        <v>3</v>
      </c>
      <c r="AW20" s="113">
        <f t="shared" si="10"/>
        <v>2</v>
      </c>
      <c r="AX20" s="114">
        <f t="shared" si="11"/>
        <v>2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1</v>
      </c>
      <c r="BC20" s="113">
        <f t="shared" si="16"/>
        <v>3.25</v>
      </c>
      <c r="BD20" s="116">
        <f t="shared" si="17"/>
        <v>4</v>
      </c>
      <c r="BE20" s="112">
        <f t="shared" si="18"/>
        <v>1</v>
      </c>
      <c r="BF20" s="112">
        <f t="shared" si="19"/>
        <v>1</v>
      </c>
      <c r="BG20" s="113">
        <f t="shared" si="20"/>
        <v>2.6666666666666665</v>
      </c>
      <c r="BH20" s="113">
        <f t="shared" si="21"/>
        <v>3</v>
      </c>
      <c r="BI20" s="117">
        <f t="shared" si="22"/>
        <v>2</v>
      </c>
      <c r="BJ20" s="112">
        <f t="shared" si="23"/>
        <v>2</v>
      </c>
      <c r="BK20" s="113">
        <f t="shared" si="24"/>
        <v>2.3333333333333335</v>
      </c>
      <c r="BL20" s="113">
        <f t="shared" si="25"/>
        <v>3</v>
      </c>
      <c r="BM20" s="118">
        <f t="shared" si="26"/>
        <v>2</v>
      </c>
      <c r="BN20" s="119">
        <f t="shared" si="26"/>
        <v>2</v>
      </c>
      <c r="BO20" s="120">
        <f t="shared" si="27"/>
        <v>3</v>
      </c>
      <c r="BP20" s="68"/>
    </row>
    <row r="21" spans="1:68" ht="13.5" thickBot="1">
      <c r="A21" s="121"/>
      <c r="B21" s="130">
        <f t="shared" si="28"/>
        <v>10</v>
      </c>
      <c r="C21" s="109">
        <v>5</v>
      </c>
      <c r="D21" s="123">
        <v>4</v>
      </c>
      <c r="E21" s="123">
        <v>3</v>
      </c>
      <c r="F21" s="124">
        <v>5</v>
      </c>
      <c r="G21" s="109">
        <v>3</v>
      </c>
      <c r="H21" s="123">
        <v>2</v>
      </c>
      <c r="I21" s="123">
        <v>4</v>
      </c>
      <c r="J21" s="124">
        <v>2</v>
      </c>
      <c r="K21" s="109">
        <v>4</v>
      </c>
      <c r="L21" s="123">
        <v>4</v>
      </c>
      <c r="M21" s="124">
        <v>4</v>
      </c>
      <c r="N21" s="109">
        <v>3</v>
      </c>
      <c r="O21" s="123">
        <v>3</v>
      </c>
      <c r="P21" s="124">
        <v>2</v>
      </c>
      <c r="Q21" s="109">
        <v>4</v>
      </c>
      <c r="R21" s="123">
        <v>4</v>
      </c>
      <c r="S21" s="123">
        <v>4</v>
      </c>
      <c r="T21" s="124">
        <v>4</v>
      </c>
      <c r="U21" s="109">
        <v>4</v>
      </c>
      <c r="V21" s="123">
        <v>4</v>
      </c>
      <c r="W21" s="123">
        <v>4</v>
      </c>
      <c r="X21" s="124">
        <v>3</v>
      </c>
      <c r="Y21" s="133" t="s">
        <v>152</v>
      </c>
      <c r="Z21" s="123">
        <v>3</v>
      </c>
      <c r="AA21" s="123">
        <v>2</v>
      </c>
      <c r="AB21" s="124">
        <v>2</v>
      </c>
      <c r="AC21" s="126">
        <v>3</v>
      </c>
      <c r="AD21" s="109">
        <v>2</v>
      </c>
      <c r="AE21" s="123">
        <v>2</v>
      </c>
      <c r="AF21" s="110">
        <v>2</v>
      </c>
      <c r="AG21" s="127">
        <v>2</v>
      </c>
      <c r="AH21" s="126">
        <v>2</v>
      </c>
      <c r="AI21" s="109">
        <v>2</v>
      </c>
      <c r="AJ21" s="110">
        <v>2</v>
      </c>
      <c r="AK21" s="128"/>
      <c r="AL21" s="129">
        <f t="shared" si="29"/>
        <v>10</v>
      </c>
      <c r="AM21" s="112">
        <f t="shared" si="0"/>
        <v>0</v>
      </c>
      <c r="AN21" s="113">
        <f t="shared" si="1"/>
        <v>4.25</v>
      </c>
      <c r="AO21" s="114">
        <f t="shared" si="2"/>
        <v>5</v>
      </c>
      <c r="AP21" s="112">
        <f t="shared" si="3"/>
        <v>2</v>
      </c>
      <c r="AQ21" s="113">
        <f t="shared" si="4"/>
        <v>2.75</v>
      </c>
      <c r="AR21" s="114">
        <f t="shared" si="5"/>
        <v>3</v>
      </c>
      <c r="AS21" s="112">
        <f t="shared" si="6"/>
        <v>0</v>
      </c>
      <c r="AT21" s="113">
        <f t="shared" si="7"/>
        <v>4</v>
      </c>
      <c r="AU21" s="114">
        <f t="shared" si="8"/>
        <v>4</v>
      </c>
      <c r="AV21" s="112">
        <f t="shared" si="9"/>
        <v>1</v>
      </c>
      <c r="AW21" s="113">
        <f t="shared" si="10"/>
        <v>2.6666666666666665</v>
      </c>
      <c r="AX21" s="114">
        <f t="shared" si="11"/>
        <v>3</v>
      </c>
      <c r="AY21" s="112">
        <f t="shared" si="12"/>
        <v>0</v>
      </c>
      <c r="AZ21" s="113">
        <f t="shared" si="13"/>
        <v>4</v>
      </c>
      <c r="BA21" s="115">
        <f t="shared" si="14"/>
        <v>4</v>
      </c>
      <c r="BB21" s="112">
        <f t="shared" si="15"/>
        <v>0</v>
      </c>
      <c r="BC21" s="113">
        <f t="shared" si="16"/>
        <v>3.75</v>
      </c>
      <c r="BD21" s="116">
        <f t="shared" si="17"/>
        <v>4</v>
      </c>
      <c r="BE21" s="112">
        <f t="shared" si="18"/>
        <v>1</v>
      </c>
      <c r="BF21" s="112">
        <f t="shared" si="19"/>
        <v>2</v>
      </c>
      <c r="BG21" s="113">
        <f t="shared" si="20"/>
        <v>2.3333333333333335</v>
      </c>
      <c r="BH21" s="113">
        <f t="shared" si="21"/>
        <v>3</v>
      </c>
      <c r="BI21" s="117">
        <f t="shared" si="22"/>
        <v>3</v>
      </c>
      <c r="BJ21" s="112">
        <f t="shared" si="23"/>
        <v>3</v>
      </c>
      <c r="BK21" s="113">
        <f t="shared" si="24"/>
        <v>2</v>
      </c>
      <c r="BL21" s="113">
        <f t="shared" si="25"/>
        <v>2</v>
      </c>
      <c r="BM21" s="118">
        <f t="shared" si="26"/>
        <v>2</v>
      </c>
      <c r="BN21" s="119">
        <f t="shared" si="26"/>
        <v>2</v>
      </c>
      <c r="BO21" s="120">
        <f t="shared" si="27"/>
        <v>3</v>
      </c>
      <c r="BP21" s="68"/>
    </row>
    <row r="22" spans="1:68" ht="13.5" thickBot="1">
      <c r="A22" s="121"/>
      <c r="B22" s="130">
        <f t="shared" si="28"/>
        <v>11</v>
      </c>
      <c r="C22" s="109">
        <v>4</v>
      </c>
      <c r="D22" s="123">
        <v>4</v>
      </c>
      <c r="E22" s="123">
        <v>3</v>
      </c>
      <c r="F22" s="124">
        <v>3</v>
      </c>
      <c r="G22" s="109">
        <v>4</v>
      </c>
      <c r="H22" s="123">
        <v>3</v>
      </c>
      <c r="I22" s="123">
        <v>4</v>
      </c>
      <c r="J22" s="124">
        <v>3</v>
      </c>
      <c r="K22" s="109">
        <v>3</v>
      </c>
      <c r="L22" s="123">
        <v>3</v>
      </c>
      <c r="M22" s="124">
        <v>3</v>
      </c>
      <c r="N22" s="109">
        <v>3</v>
      </c>
      <c r="O22" s="123">
        <v>4</v>
      </c>
      <c r="P22" s="124">
        <v>3</v>
      </c>
      <c r="Q22" s="109">
        <v>3</v>
      </c>
      <c r="R22" s="123">
        <v>3</v>
      </c>
      <c r="S22" s="123">
        <v>3</v>
      </c>
      <c r="T22" s="124">
        <v>4</v>
      </c>
      <c r="U22" s="109">
        <v>4</v>
      </c>
      <c r="V22" s="123">
        <v>3</v>
      </c>
      <c r="W22" s="123">
        <v>3</v>
      </c>
      <c r="X22" s="124">
        <v>3</v>
      </c>
      <c r="Y22" s="134"/>
      <c r="Z22" s="123">
        <v>3</v>
      </c>
      <c r="AA22" s="123">
        <v>3</v>
      </c>
      <c r="AB22" s="124">
        <v>3</v>
      </c>
      <c r="AC22" s="126">
        <v>3</v>
      </c>
      <c r="AD22" s="109">
        <v>3</v>
      </c>
      <c r="AE22" s="123">
        <v>3</v>
      </c>
      <c r="AF22" s="110">
        <v>4</v>
      </c>
      <c r="AG22" s="127">
        <v>4</v>
      </c>
      <c r="AH22" s="126">
        <v>3</v>
      </c>
      <c r="AI22" s="109">
        <v>4</v>
      </c>
      <c r="AJ22" s="110">
        <v>4</v>
      </c>
      <c r="AK22" s="128"/>
      <c r="AL22" s="129">
        <f t="shared" si="29"/>
        <v>11</v>
      </c>
      <c r="AM22" s="112">
        <f t="shared" si="0"/>
        <v>0</v>
      </c>
      <c r="AN22" s="113">
        <f t="shared" si="1"/>
        <v>3.5</v>
      </c>
      <c r="AO22" s="114">
        <f t="shared" si="2"/>
        <v>4</v>
      </c>
      <c r="AP22" s="112">
        <f t="shared" si="3"/>
        <v>0</v>
      </c>
      <c r="AQ22" s="113">
        <f t="shared" si="4"/>
        <v>3.5</v>
      </c>
      <c r="AR22" s="114">
        <f t="shared" si="5"/>
        <v>4</v>
      </c>
      <c r="AS22" s="112">
        <f t="shared" si="6"/>
        <v>0</v>
      </c>
      <c r="AT22" s="113">
        <f t="shared" si="7"/>
        <v>3</v>
      </c>
      <c r="AU22" s="114">
        <f t="shared" si="8"/>
        <v>3</v>
      </c>
      <c r="AV22" s="112">
        <f t="shared" si="9"/>
        <v>0</v>
      </c>
      <c r="AW22" s="113">
        <f t="shared" si="10"/>
        <v>3.3333333333333335</v>
      </c>
      <c r="AX22" s="114">
        <f t="shared" si="11"/>
        <v>4</v>
      </c>
      <c r="AY22" s="112">
        <f t="shared" si="12"/>
        <v>0</v>
      </c>
      <c r="AZ22" s="113">
        <f t="shared" si="13"/>
        <v>3.25</v>
      </c>
      <c r="BA22" s="115">
        <f t="shared" si="14"/>
        <v>4</v>
      </c>
      <c r="BB22" s="112">
        <f t="shared" si="15"/>
        <v>0</v>
      </c>
      <c r="BC22" s="113">
        <f t="shared" si="16"/>
        <v>3.25</v>
      </c>
      <c r="BD22" s="116">
        <f t="shared" si="17"/>
        <v>4</v>
      </c>
      <c r="BE22" s="112">
        <f t="shared" si="18"/>
        <v>0</v>
      </c>
      <c r="BF22" s="112">
        <f t="shared" si="19"/>
        <v>0</v>
      </c>
      <c r="BG22" s="113">
        <f t="shared" si="20"/>
        <v>3</v>
      </c>
      <c r="BH22" s="113">
        <f t="shared" si="21"/>
        <v>2</v>
      </c>
      <c r="BI22" s="117">
        <f t="shared" si="22"/>
        <v>3</v>
      </c>
      <c r="BJ22" s="112">
        <f t="shared" si="23"/>
        <v>0</v>
      </c>
      <c r="BK22" s="113">
        <f t="shared" si="24"/>
        <v>3.3333333333333335</v>
      </c>
      <c r="BL22" s="113">
        <f t="shared" si="25"/>
        <v>4</v>
      </c>
      <c r="BM22" s="118">
        <f t="shared" si="26"/>
        <v>4</v>
      </c>
      <c r="BN22" s="119">
        <f t="shared" si="26"/>
        <v>3</v>
      </c>
      <c r="BO22" s="120">
        <f t="shared" si="27"/>
        <v>4</v>
      </c>
      <c r="BP22" s="68"/>
    </row>
    <row r="23" spans="1:68" ht="13.5" thickBot="1">
      <c r="A23" s="121"/>
      <c r="B23" s="130">
        <f t="shared" si="28"/>
        <v>12</v>
      </c>
      <c r="C23" s="109">
        <v>4</v>
      </c>
      <c r="D23" s="123">
        <v>5</v>
      </c>
      <c r="E23" s="123">
        <v>4</v>
      </c>
      <c r="F23" s="124">
        <v>3</v>
      </c>
      <c r="G23" s="109">
        <v>3</v>
      </c>
      <c r="H23" s="123">
        <v>4</v>
      </c>
      <c r="I23" s="123">
        <v>2</v>
      </c>
      <c r="J23" s="124">
        <v>3</v>
      </c>
      <c r="K23" s="109">
        <v>5</v>
      </c>
      <c r="L23" s="123">
        <v>5</v>
      </c>
      <c r="M23" s="124">
        <v>5</v>
      </c>
      <c r="N23" s="109">
        <v>5</v>
      </c>
      <c r="O23" s="123">
        <v>5</v>
      </c>
      <c r="P23" s="124">
        <v>5</v>
      </c>
      <c r="Q23" s="109">
        <v>5</v>
      </c>
      <c r="R23" s="123">
        <v>5</v>
      </c>
      <c r="S23" s="123">
        <v>5</v>
      </c>
      <c r="T23" s="124">
        <v>5</v>
      </c>
      <c r="U23" s="109">
        <v>2</v>
      </c>
      <c r="V23" s="123">
        <v>3</v>
      </c>
      <c r="W23" s="123">
        <v>2</v>
      </c>
      <c r="X23" s="124">
        <v>2</v>
      </c>
      <c r="Y23" s="134" t="s">
        <v>151</v>
      </c>
      <c r="Z23" s="123">
        <v>3</v>
      </c>
      <c r="AA23" s="123">
        <v>4</v>
      </c>
      <c r="AB23" s="124">
        <v>3</v>
      </c>
      <c r="AC23" s="126">
        <v>3</v>
      </c>
      <c r="AD23" s="109">
        <v>2</v>
      </c>
      <c r="AE23" s="123">
        <v>2</v>
      </c>
      <c r="AF23" s="110">
        <v>2</v>
      </c>
      <c r="AG23" s="127">
        <v>2</v>
      </c>
      <c r="AH23" s="126">
        <v>2</v>
      </c>
      <c r="AI23" s="109">
        <v>2</v>
      </c>
      <c r="AJ23" s="110">
        <v>2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4</v>
      </c>
      <c r="AO23" s="114">
        <f t="shared" si="2"/>
        <v>4</v>
      </c>
      <c r="AP23" s="112">
        <f t="shared" si="3"/>
        <v>1</v>
      </c>
      <c r="AQ23" s="113">
        <f t="shared" si="4"/>
        <v>3</v>
      </c>
      <c r="AR23" s="114">
        <f t="shared" si="5"/>
        <v>3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0</v>
      </c>
      <c r="AW23" s="113">
        <f t="shared" si="10"/>
        <v>5</v>
      </c>
      <c r="AX23" s="114">
        <f t="shared" si="11"/>
        <v>5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3</v>
      </c>
      <c r="BC23" s="113">
        <f t="shared" si="16"/>
        <v>2.25</v>
      </c>
      <c r="BD23" s="116">
        <f t="shared" si="17"/>
        <v>2</v>
      </c>
      <c r="BE23" s="112">
        <f t="shared" si="18"/>
        <v>1</v>
      </c>
      <c r="BF23" s="112">
        <f t="shared" si="19"/>
        <v>0</v>
      </c>
      <c r="BG23" s="113">
        <f t="shared" si="20"/>
        <v>3.3333333333333335</v>
      </c>
      <c r="BH23" s="113">
        <f t="shared" si="21"/>
        <v>4</v>
      </c>
      <c r="BI23" s="117">
        <f t="shared" si="22"/>
        <v>3</v>
      </c>
      <c r="BJ23" s="112">
        <f t="shared" si="23"/>
        <v>3</v>
      </c>
      <c r="BK23" s="113">
        <f t="shared" si="24"/>
        <v>2</v>
      </c>
      <c r="BL23" s="113">
        <f t="shared" si="25"/>
        <v>2</v>
      </c>
      <c r="BM23" s="118">
        <f t="shared" si="26"/>
        <v>2</v>
      </c>
      <c r="BN23" s="119">
        <f t="shared" si="26"/>
        <v>2</v>
      </c>
      <c r="BO23" s="120">
        <f t="shared" si="27"/>
        <v>3</v>
      </c>
      <c r="BP23" s="68"/>
    </row>
    <row r="24" spans="1:68" ht="13.5" thickBot="1">
      <c r="A24" s="121"/>
      <c r="B24" s="130">
        <f t="shared" si="28"/>
        <v>13</v>
      </c>
      <c r="C24" s="109">
        <v>4</v>
      </c>
      <c r="D24" s="123">
        <v>4</v>
      </c>
      <c r="E24" s="123">
        <v>4</v>
      </c>
      <c r="F24" s="124">
        <v>4</v>
      </c>
      <c r="G24" s="109">
        <v>3</v>
      </c>
      <c r="H24" s="123">
        <v>4</v>
      </c>
      <c r="I24" s="123">
        <v>4</v>
      </c>
      <c r="J24" s="124">
        <v>4</v>
      </c>
      <c r="K24" s="109">
        <v>4</v>
      </c>
      <c r="L24" s="123">
        <v>4</v>
      </c>
      <c r="M24" s="124">
        <v>4</v>
      </c>
      <c r="N24" s="109">
        <v>2</v>
      </c>
      <c r="O24" s="123">
        <v>2</v>
      </c>
      <c r="P24" s="124">
        <v>4</v>
      </c>
      <c r="Q24" s="109">
        <v>4</v>
      </c>
      <c r="R24" s="123">
        <v>4</v>
      </c>
      <c r="S24" s="123">
        <v>4</v>
      </c>
      <c r="T24" s="124">
        <v>4</v>
      </c>
      <c r="U24" s="109">
        <v>4</v>
      </c>
      <c r="V24" s="123">
        <v>4</v>
      </c>
      <c r="W24" s="123">
        <v>4</v>
      </c>
      <c r="X24" s="124">
        <v>4</v>
      </c>
      <c r="Y24" s="125" t="s">
        <v>151</v>
      </c>
      <c r="Z24" s="123">
        <v>4</v>
      </c>
      <c r="AA24" s="123">
        <v>4</v>
      </c>
      <c r="AB24" s="124">
        <v>4</v>
      </c>
      <c r="AC24" s="132">
        <v>2</v>
      </c>
      <c r="AD24" s="109">
        <v>2</v>
      </c>
      <c r="AE24" s="123">
        <v>2</v>
      </c>
      <c r="AF24" s="110">
        <v>2</v>
      </c>
      <c r="AG24" s="107">
        <v>5</v>
      </c>
      <c r="AH24" s="126">
        <v>5</v>
      </c>
      <c r="AI24" s="109">
        <v>5</v>
      </c>
      <c r="AJ24" s="110">
        <v>5</v>
      </c>
      <c r="AK24" s="128"/>
      <c r="AL24" s="129">
        <f t="shared" si="29"/>
        <v>13</v>
      </c>
      <c r="AM24" s="112">
        <f t="shared" si="0"/>
        <v>0</v>
      </c>
      <c r="AN24" s="113">
        <f t="shared" si="1"/>
        <v>4</v>
      </c>
      <c r="AO24" s="114">
        <f t="shared" si="2"/>
        <v>4</v>
      </c>
      <c r="AP24" s="112">
        <f t="shared" si="3"/>
        <v>0</v>
      </c>
      <c r="AQ24" s="113">
        <f t="shared" si="4"/>
        <v>3.75</v>
      </c>
      <c r="AR24" s="114">
        <f t="shared" si="5"/>
        <v>4</v>
      </c>
      <c r="AS24" s="112">
        <f t="shared" si="6"/>
        <v>0</v>
      </c>
      <c r="AT24" s="113">
        <f t="shared" si="7"/>
        <v>4</v>
      </c>
      <c r="AU24" s="114">
        <f t="shared" si="8"/>
        <v>4</v>
      </c>
      <c r="AV24" s="112">
        <f t="shared" si="9"/>
        <v>2</v>
      </c>
      <c r="AW24" s="113">
        <f t="shared" si="10"/>
        <v>2.6666666666666665</v>
      </c>
      <c r="AX24" s="114">
        <f t="shared" si="11"/>
        <v>3</v>
      </c>
      <c r="AY24" s="112">
        <f t="shared" si="12"/>
        <v>0</v>
      </c>
      <c r="AZ24" s="113">
        <f t="shared" si="13"/>
        <v>4</v>
      </c>
      <c r="BA24" s="115">
        <f t="shared" si="14"/>
        <v>4</v>
      </c>
      <c r="BB24" s="112">
        <f t="shared" si="15"/>
        <v>0</v>
      </c>
      <c r="BC24" s="113">
        <f t="shared" si="16"/>
        <v>4</v>
      </c>
      <c r="BD24" s="116">
        <f t="shared" si="17"/>
        <v>4</v>
      </c>
      <c r="BE24" s="112">
        <f t="shared" si="18"/>
        <v>1</v>
      </c>
      <c r="BF24" s="112">
        <f t="shared" si="19"/>
        <v>0</v>
      </c>
      <c r="BG24" s="113">
        <f t="shared" si="20"/>
        <v>4</v>
      </c>
      <c r="BH24" s="113">
        <f t="shared" si="21"/>
        <v>4</v>
      </c>
      <c r="BI24" s="117">
        <f t="shared" si="22"/>
        <v>2</v>
      </c>
      <c r="BJ24" s="112">
        <f t="shared" si="23"/>
        <v>3</v>
      </c>
      <c r="BK24" s="113">
        <f t="shared" si="24"/>
        <v>2</v>
      </c>
      <c r="BL24" s="113">
        <f t="shared" si="25"/>
        <v>2</v>
      </c>
      <c r="BM24" s="118">
        <f t="shared" si="26"/>
        <v>5</v>
      </c>
      <c r="BN24" s="119">
        <f t="shared" si="26"/>
        <v>5</v>
      </c>
      <c r="BO24" s="120">
        <f t="shared" si="27"/>
        <v>5</v>
      </c>
      <c r="BP24" s="68"/>
    </row>
    <row r="25" spans="1:68" ht="13.5" thickBot="1">
      <c r="A25" s="121"/>
      <c r="B25" s="130">
        <f t="shared" si="28"/>
        <v>14</v>
      </c>
      <c r="C25" s="109">
        <v>4</v>
      </c>
      <c r="D25" s="123">
        <v>4</v>
      </c>
      <c r="E25" s="123">
        <v>4</v>
      </c>
      <c r="F25" s="124">
        <v>4</v>
      </c>
      <c r="G25" s="109">
        <v>4</v>
      </c>
      <c r="H25" s="123">
        <v>4</v>
      </c>
      <c r="I25" s="123">
        <v>4</v>
      </c>
      <c r="J25" s="124">
        <v>4</v>
      </c>
      <c r="K25" s="109">
        <v>4</v>
      </c>
      <c r="L25" s="123">
        <v>4</v>
      </c>
      <c r="M25" s="124">
        <v>4</v>
      </c>
      <c r="N25" s="109">
        <v>2</v>
      </c>
      <c r="O25" s="123">
        <v>2</v>
      </c>
      <c r="P25" s="124">
        <v>2</v>
      </c>
      <c r="Q25" s="109">
        <v>4</v>
      </c>
      <c r="R25" s="123">
        <v>4</v>
      </c>
      <c r="S25" s="123">
        <v>4</v>
      </c>
      <c r="T25" s="124">
        <v>4</v>
      </c>
      <c r="U25" s="109">
        <v>3</v>
      </c>
      <c r="V25" s="123">
        <v>4</v>
      </c>
      <c r="W25" s="123">
        <v>4</v>
      </c>
      <c r="X25" s="124">
        <v>2</v>
      </c>
      <c r="Y25" s="125" t="s">
        <v>117</v>
      </c>
      <c r="Z25" s="123">
        <v>3</v>
      </c>
      <c r="AA25" s="123">
        <v>3</v>
      </c>
      <c r="AB25" s="124">
        <v>3</v>
      </c>
      <c r="AC25" s="126">
        <v>2</v>
      </c>
      <c r="AD25" s="109">
        <v>2</v>
      </c>
      <c r="AE25" s="123">
        <v>2</v>
      </c>
      <c r="AF25" s="110">
        <v>2</v>
      </c>
      <c r="AG25" s="127">
        <v>2</v>
      </c>
      <c r="AH25" s="126">
        <v>2</v>
      </c>
      <c r="AI25" s="109">
        <v>3</v>
      </c>
      <c r="AJ25" s="110">
        <v>2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4</v>
      </c>
      <c r="AO25" s="114">
        <f t="shared" si="2"/>
        <v>4</v>
      </c>
      <c r="AP25" s="112">
        <f t="shared" si="3"/>
        <v>0</v>
      </c>
      <c r="AQ25" s="113">
        <f t="shared" si="4"/>
        <v>4</v>
      </c>
      <c r="AR25" s="114">
        <f t="shared" si="5"/>
        <v>4</v>
      </c>
      <c r="AS25" s="112">
        <f t="shared" si="6"/>
        <v>0</v>
      </c>
      <c r="AT25" s="113">
        <f t="shared" si="7"/>
        <v>4</v>
      </c>
      <c r="AU25" s="114">
        <f t="shared" si="8"/>
        <v>4</v>
      </c>
      <c r="AV25" s="112">
        <f t="shared" si="9"/>
        <v>3</v>
      </c>
      <c r="AW25" s="113">
        <f t="shared" si="10"/>
        <v>2</v>
      </c>
      <c r="AX25" s="114">
        <f t="shared" si="11"/>
        <v>2</v>
      </c>
      <c r="AY25" s="112">
        <f t="shared" si="12"/>
        <v>0</v>
      </c>
      <c r="AZ25" s="113">
        <f t="shared" si="13"/>
        <v>4</v>
      </c>
      <c r="BA25" s="115">
        <f t="shared" si="14"/>
        <v>4</v>
      </c>
      <c r="BB25" s="112">
        <f t="shared" si="15"/>
        <v>1</v>
      </c>
      <c r="BC25" s="113">
        <f t="shared" si="16"/>
        <v>3.25</v>
      </c>
      <c r="BD25" s="116">
        <f t="shared" si="17"/>
        <v>4</v>
      </c>
      <c r="BE25" s="112">
        <f t="shared" si="18"/>
        <v>1</v>
      </c>
      <c r="BF25" s="112">
        <f t="shared" si="19"/>
        <v>0</v>
      </c>
      <c r="BG25" s="113">
        <f t="shared" si="20"/>
        <v>3</v>
      </c>
      <c r="BH25" s="113">
        <f t="shared" si="21"/>
        <v>3</v>
      </c>
      <c r="BI25" s="117">
        <f t="shared" si="22"/>
        <v>2</v>
      </c>
      <c r="BJ25" s="112">
        <f t="shared" si="23"/>
        <v>3</v>
      </c>
      <c r="BK25" s="113">
        <f t="shared" si="24"/>
        <v>2</v>
      </c>
      <c r="BL25" s="113">
        <f t="shared" si="25"/>
        <v>2</v>
      </c>
      <c r="BM25" s="118">
        <f t="shared" si="26"/>
        <v>2</v>
      </c>
      <c r="BN25" s="119">
        <f t="shared" si="26"/>
        <v>2</v>
      </c>
      <c r="BO25" s="120">
        <f t="shared" si="27"/>
        <v>3</v>
      </c>
      <c r="BP25" s="68"/>
    </row>
    <row r="26" spans="1:68" ht="13.5" thickBot="1">
      <c r="A26" s="121"/>
      <c r="B26" s="130">
        <f t="shared" si="28"/>
        <v>15</v>
      </c>
      <c r="C26" s="109">
        <v>5</v>
      </c>
      <c r="D26" s="123">
        <v>5</v>
      </c>
      <c r="E26" s="123">
        <v>5</v>
      </c>
      <c r="F26" s="124">
        <v>5</v>
      </c>
      <c r="G26" s="109">
        <v>4</v>
      </c>
      <c r="H26" s="123">
        <v>5</v>
      </c>
      <c r="I26" s="123">
        <v>3</v>
      </c>
      <c r="J26" s="124">
        <v>4</v>
      </c>
      <c r="K26" s="109">
        <v>5</v>
      </c>
      <c r="L26" s="123">
        <v>5</v>
      </c>
      <c r="M26" s="124">
        <v>5</v>
      </c>
      <c r="N26" s="109">
        <v>4</v>
      </c>
      <c r="O26" s="123">
        <v>4</v>
      </c>
      <c r="P26" s="124">
        <v>4</v>
      </c>
      <c r="Q26" s="109">
        <v>5</v>
      </c>
      <c r="R26" s="123">
        <v>5</v>
      </c>
      <c r="S26" s="123">
        <v>5</v>
      </c>
      <c r="T26" s="124">
        <v>5</v>
      </c>
      <c r="U26" s="109">
        <v>4</v>
      </c>
      <c r="V26" s="123">
        <v>4</v>
      </c>
      <c r="W26" s="123">
        <v>4</v>
      </c>
      <c r="X26" s="124">
        <v>4</v>
      </c>
      <c r="Y26" s="125" t="s">
        <v>151</v>
      </c>
      <c r="Z26" s="123">
        <v>3</v>
      </c>
      <c r="AA26" s="123">
        <v>4</v>
      </c>
      <c r="AB26" s="124">
        <v>4</v>
      </c>
      <c r="AC26" s="126">
        <v>2</v>
      </c>
      <c r="AD26" s="109">
        <v>2</v>
      </c>
      <c r="AE26" s="123">
        <v>2</v>
      </c>
      <c r="AF26" s="110">
        <v>2</v>
      </c>
      <c r="AG26" s="127">
        <v>3</v>
      </c>
      <c r="AH26" s="126">
        <v>2</v>
      </c>
      <c r="AI26" s="109">
        <v>3</v>
      </c>
      <c r="AJ26" s="110">
        <v>3</v>
      </c>
      <c r="AK26" s="128"/>
      <c r="AL26" s="129">
        <f t="shared" si="29"/>
        <v>15</v>
      </c>
      <c r="AM26" s="112">
        <f t="shared" si="0"/>
        <v>0</v>
      </c>
      <c r="AN26" s="113">
        <f t="shared" si="1"/>
        <v>5</v>
      </c>
      <c r="AO26" s="114">
        <f t="shared" si="2"/>
        <v>5</v>
      </c>
      <c r="AP26" s="112">
        <f t="shared" si="3"/>
        <v>0</v>
      </c>
      <c r="AQ26" s="113">
        <f t="shared" si="4"/>
        <v>4</v>
      </c>
      <c r="AR26" s="114">
        <f t="shared" si="5"/>
        <v>4</v>
      </c>
      <c r="AS26" s="112">
        <f t="shared" si="6"/>
        <v>0</v>
      </c>
      <c r="AT26" s="113">
        <f t="shared" si="7"/>
        <v>5</v>
      </c>
      <c r="AU26" s="114">
        <f t="shared" si="8"/>
        <v>5</v>
      </c>
      <c r="AV26" s="112">
        <f t="shared" si="9"/>
        <v>0</v>
      </c>
      <c r="AW26" s="113">
        <f t="shared" si="10"/>
        <v>4</v>
      </c>
      <c r="AX26" s="114">
        <f t="shared" si="11"/>
        <v>4</v>
      </c>
      <c r="AY26" s="112">
        <f t="shared" si="12"/>
        <v>0</v>
      </c>
      <c r="AZ26" s="113">
        <f t="shared" si="13"/>
        <v>5</v>
      </c>
      <c r="BA26" s="115">
        <f t="shared" si="14"/>
        <v>5</v>
      </c>
      <c r="BB26" s="112">
        <f t="shared" si="15"/>
        <v>0</v>
      </c>
      <c r="BC26" s="113">
        <f t="shared" si="16"/>
        <v>4</v>
      </c>
      <c r="BD26" s="116">
        <f t="shared" si="17"/>
        <v>4</v>
      </c>
      <c r="BE26" s="112">
        <f t="shared" si="18"/>
        <v>1</v>
      </c>
      <c r="BF26" s="112">
        <f t="shared" si="19"/>
        <v>0</v>
      </c>
      <c r="BG26" s="113">
        <f t="shared" si="20"/>
        <v>3.6666666666666665</v>
      </c>
      <c r="BH26" s="113">
        <f t="shared" si="21"/>
        <v>4</v>
      </c>
      <c r="BI26" s="117">
        <f t="shared" si="22"/>
        <v>2</v>
      </c>
      <c r="BJ26" s="112">
        <f t="shared" si="23"/>
        <v>3</v>
      </c>
      <c r="BK26" s="113">
        <f t="shared" si="24"/>
        <v>2</v>
      </c>
      <c r="BL26" s="113">
        <f t="shared" si="25"/>
        <v>2</v>
      </c>
      <c r="BM26" s="118">
        <f t="shared" si="26"/>
        <v>3</v>
      </c>
      <c r="BN26" s="119">
        <f t="shared" si="26"/>
        <v>2</v>
      </c>
      <c r="BO26" s="120">
        <f t="shared" si="27"/>
        <v>3</v>
      </c>
      <c r="BP26" s="68"/>
    </row>
    <row r="27" spans="1:68" ht="13.5" thickBot="1">
      <c r="A27" s="121"/>
      <c r="B27" s="130">
        <f t="shared" si="28"/>
        <v>16</v>
      </c>
      <c r="C27" s="109">
        <v>4</v>
      </c>
      <c r="D27" s="123">
        <v>5</v>
      </c>
      <c r="E27" s="123">
        <v>5</v>
      </c>
      <c r="F27" s="124">
        <v>5</v>
      </c>
      <c r="G27" s="109">
        <v>3</v>
      </c>
      <c r="H27" s="123">
        <v>2</v>
      </c>
      <c r="I27" s="123">
        <v>3</v>
      </c>
      <c r="J27" s="124">
        <v>2</v>
      </c>
      <c r="K27" s="109">
        <v>4</v>
      </c>
      <c r="L27" s="123">
        <v>4</v>
      </c>
      <c r="M27" s="124">
        <v>4</v>
      </c>
      <c r="N27" s="109">
        <v>5</v>
      </c>
      <c r="O27" s="123">
        <v>5</v>
      </c>
      <c r="P27" s="124">
        <v>5</v>
      </c>
      <c r="Q27" s="109">
        <v>5</v>
      </c>
      <c r="R27" s="123">
        <v>5</v>
      </c>
      <c r="S27" s="123">
        <v>5</v>
      </c>
      <c r="T27" s="124">
        <v>5</v>
      </c>
      <c r="U27" s="109">
        <v>5</v>
      </c>
      <c r="V27" s="123">
        <v>5</v>
      </c>
      <c r="W27" s="123">
        <v>5</v>
      </c>
      <c r="X27" s="124">
        <v>5</v>
      </c>
      <c r="Y27" s="125" t="s">
        <v>117</v>
      </c>
      <c r="Z27" s="123">
        <v>4</v>
      </c>
      <c r="AA27" s="123">
        <v>5</v>
      </c>
      <c r="AB27" s="124">
        <v>5</v>
      </c>
      <c r="AC27" s="126">
        <v>5</v>
      </c>
      <c r="AD27" s="109">
        <v>3</v>
      </c>
      <c r="AE27" s="123">
        <v>2</v>
      </c>
      <c r="AF27" s="110">
        <v>2</v>
      </c>
      <c r="AG27" s="127">
        <v>2</v>
      </c>
      <c r="AH27" s="126">
        <v>3</v>
      </c>
      <c r="AI27" s="109">
        <v>3</v>
      </c>
      <c r="AJ27" s="110">
        <v>5</v>
      </c>
      <c r="AK27" s="128"/>
      <c r="AL27" s="129">
        <f t="shared" si="29"/>
        <v>16</v>
      </c>
      <c r="AM27" s="112">
        <f t="shared" si="0"/>
        <v>0</v>
      </c>
      <c r="AN27" s="113">
        <f t="shared" si="1"/>
        <v>4.75</v>
      </c>
      <c r="AO27" s="114">
        <f t="shared" si="2"/>
        <v>5</v>
      </c>
      <c r="AP27" s="112">
        <f t="shared" si="3"/>
        <v>2</v>
      </c>
      <c r="AQ27" s="113">
        <f t="shared" si="4"/>
        <v>2.5</v>
      </c>
      <c r="AR27" s="114">
        <f t="shared" si="5"/>
        <v>3</v>
      </c>
      <c r="AS27" s="112">
        <f t="shared" si="6"/>
        <v>0</v>
      </c>
      <c r="AT27" s="113">
        <f t="shared" si="7"/>
        <v>4</v>
      </c>
      <c r="AU27" s="114">
        <f t="shared" si="8"/>
        <v>4</v>
      </c>
      <c r="AV27" s="112">
        <f t="shared" si="9"/>
        <v>0</v>
      </c>
      <c r="AW27" s="113">
        <f t="shared" si="10"/>
        <v>5</v>
      </c>
      <c r="AX27" s="114">
        <f t="shared" si="11"/>
        <v>5</v>
      </c>
      <c r="AY27" s="112">
        <f t="shared" si="12"/>
        <v>0</v>
      </c>
      <c r="AZ27" s="113">
        <f t="shared" si="13"/>
        <v>5</v>
      </c>
      <c r="BA27" s="115">
        <f t="shared" si="14"/>
        <v>5</v>
      </c>
      <c r="BB27" s="112">
        <f t="shared" si="15"/>
        <v>0</v>
      </c>
      <c r="BC27" s="113">
        <f t="shared" si="16"/>
        <v>5</v>
      </c>
      <c r="BD27" s="116">
        <f t="shared" si="17"/>
        <v>5</v>
      </c>
      <c r="BE27" s="112">
        <f t="shared" si="18"/>
        <v>1</v>
      </c>
      <c r="BF27" s="112">
        <f t="shared" si="19"/>
        <v>0</v>
      </c>
      <c r="BG27" s="113">
        <f t="shared" si="20"/>
        <v>4.666666666666667</v>
      </c>
      <c r="BH27" s="113">
        <f t="shared" si="21"/>
        <v>5</v>
      </c>
      <c r="BI27" s="117">
        <f t="shared" si="22"/>
        <v>5</v>
      </c>
      <c r="BJ27" s="112">
        <f t="shared" si="23"/>
        <v>2</v>
      </c>
      <c r="BK27" s="113">
        <f t="shared" si="24"/>
        <v>2.3333333333333335</v>
      </c>
      <c r="BL27" s="113">
        <f t="shared" si="25"/>
        <v>3</v>
      </c>
      <c r="BM27" s="118">
        <f t="shared" si="26"/>
        <v>2</v>
      </c>
      <c r="BN27" s="119">
        <f t="shared" si="26"/>
        <v>3</v>
      </c>
      <c r="BO27" s="120">
        <f t="shared" si="27"/>
        <v>4</v>
      </c>
      <c r="BP27" s="68"/>
    </row>
    <row r="28" spans="1:68" ht="13.5" thickBot="1">
      <c r="A28" s="121"/>
      <c r="B28" s="130">
        <f t="shared" si="28"/>
        <v>17</v>
      </c>
      <c r="C28" s="109">
        <v>4</v>
      </c>
      <c r="D28" s="123">
        <v>4</v>
      </c>
      <c r="E28" s="123">
        <v>2</v>
      </c>
      <c r="F28" s="124">
        <v>2</v>
      </c>
      <c r="G28" s="109">
        <v>2</v>
      </c>
      <c r="H28" s="123">
        <v>2</v>
      </c>
      <c r="I28" s="123">
        <v>2</v>
      </c>
      <c r="J28" s="124">
        <v>2</v>
      </c>
      <c r="K28" s="109">
        <v>2</v>
      </c>
      <c r="L28" s="123">
        <v>2</v>
      </c>
      <c r="M28" s="124">
        <v>2</v>
      </c>
      <c r="N28" s="109">
        <v>2</v>
      </c>
      <c r="O28" s="123">
        <v>2</v>
      </c>
      <c r="P28" s="124">
        <v>2</v>
      </c>
      <c r="Q28" s="109">
        <v>4</v>
      </c>
      <c r="R28" s="123">
        <v>5</v>
      </c>
      <c r="S28" s="123">
        <v>4</v>
      </c>
      <c r="T28" s="124">
        <v>4</v>
      </c>
      <c r="U28" s="109">
        <v>4</v>
      </c>
      <c r="V28" s="123">
        <v>5</v>
      </c>
      <c r="W28" s="123">
        <v>5</v>
      </c>
      <c r="X28" s="124">
        <v>5</v>
      </c>
      <c r="Y28" s="125" t="s">
        <v>117</v>
      </c>
      <c r="Z28" s="123">
        <v>3</v>
      </c>
      <c r="AA28" s="123">
        <v>3</v>
      </c>
      <c r="AB28" s="124">
        <v>3</v>
      </c>
      <c r="AC28" s="132">
        <v>4</v>
      </c>
      <c r="AD28" s="109">
        <v>3</v>
      </c>
      <c r="AE28" s="123">
        <v>2</v>
      </c>
      <c r="AF28" s="110">
        <v>2</v>
      </c>
      <c r="AG28" s="107">
        <v>2</v>
      </c>
      <c r="AH28" s="132">
        <v>2</v>
      </c>
      <c r="AI28" s="109">
        <v>2</v>
      </c>
      <c r="AJ28" s="110">
        <v>2</v>
      </c>
      <c r="AK28" s="128"/>
      <c r="AL28" s="129">
        <f t="shared" si="29"/>
        <v>17</v>
      </c>
      <c r="AM28" s="112">
        <f t="shared" si="0"/>
        <v>2</v>
      </c>
      <c r="AN28" s="113">
        <f t="shared" si="1"/>
        <v>3</v>
      </c>
      <c r="AO28" s="114">
        <f t="shared" si="2"/>
        <v>3</v>
      </c>
      <c r="AP28" s="112">
        <f t="shared" si="3"/>
        <v>4</v>
      </c>
      <c r="AQ28" s="113">
        <f t="shared" si="4"/>
        <v>2</v>
      </c>
      <c r="AR28" s="114">
        <f t="shared" si="5"/>
        <v>2</v>
      </c>
      <c r="AS28" s="112">
        <f t="shared" si="6"/>
        <v>3</v>
      </c>
      <c r="AT28" s="113">
        <f t="shared" si="7"/>
        <v>2</v>
      </c>
      <c r="AU28" s="114">
        <f t="shared" si="8"/>
        <v>2</v>
      </c>
      <c r="AV28" s="112">
        <f t="shared" si="9"/>
        <v>3</v>
      </c>
      <c r="AW28" s="113">
        <f t="shared" si="10"/>
        <v>2</v>
      </c>
      <c r="AX28" s="114">
        <f t="shared" si="11"/>
        <v>2</v>
      </c>
      <c r="AY28" s="112">
        <f t="shared" si="12"/>
        <v>0</v>
      </c>
      <c r="AZ28" s="113">
        <f t="shared" si="13"/>
        <v>4.25</v>
      </c>
      <c r="BA28" s="115">
        <f t="shared" si="14"/>
        <v>5</v>
      </c>
      <c r="BB28" s="112">
        <f t="shared" si="15"/>
        <v>0</v>
      </c>
      <c r="BC28" s="113">
        <f t="shared" si="16"/>
        <v>4.75</v>
      </c>
      <c r="BD28" s="116">
        <f t="shared" si="17"/>
        <v>5</v>
      </c>
      <c r="BE28" s="112">
        <f t="shared" si="18"/>
        <v>1</v>
      </c>
      <c r="BF28" s="112">
        <f t="shared" si="19"/>
        <v>0</v>
      </c>
      <c r="BG28" s="113">
        <f t="shared" si="20"/>
        <v>3</v>
      </c>
      <c r="BH28" s="113">
        <f t="shared" si="21"/>
        <v>3</v>
      </c>
      <c r="BI28" s="117">
        <f t="shared" si="22"/>
        <v>4</v>
      </c>
      <c r="BJ28" s="112">
        <f t="shared" si="23"/>
        <v>2</v>
      </c>
      <c r="BK28" s="113">
        <f t="shared" si="24"/>
        <v>2.3333333333333335</v>
      </c>
      <c r="BL28" s="113">
        <f t="shared" si="25"/>
        <v>3</v>
      </c>
      <c r="BM28" s="118">
        <f t="shared" si="26"/>
        <v>2</v>
      </c>
      <c r="BN28" s="119">
        <f t="shared" si="26"/>
        <v>2</v>
      </c>
      <c r="BO28" s="120">
        <f t="shared" si="27"/>
        <v>3</v>
      </c>
      <c r="BP28" s="68"/>
    </row>
    <row r="29" spans="1:68" ht="13.5" thickBot="1">
      <c r="A29" s="121"/>
      <c r="B29" s="130">
        <f t="shared" si="28"/>
        <v>18</v>
      </c>
      <c r="C29" s="109">
        <v>5</v>
      </c>
      <c r="D29" s="123">
        <v>5</v>
      </c>
      <c r="E29" s="123">
        <v>5</v>
      </c>
      <c r="F29" s="124">
        <v>5</v>
      </c>
      <c r="G29" s="109">
        <v>3</v>
      </c>
      <c r="H29" s="123">
        <v>3</v>
      </c>
      <c r="I29" s="123">
        <v>3</v>
      </c>
      <c r="J29" s="124">
        <v>3</v>
      </c>
      <c r="K29" s="109">
        <v>4</v>
      </c>
      <c r="L29" s="123">
        <v>3</v>
      </c>
      <c r="M29" s="124">
        <v>3</v>
      </c>
      <c r="N29" s="109">
        <v>2</v>
      </c>
      <c r="O29" s="123">
        <v>2</v>
      </c>
      <c r="P29" s="124">
        <v>2</v>
      </c>
      <c r="Q29" s="109">
        <v>5</v>
      </c>
      <c r="R29" s="123">
        <v>5</v>
      </c>
      <c r="S29" s="123">
        <v>5</v>
      </c>
      <c r="T29" s="124">
        <v>4</v>
      </c>
      <c r="U29" s="109">
        <v>5</v>
      </c>
      <c r="V29" s="123">
        <v>5</v>
      </c>
      <c r="W29" s="123">
        <v>5</v>
      </c>
      <c r="X29" s="124">
        <v>4</v>
      </c>
      <c r="Y29" s="125" t="s">
        <v>151</v>
      </c>
      <c r="Z29" s="123">
        <v>2</v>
      </c>
      <c r="AA29" s="123">
        <v>2</v>
      </c>
      <c r="AB29" s="124">
        <v>2</v>
      </c>
      <c r="AC29" s="126">
        <v>4</v>
      </c>
      <c r="AD29" s="109">
        <v>2</v>
      </c>
      <c r="AE29" s="123">
        <v>2</v>
      </c>
      <c r="AF29" s="110">
        <v>2</v>
      </c>
      <c r="AG29" s="127">
        <v>2</v>
      </c>
      <c r="AH29" s="126">
        <v>4</v>
      </c>
      <c r="AI29" s="109">
        <v>4</v>
      </c>
      <c r="AJ29" s="110">
        <v>2</v>
      </c>
      <c r="AK29" s="128"/>
      <c r="AL29" s="129">
        <f t="shared" si="29"/>
        <v>18</v>
      </c>
      <c r="AM29" s="112">
        <f t="shared" si="0"/>
        <v>0</v>
      </c>
      <c r="AN29" s="113">
        <f t="shared" si="1"/>
        <v>5</v>
      </c>
      <c r="AO29" s="114">
        <f t="shared" si="2"/>
        <v>5</v>
      </c>
      <c r="AP29" s="112">
        <f t="shared" si="3"/>
        <v>0</v>
      </c>
      <c r="AQ29" s="113">
        <f t="shared" si="4"/>
        <v>3</v>
      </c>
      <c r="AR29" s="114">
        <f t="shared" si="5"/>
        <v>3</v>
      </c>
      <c r="AS29" s="112">
        <f t="shared" si="6"/>
        <v>0</v>
      </c>
      <c r="AT29" s="113">
        <f t="shared" si="7"/>
        <v>3.3333333333333335</v>
      </c>
      <c r="AU29" s="114">
        <f t="shared" si="8"/>
        <v>4</v>
      </c>
      <c r="AV29" s="112">
        <f t="shared" si="9"/>
        <v>3</v>
      </c>
      <c r="AW29" s="113">
        <f t="shared" si="10"/>
        <v>2</v>
      </c>
      <c r="AX29" s="114">
        <f t="shared" si="11"/>
        <v>2</v>
      </c>
      <c r="AY29" s="112">
        <f t="shared" si="12"/>
        <v>0</v>
      </c>
      <c r="AZ29" s="113">
        <f t="shared" si="13"/>
        <v>4.75</v>
      </c>
      <c r="BA29" s="115">
        <f t="shared" si="14"/>
        <v>5</v>
      </c>
      <c r="BB29" s="112">
        <f t="shared" si="15"/>
        <v>0</v>
      </c>
      <c r="BC29" s="113">
        <f t="shared" si="16"/>
        <v>4.75</v>
      </c>
      <c r="BD29" s="116">
        <f t="shared" si="17"/>
        <v>5</v>
      </c>
      <c r="BE29" s="112">
        <f t="shared" si="18"/>
        <v>1</v>
      </c>
      <c r="BF29" s="112">
        <f t="shared" si="19"/>
        <v>3</v>
      </c>
      <c r="BG29" s="113">
        <f t="shared" si="20"/>
        <v>2</v>
      </c>
      <c r="BH29" s="113">
        <f t="shared" si="21"/>
        <v>2</v>
      </c>
      <c r="BI29" s="117">
        <f t="shared" si="22"/>
        <v>4</v>
      </c>
      <c r="BJ29" s="112">
        <f t="shared" si="23"/>
        <v>3</v>
      </c>
      <c r="BK29" s="113">
        <f t="shared" si="24"/>
        <v>2</v>
      </c>
      <c r="BL29" s="113">
        <f t="shared" si="25"/>
        <v>2</v>
      </c>
      <c r="BM29" s="118">
        <f t="shared" si="26"/>
        <v>2</v>
      </c>
      <c r="BN29" s="119">
        <f t="shared" si="26"/>
        <v>4</v>
      </c>
      <c r="BO29" s="120">
        <f t="shared" si="27"/>
        <v>3</v>
      </c>
      <c r="BP29" s="68"/>
    </row>
    <row r="30" spans="1:68" ht="13.5" thickBot="1">
      <c r="A30" s="121"/>
      <c r="B30" s="130">
        <f t="shared" si="28"/>
        <v>19</v>
      </c>
      <c r="C30" s="109"/>
      <c r="D30" s="123"/>
      <c r="E30" s="123"/>
      <c r="F30" s="124"/>
      <c r="G30" s="109"/>
      <c r="H30" s="123"/>
      <c r="I30" s="123"/>
      <c r="J30" s="124"/>
      <c r="K30" s="109"/>
      <c r="L30" s="123"/>
      <c r="M30" s="124"/>
      <c r="N30" s="109"/>
      <c r="O30" s="123"/>
      <c r="P30" s="124"/>
      <c r="Q30" s="109"/>
      <c r="R30" s="123"/>
      <c r="S30" s="123"/>
      <c r="T30" s="124"/>
      <c r="U30" s="109"/>
      <c r="V30" s="123"/>
      <c r="W30" s="123"/>
      <c r="X30" s="124"/>
      <c r="Y30" s="125"/>
      <c r="Z30" s="123"/>
      <c r="AA30" s="123"/>
      <c r="AB30" s="124"/>
      <c r="AC30" s="126"/>
      <c r="AD30" s="109"/>
      <c r="AE30" s="123"/>
      <c r="AF30" s="110"/>
      <c r="AG30" s="127"/>
      <c r="AH30" s="126"/>
      <c r="AI30" s="109"/>
      <c r="AJ30" s="110"/>
      <c r="AK30" s="128"/>
      <c r="AL30" s="129">
        <f t="shared" si="29"/>
        <v>19</v>
      </c>
      <c r="AM30" s="112">
        <f t="shared" si="0"/>
        <v>0</v>
      </c>
      <c r="AN30" s="113">
        <f t="shared" si="1"/>
        <v>0</v>
      </c>
      <c r="AO30" s="114" t="str">
        <f t="shared" si="2"/>
        <v>NO</v>
      </c>
      <c r="AP30" s="112">
        <f t="shared" si="3"/>
        <v>0</v>
      </c>
      <c r="AQ30" s="113">
        <f t="shared" si="4"/>
        <v>0</v>
      </c>
      <c r="AR30" s="114" t="str">
        <f t="shared" si="5"/>
        <v>NO</v>
      </c>
      <c r="AS30" s="112">
        <f t="shared" si="6"/>
        <v>0</v>
      </c>
      <c r="AT30" s="113">
        <f t="shared" si="7"/>
        <v>0</v>
      </c>
      <c r="AU30" s="114" t="str">
        <f t="shared" si="8"/>
        <v>NO</v>
      </c>
      <c r="AV30" s="112">
        <f t="shared" si="9"/>
        <v>0</v>
      </c>
      <c r="AW30" s="113">
        <f t="shared" si="10"/>
        <v>0</v>
      </c>
      <c r="AX30" s="114" t="str">
        <f t="shared" si="11"/>
        <v>NO</v>
      </c>
      <c r="AY30" s="112">
        <f t="shared" si="12"/>
        <v>0</v>
      </c>
      <c r="AZ30" s="113">
        <f t="shared" si="13"/>
        <v>0</v>
      </c>
      <c r="BA30" s="115" t="str">
        <f t="shared" si="14"/>
        <v>NO</v>
      </c>
      <c r="BB30" s="112">
        <f t="shared" si="15"/>
        <v>0</v>
      </c>
      <c r="BC30" s="113">
        <f t="shared" si="16"/>
        <v>0</v>
      </c>
      <c r="BD30" s="116" t="str">
        <f t="shared" si="17"/>
        <v>NO</v>
      </c>
      <c r="BE30" s="112">
        <f t="shared" si="18"/>
        <v>0</v>
      </c>
      <c r="BF30" s="112">
        <f t="shared" si="19"/>
        <v>0</v>
      </c>
      <c r="BG30" s="113">
        <f t="shared" si="20"/>
        <v>0</v>
      </c>
      <c r="BH30" s="113" t="str">
        <f t="shared" si="21"/>
        <v>NO</v>
      </c>
      <c r="BI30" s="117" t="str">
        <f t="shared" si="22"/>
        <v>NO</v>
      </c>
      <c r="BJ30" s="112">
        <f t="shared" si="23"/>
        <v>0</v>
      </c>
      <c r="BK30" s="113">
        <f t="shared" si="24"/>
        <v>0</v>
      </c>
      <c r="BL30" s="113" t="str">
        <f t="shared" si="25"/>
        <v>NO</v>
      </c>
      <c r="BM30" s="118" t="str">
        <f t="shared" si="26"/>
        <v>NO</v>
      </c>
      <c r="BN30" s="119" t="str">
        <f t="shared" si="26"/>
        <v>NO</v>
      </c>
      <c r="BO30" s="120" t="str">
        <f t="shared" si="27"/>
        <v>NO</v>
      </c>
      <c r="BP30" s="68"/>
    </row>
    <row r="31" spans="1:68" ht="13.5" thickBot="1">
      <c r="A31" s="121"/>
      <c r="B31" s="130">
        <f t="shared" si="28"/>
        <v>20</v>
      </c>
      <c r="C31" s="109"/>
      <c r="D31" s="123"/>
      <c r="E31" s="123"/>
      <c r="F31" s="124"/>
      <c r="G31" s="109"/>
      <c r="H31" s="123"/>
      <c r="I31" s="123"/>
      <c r="J31" s="124"/>
      <c r="K31" s="109"/>
      <c r="L31" s="123"/>
      <c r="M31" s="124"/>
      <c r="N31" s="109"/>
      <c r="O31" s="123"/>
      <c r="P31" s="124"/>
      <c r="Q31" s="109"/>
      <c r="R31" s="123"/>
      <c r="S31" s="123"/>
      <c r="T31" s="124"/>
      <c r="U31" s="109"/>
      <c r="V31" s="123"/>
      <c r="W31" s="123"/>
      <c r="X31" s="124"/>
      <c r="Y31" s="133"/>
      <c r="Z31" s="123"/>
      <c r="AA31" s="123"/>
      <c r="AB31" s="124"/>
      <c r="AC31" s="126"/>
      <c r="AD31" s="109"/>
      <c r="AE31" s="123"/>
      <c r="AF31" s="110"/>
      <c r="AG31" s="127"/>
      <c r="AH31" s="126"/>
      <c r="AI31" s="109"/>
      <c r="AJ31" s="110"/>
      <c r="AK31" s="128"/>
      <c r="AL31" s="129">
        <f t="shared" si="29"/>
        <v>20</v>
      </c>
      <c r="AM31" s="112">
        <f t="shared" si="0"/>
        <v>0</v>
      </c>
      <c r="AN31" s="113">
        <f t="shared" si="1"/>
        <v>0</v>
      </c>
      <c r="AO31" s="114" t="str">
        <f t="shared" si="2"/>
        <v>NO</v>
      </c>
      <c r="AP31" s="112">
        <f t="shared" si="3"/>
        <v>0</v>
      </c>
      <c r="AQ31" s="113">
        <f t="shared" si="4"/>
        <v>0</v>
      </c>
      <c r="AR31" s="114" t="str">
        <f t="shared" si="5"/>
        <v>NO</v>
      </c>
      <c r="AS31" s="112">
        <f t="shared" si="6"/>
        <v>0</v>
      </c>
      <c r="AT31" s="113">
        <f t="shared" si="7"/>
        <v>0</v>
      </c>
      <c r="AU31" s="114" t="str">
        <f t="shared" si="8"/>
        <v>NO</v>
      </c>
      <c r="AV31" s="112">
        <f t="shared" si="9"/>
        <v>0</v>
      </c>
      <c r="AW31" s="113">
        <f t="shared" si="10"/>
        <v>0</v>
      </c>
      <c r="AX31" s="114" t="str">
        <f t="shared" si="11"/>
        <v>NO</v>
      </c>
      <c r="AY31" s="112">
        <f t="shared" si="12"/>
        <v>0</v>
      </c>
      <c r="AZ31" s="113">
        <f t="shared" si="13"/>
        <v>0</v>
      </c>
      <c r="BA31" s="115" t="str">
        <f t="shared" si="14"/>
        <v>NO</v>
      </c>
      <c r="BB31" s="112">
        <f t="shared" si="15"/>
        <v>0</v>
      </c>
      <c r="BC31" s="113">
        <f t="shared" si="16"/>
        <v>0</v>
      </c>
      <c r="BD31" s="116" t="str">
        <f t="shared" si="17"/>
        <v>NO</v>
      </c>
      <c r="BE31" s="112">
        <f t="shared" si="18"/>
        <v>0</v>
      </c>
      <c r="BF31" s="112">
        <f t="shared" si="19"/>
        <v>0</v>
      </c>
      <c r="BG31" s="113">
        <f t="shared" si="20"/>
        <v>0</v>
      </c>
      <c r="BH31" s="113" t="str">
        <f t="shared" si="21"/>
        <v>NO</v>
      </c>
      <c r="BI31" s="117" t="str">
        <f t="shared" si="22"/>
        <v>NO</v>
      </c>
      <c r="BJ31" s="112">
        <f t="shared" si="23"/>
        <v>0</v>
      </c>
      <c r="BK31" s="113">
        <f t="shared" si="24"/>
        <v>0</v>
      </c>
      <c r="BL31" s="113" t="str">
        <f t="shared" si="25"/>
        <v>NO</v>
      </c>
      <c r="BM31" s="118" t="str">
        <f t="shared" si="26"/>
        <v>NO</v>
      </c>
      <c r="BN31" s="119" t="str">
        <f t="shared" si="26"/>
        <v>NO</v>
      </c>
      <c r="BO31" s="120" t="str">
        <f t="shared" si="27"/>
        <v>NO</v>
      </c>
      <c r="BP31" s="68"/>
    </row>
    <row r="32" spans="1:68" ht="13.5" thickBot="1">
      <c r="A32" s="121"/>
      <c r="B32" s="130">
        <f t="shared" si="28"/>
        <v>21</v>
      </c>
      <c r="C32" s="109"/>
      <c r="D32" s="123"/>
      <c r="E32" s="123"/>
      <c r="F32" s="124"/>
      <c r="G32" s="109"/>
      <c r="H32" s="123"/>
      <c r="I32" s="123"/>
      <c r="J32" s="124"/>
      <c r="K32" s="109"/>
      <c r="L32" s="123"/>
      <c r="M32" s="124"/>
      <c r="N32" s="109"/>
      <c r="O32" s="123"/>
      <c r="P32" s="124"/>
      <c r="Q32" s="109"/>
      <c r="R32" s="123"/>
      <c r="S32" s="123"/>
      <c r="T32" s="124"/>
      <c r="U32" s="109"/>
      <c r="V32" s="123"/>
      <c r="W32" s="123"/>
      <c r="X32" s="124"/>
      <c r="Y32" s="134"/>
      <c r="Z32" s="123"/>
      <c r="AA32" s="123"/>
      <c r="AB32" s="124"/>
      <c r="AC32" s="132"/>
      <c r="AD32" s="109"/>
      <c r="AE32" s="123"/>
      <c r="AF32" s="110"/>
      <c r="AG32" s="107"/>
      <c r="AH32" s="132"/>
      <c r="AI32" s="109"/>
      <c r="AJ32" s="110"/>
      <c r="AK32" s="128"/>
      <c r="AL32" s="129">
        <f t="shared" si="29"/>
        <v>21</v>
      </c>
      <c r="AM32" s="112">
        <f t="shared" si="0"/>
        <v>0</v>
      </c>
      <c r="AN32" s="113">
        <f t="shared" si="1"/>
        <v>0</v>
      </c>
      <c r="AO32" s="114" t="str">
        <f t="shared" si="2"/>
        <v>NO</v>
      </c>
      <c r="AP32" s="112">
        <f t="shared" si="3"/>
        <v>0</v>
      </c>
      <c r="AQ32" s="113">
        <f t="shared" si="4"/>
        <v>0</v>
      </c>
      <c r="AR32" s="114" t="str">
        <f t="shared" si="5"/>
        <v>NO</v>
      </c>
      <c r="AS32" s="112">
        <f t="shared" si="6"/>
        <v>0</v>
      </c>
      <c r="AT32" s="113">
        <f t="shared" si="7"/>
        <v>0</v>
      </c>
      <c r="AU32" s="114" t="str">
        <f t="shared" si="8"/>
        <v>NO</v>
      </c>
      <c r="AV32" s="112">
        <f t="shared" si="9"/>
        <v>0</v>
      </c>
      <c r="AW32" s="113">
        <f t="shared" si="10"/>
        <v>0</v>
      </c>
      <c r="AX32" s="114" t="str">
        <f t="shared" si="11"/>
        <v>NO</v>
      </c>
      <c r="AY32" s="112">
        <f t="shared" si="12"/>
        <v>0</v>
      </c>
      <c r="AZ32" s="113">
        <f t="shared" si="13"/>
        <v>0</v>
      </c>
      <c r="BA32" s="115" t="str">
        <f t="shared" si="14"/>
        <v>NO</v>
      </c>
      <c r="BB32" s="112">
        <f t="shared" si="15"/>
        <v>0</v>
      </c>
      <c r="BC32" s="113">
        <f t="shared" si="16"/>
        <v>0</v>
      </c>
      <c r="BD32" s="116" t="str">
        <f t="shared" si="17"/>
        <v>NO</v>
      </c>
      <c r="BE32" s="112">
        <f t="shared" si="18"/>
        <v>0</v>
      </c>
      <c r="BF32" s="112">
        <f t="shared" si="19"/>
        <v>0</v>
      </c>
      <c r="BG32" s="113">
        <f t="shared" si="20"/>
        <v>0</v>
      </c>
      <c r="BH32" s="113" t="str">
        <f t="shared" si="21"/>
        <v>NO</v>
      </c>
      <c r="BI32" s="117" t="str">
        <f t="shared" si="22"/>
        <v>NO</v>
      </c>
      <c r="BJ32" s="112">
        <f t="shared" si="23"/>
        <v>0</v>
      </c>
      <c r="BK32" s="113">
        <f t="shared" si="24"/>
        <v>0</v>
      </c>
      <c r="BL32" s="113" t="str">
        <f t="shared" si="25"/>
        <v>NO</v>
      </c>
      <c r="BM32" s="118" t="str">
        <f t="shared" si="26"/>
        <v>NO</v>
      </c>
      <c r="BN32" s="119" t="str">
        <f t="shared" si="26"/>
        <v>NO</v>
      </c>
      <c r="BO32" s="120" t="str">
        <f t="shared" si="27"/>
        <v>NO</v>
      </c>
      <c r="BP32" s="68"/>
    </row>
    <row r="33" spans="1:68" ht="13.5" thickBot="1">
      <c r="A33" s="121"/>
      <c r="B33" s="130">
        <f t="shared" si="28"/>
        <v>22</v>
      </c>
      <c r="C33" s="109"/>
      <c r="D33" s="123"/>
      <c r="E33" s="123"/>
      <c r="F33" s="124"/>
      <c r="G33" s="109"/>
      <c r="H33" s="123"/>
      <c r="I33" s="123"/>
      <c r="J33" s="124"/>
      <c r="K33" s="109"/>
      <c r="L33" s="123"/>
      <c r="M33" s="124"/>
      <c r="N33" s="109"/>
      <c r="O33" s="123"/>
      <c r="P33" s="124"/>
      <c r="Q33" s="109"/>
      <c r="R33" s="123"/>
      <c r="S33" s="123"/>
      <c r="T33" s="124"/>
      <c r="U33" s="109"/>
      <c r="V33" s="123"/>
      <c r="W33" s="123"/>
      <c r="X33" s="124"/>
      <c r="Y33" s="134"/>
      <c r="Z33" s="123"/>
      <c r="AA33" s="123"/>
      <c r="AB33" s="124"/>
      <c r="AC33" s="126"/>
      <c r="AD33" s="109"/>
      <c r="AE33" s="123"/>
      <c r="AF33" s="110"/>
      <c r="AG33" s="127"/>
      <c r="AH33" s="126"/>
      <c r="AI33" s="109"/>
      <c r="AJ33" s="110"/>
      <c r="AK33" s="128"/>
      <c r="AL33" s="129">
        <f t="shared" si="29"/>
        <v>22</v>
      </c>
      <c r="AM33" s="112">
        <f t="shared" si="0"/>
        <v>0</v>
      </c>
      <c r="AN33" s="113">
        <f t="shared" si="1"/>
        <v>0</v>
      </c>
      <c r="AO33" s="114" t="str">
        <f t="shared" si="2"/>
        <v>NO</v>
      </c>
      <c r="AP33" s="112">
        <f t="shared" si="3"/>
        <v>0</v>
      </c>
      <c r="AQ33" s="113">
        <f t="shared" si="4"/>
        <v>0</v>
      </c>
      <c r="AR33" s="114" t="str">
        <f t="shared" si="5"/>
        <v>NO</v>
      </c>
      <c r="AS33" s="112">
        <f t="shared" si="6"/>
        <v>0</v>
      </c>
      <c r="AT33" s="113">
        <f t="shared" si="7"/>
        <v>0</v>
      </c>
      <c r="AU33" s="114" t="str">
        <f t="shared" si="8"/>
        <v>NO</v>
      </c>
      <c r="AV33" s="112">
        <f t="shared" si="9"/>
        <v>0</v>
      </c>
      <c r="AW33" s="113">
        <f t="shared" si="10"/>
        <v>0</v>
      </c>
      <c r="AX33" s="114" t="str">
        <f t="shared" si="11"/>
        <v>NO</v>
      </c>
      <c r="AY33" s="112">
        <f t="shared" si="12"/>
        <v>0</v>
      </c>
      <c r="AZ33" s="113">
        <f t="shared" si="13"/>
        <v>0</v>
      </c>
      <c r="BA33" s="115" t="str">
        <f t="shared" si="14"/>
        <v>NO</v>
      </c>
      <c r="BB33" s="112">
        <f t="shared" si="15"/>
        <v>0</v>
      </c>
      <c r="BC33" s="113">
        <f t="shared" si="16"/>
        <v>0</v>
      </c>
      <c r="BD33" s="116" t="str">
        <f t="shared" si="17"/>
        <v>NO</v>
      </c>
      <c r="BE33" s="112">
        <f t="shared" si="18"/>
        <v>0</v>
      </c>
      <c r="BF33" s="112">
        <f t="shared" si="19"/>
        <v>0</v>
      </c>
      <c r="BG33" s="113">
        <f t="shared" si="20"/>
        <v>0</v>
      </c>
      <c r="BH33" s="113" t="str">
        <f t="shared" si="21"/>
        <v>NO</v>
      </c>
      <c r="BI33" s="117" t="str">
        <f t="shared" si="22"/>
        <v>NO</v>
      </c>
      <c r="BJ33" s="112">
        <f t="shared" si="23"/>
        <v>0</v>
      </c>
      <c r="BK33" s="113">
        <f t="shared" si="24"/>
        <v>0</v>
      </c>
      <c r="BL33" s="113" t="str">
        <f t="shared" si="25"/>
        <v>NO</v>
      </c>
      <c r="BM33" s="118" t="str">
        <f t="shared" si="26"/>
        <v>NO</v>
      </c>
      <c r="BN33" s="119" t="str">
        <f t="shared" si="26"/>
        <v>NO</v>
      </c>
      <c r="BO33" s="120" t="str">
        <f t="shared" si="27"/>
        <v>NO</v>
      </c>
      <c r="BP33" s="68"/>
    </row>
    <row r="34" spans="1:68" ht="13.5" thickBot="1">
      <c r="A34" s="121"/>
      <c r="B34" s="130">
        <f t="shared" si="28"/>
        <v>23</v>
      </c>
      <c r="C34" s="109"/>
      <c r="D34" s="123"/>
      <c r="E34" s="123"/>
      <c r="F34" s="124"/>
      <c r="G34" s="109"/>
      <c r="H34" s="123"/>
      <c r="I34" s="123"/>
      <c r="J34" s="124"/>
      <c r="K34" s="109"/>
      <c r="L34" s="123"/>
      <c r="M34" s="124"/>
      <c r="N34" s="109"/>
      <c r="O34" s="123"/>
      <c r="P34" s="124"/>
      <c r="Q34" s="109"/>
      <c r="R34" s="123"/>
      <c r="S34" s="123"/>
      <c r="T34" s="124"/>
      <c r="U34" s="109"/>
      <c r="V34" s="123"/>
      <c r="W34" s="123"/>
      <c r="X34" s="124"/>
      <c r="Y34" s="125"/>
      <c r="Z34" s="123"/>
      <c r="AA34" s="123"/>
      <c r="AB34" s="124"/>
      <c r="AC34" s="126"/>
      <c r="AD34" s="109"/>
      <c r="AE34" s="123"/>
      <c r="AF34" s="110"/>
      <c r="AG34" s="127"/>
      <c r="AH34" s="126"/>
      <c r="AI34" s="109"/>
      <c r="AJ34" s="110"/>
      <c r="AK34" s="128"/>
      <c r="AL34" s="129">
        <f t="shared" si="29"/>
        <v>23</v>
      </c>
      <c r="AM34" s="112">
        <f t="shared" si="0"/>
        <v>0</v>
      </c>
      <c r="AN34" s="113">
        <f t="shared" si="1"/>
        <v>0</v>
      </c>
      <c r="AO34" s="114" t="str">
        <f t="shared" si="2"/>
        <v>NO</v>
      </c>
      <c r="AP34" s="112">
        <f t="shared" si="3"/>
        <v>0</v>
      </c>
      <c r="AQ34" s="113">
        <f t="shared" si="4"/>
        <v>0</v>
      </c>
      <c r="AR34" s="114" t="str">
        <f t="shared" si="5"/>
        <v>NO</v>
      </c>
      <c r="AS34" s="112">
        <f t="shared" si="6"/>
        <v>0</v>
      </c>
      <c r="AT34" s="113">
        <f t="shared" si="7"/>
        <v>0</v>
      </c>
      <c r="AU34" s="114" t="str">
        <f t="shared" si="8"/>
        <v>NO</v>
      </c>
      <c r="AV34" s="112">
        <f t="shared" si="9"/>
        <v>0</v>
      </c>
      <c r="AW34" s="113">
        <f t="shared" si="10"/>
        <v>0</v>
      </c>
      <c r="AX34" s="114" t="str">
        <f t="shared" si="11"/>
        <v>NO</v>
      </c>
      <c r="AY34" s="112">
        <f t="shared" si="12"/>
        <v>0</v>
      </c>
      <c r="AZ34" s="113">
        <f t="shared" si="13"/>
        <v>0</v>
      </c>
      <c r="BA34" s="115" t="str">
        <f t="shared" si="14"/>
        <v>NO</v>
      </c>
      <c r="BB34" s="112">
        <f t="shared" si="15"/>
        <v>0</v>
      </c>
      <c r="BC34" s="113">
        <f t="shared" si="16"/>
        <v>0</v>
      </c>
      <c r="BD34" s="116" t="str">
        <f t="shared" si="17"/>
        <v>NO</v>
      </c>
      <c r="BE34" s="112">
        <f t="shared" si="18"/>
        <v>0</v>
      </c>
      <c r="BF34" s="112">
        <f t="shared" si="19"/>
        <v>0</v>
      </c>
      <c r="BG34" s="113">
        <f t="shared" si="20"/>
        <v>0</v>
      </c>
      <c r="BH34" s="113" t="str">
        <f t="shared" si="21"/>
        <v>NO</v>
      </c>
      <c r="BI34" s="117" t="str">
        <f t="shared" si="22"/>
        <v>NO</v>
      </c>
      <c r="BJ34" s="112">
        <f t="shared" si="23"/>
        <v>0</v>
      </c>
      <c r="BK34" s="113">
        <f t="shared" si="24"/>
        <v>0</v>
      </c>
      <c r="BL34" s="113" t="str">
        <f t="shared" si="25"/>
        <v>NO</v>
      </c>
      <c r="BM34" s="118" t="str">
        <f t="shared" si="26"/>
        <v>NO</v>
      </c>
      <c r="BN34" s="119" t="str">
        <f t="shared" si="26"/>
        <v>NO</v>
      </c>
      <c r="BO34" s="120" t="str">
        <f t="shared" si="27"/>
        <v>NO</v>
      </c>
      <c r="BP34" s="68"/>
    </row>
    <row r="35" spans="1:68" ht="13.5" thickBot="1">
      <c r="A35" s="121"/>
      <c r="B35" s="130">
        <f t="shared" si="28"/>
        <v>24</v>
      </c>
      <c r="C35" s="109"/>
      <c r="D35" s="123"/>
      <c r="E35" s="123"/>
      <c r="F35" s="124"/>
      <c r="G35" s="109"/>
      <c r="H35" s="123"/>
      <c r="I35" s="123"/>
      <c r="J35" s="124"/>
      <c r="K35" s="109"/>
      <c r="L35" s="123"/>
      <c r="M35" s="124"/>
      <c r="N35" s="109"/>
      <c r="O35" s="123"/>
      <c r="P35" s="124"/>
      <c r="Q35" s="109"/>
      <c r="R35" s="123"/>
      <c r="S35" s="123"/>
      <c r="T35" s="124"/>
      <c r="U35" s="109"/>
      <c r="V35" s="123"/>
      <c r="W35" s="123"/>
      <c r="X35" s="124"/>
      <c r="Y35" s="133"/>
      <c r="Z35" s="123"/>
      <c r="AA35" s="123"/>
      <c r="AB35" s="124"/>
      <c r="AC35" s="126"/>
      <c r="AD35" s="109"/>
      <c r="AE35" s="123"/>
      <c r="AF35" s="110"/>
      <c r="AG35" s="127"/>
      <c r="AH35" s="126"/>
      <c r="AI35" s="109"/>
      <c r="AJ35" s="110"/>
      <c r="AK35" s="128"/>
      <c r="AL35" s="129">
        <f t="shared" si="29"/>
        <v>24</v>
      </c>
      <c r="AM35" s="112">
        <f t="shared" si="0"/>
        <v>0</v>
      </c>
      <c r="AN35" s="113">
        <f t="shared" si="1"/>
        <v>0</v>
      </c>
      <c r="AO35" s="114" t="str">
        <f t="shared" si="2"/>
        <v>NO</v>
      </c>
      <c r="AP35" s="112">
        <f t="shared" si="3"/>
        <v>0</v>
      </c>
      <c r="AQ35" s="113">
        <f t="shared" si="4"/>
        <v>0</v>
      </c>
      <c r="AR35" s="114" t="str">
        <f t="shared" si="5"/>
        <v>NO</v>
      </c>
      <c r="AS35" s="112">
        <f t="shared" si="6"/>
        <v>0</v>
      </c>
      <c r="AT35" s="113">
        <f t="shared" si="7"/>
        <v>0</v>
      </c>
      <c r="AU35" s="114" t="str">
        <f t="shared" si="8"/>
        <v>NO</v>
      </c>
      <c r="AV35" s="112">
        <f t="shared" si="9"/>
        <v>0</v>
      </c>
      <c r="AW35" s="113">
        <f t="shared" si="10"/>
        <v>0</v>
      </c>
      <c r="AX35" s="114" t="str">
        <f t="shared" si="11"/>
        <v>NO</v>
      </c>
      <c r="AY35" s="112">
        <f t="shared" si="12"/>
        <v>0</v>
      </c>
      <c r="AZ35" s="113">
        <f t="shared" si="13"/>
        <v>0</v>
      </c>
      <c r="BA35" s="115" t="str">
        <f t="shared" si="14"/>
        <v>NO</v>
      </c>
      <c r="BB35" s="112">
        <f t="shared" si="15"/>
        <v>0</v>
      </c>
      <c r="BC35" s="113">
        <f t="shared" si="16"/>
        <v>0</v>
      </c>
      <c r="BD35" s="116" t="str">
        <f t="shared" si="17"/>
        <v>NO</v>
      </c>
      <c r="BE35" s="112">
        <f t="shared" si="18"/>
        <v>0</v>
      </c>
      <c r="BF35" s="112">
        <f t="shared" si="19"/>
        <v>0</v>
      </c>
      <c r="BG35" s="113">
        <f t="shared" si="20"/>
        <v>0</v>
      </c>
      <c r="BH35" s="113" t="str">
        <f t="shared" si="21"/>
        <v>NO</v>
      </c>
      <c r="BI35" s="117" t="str">
        <f t="shared" si="22"/>
        <v>NO</v>
      </c>
      <c r="BJ35" s="112">
        <f t="shared" si="23"/>
        <v>0</v>
      </c>
      <c r="BK35" s="113">
        <f t="shared" si="24"/>
        <v>0</v>
      </c>
      <c r="BL35" s="113" t="str">
        <f t="shared" si="25"/>
        <v>NO</v>
      </c>
      <c r="BM35" s="118" t="str">
        <f t="shared" si="26"/>
        <v>NO</v>
      </c>
      <c r="BN35" s="119" t="str">
        <f t="shared" si="26"/>
        <v>NO</v>
      </c>
      <c r="BO35" s="120" t="str">
        <f t="shared" si="27"/>
        <v>NO</v>
      </c>
      <c r="BP35" s="68"/>
    </row>
    <row r="36" spans="1:68" ht="13.5" thickBot="1">
      <c r="A36" s="121"/>
      <c r="B36" s="130">
        <f t="shared" si="28"/>
        <v>25</v>
      </c>
      <c r="C36" s="109"/>
      <c r="D36" s="123"/>
      <c r="E36" s="123"/>
      <c r="F36" s="124"/>
      <c r="G36" s="109"/>
      <c r="H36" s="123"/>
      <c r="I36" s="123"/>
      <c r="J36" s="124"/>
      <c r="K36" s="109"/>
      <c r="L36" s="123"/>
      <c r="M36" s="124"/>
      <c r="N36" s="109"/>
      <c r="O36" s="123"/>
      <c r="P36" s="124"/>
      <c r="Q36" s="109"/>
      <c r="R36" s="123"/>
      <c r="S36" s="123"/>
      <c r="T36" s="124"/>
      <c r="U36" s="109"/>
      <c r="V36" s="123"/>
      <c r="W36" s="123"/>
      <c r="X36" s="124"/>
      <c r="Y36" s="134"/>
      <c r="Z36" s="123"/>
      <c r="AA36" s="123"/>
      <c r="AB36" s="124"/>
      <c r="AC36" s="132"/>
      <c r="AD36" s="109"/>
      <c r="AE36" s="123"/>
      <c r="AF36" s="110"/>
      <c r="AG36" s="107"/>
      <c r="AH36" s="132"/>
      <c r="AI36" s="109"/>
      <c r="AJ36" s="110"/>
      <c r="AK36" s="128"/>
      <c r="AL36" s="129">
        <f t="shared" si="29"/>
        <v>25</v>
      </c>
      <c r="AM36" s="112">
        <f t="shared" si="0"/>
        <v>0</v>
      </c>
      <c r="AN36" s="113">
        <f t="shared" si="1"/>
        <v>0</v>
      </c>
      <c r="AO36" s="114" t="str">
        <f t="shared" si="2"/>
        <v>NO</v>
      </c>
      <c r="AP36" s="112">
        <f t="shared" si="3"/>
        <v>0</v>
      </c>
      <c r="AQ36" s="113">
        <f t="shared" si="4"/>
        <v>0</v>
      </c>
      <c r="AR36" s="114" t="str">
        <f t="shared" si="5"/>
        <v>NO</v>
      </c>
      <c r="AS36" s="112">
        <f t="shared" si="6"/>
        <v>0</v>
      </c>
      <c r="AT36" s="113">
        <f t="shared" si="7"/>
        <v>0</v>
      </c>
      <c r="AU36" s="114" t="str">
        <f t="shared" si="8"/>
        <v>NO</v>
      </c>
      <c r="AV36" s="112">
        <f t="shared" si="9"/>
        <v>0</v>
      </c>
      <c r="AW36" s="113">
        <f t="shared" si="10"/>
        <v>0</v>
      </c>
      <c r="AX36" s="114" t="str">
        <f t="shared" si="11"/>
        <v>NO</v>
      </c>
      <c r="AY36" s="112">
        <f t="shared" si="12"/>
        <v>0</v>
      </c>
      <c r="AZ36" s="113">
        <f t="shared" si="13"/>
        <v>0</v>
      </c>
      <c r="BA36" s="115" t="str">
        <f t="shared" si="14"/>
        <v>NO</v>
      </c>
      <c r="BB36" s="112">
        <f t="shared" si="15"/>
        <v>0</v>
      </c>
      <c r="BC36" s="113">
        <f t="shared" si="16"/>
        <v>0</v>
      </c>
      <c r="BD36" s="116" t="str">
        <f t="shared" si="17"/>
        <v>NO</v>
      </c>
      <c r="BE36" s="112">
        <f t="shared" si="18"/>
        <v>0</v>
      </c>
      <c r="BF36" s="112">
        <f t="shared" si="19"/>
        <v>0</v>
      </c>
      <c r="BG36" s="113">
        <f t="shared" si="20"/>
        <v>0</v>
      </c>
      <c r="BH36" s="113" t="str">
        <f t="shared" si="21"/>
        <v>NO</v>
      </c>
      <c r="BI36" s="117" t="str">
        <f t="shared" si="22"/>
        <v>NO</v>
      </c>
      <c r="BJ36" s="112">
        <f t="shared" si="23"/>
        <v>0</v>
      </c>
      <c r="BK36" s="113">
        <f t="shared" si="24"/>
        <v>0</v>
      </c>
      <c r="BL36" s="113" t="str">
        <f t="shared" si="25"/>
        <v>NO</v>
      </c>
      <c r="BM36" s="118" t="str">
        <f t="shared" si="26"/>
        <v>NO</v>
      </c>
      <c r="BN36" s="119" t="str">
        <f t="shared" si="26"/>
        <v>NO</v>
      </c>
      <c r="BO36" s="120" t="str">
        <f t="shared" si="27"/>
        <v>NO</v>
      </c>
      <c r="BP36" s="68"/>
    </row>
    <row r="37" spans="1:68" ht="13.5" thickBot="1">
      <c r="A37" s="121"/>
      <c r="B37" s="130">
        <f t="shared" si="28"/>
        <v>26</v>
      </c>
      <c r="C37" s="109"/>
      <c r="D37" s="123"/>
      <c r="E37" s="123"/>
      <c r="F37" s="124"/>
      <c r="G37" s="109"/>
      <c r="H37" s="123"/>
      <c r="I37" s="123"/>
      <c r="J37" s="124"/>
      <c r="K37" s="109"/>
      <c r="L37" s="123"/>
      <c r="M37" s="124"/>
      <c r="N37" s="109"/>
      <c r="O37" s="123"/>
      <c r="P37" s="124"/>
      <c r="Q37" s="109"/>
      <c r="R37" s="123"/>
      <c r="S37" s="123"/>
      <c r="T37" s="124"/>
      <c r="U37" s="109"/>
      <c r="V37" s="123"/>
      <c r="W37" s="123"/>
      <c r="X37" s="124"/>
      <c r="Y37" s="125"/>
      <c r="Z37" s="123"/>
      <c r="AA37" s="123"/>
      <c r="AB37" s="124"/>
      <c r="AC37" s="126"/>
      <c r="AD37" s="109"/>
      <c r="AE37" s="123"/>
      <c r="AF37" s="110"/>
      <c r="AG37" s="127"/>
      <c r="AH37" s="126"/>
      <c r="AI37" s="109"/>
      <c r="AJ37" s="110"/>
      <c r="AK37" s="128"/>
      <c r="AL37" s="129">
        <f t="shared" si="29"/>
        <v>26</v>
      </c>
      <c r="AM37" s="112">
        <f t="shared" si="0"/>
        <v>0</v>
      </c>
      <c r="AN37" s="113">
        <f t="shared" si="1"/>
        <v>0</v>
      </c>
      <c r="AO37" s="114" t="str">
        <f t="shared" si="2"/>
        <v>NO</v>
      </c>
      <c r="AP37" s="112">
        <f t="shared" si="3"/>
        <v>0</v>
      </c>
      <c r="AQ37" s="113">
        <f t="shared" si="4"/>
        <v>0</v>
      </c>
      <c r="AR37" s="114" t="str">
        <f t="shared" si="5"/>
        <v>NO</v>
      </c>
      <c r="AS37" s="112">
        <f t="shared" si="6"/>
        <v>0</v>
      </c>
      <c r="AT37" s="113">
        <f t="shared" si="7"/>
        <v>0</v>
      </c>
      <c r="AU37" s="114" t="str">
        <f t="shared" si="8"/>
        <v>NO</v>
      </c>
      <c r="AV37" s="112">
        <f t="shared" si="9"/>
        <v>0</v>
      </c>
      <c r="AW37" s="113">
        <f t="shared" si="10"/>
        <v>0</v>
      </c>
      <c r="AX37" s="114" t="str">
        <f t="shared" si="11"/>
        <v>NO</v>
      </c>
      <c r="AY37" s="112">
        <f t="shared" si="12"/>
        <v>0</v>
      </c>
      <c r="AZ37" s="113">
        <f t="shared" si="13"/>
        <v>0</v>
      </c>
      <c r="BA37" s="115" t="str">
        <f t="shared" si="14"/>
        <v>NO</v>
      </c>
      <c r="BB37" s="112">
        <f t="shared" si="15"/>
        <v>0</v>
      </c>
      <c r="BC37" s="113">
        <f t="shared" si="16"/>
        <v>0</v>
      </c>
      <c r="BD37" s="116" t="str">
        <f t="shared" si="17"/>
        <v>NO</v>
      </c>
      <c r="BE37" s="112">
        <f t="shared" si="18"/>
        <v>0</v>
      </c>
      <c r="BF37" s="112">
        <f t="shared" si="19"/>
        <v>0</v>
      </c>
      <c r="BG37" s="113">
        <f t="shared" si="20"/>
        <v>0</v>
      </c>
      <c r="BH37" s="113" t="str">
        <f t="shared" si="21"/>
        <v>NO</v>
      </c>
      <c r="BI37" s="117" t="str">
        <f t="shared" si="22"/>
        <v>NO</v>
      </c>
      <c r="BJ37" s="112">
        <f t="shared" si="23"/>
        <v>0</v>
      </c>
      <c r="BK37" s="113">
        <f t="shared" si="24"/>
        <v>0</v>
      </c>
      <c r="BL37" s="113" t="str">
        <f t="shared" si="25"/>
        <v>NO</v>
      </c>
      <c r="BM37" s="118" t="str">
        <f t="shared" si="26"/>
        <v>NO</v>
      </c>
      <c r="BN37" s="119" t="str">
        <f t="shared" si="26"/>
        <v>NO</v>
      </c>
      <c r="BO37" s="120" t="str">
        <f t="shared" si="27"/>
        <v>NO</v>
      </c>
      <c r="BP37" s="68"/>
    </row>
    <row r="38" spans="1:68" ht="13.5" thickBot="1">
      <c r="A38" s="121"/>
      <c r="B38" s="130">
        <f t="shared" si="28"/>
        <v>27</v>
      </c>
      <c r="C38" s="109"/>
      <c r="D38" s="123"/>
      <c r="E38" s="123"/>
      <c r="F38" s="124"/>
      <c r="G38" s="109"/>
      <c r="H38" s="123"/>
      <c r="I38" s="123"/>
      <c r="J38" s="124"/>
      <c r="K38" s="109"/>
      <c r="L38" s="123"/>
      <c r="M38" s="124"/>
      <c r="N38" s="109"/>
      <c r="O38" s="123"/>
      <c r="P38" s="124"/>
      <c r="Q38" s="109"/>
      <c r="R38" s="123"/>
      <c r="S38" s="123"/>
      <c r="T38" s="124"/>
      <c r="U38" s="109"/>
      <c r="V38" s="123"/>
      <c r="W38" s="123"/>
      <c r="X38" s="124"/>
      <c r="Y38" s="133"/>
      <c r="Z38" s="123"/>
      <c r="AA38" s="123"/>
      <c r="AB38" s="124"/>
      <c r="AC38" s="126"/>
      <c r="AD38" s="109"/>
      <c r="AE38" s="123"/>
      <c r="AF38" s="110"/>
      <c r="AG38" s="127"/>
      <c r="AH38" s="126"/>
      <c r="AI38" s="109"/>
      <c r="AJ38" s="110"/>
      <c r="AK38" s="128"/>
      <c r="AL38" s="129">
        <f t="shared" si="29"/>
        <v>27</v>
      </c>
      <c r="AM38" s="112">
        <f t="shared" si="0"/>
        <v>0</v>
      </c>
      <c r="AN38" s="113">
        <f t="shared" si="1"/>
        <v>0</v>
      </c>
      <c r="AO38" s="114" t="str">
        <f t="shared" si="2"/>
        <v>NO</v>
      </c>
      <c r="AP38" s="112">
        <f t="shared" si="3"/>
        <v>0</v>
      </c>
      <c r="AQ38" s="113">
        <f t="shared" si="4"/>
        <v>0</v>
      </c>
      <c r="AR38" s="114" t="str">
        <f t="shared" si="5"/>
        <v>NO</v>
      </c>
      <c r="AS38" s="112">
        <f t="shared" si="6"/>
        <v>0</v>
      </c>
      <c r="AT38" s="113">
        <f t="shared" si="7"/>
        <v>0</v>
      </c>
      <c r="AU38" s="114" t="str">
        <f t="shared" si="8"/>
        <v>NO</v>
      </c>
      <c r="AV38" s="112">
        <f t="shared" si="9"/>
        <v>0</v>
      </c>
      <c r="AW38" s="113">
        <f t="shared" si="10"/>
        <v>0</v>
      </c>
      <c r="AX38" s="114" t="str">
        <f t="shared" si="11"/>
        <v>NO</v>
      </c>
      <c r="AY38" s="112">
        <f t="shared" si="12"/>
        <v>0</v>
      </c>
      <c r="AZ38" s="113">
        <f t="shared" si="13"/>
        <v>0</v>
      </c>
      <c r="BA38" s="115" t="str">
        <f t="shared" si="14"/>
        <v>NO</v>
      </c>
      <c r="BB38" s="112">
        <f t="shared" si="15"/>
        <v>0</v>
      </c>
      <c r="BC38" s="113">
        <f t="shared" si="16"/>
        <v>0</v>
      </c>
      <c r="BD38" s="116" t="str">
        <f t="shared" si="17"/>
        <v>NO</v>
      </c>
      <c r="BE38" s="112">
        <f t="shared" si="18"/>
        <v>0</v>
      </c>
      <c r="BF38" s="112">
        <f t="shared" si="19"/>
        <v>0</v>
      </c>
      <c r="BG38" s="113">
        <f t="shared" si="20"/>
        <v>0</v>
      </c>
      <c r="BH38" s="113" t="str">
        <f t="shared" si="21"/>
        <v>NO</v>
      </c>
      <c r="BI38" s="117" t="str">
        <f t="shared" si="22"/>
        <v>NO</v>
      </c>
      <c r="BJ38" s="112">
        <f t="shared" si="23"/>
        <v>0</v>
      </c>
      <c r="BK38" s="113">
        <f t="shared" si="24"/>
        <v>0</v>
      </c>
      <c r="BL38" s="113" t="str">
        <f t="shared" si="25"/>
        <v>NO</v>
      </c>
      <c r="BM38" s="118" t="str">
        <f t="shared" si="26"/>
        <v>NO</v>
      </c>
      <c r="BN38" s="119" t="str">
        <f t="shared" si="26"/>
        <v>NO</v>
      </c>
      <c r="BO38" s="120" t="str">
        <f t="shared" si="27"/>
        <v>NO</v>
      </c>
      <c r="BP38" s="68"/>
    </row>
    <row r="39" spans="1:68" ht="13.5" thickBot="1">
      <c r="A39" s="121"/>
      <c r="B39" s="130">
        <f t="shared" si="28"/>
        <v>28</v>
      </c>
      <c r="C39" s="109"/>
      <c r="D39" s="123"/>
      <c r="E39" s="123"/>
      <c r="F39" s="124"/>
      <c r="G39" s="109"/>
      <c r="H39" s="123"/>
      <c r="I39" s="123"/>
      <c r="J39" s="124"/>
      <c r="K39" s="109"/>
      <c r="L39" s="123"/>
      <c r="M39" s="124"/>
      <c r="N39" s="109"/>
      <c r="O39" s="123"/>
      <c r="P39" s="124"/>
      <c r="Q39" s="109"/>
      <c r="R39" s="123"/>
      <c r="S39" s="123"/>
      <c r="T39" s="124"/>
      <c r="U39" s="109"/>
      <c r="V39" s="123"/>
      <c r="W39" s="123"/>
      <c r="X39" s="124"/>
      <c r="Y39" s="125"/>
      <c r="Z39" s="123"/>
      <c r="AA39" s="123"/>
      <c r="AB39" s="124"/>
      <c r="AC39" s="126"/>
      <c r="AD39" s="109"/>
      <c r="AE39" s="123"/>
      <c r="AF39" s="110"/>
      <c r="AG39" s="127"/>
      <c r="AH39" s="126"/>
      <c r="AI39" s="109"/>
      <c r="AJ39" s="110"/>
      <c r="AK39" s="128"/>
      <c r="AL39" s="129">
        <f t="shared" si="29"/>
        <v>28</v>
      </c>
      <c r="AM39" s="112">
        <f t="shared" si="0"/>
        <v>0</v>
      </c>
      <c r="AN39" s="113">
        <f t="shared" si="1"/>
        <v>0</v>
      </c>
      <c r="AO39" s="114" t="str">
        <f t="shared" si="2"/>
        <v>NO</v>
      </c>
      <c r="AP39" s="112">
        <f t="shared" si="3"/>
        <v>0</v>
      </c>
      <c r="AQ39" s="113">
        <f t="shared" si="4"/>
        <v>0</v>
      </c>
      <c r="AR39" s="114" t="str">
        <f t="shared" si="5"/>
        <v>NO</v>
      </c>
      <c r="AS39" s="112">
        <f t="shared" si="6"/>
        <v>0</v>
      </c>
      <c r="AT39" s="113">
        <f t="shared" si="7"/>
        <v>0</v>
      </c>
      <c r="AU39" s="114" t="str">
        <f t="shared" si="8"/>
        <v>NO</v>
      </c>
      <c r="AV39" s="112">
        <f t="shared" si="9"/>
        <v>0</v>
      </c>
      <c r="AW39" s="113">
        <f t="shared" si="10"/>
        <v>0</v>
      </c>
      <c r="AX39" s="114" t="str">
        <f t="shared" si="11"/>
        <v>NO</v>
      </c>
      <c r="AY39" s="112">
        <f t="shared" si="12"/>
        <v>0</v>
      </c>
      <c r="AZ39" s="113">
        <f t="shared" si="13"/>
        <v>0</v>
      </c>
      <c r="BA39" s="115" t="str">
        <f t="shared" si="14"/>
        <v>NO</v>
      </c>
      <c r="BB39" s="112">
        <f t="shared" si="15"/>
        <v>0</v>
      </c>
      <c r="BC39" s="113">
        <f t="shared" si="16"/>
        <v>0</v>
      </c>
      <c r="BD39" s="116" t="str">
        <f t="shared" si="17"/>
        <v>NO</v>
      </c>
      <c r="BE39" s="112">
        <f t="shared" si="18"/>
        <v>0</v>
      </c>
      <c r="BF39" s="112">
        <f t="shared" si="19"/>
        <v>0</v>
      </c>
      <c r="BG39" s="113">
        <f t="shared" si="20"/>
        <v>0</v>
      </c>
      <c r="BH39" s="113" t="str">
        <f t="shared" si="21"/>
        <v>NO</v>
      </c>
      <c r="BI39" s="117" t="str">
        <f t="shared" si="22"/>
        <v>NO</v>
      </c>
      <c r="BJ39" s="112">
        <f t="shared" si="23"/>
        <v>0</v>
      </c>
      <c r="BK39" s="113">
        <f t="shared" si="24"/>
        <v>0</v>
      </c>
      <c r="BL39" s="113" t="str">
        <f t="shared" si="25"/>
        <v>NO</v>
      </c>
      <c r="BM39" s="118" t="str">
        <f t="shared" si="26"/>
        <v>NO</v>
      </c>
      <c r="BN39" s="119" t="str">
        <f t="shared" si="26"/>
        <v>NO</v>
      </c>
      <c r="BO39" s="120" t="str">
        <f t="shared" si="27"/>
        <v>NO</v>
      </c>
      <c r="BP39" s="68"/>
    </row>
    <row r="40" spans="1:68" ht="13.5" thickBot="1">
      <c r="A40" s="121"/>
      <c r="B40" s="130">
        <f t="shared" si="28"/>
        <v>29</v>
      </c>
      <c r="C40" s="109"/>
      <c r="D40" s="123"/>
      <c r="E40" s="123"/>
      <c r="F40" s="124"/>
      <c r="G40" s="109"/>
      <c r="H40" s="123"/>
      <c r="I40" s="123"/>
      <c r="J40" s="124"/>
      <c r="K40" s="109"/>
      <c r="L40" s="123"/>
      <c r="M40" s="124"/>
      <c r="N40" s="109"/>
      <c r="O40" s="123"/>
      <c r="P40" s="124"/>
      <c r="Q40" s="109"/>
      <c r="R40" s="123"/>
      <c r="S40" s="123"/>
      <c r="T40" s="124"/>
      <c r="U40" s="109"/>
      <c r="V40" s="123"/>
      <c r="W40" s="123"/>
      <c r="X40" s="124"/>
      <c r="Y40" s="133"/>
      <c r="Z40" s="123"/>
      <c r="AA40" s="123"/>
      <c r="AB40" s="124"/>
      <c r="AC40" s="132"/>
      <c r="AD40" s="109"/>
      <c r="AE40" s="123"/>
      <c r="AF40" s="110"/>
      <c r="AG40" s="107"/>
      <c r="AH40" s="132"/>
      <c r="AI40" s="109"/>
      <c r="AJ40" s="110"/>
      <c r="AK40" s="128"/>
      <c r="AL40" s="129">
        <f t="shared" si="29"/>
        <v>29</v>
      </c>
      <c r="AM40" s="112">
        <f t="shared" si="0"/>
        <v>0</v>
      </c>
      <c r="AN40" s="113">
        <f t="shared" si="1"/>
        <v>0</v>
      </c>
      <c r="AO40" s="114" t="str">
        <f t="shared" si="2"/>
        <v>NO</v>
      </c>
      <c r="AP40" s="112">
        <f t="shared" si="3"/>
        <v>0</v>
      </c>
      <c r="AQ40" s="113">
        <f t="shared" si="4"/>
        <v>0</v>
      </c>
      <c r="AR40" s="114" t="str">
        <f t="shared" si="5"/>
        <v>NO</v>
      </c>
      <c r="AS40" s="112">
        <f t="shared" si="6"/>
        <v>0</v>
      </c>
      <c r="AT40" s="113">
        <f t="shared" si="7"/>
        <v>0</v>
      </c>
      <c r="AU40" s="114" t="str">
        <f t="shared" si="8"/>
        <v>NO</v>
      </c>
      <c r="AV40" s="112">
        <f t="shared" si="9"/>
        <v>0</v>
      </c>
      <c r="AW40" s="113">
        <f t="shared" si="10"/>
        <v>0</v>
      </c>
      <c r="AX40" s="114" t="str">
        <f t="shared" si="11"/>
        <v>NO</v>
      </c>
      <c r="AY40" s="112">
        <f t="shared" si="12"/>
        <v>0</v>
      </c>
      <c r="AZ40" s="113">
        <f t="shared" si="13"/>
        <v>0</v>
      </c>
      <c r="BA40" s="115" t="str">
        <f t="shared" si="14"/>
        <v>NO</v>
      </c>
      <c r="BB40" s="112">
        <f t="shared" si="15"/>
        <v>0</v>
      </c>
      <c r="BC40" s="113">
        <f t="shared" si="16"/>
        <v>0</v>
      </c>
      <c r="BD40" s="116" t="str">
        <f t="shared" si="17"/>
        <v>NO</v>
      </c>
      <c r="BE40" s="112">
        <f t="shared" si="18"/>
        <v>0</v>
      </c>
      <c r="BF40" s="112">
        <f t="shared" si="19"/>
        <v>0</v>
      </c>
      <c r="BG40" s="113">
        <f t="shared" si="20"/>
        <v>0</v>
      </c>
      <c r="BH40" s="113" t="str">
        <f t="shared" si="21"/>
        <v>NO</v>
      </c>
      <c r="BI40" s="117" t="str">
        <f t="shared" si="22"/>
        <v>NO</v>
      </c>
      <c r="BJ40" s="112">
        <f t="shared" si="23"/>
        <v>0</v>
      </c>
      <c r="BK40" s="113">
        <f t="shared" si="24"/>
        <v>0</v>
      </c>
      <c r="BL40" s="113" t="str">
        <f t="shared" si="25"/>
        <v>NO</v>
      </c>
      <c r="BM40" s="118" t="str">
        <f t="shared" si="26"/>
        <v>NO</v>
      </c>
      <c r="BN40" s="119" t="str">
        <f t="shared" si="26"/>
        <v>NO</v>
      </c>
      <c r="BO40" s="120" t="str">
        <f t="shared" si="27"/>
        <v>NO</v>
      </c>
      <c r="BP40" s="68"/>
    </row>
    <row r="41" spans="1:68" ht="13.5" thickBot="1">
      <c r="A41" s="121"/>
      <c r="B41" s="130">
        <f t="shared" si="28"/>
        <v>30</v>
      </c>
      <c r="C41" s="109"/>
      <c r="D41" s="123"/>
      <c r="E41" s="123"/>
      <c r="F41" s="124"/>
      <c r="G41" s="109"/>
      <c r="H41" s="123"/>
      <c r="I41" s="123"/>
      <c r="J41" s="124"/>
      <c r="K41" s="109"/>
      <c r="L41" s="123"/>
      <c r="M41" s="124"/>
      <c r="N41" s="109"/>
      <c r="O41" s="123"/>
      <c r="P41" s="124"/>
      <c r="Q41" s="109"/>
      <c r="R41" s="123"/>
      <c r="S41" s="123"/>
      <c r="T41" s="124"/>
      <c r="U41" s="109"/>
      <c r="V41" s="123"/>
      <c r="W41" s="123"/>
      <c r="X41" s="124"/>
      <c r="Y41" s="134"/>
      <c r="Z41" s="123"/>
      <c r="AA41" s="123"/>
      <c r="AB41" s="124"/>
      <c r="AC41" s="126"/>
      <c r="AD41" s="109"/>
      <c r="AE41" s="123"/>
      <c r="AF41" s="110"/>
      <c r="AG41" s="127"/>
      <c r="AH41" s="126"/>
      <c r="AI41" s="109"/>
      <c r="AJ41" s="110"/>
      <c r="AK41" s="128"/>
      <c r="AL41" s="129">
        <f t="shared" si="29"/>
        <v>30</v>
      </c>
      <c r="AM41" s="112">
        <f t="shared" si="0"/>
        <v>0</v>
      </c>
      <c r="AN41" s="113">
        <f t="shared" si="1"/>
        <v>0</v>
      </c>
      <c r="AO41" s="114" t="str">
        <f t="shared" si="2"/>
        <v>NO</v>
      </c>
      <c r="AP41" s="112">
        <f t="shared" si="3"/>
        <v>0</v>
      </c>
      <c r="AQ41" s="113">
        <f t="shared" si="4"/>
        <v>0</v>
      </c>
      <c r="AR41" s="114" t="str">
        <f t="shared" si="5"/>
        <v>NO</v>
      </c>
      <c r="AS41" s="112">
        <f t="shared" si="6"/>
        <v>0</v>
      </c>
      <c r="AT41" s="113">
        <f t="shared" si="7"/>
        <v>0</v>
      </c>
      <c r="AU41" s="114" t="str">
        <f t="shared" si="8"/>
        <v>NO</v>
      </c>
      <c r="AV41" s="112">
        <f t="shared" si="9"/>
        <v>0</v>
      </c>
      <c r="AW41" s="113">
        <f t="shared" si="10"/>
        <v>0</v>
      </c>
      <c r="AX41" s="114" t="str">
        <f t="shared" si="11"/>
        <v>NO</v>
      </c>
      <c r="AY41" s="112">
        <f t="shared" si="12"/>
        <v>0</v>
      </c>
      <c r="AZ41" s="113">
        <f t="shared" si="13"/>
        <v>0</v>
      </c>
      <c r="BA41" s="115" t="str">
        <f t="shared" si="14"/>
        <v>NO</v>
      </c>
      <c r="BB41" s="112">
        <f t="shared" si="15"/>
        <v>0</v>
      </c>
      <c r="BC41" s="113">
        <f t="shared" si="16"/>
        <v>0</v>
      </c>
      <c r="BD41" s="116" t="str">
        <f t="shared" si="17"/>
        <v>NO</v>
      </c>
      <c r="BE41" s="112">
        <f t="shared" si="18"/>
        <v>0</v>
      </c>
      <c r="BF41" s="112">
        <f t="shared" si="19"/>
        <v>0</v>
      </c>
      <c r="BG41" s="113">
        <f t="shared" si="20"/>
        <v>0</v>
      </c>
      <c r="BH41" s="113" t="str">
        <f t="shared" si="21"/>
        <v>NO</v>
      </c>
      <c r="BI41" s="117" t="str">
        <f t="shared" si="22"/>
        <v>NO</v>
      </c>
      <c r="BJ41" s="112">
        <f t="shared" si="23"/>
        <v>0</v>
      </c>
      <c r="BK41" s="113">
        <f t="shared" si="24"/>
        <v>0</v>
      </c>
      <c r="BL41" s="113" t="str">
        <f t="shared" si="25"/>
        <v>NO</v>
      </c>
      <c r="BM41" s="118" t="str">
        <f t="shared" si="26"/>
        <v>NO</v>
      </c>
      <c r="BN41" s="119" t="str">
        <f t="shared" si="26"/>
        <v>NO</v>
      </c>
      <c r="BO41" s="120" t="str">
        <f t="shared" si="27"/>
        <v>NO</v>
      </c>
      <c r="BP41" s="68"/>
    </row>
    <row r="42" spans="1:68" ht="13.5" thickBot="1">
      <c r="A42" s="121"/>
      <c r="B42" s="130">
        <f t="shared" si="28"/>
        <v>31</v>
      </c>
      <c r="C42" s="109"/>
      <c r="D42" s="123"/>
      <c r="E42" s="123"/>
      <c r="F42" s="124"/>
      <c r="G42" s="109"/>
      <c r="H42" s="123"/>
      <c r="I42" s="123"/>
      <c r="J42" s="124"/>
      <c r="K42" s="109"/>
      <c r="L42" s="123"/>
      <c r="M42" s="124"/>
      <c r="N42" s="109"/>
      <c r="O42" s="123"/>
      <c r="P42" s="124"/>
      <c r="Q42" s="109"/>
      <c r="R42" s="123"/>
      <c r="S42" s="123"/>
      <c r="T42" s="124"/>
      <c r="U42" s="109"/>
      <c r="V42" s="123"/>
      <c r="W42" s="123"/>
      <c r="X42" s="124"/>
      <c r="Y42" s="125"/>
      <c r="Z42" s="123"/>
      <c r="AA42" s="123"/>
      <c r="AB42" s="124"/>
      <c r="AC42" s="127"/>
      <c r="AD42" s="109"/>
      <c r="AE42" s="123"/>
      <c r="AF42" s="110"/>
      <c r="AG42" s="127"/>
      <c r="AH42" s="126"/>
      <c r="AI42" s="109"/>
      <c r="AJ42" s="110"/>
      <c r="AK42" s="128"/>
      <c r="AL42" s="129">
        <f t="shared" si="29"/>
        <v>31</v>
      </c>
      <c r="AM42" s="112">
        <f t="shared" si="0"/>
        <v>0</v>
      </c>
      <c r="AN42" s="113">
        <f t="shared" si="1"/>
        <v>0</v>
      </c>
      <c r="AO42" s="114" t="str">
        <f t="shared" si="2"/>
        <v>NO</v>
      </c>
      <c r="AP42" s="112">
        <f t="shared" si="3"/>
        <v>0</v>
      </c>
      <c r="AQ42" s="113">
        <f t="shared" si="4"/>
        <v>0</v>
      </c>
      <c r="AR42" s="114" t="str">
        <f t="shared" si="5"/>
        <v>NO</v>
      </c>
      <c r="AS42" s="112">
        <f t="shared" si="6"/>
        <v>0</v>
      </c>
      <c r="AT42" s="113">
        <f t="shared" si="7"/>
        <v>0</v>
      </c>
      <c r="AU42" s="114" t="str">
        <f t="shared" si="8"/>
        <v>NO</v>
      </c>
      <c r="AV42" s="112">
        <f t="shared" si="9"/>
        <v>0</v>
      </c>
      <c r="AW42" s="113">
        <f t="shared" si="10"/>
        <v>0</v>
      </c>
      <c r="AX42" s="114" t="str">
        <f t="shared" si="11"/>
        <v>NO</v>
      </c>
      <c r="AY42" s="112">
        <f t="shared" si="12"/>
        <v>0</v>
      </c>
      <c r="AZ42" s="113">
        <f t="shared" si="13"/>
        <v>0</v>
      </c>
      <c r="BA42" s="115" t="str">
        <f t="shared" si="14"/>
        <v>NO</v>
      </c>
      <c r="BB42" s="112">
        <f t="shared" si="15"/>
        <v>0</v>
      </c>
      <c r="BC42" s="113">
        <f t="shared" si="16"/>
        <v>0</v>
      </c>
      <c r="BD42" s="116" t="str">
        <f t="shared" si="17"/>
        <v>NO</v>
      </c>
      <c r="BE42" s="112">
        <f t="shared" si="18"/>
        <v>0</v>
      </c>
      <c r="BF42" s="112">
        <f t="shared" si="19"/>
        <v>0</v>
      </c>
      <c r="BG42" s="113">
        <f t="shared" si="20"/>
        <v>0</v>
      </c>
      <c r="BH42" s="113" t="str">
        <f t="shared" si="21"/>
        <v>NO</v>
      </c>
      <c r="BI42" s="117" t="str">
        <f t="shared" si="22"/>
        <v>NO</v>
      </c>
      <c r="BJ42" s="112">
        <f t="shared" si="23"/>
        <v>0</v>
      </c>
      <c r="BK42" s="113">
        <f t="shared" si="24"/>
        <v>0</v>
      </c>
      <c r="BL42" s="113" t="str">
        <f t="shared" si="25"/>
        <v>NO</v>
      </c>
      <c r="BM42" s="118" t="str">
        <f t="shared" si="26"/>
        <v>NO</v>
      </c>
      <c r="BN42" s="119" t="str">
        <f t="shared" si="26"/>
        <v>NO</v>
      </c>
      <c r="BO42" s="120" t="str">
        <f t="shared" si="27"/>
        <v>NO</v>
      </c>
      <c r="BP42" s="68"/>
    </row>
    <row r="43" spans="1:68" ht="13.5" thickBot="1">
      <c r="A43" s="121"/>
      <c r="B43" s="130">
        <f t="shared" si="28"/>
        <v>32</v>
      </c>
      <c r="C43" s="109"/>
      <c r="D43" s="123"/>
      <c r="E43" s="123"/>
      <c r="F43" s="124"/>
      <c r="G43" s="109"/>
      <c r="H43" s="123"/>
      <c r="I43" s="123"/>
      <c r="J43" s="124"/>
      <c r="K43" s="109"/>
      <c r="L43" s="123"/>
      <c r="M43" s="124"/>
      <c r="N43" s="109"/>
      <c r="O43" s="123"/>
      <c r="P43" s="124"/>
      <c r="Q43" s="109"/>
      <c r="R43" s="123"/>
      <c r="S43" s="123"/>
      <c r="T43" s="124"/>
      <c r="U43" s="109"/>
      <c r="V43" s="123"/>
      <c r="W43" s="123"/>
      <c r="X43" s="124"/>
      <c r="Y43" s="125"/>
      <c r="Z43" s="123"/>
      <c r="AA43" s="123"/>
      <c r="AB43" s="124"/>
      <c r="AC43" s="127"/>
      <c r="AD43" s="109"/>
      <c r="AE43" s="123"/>
      <c r="AF43" s="110"/>
      <c r="AG43" s="127"/>
      <c r="AH43" s="126"/>
      <c r="AI43" s="109"/>
      <c r="AJ43" s="110"/>
      <c r="AK43" s="128"/>
      <c r="AL43" s="129">
        <f t="shared" si="29"/>
        <v>32</v>
      </c>
      <c r="AM43" s="112">
        <f t="shared" si="0"/>
        <v>0</v>
      </c>
      <c r="AN43" s="113">
        <f t="shared" si="1"/>
        <v>0</v>
      </c>
      <c r="AO43" s="114" t="str">
        <f t="shared" si="2"/>
        <v>NO</v>
      </c>
      <c r="AP43" s="112">
        <f t="shared" si="3"/>
        <v>0</v>
      </c>
      <c r="AQ43" s="113">
        <f t="shared" si="4"/>
        <v>0</v>
      </c>
      <c r="AR43" s="114" t="str">
        <f t="shared" si="5"/>
        <v>NO</v>
      </c>
      <c r="AS43" s="112">
        <f t="shared" si="6"/>
        <v>0</v>
      </c>
      <c r="AT43" s="113">
        <f t="shared" si="7"/>
        <v>0</v>
      </c>
      <c r="AU43" s="114" t="str">
        <f t="shared" si="8"/>
        <v>NO</v>
      </c>
      <c r="AV43" s="112">
        <f t="shared" si="9"/>
        <v>0</v>
      </c>
      <c r="AW43" s="113">
        <f t="shared" si="10"/>
        <v>0</v>
      </c>
      <c r="AX43" s="114" t="str">
        <f t="shared" si="11"/>
        <v>NO</v>
      </c>
      <c r="AY43" s="112">
        <f t="shared" si="12"/>
        <v>0</v>
      </c>
      <c r="AZ43" s="113">
        <f t="shared" si="13"/>
        <v>0</v>
      </c>
      <c r="BA43" s="115" t="str">
        <f t="shared" si="14"/>
        <v>NO</v>
      </c>
      <c r="BB43" s="112">
        <f t="shared" si="15"/>
        <v>0</v>
      </c>
      <c r="BC43" s="113">
        <f t="shared" si="16"/>
        <v>0</v>
      </c>
      <c r="BD43" s="116" t="str">
        <f t="shared" si="17"/>
        <v>NO</v>
      </c>
      <c r="BE43" s="112">
        <f t="shared" si="18"/>
        <v>0</v>
      </c>
      <c r="BF43" s="112">
        <f t="shared" si="19"/>
        <v>0</v>
      </c>
      <c r="BG43" s="113">
        <f t="shared" si="20"/>
        <v>0</v>
      </c>
      <c r="BH43" s="113" t="str">
        <f t="shared" si="21"/>
        <v>NO</v>
      </c>
      <c r="BI43" s="117" t="str">
        <f t="shared" si="22"/>
        <v>NO</v>
      </c>
      <c r="BJ43" s="112">
        <f t="shared" si="23"/>
        <v>0</v>
      </c>
      <c r="BK43" s="113">
        <f t="shared" si="24"/>
        <v>0</v>
      </c>
      <c r="BL43" s="113" t="str">
        <f t="shared" si="25"/>
        <v>NO</v>
      </c>
      <c r="BM43" s="118" t="str">
        <f t="shared" si="26"/>
        <v>NO</v>
      </c>
      <c r="BN43" s="119" t="str">
        <f t="shared" si="26"/>
        <v>NO</v>
      </c>
      <c r="BO43" s="120" t="str">
        <f t="shared" si="27"/>
        <v>NO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4</v>
      </c>
      <c r="D104" s="205">
        <f>AR12</f>
        <v>4</v>
      </c>
      <c r="E104" s="205">
        <f>AR12</f>
        <v>4</v>
      </c>
      <c r="F104" s="205">
        <f>AU12</f>
        <v>5</v>
      </c>
      <c r="G104" s="204">
        <f>BA12</f>
        <v>5</v>
      </c>
      <c r="H104" s="206">
        <f>BD12</f>
        <v>4</v>
      </c>
      <c r="I104" s="207" t="str">
        <f>IF(ISTEXT(C104),"NO",IF(AL104&gt;2,"D","A"))</f>
        <v>A</v>
      </c>
      <c r="J104" s="204">
        <f>BH12</f>
        <v>2</v>
      </c>
      <c r="K104" s="205">
        <f t="shared" ref="K104:K163" si="32">BI12</f>
        <v>3</v>
      </c>
      <c r="L104" s="206">
        <f>BL12</f>
        <v>4</v>
      </c>
      <c r="M104" s="207" t="str">
        <f>IF(ISTEXT(J104),"NO",IF(I104="D","D",IF(AM104&gt;2,"D","A")))</f>
        <v>A</v>
      </c>
      <c r="N104" s="208">
        <f>BM12</f>
        <v>2</v>
      </c>
      <c r="O104" s="209">
        <f t="shared" ref="O104:P119" si="33">BN12</f>
        <v>2</v>
      </c>
      <c r="P104" s="210">
        <f t="shared" si="33"/>
        <v>3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1</v>
      </c>
      <c r="AN104" s="55">
        <f>COUNTIF(N104:P104,"=2")</f>
        <v>2</v>
      </c>
    </row>
    <row r="105" spans="2:40" ht="15">
      <c r="B105" s="211">
        <f>B104+1</f>
        <v>2</v>
      </c>
      <c r="C105" s="212">
        <f t="shared" ref="C105:C163" si="34">AO13</f>
        <v>4</v>
      </c>
      <c r="D105" s="213">
        <f t="shared" ref="D105:D163" si="35">AR13</f>
        <v>3</v>
      </c>
      <c r="E105" s="213">
        <f t="shared" ref="E105:E163" si="36">AR13</f>
        <v>3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3</v>
      </c>
      <c r="I105" s="207" t="str">
        <f t="shared" ref="I105:I163" si="40">IF(ISTEXT(C105),"NO",IF(AL105&gt;2,"D","A"))</f>
        <v>A</v>
      </c>
      <c r="J105" s="212">
        <f t="shared" ref="J105:J163" si="41">BH13</f>
        <v>3</v>
      </c>
      <c r="K105" s="213">
        <f t="shared" si="32"/>
        <v>2</v>
      </c>
      <c r="L105" s="214">
        <f t="shared" ref="L105:L163" si="42">BL13</f>
        <v>3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2</v>
      </c>
      <c r="O105" s="216">
        <f t="shared" si="33"/>
        <v>2</v>
      </c>
      <c r="P105" s="217">
        <f t="shared" si="33"/>
        <v>3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1</v>
      </c>
      <c r="AN105" s="55">
        <f t="shared" ref="AN105:AN163" si="48">COUNTIF(N105:P105,"=2")</f>
        <v>2</v>
      </c>
    </row>
    <row r="106" spans="2:40" ht="15">
      <c r="B106" s="218">
        <f t="shared" ref="B106:B163" si="49">B105+1</f>
        <v>3</v>
      </c>
      <c r="C106" s="212">
        <f t="shared" si="34"/>
        <v>5</v>
      </c>
      <c r="D106" s="213">
        <f t="shared" si="35"/>
        <v>3</v>
      </c>
      <c r="E106" s="213">
        <f t="shared" si="36"/>
        <v>3</v>
      </c>
      <c r="F106" s="213">
        <f t="shared" si="37"/>
        <v>5</v>
      </c>
      <c r="G106" s="213">
        <f t="shared" si="38"/>
        <v>5</v>
      </c>
      <c r="H106" s="214">
        <f t="shared" si="39"/>
        <v>4</v>
      </c>
      <c r="I106" s="207" t="str">
        <f t="shared" si="40"/>
        <v>A</v>
      </c>
      <c r="J106" s="212">
        <f t="shared" si="41"/>
        <v>3</v>
      </c>
      <c r="K106" s="213">
        <f t="shared" si="32"/>
        <v>2</v>
      </c>
      <c r="L106" s="214">
        <f t="shared" si="42"/>
        <v>2</v>
      </c>
      <c r="M106" s="207" t="str">
        <f t="shared" si="43"/>
        <v>A</v>
      </c>
      <c r="N106" s="215">
        <f t="shared" si="44"/>
        <v>2</v>
      </c>
      <c r="O106" s="216">
        <f t="shared" si="33"/>
        <v>2</v>
      </c>
      <c r="P106" s="217">
        <f t="shared" si="33"/>
        <v>3</v>
      </c>
      <c r="Q106" s="207" t="str">
        <f t="shared" si="45"/>
        <v>A</v>
      </c>
      <c r="AL106" s="55">
        <f t="shared" si="46"/>
        <v>0</v>
      </c>
      <c r="AM106" s="55">
        <f t="shared" si="47"/>
        <v>2</v>
      </c>
      <c r="AN106" s="55">
        <f t="shared" si="48"/>
        <v>2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5</v>
      </c>
      <c r="E107" s="213">
        <f t="shared" si="36"/>
        <v>5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4</v>
      </c>
      <c r="K107" s="213">
        <f t="shared" si="32"/>
        <v>4</v>
      </c>
      <c r="L107" s="214">
        <f t="shared" si="42"/>
        <v>3</v>
      </c>
      <c r="M107" s="207" t="str">
        <f t="shared" si="43"/>
        <v>A</v>
      </c>
      <c r="N107" s="215">
        <f t="shared" si="44"/>
        <v>3</v>
      </c>
      <c r="O107" s="216">
        <f t="shared" si="33"/>
        <v>3</v>
      </c>
      <c r="P107" s="217">
        <f t="shared" si="33"/>
        <v>3</v>
      </c>
      <c r="Q107" s="207" t="str">
        <f t="shared" si="45"/>
        <v>A</v>
      </c>
      <c r="AL107" s="55">
        <f t="shared" si="46"/>
        <v>0</v>
      </c>
      <c r="AM107" s="55">
        <f t="shared" si="47"/>
        <v>0</v>
      </c>
      <c r="AN107" s="55">
        <f t="shared" si="48"/>
        <v>0</v>
      </c>
    </row>
    <row r="108" spans="2:40" ht="15">
      <c r="B108" s="218">
        <f t="shared" si="49"/>
        <v>5</v>
      </c>
      <c r="C108" s="212">
        <f t="shared" si="34"/>
        <v>4</v>
      </c>
      <c r="D108" s="213">
        <f t="shared" si="35"/>
        <v>3</v>
      </c>
      <c r="E108" s="213">
        <f t="shared" si="36"/>
        <v>3</v>
      </c>
      <c r="F108" s="213">
        <f t="shared" si="37"/>
        <v>4</v>
      </c>
      <c r="G108" s="213">
        <f t="shared" si="38"/>
        <v>4</v>
      </c>
      <c r="H108" s="214">
        <f t="shared" si="39"/>
        <v>4</v>
      </c>
      <c r="I108" s="207" t="str">
        <f t="shared" si="40"/>
        <v>A</v>
      </c>
      <c r="J108" s="212">
        <f t="shared" si="41"/>
        <v>3</v>
      </c>
      <c r="K108" s="213">
        <f t="shared" si="32"/>
        <v>2</v>
      </c>
      <c r="L108" s="214">
        <f t="shared" si="42"/>
        <v>2</v>
      </c>
      <c r="M108" s="207" t="str">
        <f t="shared" si="43"/>
        <v>A</v>
      </c>
      <c r="N108" s="215">
        <f t="shared" si="44"/>
        <v>2</v>
      </c>
      <c r="O108" s="216">
        <f t="shared" si="33"/>
        <v>2</v>
      </c>
      <c r="P108" s="217">
        <f t="shared" si="33"/>
        <v>3</v>
      </c>
      <c r="Q108" s="207" t="str">
        <f t="shared" si="45"/>
        <v>A</v>
      </c>
      <c r="AL108" s="55">
        <f t="shared" si="46"/>
        <v>0</v>
      </c>
      <c r="AM108" s="55">
        <f t="shared" si="47"/>
        <v>2</v>
      </c>
      <c r="AN108" s="55">
        <f t="shared" si="48"/>
        <v>2</v>
      </c>
    </row>
    <row r="109" spans="2:40" ht="15">
      <c r="B109" s="218">
        <f t="shared" si="49"/>
        <v>6</v>
      </c>
      <c r="C109" s="212">
        <f t="shared" si="34"/>
        <v>4</v>
      </c>
      <c r="D109" s="213">
        <f t="shared" si="35"/>
        <v>4</v>
      </c>
      <c r="E109" s="213">
        <f t="shared" si="36"/>
        <v>4</v>
      </c>
      <c r="F109" s="213">
        <f t="shared" si="37"/>
        <v>5</v>
      </c>
      <c r="G109" s="213">
        <f t="shared" si="38"/>
        <v>5</v>
      </c>
      <c r="H109" s="214">
        <f t="shared" si="39"/>
        <v>5</v>
      </c>
      <c r="I109" s="207" t="str">
        <f t="shared" si="40"/>
        <v>A</v>
      </c>
      <c r="J109" s="212">
        <f t="shared" si="41"/>
        <v>5</v>
      </c>
      <c r="K109" s="213">
        <f t="shared" si="32"/>
        <v>4</v>
      </c>
      <c r="L109" s="214">
        <f t="shared" si="42"/>
        <v>3</v>
      </c>
      <c r="M109" s="207" t="str">
        <f t="shared" si="43"/>
        <v>A</v>
      </c>
      <c r="N109" s="215">
        <f t="shared" si="44"/>
        <v>5</v>
      </c>
      <c r="O109" s="216">
        <f t="shared" si="33"/>
        <v>5</v>
      </c>
      <c r="P109" s="217">
        <f t="shared" si="33"/>
        <v>5</v>
      </c>
      <c r="Q109" s="207" t="str">
        <f t="shared" si="45"/>
        <v>A</v>
      </c>
      <c r="AL109" s="55">
        <f t="shared" si="46"/>
        <v>0</v>
      </c>
      <c r="AM109" s="55">
        <f t="shared" si="47"/>
        <v>0</v>
      </c>
      <c r="AN109" s="55">
        <f t="shared" si="48"/>
        <v>0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5</v>
      </c>
      <c r="E110" s="213">
        <f t="shared" si="36"/>
        <v>5</v>
      </c>
      <c r="F110" s="213">
        <f t="shared" si="37"/>
        <v>5</v>
      </c>
      <c r="G110" s="213">
        <f t="shared" si="38"/>
        <v>5</v>
      </c>
      <c r="H110" s="214">
        <f t="shared" si="39"/>
        <v>5</v>
      </c>
      <c r="I110" s="207" t="str">
        <f t="shared" si="40"/>
        <v>A</v>
      </c>
      <c r="J110" s="212">
        <f t="shared" si="41"/>
        <v>4</v>
      </c>
      <c r="K110" s="213">
        <f t="shared" si="32"/>
        <v>4</v>
      </c>
      <c r="L110" s="214">
        <f t="shared" si="42"/>
        <v>4</v>
      </c>
      <c r="M110" s="207" t="str">
        <f t="shared" si="43"/>
        <v>A</v>
      </c>
      <c r="N110" s="215">
        <f t="shared" si="44"/>
        <v>2</v>
      </c>
      <c r="O110" s="216">
        <f t="shared" si="33"/>
        <v>2</v>
      </c>
      <c r="P110" s="217">
        <f t="shared" si="33"/>
        <v>3</v>
      </c>
      <c r="Q110" s="207" t="str">
        <f t="shared" si="45"/>
        <v>A</v>
      </c>
      <c r="AL110" s="55">
        <f t="shared" si="46"/>
        <v>0</v>
      </c>
      <c r="AM110" s="55">
        <f t="shared" si="47"/>
        <v>0</v>
      </c>
      <c r="AN110" s="55">
        <f t="shared" si="48"/>
        <v>2</v>
      </c>
    </row>
    <row r="111" spans="2:40" ht="15">
      <c r="B111" s="211">
        <f t="shared" si="49"/>
        <v>8</v>
      </c>
      <c r="C111" s="212">
        <f t="shared" si="34"/>
        <v>5</v>
      </c>
      <c r="D111" s="213">
        <f t="shared" si="35"/>
        <v>4</v>
      </c>
      <c r="E111" s="213">
        <f t="shared" si="36"/>
        <v>4</v>
      </c>
      <c r="F111" s="213">
        <f t="shared" si="37"/>
        <v>5</v>
      </c>
      <c r="G111" s="213">
        <f t="shared" si="38"/>
        <v>5</v>
      </c>
      <c r="H111" s="214">
        <f t="shared" si="39"/>
        <v>5</v>
      </c>
      <c r="I111" s="207" t="str">
        <f t="shared" si="40"/>
        <v>A</v>
      </c>
      <c r="J111" s="212">
        <f t="shared" si="41"/>
        <v>5</v>
      </c>
      <c r="K111" s="213">
        <f t="shared" si="32"/>
        <v>4</v>
      </c>
      <c r="L111" s="214">
        <f t="shared" si="42"/>
        <v>3</v>
      </c>
      <c r="M111" s="207" t="str">
        <f t="shared" si="43"/>
        <v>A</v>
      </c>
      <c r="N111" s="215">
        <f t="shared" si="44"/>
        <v>5</v>
      </c>
      <c r="O111" s="216">
        <f t="shared" si="33"/>
        <v>5</v>
      </c>
      <c r="P111" s="217">
        <f t="shared" si="33"/>
        <v>5</v>
      </c>
      <c r="Q111" s="207" t="str">
        <f t="shared" si="45"/>
        <v>A</v>
      </c>
      <c r="AL111" s="55">
        <f t="shared" si="46"/>
        <v>0</v>
      </c>
      <c r="AM111" s="55">
        <f t="shared" si="47"/>
        <v>0</v>
      </c>
      <c r="AN111" s="55">
        <f t="shared" si="48"/>
        <v>0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4</v>
      </c>
      <c r="E112" s="213">
        <f t="shared" si="36"/>
        <v>4</v>
      </c>
      <c r="F112" s="213">
        <f t="shared" si="37"/>
        <v>4</v>
      </c>
      <c r="G112" s="213">
        <f t="shared" si="38"/>
        <v>5</v>
      </c>
      <c r="H112" s="214">
        <f t="shared" si="39"/>
        <v>4</v>
      </c>
      <c r="I112" s="207" t="str">
        <f t="shared" si="40"/>
        <v>A</v>
      </c>
      <c r="J112" s="212">
        <f t="shared" si="41"/>
        <v>3</v>
      </c>
      <c r="K112" s="213">
        <f t="shared" si="32"/>
        <v>2</v>
      </c>
      <c r="L112" s="214">
        <f t="shared" si="42"/>
        <v>3</v>
      </c>
      <c r="M112" s="207" t="str">
        <f t="shared" si="43"/>
        <v>A</v>
      </c>
      <c r="N112" s="215">
        <f t="shared" si="44"/>
        <v>2</v>
      </c>
      <c r="O112" s="216">
        <f t="shared" si="33"/>
        <v>2</v>
      </c>
      <c r="P112" s="217">
        <f t="shared" si="33"/>
        <v>3</v>
      </c>
      <c r="Q112" s="207" t="str">
        <f t="shared" si="45"/>
        <v>A</v>
      </c>
      <c r="AL112" s="55">
        <f t="shared" si="46"/>
        <v>0</v>
      </c>
      <c r="AM112" s="55">
        <f t="shared" si="47"/>
        <v>1</v>
      </c>
      <c r="AN112" s="55">
        <f t="shared" si="48"/>
        <v>2</v>
      </c>
    </row>
    <row r="113" spans="2:40" ht="15">
      <c r="B113" s="218">
        <f t="shared" si="49"/>
        <v>10</v>
      </c>
      <c r="C113" s="212">
        <f t="shared" si="34"/>
        <v>5</v>
      </c>
      <c r="D113" s="213">
        <f t="shared" si="35"/>
        <v>3</v>
      </c>
      <c r="E113" s="213">
        <f t="shared" si="36"/>
        <v>3</v>
      </c>
      <c r="F113" s="213">
        <f t="shared" si="37"/>
        <v>4</v>
      </c>
      <c r="G113" s="213">
        <f t="shared" si="38"/>
        <v>4</v>
      </c>
      <c r="H113" s="214">
        <f t="shared" si="39"/>
        <v>4</v>
      </c>
      <c r="I113" s="207" t="str">
        <f t="shared" si="40"/>
        <v>A</v>
      </c>
      <c r="J113" s="212">
        <f t="shared" si="41"/>
        <v>3</v>
      </c>
      <c r="K113" s="213">
        <f t="shared" si="32"/>
        <v>3</v>
      </c>
      <c r="L113" s="214">
        <f t="shared" si="42"/>
        <v>2</v>
      </c>
      <c r="M113" s="207" t="str">
        <f t="shared" si="43"/>
        <v>A</v>
      </c>
      <c r="N113" s="215">
        <f t="shared" si="44"/>
        <v>2</v>
      </c>
      <c r="O113" s="216">
        <f t="shared" si="33"/>
        <v>2</v>
      </c>
      <c r="P113" s="217">
        <f t="shared" si="33"/>
        <v>3</v>
      </c>
      <c r="Q113" s="207" t="str">
        <f t="shared" si="45"/>
        <v>A</v>
      </c>
      <c r="AL113" s="55">
        <f t="shared" si="46"/>
        <v>0</v>
      </c>
      <c r="AM113" s="55">
        <f t="shared" si="47"/>
        <v>1</v>
      </c>
      <c r="AN113" s="55">
        <f t="shared" si="48"/>
        <v>2</v>
      </c>
    </row>
    <row r="114" spans="2:40" ht="15">
      <c r="B114" s="218">
        <f t="shared" si="49"/>
        <v>11</v>
      </c>
      <c r="C114" s="212">
        <f t="shared" si="34"/>
        <v>4</v>
      </c>
      <c r="D114" s="213">
        <f t="shared" si="35"/>
        <v>4</v>
      </c>
      <c r="E114" s="213">
        <f t="shared" si="36"/>
        <v>4</v>
      </c>
      <c r="F114" s="213">
        <f t="shared" si="37"/>
        <v>3</v>
      </c>
      <c r="G114" s="213">
        <f t="shared" si="38"/>
        <v>4</v>
      </c>
      <c r="H114" s="214">
        <f t="shared" si="39"/>
        <v>4</v>
      </c>
      <c r="I114" s="207" t="str">
        <f t="shared" si="40"/>
        <v>A</v>
      </c>
      <c r="J114" s="212">
        <f t="shared" si="41"/>
        <v>2</v>
      </c>
      <c r="K114" s="213">
        <f t="shared" si="32"/>
        <v>3</v>
      </c>
      <c r="L114" s="214">
        <f t="shared" si="42"/>
        <v>4</v>
      </c>
      <c r="M114" s="207" t="str">
        <f t="shared" si="43"/>
        <v>A</v>
      </c>
      <c r="N114" s="215">
        <f t="shared" si="44"/>
        <v>4</v>
      </c>
      <c r="O114" s="216">
        <f t="shared" si="33"/>
        <v>3</v>
      </c>
      <c r="P114" s="217">
        <f t="shared" si="33"/>
        <v>4</v>
      </c>
      <c r="Q114" s="207" t="str">
        <f t="shared" si="45"/>
        <v>A</v>
      </c>
      <c r="AL114" s="55">
        <f t="shared" si="46"/>
        <v>0</v>
      </c>
      <c r="AM114" s="55">
        <f t="shared" si="47"/>
        <v>1</v>
      </c>
      <c r="AN114" s="55">
        <f t="shared" si="48"/>
        <v>0</v>
      </c>
    </row>
    <row r="115" spans="2:40" ht="15">
      <c r="B115" s="218">
        <f t="shared" si="49"/>
        <v>12</v>
      </c>
      <c r="C115" s="212">
        <f t="shared" si="34"/>
        <v>4</v>
      </c>
      <c r="D115" s="213">
        <f t="shared" si="35"/>
        <v>3</v>
      </c>
      <c r="E115" s="213">
        <f t="shared" si="36"/>
        <v>3</v>
      </c>
      <c r="F115" s="213">
        <f t="shared" si="37"/>
        <v>5</v>
      </c>
      <c r="G115" s="213">
        <f t="shared" si="38"/>
        <v>5</v>
      </c>
      <c r="H115" s="214">
        <f t="shared" si="39"/>
        <v>2</v>
      </c>
      <c r="I115" s="207" t="str">
        <f t="shared" si="40"/>
        <v>A</v>
      </c>
      <c r="J115" s="212">
        <f t="shared" si="41"/>
        <v>4</v>
      </c>
      <c r="K115" s="213">
        <f t="shared" si="32"/>
        <v>3</v>
      </c>
      <c r="L115" s="214">
        <f t="shared" si="42"/>
        <v>2</v>
      </c>
      <c r="M115" s="207" t="str">
        <f t="shared" si="43"/>
        <v>A</v>
      </c>
      <c r="N115" s="215">
        <f t="shared" si="44"/>
        <v>2</v>
      </c>
      <c r="O115" s="216">
        <f t="shared" si="33"/>
        <v>2</v>
      </c>
      <c r="P115" s="217">
        <f t="shared" si="33"/>
        <v>3</v>
      </c>
      <c r="Q115" s="207" t="str">
        <f t="shared" si="45"/>
        <v>A</v>
      </c>
      <c r="AL115" s="55">
        <f t="shared" si="46"/>
        <v>1</v>
      </c>
      <c r="AM115" s="55">
        <f t="shared" si="47"/>
        <v>1</v>
      </c>
      <c r="AN115" s="55">
        <f t="shared" si="48"/>
        <v>2</v>
      </c>
    </row>
    <row r="116" spans="2:40" ht="15">
      <c r="B116" s="218">
        <f t="shared" si="49"/>
        <v>13</v>
      </c>
      <c r="C116" s="212">
        <f t="shared" si="34"/>
        <v>4</v>
      </c>
      <c r="D116" s="213">
        <f t="shared" si="35"/>
        <v>4</v>
      </c>
      <c r="E116" s="213">
        <f t="shared" si="36"/>
        <v>4</v>
      </c>
      <c r="F116" s="213">
        <f t="shared" si="37"/>
        <v>4</v>
      </c>
      <c r="G116" s="213">
        <f t="shared" si="38"/>
        <v>4</v>
      </c>
      <c r="H116" s="214">
        <f t="shared" si="39"/>
        <v>4</v>
      </c>
      <c r="I116" s="207" t="str">
        <f t="shared" si="40"/>
        <v>A</v>
      </c>
      <c r="J116" s="212">
        <f t="shared" si="41"/>
        <v>4</v>
      </c>
      <c r="K116" s="213">
        <f t="shared" si="32"/>
        <v>2</v>
      </c>
      <c r="L116" s="214">
        <f t="shared" si="42"/>
        <v>2</v>
      </c>
      <c r="M116" s="207" t="str">
        <f t="shared" si="43"/>
        <v>A</v>
      </c>
      <c r="N116" s="215">
        <f t="shared" si="44"/>
        <v>5</v>
      </c>
      <c r="O116" s="216">
        <f t="shared" si="33"/>
        <v>5</v>
      </c>
      <c r="P116" s="217">
        <f t="shared" si="33"/>
        <v>5</v>
      </c>
      <c r="Q116" s="207" t="str">
        <f t="shared" si="45"/>
        <v>A</v>
      </c>
      <c r="AL116" s="55">
        <f t="shared" si="46"/>
        <v>0</v>
      </c>
      <c r="AM116" s="55">
        <f t="shared" si="47"/>
        <v>2</v>
      </c>
      <c r="AN116" s="55">
        <f t="shared" si="48"/>
        <v>0</v>
      </c>
    </row>
    <row r="117" spans="2:40" ht="15">
      <c r="B117" s="218">
        <f t="shared" si="49"/>
        <v>14</v>
      </c>
      <c r="C117" s="212">
        <f t="shared" si="34"/>
        <v>4</v>
      </c>
      <c r="D117" s="213">
        <f t="shared" si="35"/>
        <v>4</v>
      </c>
      <c r="E117" s="213">
        <f t="shared" si="36"/>
        <v>4</v>
      </c>
      <c r="F117" s="213">
        <f t="shared" si="37"/>
        <v>4</v>
      </c>
      <c r="G117" s="213">
        <f t="shared" si="38"/>
        <v>4</v>
      </c>
      <c r="H117" s="214">
        <f t="shared" si="39"/>
        <v>4</v>
      </c>
      <c r="I117" s="207" t="str">
        <f t="shared" si="40"/>
        <v>A</v>
      </c>
      <c r="J117" s="212">
        <f t="shared" si="41"/>
        <v>3</v>
      </c>
      <c r="K117" s="213">
        <f t="shared" si="32"/>
        <v>2</v>
      </c>
      <c r="L117" s="214">
        <f t="shared" si="42"/>
        <v>2</v>
      </c>
      <c r="M117" s="207" t="str">
        <f t="shared" si="43"/>
        <v>A</v>
      </c>
      <c r="N117" s="215">
        <f t="shared" si="44"/>
        <v>2</v>
      </c>
      <c r="O117" s="216">
        <f t="shared" si="33"/>
        <v>2</v>
      </c>
      <c r="P117" s="217">
        <f t="shared" si="33"/>
        <v>3</v>
      </c>
      <c r="Q117" s="207" t="str">
        <f t="shared" si="45"/>
        <v>A</v>
      </c>
      <c r="AL117" s="55">
        <f t="shared" si="46"/>
        <v>0</v>
      </c>
      <c r="AM117" s="55">
        <f t="shared" si="47"/>
        <v>2</v>
      </c>
      <c r="AN117" s="55">
        <f t="shared" si="48"/>
        <v>2</v>
      </c>
    </row>
    <row r="118" spans="2:40" ht="15">
      <c r="B118" s="218">
        <f t="shared" si="49"/>
        <v>15</v>
      </c>
      <c r="C118" s="212">
        <f t="shared" si="34"/>
        <v>5</v>
      </c>
      <c r="D118" s="213">
        <f t="shared" si="35"/>
        <v>4</v>
      </c>
      <c r="E118" s="213">
        <f t="shared" si="36"/>
        <v>4</v>
      </c>
      <c r="F118" s="213">
        <f t="shared" si="37"/>
        <v>5</v>
      </c>
      <c r="G118" s="213">
        <f t="shared" si="38"/>
        <v>5</v>
      </c>
      <c r="H118" s="214">
        <f t="shared" si="39"/>
        <v>4</v>
      </c>
      <c r="I118" s="207" t="str">
        <f t="shared" si="40"/>
        <v>A</v>
      </c>
      <c r="J118" s="212">
        <f t="shared" si="41"/>
        <v>4</v>
      </c>
      <c r="K118" s="213">
        <f t="shared" si="32"/>
        <v>2</v>
      </c>
      <c r="L118" s="214">
        <f t="shared" si="42"/>
        <v>2</v>
      </c>
      <c r="M118" s="207" t="str">
        <f t="shared" si="43"/>
        <v>A</v>
      </c>
      <c r="N118" s="215">
        <f t="shared" si="44"/>
        <v>3</v>
      </c>
      <c r="O118" s="216">
        <f t="shared" si="33"/>
        <v>2</v>
      </c>
      <c r="P118" s="217">
        <f t="shared" si="33"/>
        <v>3</v>
      </c>
      <c r="Q118" s="207" t="str">
        <f t="shared" si="45"/>
        <v>A</v>
      </c>
      <c r="AL118" s="55">
        <f t="shared" si="46"/>
        <v>0</v>
      </c>
      <c r="AM118" s="55">
        <f t="shared" si="47"/>
        <v>2</v>
      </c>
      <c r="AN118" s="55">
        <f t="shared" si="48"/>
        <v>1</v>
      </c>
    </row>
    <row r="119" spans="2:40" ht="15">
      <c r="B119" s="218">
        <f t="shared" si="49"/>
        <v>16</v>
      </c>
      <c r="C119" s="212">
        <f t="shared" si="34"/>
        <v>5</v>
      </c>
      <c r="D119" s="213">
        <f t="shared" si="35"/>
        <v>3</v>
      </c>
      <c r="E119" s="213">
        <f t="shared" si="36"/>
        <v>3</v>
      </c>
      <c r="F119" s="213">
        <f t="shared" si="37"/>
        <v>4</v>
      </c>
      <c r="G119" s="213">
        <f t="shared" si="38"/>
        <v>5</v>
      </c>
      <c r="H119" s="214">
        <f t="shared" si="39"/>
        <v>5</v>
      </c>
      <c r="I119" s="207" t="str">
        <f t="shared" si="40"/>
        <v>A</v>
      </c>
      <c r="J119" s="212">
        <f t="shared" si="41"/>
        <v>5</v>
      </c>
      <c r="K119" s="213">
        <f t="shared" si="32"/>
        <v>5</v>
      </c>
      <c r="L119" s="214">
        <f t="shared" si="42"/>
        <v>3</v>
      </c>
      <c r="M119" s="207" t="str">
        <f t="shared" si="43"/>
        <v>A</v>
      </c>
      <c r="N119" s="215">
        <f t="shared" si="44"/>
        <v>2</v>
      </c>
      <c r="O119" s="216">
        <f t="shared" si="33"/>
        <v>3</v>
      </c>
      <c r="P119" s="217">
        <f t="shared" si="33"/>
        <v>4</v>
      </c>
      <c r="Q119" s="207" t="str">
        <f t="shared" si="45"/>
        <v>A</v>
      </c>
      <c r="AL119" s="55">
        <f t="shared" si="46"/>
        <v>0</v>
      </c>
      <c r="AM119" s="55">
        <f t="shared" si="47"/>
        <v>0</v>
      </c>
      <c r="AN119" s="55">
        <f t="shared" si="48"/>
        <v>1</v>
      </c>
    </row>
    <row r="120" spans="2:40" ht="15">
      <c r="B120" s="218">
        <f t="shared" si="49"/>
        <v>17</v>
      </c>
      <c r="C120" s="212">
        <f t="shared" si="34"/>
        <v>3</v>
      </c>
      <c r="D120" s="213">
        <f t="shared" si="35"/>
        <v>2</v>
      </c>
      <c r="E120" s="213">
        <f t="shared" si="36"/>
        <v>2</v>
      </c>
      <c r="F120" s="213">
        <f t="shared" si="37"/>
        <v>2</v>
      </c>
      <c r="G120" s="213">
        <f t="shared" si="38"/>
        <v>5</v>
      </c>
      <c r="H120" s="214">
        <f t="shared" si="39"/>
        <v>5</v>
      </c>
      <c r="I120" s="207" t="str">
        <f t="shared" si="40"/>
        <v>D</v>
      </c>
      <c r="J120" s="212">
        <f t="shared" si="41"/>
        <v>3</v>
      </c>
      <c r="K120" s="213">
        <f t="shared" si="32"/>
        <v>4</v>
      </c>
      <c r="L120" s="214">
        <f t="shared" si="42"/>
        <v>3</v>
      </c>
      <c r="M120" s="207" t="str">
        <f t="shared" si="43"/>
        <v>D</v>
      </c>
      <c r="N120" s="215">
        <f t="shared" si="44"/>
        <v>2</v>
      </c>
      <c r="O120" s="216">
        <f t="shared" si="44"/>
        <v>2</v>
      </c>
      <c r="P120" s="217">
        <f t="shared" si="44"/>
        <v>3</v>
      </c>
      <c r="Q120" s="207" t="str">
        <f t="shared" si="45"/>
        <v>D</v>
      </c>
      <c r="AL120" s="55">
        <f t="shared" si="46"/>
        <v>3</v>
      </c>
      <c r="AM120" s="55">
        <f t="shared" si="47"/>
        <v>0</v>
      </c>
      <c r="AN120" s="55">
        <f t="shared" si="48"/>
        <v>2</v>
      </c>
    </row>
    <row r="121" spans="2:40" ht="15">
      <c r="B121" s="218">
        <f t="shared" si="49"/>
        <v>18</v>
      </c>
      <c r="C121" s="212">
        <f t="shared" si="34"/>
        <v>5</v>
      </c>
      <c r="D121" s="213">
        <f t="shared" si="35"/>
        <v>3</v>
      </c>
      <c r="E121" s="213">
        <f t="shared" si="36"/>
        <v>3</v>
      </c>
      <c r="F121" s="213">
        <f t="shared" si="37"/>
        <v>4</v>
      </c>
      <c r="G121" s="213">
        <f t="shared" si="38"/>
        <v>5</v>
      </c>
      <c r="H121" s="214">
        <f t="shared" si="39"/>
        <v>5</v>
      </c>
      <c r="I121" s="207" t="str">
        <f t="shared" si="40"/>
        <v>A</v>
      </c>
      <c r="J121" s="212">
        <f t="shared" si="41"/>
        <v>2</v>
      </c>
      <c r="K121" s="213">
        <f t="shared" si="32"/>
        <v>4</v>
      </c>
      <c r="L121" s="214">
        <f t="shared" si="42"/>
        <v>2</v>
      </c>
      <c r="M121" s="207" t="str">
        <f t="shared" si="43"/>
        <v>A</v>
      </c>
      <c r="N121" s="215">
        <f t="shared" si="44"/>
        <v>2</v>
      </c>
      <c r="O121" s="216">
        <f t="shared" si="44"/>
        <v>4</v>
      </c>
      <c r="P121" s="217">
        <f t="shared" si="44"/>
        <v>3</v>
      </c>
      <c r="Q121" s="207" t="str">
        <f t="shared" si="45"/>
        <v>A</v>
      </c>
      <c r="AL121" s="55">
        <f t="shared" si="46"/>
        <v>0</v>
      </c>
      <c r="AM121" s="55">
        <f t="shared" si="47"/>
        <v>2</v>
      </c>
      <c r="AN121" s="55">
        <f t="shared" si="48"/>
        <v>1</v>
      </c>
    </row>
    <row r="122" spans="2:40" ht="15">
      <c r="B122" s="218">
        <f t="shared" si="49"/>
        <v>19</v>
      </c>
      <c r="C122" s="212" t="str">
        <f t="shared" si="34"/>
        <v>NO</v>
      </c>
      <c r="D122" s="213" t="str">
        <f t="shared" si="35"/>
        <v>NO</v>
      </c>
      <c r="E122" s="213" t="str">
        <f t="shared" si="36"/>
        <v>NO</v>
      </c>
      <c r="F122" s="213" t="str">
        <f t="shared" si="37"/>
        <v>NO</v>
      </c>
      <c r="G122" s="213" t="str">
        <f t="shared" si="38"/>
        <v>NO</v>
      </c>
      <c r="H122" s="214" t="str">
        <f t="shared" si="39"/>
        <v>NO</v>
      </c>
      <c r="I122" s="207" t="str">
        <f t="shared" si="40"/>
        <v>NO</v>
      </c>
      <c r="J122" s="212" t="str">
        <f t="shared" si="41"/>
        <v>NO</v>
      </c>
      <c r="K122" s="213" t="str">
        <f t="shared" si="32"/>
        <v>NO</v>
      </c>
      <c r="L122" s="214" t="str">
        <f t="shared" si="42"/>
        <v>NO</v>
      </c>
      <c r="M122" s="207" t="str">
        <f t="shared" si="43"/>
        <v>NO</v>
      </c>
      <c r="N122" s="215" t="str">
        <f t="shared" si="44"/>
        <v>NO</v>
      </c>
      <c r="O122" s="216" t="str">
        <f t="shared" si="44"/>
        <v>NO</v>
      </c>
      <c r="P122" s="217" t="str">
        <f t="shared" si="44"/>
        <v>NO</v>
      </c>
      <c r="Q122" s="207" t="str">
        <f t="shared" si="45"/>
        <v>NO</v>
      </c>
      <c r="AL122" s="55">
        <f t="shared" si="46"/>
        <v>0</v>
      </c>
      <c r="AM122" s="55">
        <f t="shared" si="47"/>
        <v>0</v>
      </c>
      <c r="AN122" s="55">
        <f t="shared" si="48"/>
        <v>0</v>
      </c>
    </row>
    <row r="123" spans="2:40" ht="15">
      <c r="B123" s="218">
        <f t="shared" si="49"/>
        <v>20</v>
      </c>
      <c r="C123" s="212" t="str">
        <f t="shared" si="34"/>
        <v>NO</v>
      </c>
      <c r="D123" s="213" t="str">
        <f t="shared" si="35"/>
        <v>NO</v>
      </c>
      <c r="E123" s="213" t="str">
        <f t="shared" si="36"/>
        <v>NO</v>
      </c>
      <c r="F123" s="213" t="str">
        <f t="shared" si="37"/>
        <v>NO</v>
      </c>
      <c r="G123" s="213" t="str">
        <f t="shared" si="38"/>
        <v>NO</v>
      </c>
      <c r="H123" s="214" t="str">
        <f t="shared" si="39"/>
        <v>NO</v>
      </c>
      <c r="I123" s="207" t="str">
        <f t="shared" si="40"/>
        <v>NO</v>
      </c>
      <c r="J123" s="212" t="str">
        <f t="shared" si="41"/>
        <v>NO</v>
      </c>
      <c r="K123" s="213" t="str">
        <f t="shared" si="32"/>
        <v>NO</v>
      </c>
      <c r="L123" s="214" t="str">
        <f t="shared" si="42"/>
        <v>NO</v>
      </c>
      <c r="M123" s="207" t="str">
        <f t="shared" si="43"/>
        <v>NO</v>
      </c>
      <c r="N123" s="215" t="str">
        <f t="shared" si="44"/>
        <v>NO</v>
      </c>
      <c r="O123" s="216" t="str">
        <f t="shared" si="44"/>
        <v>NO</v>
      </c>
      <c r="P123" s="217" t="str">
        <f t="shared" si="44"/>
        <v>NO</v>
      </c>
      <c r="Q123" s="207" t="str">
        <f t="shared" si="45"/>
        <v>NO</v>
      </c>
      <c r="AL123" s="55">
        <f t="shared" si="46"/>
        <v>0</v>
      </c>
      <c r="AM123" s="55">
        <f t="shared" si="47"/>
        <v>0</v>
      </c>
      <c r="AN123" s="55">
        <f t="shared" si="48"/>
        <v>0</v>
      </c>
    </row>
    <row r="124" spans="2:40" ht="15">
      <c r="B124" s="218">
        <f t="shared" si="49"/>
        <v>21</v>
      </c>
      <c r="C124" s="212" t="str">
        <f t="shared" si="34"/>
        <v>NO</v>
      </c>
      <c r="D124" s="213" t="str">
        <f t="shared" si="35"/>
        <v>NO</v>
      </c>
      <c r="E124" s="213" t="str">
        <f t="shared" si="36"/>
        <v>NO</v>
      </c>
      <c r="F124" s="213" t="str">
        <f t="shared" si="37"/>
        <v>NO</v>
      </c>
      <c r="G124" s="213" t="str">
        <f t="shared" si="38"/>
        <v>NO</v>
      </c>
      <c r="H124" s="214" t="str">
        <f t="shared" si="39"/>
        <v>NO</v>
      </c>
      <c r="I124" s="207" t="str">
        <f t="shared" si="40"/>
        <v>NO</v>
      </c>
      <c r="J124" s="212" t="str">
        <f t="shared" si="41"/>
        <v>NO</v>
      </c>
      <c r="K124" s="213" t="str">
        <f t="shared" si="32"/>
        <v>NO</v>
      </c>
      <c r="L124" s="214" t="str">
        <f t="shared" si="42"/>
        <v>NO</v>
      </c>
      <c r="M124" s="207" t="str">
        <f t="shared" si="43"/>
        <v>NO</v>
      </c>
      <c r="N124" s="215" t="str">
        <f t="shared" si="44"/>
        <v>NO</v>
      </c>
      <c r="O124" s="216" t="str">
        <f t="shared" si="44"/>
        <v>NO</v>
      </c>
      <c r="P124" s="217" t="str">
        <f t="shared" si="44"/>
        <v>NO</v>
      </c>
      <c r="Q124" s="207" t="str">
        <f t="shared" si="45"/>
        <v>NO</v>
      </c>
      <c r="AL124" s="55">
        <f t="shared" si="46"/>
        <v>0</v>
      </c>
      <c r="AM124" s="55">
        <f t="shared" si="47"/>
        <v>0</v>
      </c>
      <c r="AN124" s="55">
        <f t="shared" si="48"/>
        <v>0</v>
      </c>
    </row>
    <row r="125" spans="2:40" ht="15">
      <c r="B125" s="218">
        <f t="shared" si="49"/>
        <v>22</v>
      </c>
      <c r="C125" s="212" t="str">
        <f t="shared" si="34"/>
        <v>NO</v>
      </c>
      <c r="D125" s="213" t="str">
        <f t="shared" si="35"/>
        <v>NO</v>
      </c>
      <c r="E125" s="213" t="str">
        <f t="shared" si="36"/>
        <v>NO</v>
      </c>
      <c r="F125" s="213" t="str">
        <f t="shared" si="37"/>
        <v>NO</v>
      </c>
      <c r="G125" s="213" t="str">
        <f t="shared" si="38"/>
        <v>NO</v>
      </c>
      <c r="H125" s="214" t="str">
        <f t="shared" si="39"/>
        <v>NO</v>
      </c>
      <c r="I125" s="207" t="str">
        <f t="shared" si="40"/>
        <v>NO</v>
      </c>
      <c r="J125" s="212" t="str">
        <f t="shared" si="41"/>
        <v>NO</v>
      </c>
      <c r="K125" s="213" t="str">
        <f t="shared" si="32"/>
        <v>NO</v>
      </c>
      <c r="L125" s="214" t="str">
        <f t="shared" si="42"/>
        <v>NO</v>
      </c>
      <c r="M125" s="207" t="str">
        <f t="shared" si="43"/>
        <v>NO</v>
      </c>
      <c r="N125" s="215" t="str">
        <f t="shared" si="44"/>
        <v>NO</v>
      </c>
      <c r="O125" s="216" t="str">
        <f t="shared" si="44"/>
        <v>NO</v>
      </c>
      <c r="P125" s="217" t="str">
        <f t="shared" si="44"/>
        <v>NO</v>
      </c>
      <c r="Q125" s="207" t="str">
        <f t="shared" si="45"/>
        <v>NO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 t="str">
        <f t="shared" si="34"/>
        <v>NO</v>
      </c>
      <c r="D126" s="213" t="str">
        <f t="shared" si="35"/>
        <v>NO</v>
      </c>
      <c r="E126" s="213" t="str">
        <f t="shared" si="36"/>
        <v>NO</v>
      </c>
      <c r="F126" s="213" t="str">
        <f t="shared" si="37"/>
        <v>NO</v>
      </c>
      <c r="G126" s="213" t="str">
        <f t="shared" si="38"/>
        <v>NO</v>
      </c>
      <c r="H126" s="214" t="str">
        <f t="shared" si="39"/>
        <v>NO</v>
      </c>
      <c r="I126" s="207" t="str">
        <f t="shared" si="40"/>
        <v>NO</v>
      </c>
      <c r="J126" s="212" t="str">
        <f t="shared" si="41"/>
        <v>NO</v>
      </c>
      <c r="K126" s="213" t="str">
        <f t="shared" si="32"/>
        <v>NO</v>
      </c>
      <c r="L126" s="214" t="str">
        <f t="shared" si="42"/>
        <v>NO</v>
      </c>
      <c r="M126" s="207" t="str">
        <f t="shared" si="43"/>
        <v>NO</v>
      </c>
      <c r="N126" s="215" t="str">
        <f t="shared" si="44"/>
        <v>NO</v>
      </c>
      <c r="O126" s="216" t="str">
        <f t="shared" si="44"/>
        <v>NO</v>
      </c>
      <c r="P126" s="217" t="str">
        <f t="shared" si="44"/>
        <v>NO</v>
      </c>
      <c r="Q126" s="207" t="str">
        <f t="shared" si="45"/>
        <v>NO</v>
      </c>
      <c r="AL126" s="55">
        <f t="shared" si="46"/>
        <v>0</v>
      </c>
      <c r="AM126" s="55">
        <f t="shared" si="47"/>
        <v>0</v>
      </c>
      <c r="AN126" s="55">
        <f t="shared" si="48"/>
        <v>0</v>
      </c>
    </row>
    <row r="127" spans="2:40" ht="15">
      <c r="B127" s="218">
        <f t="shared" si="49"/>
        <v>24</v>
      </c>
      <c r="C127" s="212" t="str">
        <f t="shared" si="34"/>
        <v>NO</v>
      </c>
      <c r="D127" s="213" t="str">
        <f t="shared" si="35"/>
        <v>NO</v>
      </c>
      <c r="E127" s="213" t="str">
        <f t="shared" si="36"/>
        <v>NO</v>
      </c>
      <c r="F127" s="213" t="str">
        <f t="shared" si="37"/>
        <v>NO</v>
      </c>
      <c r="G127" s="213" t="str">
        <f t="shared" si="38"/>
        <v>NO</v>
      </c>
      <c r="H127" s="214" t="str">
        <f t="shared" si="39"/>
        <v>NO</v>
      </c>
      <c r="I127" s="207" t="str">
        <f t="shared" si="40"/>
        <v>NO</v>
      </c>
      <c r="J127" s="212" t="str">
        <f t="shared" si="41"/>
        <v>NO</v>
      </c>
      <c r="K127" s="213" t="str">
        <f t="shared" si="32"/>
        <v>NO</v>
      </c>
      <c r="L127" s="214" t="str">
        <f t="shared" si="42"/>
        <v>NO</v>
      </c>
      <c r="M127" s="207" t="str">
        <f t="shared" si="43"/>
        <v>NO</v>
      </c>
      <c r="N127" s="215" t="str">
        <f t="shared" si="44"/>
        <v>NO</v>
      </c>
      <c r="O127" s="216" t="str">
        <f t="shared" si="44"/>
        <v>NO</v>
      </c>
      <c r="P127" s="217" t="str">
        <f t="shared" si="44"/>
        <v>NO</v>
      </c>
      <c r="Q127" s="207" t="str">
        <f t="shared" si="45"/>
        <v>NO</v>
      </c>
      <c r="AL127" s="55">
        <f t="shared" si="46"/>
        <v>0</v>
      </c>
      <c r="AM127" s="55">
        <f t="shared" si="47"/>
        <v>0</v>
      </c>
      <c r="AN127" s="55">
        <f t="shared" si="48"/>
        <v>0</v>
      </c>
    </row>
    <row r="128" spans="2:40" ht="15">
      <c r="B128" s="218">
        <f t="shared" si="49"/>
        <v>25</v>
      </c>
      <c r="C128" s="212" t="str">
        <f t="shared" si="34"/>
        <v>NO</v>
      </c>
      <c r="D128" s="213" t="str">
        <f t="shared" si="35"/>
        <v>NO</v>
      </c>
      <c r="E128" s="213" t="str">
        <f t="shared" si="36"/>
        <v>NO</v>
      </c>
      <c r="F128" s="213" t="str">
        <f t="shared" si="37"/>
        <v>NO</v>
      </c>
      <c r="G128" s="213" t="str">
        <f t="shared" si="38"/>
        <v>NO</v>
      </c>
      <c r="H128" s="214" t="str">
        <f t="shared" si="39"/>
        <v>NO</v>
      </c>
      <c r="I128" s="207" t="str">
        <f t="shared" si="40"/>
        <v>NO</v>
      </c>
      <c r="J128" s="212" t="str">
        <f t="shared" si="41"/>
        <v>NO</v>
      </c>
      <c r="K128" s="213" t="str">
        <f t="shared" si="32"/>
        <v>NO</v>
      </c>
      <c r="L128" s="214" t="str">
        <f t="shared" si="42"/>
        <v>NO</v>
      </c>
      <c r="M128" s="207" t="str">
        <f t="shared" si="43"/>
        <v>NO</v>
      </c>
      <c r="N128" s="215" t="str">
        <f t="shared" si="44"/>
        <v>NO</v>
      </c>
      <c r="O128" s="216" t="str">
        <f t="shared" si="44"/>
        <v>NO</v>
      </c>
      <c r="P128" s="217" t="str">
        <f t="shared" si="44"/>
        <v>NO</v>
      </c>
      <c r="Q128" s="207" t="str">
        <f t="shared" si="45"/>
        <v>NO</v>
      </c>
      <c r="AL128" s="55">
        <f t="shared" si="46"/>
        <v>0</v>
      </c>
      <c r="AM128" s="55">
        <f t="shared" si="47"/>
        <v>0</v>
      </c>
      <c r="AN128" s="55">
        <f t="shared" si="48"/>
        <v>0</v>
      </c>
    </row>
    <row r="129" spans="1:40" ht="15">
      <c r="B129" s="211">
        <f t="shared" si="49"/>
        <v>26</v>
      </c>
      <c r="C129" s="212" t="str">
        <f t="shared" si="34"/>
        <v>NO</v>
      </c>
      <c r="D129" s="213" t="str">
        <f t="shared" si="35"/>
        <v>NO</v>
      </c>
      <c r="E129" s="213" t="str">
        <f t="shared" si="36"/>
        <v>NO</v>
      </c>
      <c r="F129" s="213" t="str">
        <f t="shared" si="37"/>
        <v>NO</v>
      </c>
      <c r="G129" s="213" t="str">
        <f t="shared" si="38"/>
        <v>NO</v>
      </c>
      <c r="H129" s="214" t="str">
        <f t="shared" si="39"/>
        <v>NO</v>
      </c>
      <c r="I129" s="207" t="str">
        <f t="shared" si="40"/>
        <v>NO</v>
      </c>
      <c r="J129" s="212" t="str">
        <f t="shared" si="41"/>
        <v>NO</v>
      </c>
      <c r="K129" s="213" t="str">
        <f t="shared" si="32"/>
        <v>NO</v>
      </c>
      <c r="L129" s="214" t="str">
        <f t="shared" si="42"/>
        <v>NO</v>
      </c>
      <c r="M129" s="207" t="str">
        <f t="shared" si="43"/>
        <v>NO</v>
      </c>
      <c r="N129" s="215" t="str">
        <f t="shared" si="44"/>
        <v>NO</v>
      </c>
      <c r="O129" s="216" t="str">
        <f t="shared" si="44"/>
        <v>NO</v>
      </c>
      <c r="P129" s="217" t="str">
        <f t="shared" si="44"/>
        <v>NO</v>
      </c>
      <c r="Q129" s="207" t="str">
        <f t="shared" si="45"/>
        <v>NO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 t="str">
        <f t="shared" si="34"/>
        <v>NO</v>
      </c>
      <c r="D130" s="213" t="str">
        <f t="shared" si="35"/>
        <v>NO</v>
      </c>
      <c r="E130" s="213" t="str">
        <f t="shared" si="36"/>
        <v>NO</v>
      </c>
      <c r="F130" s="213" t="str">
        <f t="shared" si="37"/>
        <v>NO</v>
      </c>
      <c r="G130" s="213" t="str">
        <f t="shared" si="38"/>
        <v>NO</v>
      </c>
      <c r="H130" s="214" t="str">
        <f t="shared" si="39"/>
        <v>NO</v>
      </c>
      <c r="I130" s="207" t="str">
        <f t="shared" si="40"/>
        <v>NO</v>
      </c>
      <c r="J130" s="212" t="str">
        <f t="shared" si="41"/>
        <v>NO</v>
      </c>
      <c r="K130" s="213" t="str">
        <f t="shared" si="32"/>
        <v>NO</v>
      </c>
      <c r="L130" s="214" t="str">
        <f t="shared" si="42"/>
        <v>NO</v>
      </c>
      <c r="M130" s="207" t="str">
        <f t="shared" si="43"/>
        <v>NO</v>
      </c>
      <c r="N130" s="215" t="str">
        <f t="shared" si="44"/>
        <v>NO</v>
      </c>
      <c r="O130" s="216" t="str">
        <f t="shared" si="44"/>
        <v>NO</v>
      </c>
      <c r="P130" s="217" t="str">
        <f t="shared" si="44"/>
        <v>NO</v>
      </c>
      <c r="Q130" s="207" t="str">
        <f t="shared" si="45"/>
        <v>NO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 t="str">
        <f t="shared" si="34"/>
        <v>NO</v>
      </c>
      <c r="D131" s="213" t="str">
        <f t="shared" si="35"/>
        <v>NO</v>
      </c>
      <c r="E131" s="213" t="str">
        <f t="shared" si="36"/>
        <v>NO</v>
      </c>
      <c r="F131" s="213" t="str">
        <f t="shared" si="37"/>
        <v>NO</v>
      </c>
      <c r="G131" s="213" t="str">
        <f t="shared" si="38"/>
        <v>NO</v>
      </c>
      <c r="H131" s="214" t="str">
        <f t="shared" si="39"/>
        <v>NO</v>
      </c>
      <c r="I131" s="207" t="str">
        <f t="shared" si="40"/>
        <v>NO</v>
      </c>
      <c r="J131" s="212" t="str">
        <f t="shared" si="41"/>
        <v>NO</v>
      </c>
      <c r="K131" s="213" t="str">
        <f t="shared" si="32"/>
        <v>NO</v>
      </c>
      <c r="L131" s="214" t="str">
        <f t="shared" si="42"/>
        <v>NO</v>
      </c>
      <c r="M131" s="207" t="str">
        <f t="shared" si="43"/>
        <v>NO</v>
      </c>
      <c r="N131" s="215" t="str">
        <f t="shared" si="44"/>
        <v>NO</v>
      </c>
      <c r="O131" s="216" t="str">
        <f t="shared" si="44"/>
        <v>NO</v>
      </c>
      <c r="P131" s="217" t="str">
        <f t="shared" si="44"/>
        <v>NO</v>
      </c>
      <c r="Q131" s="207" t="str">
        <f t="shared" si="45"/>
        <v>NO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 t="str">
        <f t="shared" si="34"/>
        <v>NO</v>
      </c>
      <c r="D132" s="213" t="str">
        <f t="shared" si="35"/>
        <v>NO</v>
      </c>
      <c r="E132" s="213" t="str">
        <f t="shared" si="36"/>
        <v>NO</v>
      </c>
      <c r="F132" s="213" t="str">
        <f t="shared" si="37"/>
        <v>NO</v>
      </c>
      <c r="G132" s="213" t="str">
        <f t="shared" si="38"/>
        <v>NO</v>
      </c>
      <c r="H132" s="214" t="str">
        <f t="shared" si="39"/>
        <v>NO</v>
      </c>
      <c r="I132" s="207" t="str">
        <f t="shared" si="40"/>
        <v>NO</v>
      </c>
      <c r="J132" s="212" t="str">
        <f t="shared" si="41"/>
        <v>NO</v>
      </c>
      <c r="K132" s="213" t="str">
        <f t="shared" si="32"/>
        <v>NO</v>
      </c>
      <c r="L132" s="214" t="str">
        <f t="shared" si="42"/>
        <v>NO</v>
      </c>
      <c r="M132" s="207" t="str">
        <f t="shared" si="43"/>
        <v>NO</v>
      </c>
      <c r="N132" s="215" t="str">
        <f t="shared" si="44"/>
        <v>NO</v>
      </c>
      <c r="O132" s="216" t="str">
        <f t="shared" si="44"/>
        <v>NO</v>
      </c>
      <c r="P132" s="217" t="str">
        <f t="shared" si="44"/>
        <v>NO</v>
      </c>
      <c r="Q132" s="207" t="str">
        <f t="shared" si="45"/>
        <v>NO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 t="str">
        <f t="shared" si="34"/>
        <v>NO</v>
      </c>
      <c r="D133" s="213" t="str">
        <f t="shared" si="35"/>
        <v>NO</v>
      </c>
      <c r="E133" s="213" t="str">
        <f t="shared" si="36"/>
        <v>NO</v>
      </c>
      <c r="F133" s="213" t="str">
        <f t="shared" si="37"/>
        <v>NO</v>
      </c>
      <c r="G133" s="213" t="str">
        <f t="shared" si="38"/>
        <v>NO</v>
      </c>
      <c r="H133" s="214" t="str">
        <f t="shared" si="39"/>
        <v>NO</v>
      </c>
      <c r="I133" s="207" t="str">
        <f t="shared" si="40"/>
        <v>NO</v>
      </c>
      <c r="J133" s="212" t="str">
        <f t="shared" si="41"/>
        <v>NO</v>
      </c>
      <c r="K133" s="213" t="str">
        <f t="shared" si="32"/>
        <v>NO</v>
      </c>
      <c r="L133" s="214" t="str">
        <f t="shared" si="42"/>
        <v>NO</v>
      </c>
      <c r="M133" s="207" t="str">
        <f t="shared" si="43"/>
        <v>NO</v>
      </c>
      <c r="N133" s="215" t="str">
        <f t="shared" si="44"/>
        <v>NO</v>
      </c>
      <c r="O133" s="216" t="str">
        <f t="shared" si="44"/>
        <v>NO</v>
      </c>
      <c r="P133" s="217" t="str">
        <f t="shared" si="44"/>
        <v>NO</v>
      </c>
      <c r="Q133" s="207" t="str">
        <f t="shared" si="45"/>
        <v>NO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 t="str">
        <f t="shared" si="34"/>
        <v>NO</v>
      </c>
      <c r="D134" s="213" t="str">
        <f t="shared" si="35"/>
        <v>NO</v>
      </c>
      <c r="E134" s="213" t="str">
        <f t="shared" si="36"/>
        <v>NO</v>
      </c>
      <c r="F134" s="213" t="str">
        <f t="shared" si="37"/>
        <v>NO</v>
      </c>
      <c r="G134" s="213" t="str">
        <f t="shared" si="38"/>
        <v>NO</v>
      </c>
      <c r="H134" s="214" t="str">
        <f t="shared" si="39"/>
        <v>NO</v>
      </c>
      <c r="I134" s="207" t="str">
        <f t="shared" si="40"/>
        <v>NO</v>
      </c>
      <c r="J134" s="212" t="str">
        <f t="shared" si="41"/>
        <v>NO</v>
      </c>
      <c r="K134" s="213" t="str">
        <f t="shared" si="32"/>
        <v>NO</v>
      </c>
      <c r="L134" s="214" t="str">
        <f t="shared" si="42"/>
        <v>NO</v>
      </c>
      <c r="M134" s="207" t="str">
        <f t="shared" si="43"/>
        <v>NO</v>
      </c>
      <c r="N134" s="215" t="str">
        <f t="shared" si="44"/>
        <v>NO</v>
      </c>
      <c r="O134" s="216" t="str">
        <f t="shared" si="44"/>
        <v>NO</v>
      </c>
      <c r="P134" s="217" t="str">
        <f t="shared" si="44"/>
        <v>NO</v>
      </c>
      <c r="Q134" s="207" t="str">
        <f t="shared" si="45"/>
        <v>NO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 t="str">
        <f t="shared" si="34"/>
        <v>NO</v>
      </c>
      <c r="D135" s="213" t="str">
        <f t="shared" si="35"/>
        <v>NO</v>
      </c>
      <c r="E135" s="213" t="str">
        <f t="shared" si="36"/>
        <v>NO</v>
      </c>
      <c r="F135" s="213" t="str">
        <f t="shared" si="37"/>
        <v>NO</v>
      </c>
      <c r="G135" s="213" t="str">
        <f t="shared" si="38"/>
        <v>NO</v>
      </c>
      <c r="H135" s="214" t="str">
        <f t="shared" si="39"/>
        <v>NO</v>
      </c>
      <c r="I135" s="207" t="str">
        <f t="shared" si="40"/>
        <v>NO</v>
      </c>
      <c r="J135" s="212" t="str">
        <f t="shared" si="41"/>
        <v>NO</v>
      </c>
      <c r="K135" s="213" t="str">
        <f t="shared" si="32"/>
        <v>NO</v>
      </c>
      <c r="L135" s="214" t="str">
        <f t="shared" si="42"/>
        <v>NO</v>
      </c>
      <c r="M135" s="207" t="str">
        <f t="shared" si="43"/>
        <v>NO</v>
      </c>
      <c r="N135" s="215" t="str">
        <f t="shared" si="44"/>
        <v>NO</v>
      </c>
      <c r="O135" s="216" t="str">
        <f t="shared" si="44"/>
        <v>NO</v>
      </c>
      <c r="P135" s="217" t="str">
        <f t="shared" si="44"/>
        <v>NO</v>
      </c>
      <c r="Q135" s="207" t="str">
        <f t="shared" si="45"/>
        <v>NO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18</v>
      </c>
      <c r="D164" s="232">
        <f t="shared" ref="D164:P164" si="50">COUNTIF(D104:D163,"&gt;2")</f>
        <v>17</v>
      </c>
      <c r="E164" s="232">
        <f t="shared" si="50"/>
        <v>17</v>
      </c>
      <c r="F164" s="232">
        <f t="shared" si="50"/>
        <v>17</v>
      </c>
      <c r="G164" s="232">
        <f t="shared" si="50"/>
        <v>18</v>
      </c>
      <c r="H164" s="233">
        <f t="shared" si="50"/>
        <v>17</v>
      </c>
      <c r="I164" s="234">
        <f>COUNTIF(I104:I163,"=A")</f>
        <v>17</v>
      </c>
      <c r="J164" s="231">
        <f t="shared" si="50"/>
        <v>15</v>
      </c>
      <c r="K164" s="232">
        <f t="shared" si="50"/>
        <v>11</v>
      </c>
      <c r="L164" s="233">
        <f t="shared" si="50"/>
        <v>10</v>
      </c>
      <c r="M164" s="234">
        <f>COUNTIF(M104:M163,"=A")</f>
        <v>17</v>
      </c>
      <c r="N164" s="231">
        <f t="shared" si="50"/>
        <v>6</v>
      </c>
      <c r="O164" s="232">
        <f t="shared" si="50"/>
        <v>7</v>
      </c>
      <c r="P164" s="233">
        <f t="shared" si="50"/>
        <v>18</v>
      </c>
      <c r="Q164" s="235">
        <f>COUNTIF(Q104:Q163,"=A")</f>
        <v>17</v>
      </c>
    </row>
    <row r="165" spans="2:40" ht="15.75" thickBot="1">
      <c r="B165" s="236" t="s">
        <v>87</v>
      </c>
      <c r="C165" s="237">
        <f>AVERAGEIF(C104:C163,"&gt;0",C104:C163)</f>
        <v>4.4444444444444446</v>
      </c>
      <c r="D165" s="238">
        <f t="shared" ref="D165:P165" si="51">AVERAGEIF(D104:D163,"&gt;0",D104:D163)</f>
        <v>3.6111111111111112</v>
      </c>
      <c r="E165" s="238">
        <f t="shared" si="51"/>
        <v>3.6111111111111112</v>
      </c>
      <c r="F165" s="238">
        <f t="shared" si="51"/>
        <v>4.333333333333333</v>
      </c>
      <c r="G165" s="238">
        <f t="shared" si="51"/>
        <v>4.7222222222222223</v>
      </c>
      <c r="H165" s="239">
        <f t="shared" si="51"/>
        <v>4.2222222222222223</v>
      </c>
      <c r="I165" s="240"/>
      <c r="J165" s="237">
        <f t="shared" si="51"/>
        <v>3.4444444444444446</v>
      </c>
      <c r="K165" s="238">
        <f t="shared" si="51"/>
        <v>3.0555555555555554</v>
      </c>
      <c r="L165" s="239">
        <f t="shared" si="51"/>
        <v>2.7222222222222223</v>
      </c>
      <c r="M165" s="240"/>
      <c r="N165" s="237">
        <f t="shared" si="51"/>
        <v>2.7222222222222223</v>
      </c>
      <c r="O165" s="238">
        <f t="shared" si="51"/>
        <v>2.7777777777777777</v>
      </c>
      <c r="P165" s="239">
        <f t="shared" si="51"/>
        <v>3.4444444444444446</v>
      </c>
      <c r="Q165" s="241"/>
    </row>
    <row r="166" spans="2:40" ht="15.75" thickBot="1">
      <c r="B166" s="236" t="s">
        <v>88</v>
      </c>
      <c r="C166" s="242">
        <f>MEDIAN(C104:C163)</f>
        <v>4.5</v>
      </c>
      <c r="D166" s="242">
        <f t="shared" ref="D166:P166" si="52">MEDIAN(D104:D163)</f>
        <v>4</v>
      </c>
      <c r="E166" s="242">
        <f t="shared" si="52"/>
        <v>4</v>
      </c>
      <c r="F166" s="242">
        <f t="shared" si="52"/>
        <v>4.5</v>
      </c>
      <c r="G166" s="242">
        <f t="shared" si="52"/>
        <v>5</v>
      </c>
      <c r="H166" s="240">
        <f t="shared" si="52"/>
        <v>4</v>
      </c>
      <c r="I166" s="243"/>
      <c r="J166" s="237">
        <f t="shared" si="52"/>
        <v>3</v>
      </c>
      <c r="K166" s="244">
        <f t="shared" si="52"/>
        <v>3</v>
      </c>
      <c r="L166" s="245">
        <f t="shared" si="52"/>
        <v>3</v>
      </c>
      <c r="M166" s="246" t="e">
        <f t="shared" si="52"/>
        <v>#NUM!</v>
      </c>
      <c r="N166" s="237">
        <f t="shared" si="52"/>
        <v>2</v>
      </c>
      <c r="O166" s="242">
        <f t="shared" si="52"/>
        <v>2</v>
      </c>
      <c r="P166" s="239">
        <f t="shared" si="52"/>
        <v>3</v>
      </c>
      <c r="Q166" s="243"/>
    </row>
    <row r="167" spans="2:40" ht="15.75" thickBot="1">
      <c r="B167" s="247" t="s">
        <v>89</v>
      </c>
      <c r="C167" s="248">
        <f>QUARTILE(C104:C163,1)</f>
        <v>4</v>
      </c>
      <c r="D167" s="249">
        <f t="shared" ref="D167:P167" si="53">QUARTILE(D104:D163,1)</f>
        <v>3</v>
      </c>
      <c r="E167" s="250">
        <f t="shared" si="53"/>
        <v>3</v>
      </c>
      <c r="F167" s="248">
        <f t="shared" si="53"/>
        <v>4</v>
      </c>
      <c r="G167" s="248">
        <f t="shared" si="53"/>
        <v>4.25</v>
      </c>
      <c r="H167" s="249">
        <f t="shared" si="53"/>
        <v>4</v>
      </c>
      <c r="I167" s="251"/>
      <c r="J167" s="252">
        <f t="shared" si="53"/>
        <v>3</v>
      </c>
      <c r="K167" s="250">
        <f t="shared" si="53"/>
        <v>2</v>
      </c>
      <c r="L167" s="253">
        <f t="shared" si="53"/>
        <v>2</v>
      </c>
      <c r="M167" s="248" t="e">
        <f t="shared" si="53"/>
        <v>#NUM!</v>
      </c>
      <c r="N167" s="254">
        <f t="shared" si="53"/>
        <v>2</v>
      </c>
      <c r="O167" s="248">
        <f t="shared" si="53"/>
        <v>2</v>
      </c>
      <c r="P167" s="255">
        <f t="shared" si="53"/>
        <v>3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9</v>
      </c>
      <c r="D170" s="258">
        <f t="shared" ref="D170:Q170" si="54">COUNTIF(D104:D163,"=5")</f>
        <v>2</v>
      </c>
      <c r="E170" s="258">
        <f t="shared" si="54"/>
        <v>2</v>
      </c>
      <c r="F170" s="258">
        <f t="shared" si="54"/>
        <v>9</v>
      </c>
      <c r="G170" s="258">
        <f t="shared" si="54"/>
        <v>13</v>
      </c>
      <c r="H170" s="259">
        <f t="shared" si="54"/>
        <v>7</v>
      </c>
      <c r="I170" s="260"/>
      <c r="J170" s="257">
        <f t="shared" si="54"/>
        <v>3</v>
      </c>
      <c r="K170" s="258">
        <f t="shared" si="54"/>
        <v>1</v>
      </c>
      <c r="L170" s="259">
        <f t="shared" si="54"/>
        <v>0</v>
      </c>
      <c r="M170" s="260"/>
      <c r="N170" s="257">
        <f t="shared" si="54"/>
        <v>3</v>
      </c>
      <c r="O170" s="258">
        <f t="shared" si="54"/>
        <v>3</v>
      </c>
      <c r="P170" s="258">
        <f t="shared" si="54"/>
        <v>3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8</v>
      </c>
      <c r="D171" s="263">
        <f t="shared" ref="D171:Q171" si="55">COUNTIF(D104:D163,"=4")</f>
        <v>8</v>
      </c>
      <c r="E171" s="263">
        <f t="shared" si="55"/>
        <v>8</v>
      </c>
      <c r="F171" s="263">
        <f t="shared" si="55"/>
        <v>7</v>
      </c>
      <c r="G171" s="263">
        <f t="shared" si="55"/>
        <v>5</v>
      </c>
      <c r="H171" s="264">
        <f t="shared" si="55"/>
        <v>9</v>
      </c>
      <c r="I171" s="260"/>
      <c r="J171" s="262">
        <f t="shared" si="55"/>
        <v>5</v>
      </c>
      <c r="K171" s="263">
        <f t="shared" si="55"/>
        <v>6</v>
      </c>
      <c r="L171" s="264">
        <f t="shared" si="55"/>
        <v>3</v>
      </c>
      <c r="M171" s="260"/>
      <c r="N171" s="262">
        <f t="shared" si="55"/>
        <v>1</v>
      </c>
      <c r="O171" s="263">
        <f t="shared" si="55"/>
        <v>1</v>
      </c>
      <c r="P171" s="263">
        <f t="shared" si="55"/>
        <v>2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1</v>
      </c>
      <c r="D172" s="263">
        <f t="shared" ref="D172:Q172" si="56">COUNTIF(D104:D163,"=3")</f>
        <v>7</v>
      </c>
      <c r="E172" s="263">
        <f t="shared" si="56"/>
        <v>7</v>
      </c>
      <c r="F172" s="263">
        <f t="shared" si="56"/>
        <v>1</v>
      </c>
      <c r="G172" s="263">
        <f t="shared" si="56"/>
        <v>0</v>
      </c>
      <c r="H172" s="264">
        <f t="shared" si="56"/>
        <v>1</v>
      </c>
      <c r="I172" s="260"/>
      <c r="J172" s="262">
        <f t="shared" si="56"/>
        <v>7</v>
      </c>
      <c r="K172" s="263">
        <f t="shared" si="56"/>
        <v>4</v>
      </c>
      <c r="L172" s="264">
        <f t="shared" si="56"/>
        <v>7</v>
      </c>
      <c r="M172" s="260"/>
      <c r="N172" s="262">
        <f t="shared" si="56"/>
        <v>2</v>
      </c>
      <c r="O172" s="263">
        <f t="shared" si="56"/>
        <v>3</v>
      </c>
      <c r="P172" s="263">
        <f t="shared" si="56"/>
        <v>13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1</v>
      </c>
      <c r="E173" s="267">
        <f t="shared" si="57"/>
        <v>1</v>
      </c>
      <c r="F173" s="267">
        <f t="shared" si="57"/>
        <v>1</v>
      </c>
      <c r="G173" s="267">
        <f t="shared" si="57"/>
        <v>0</v>
      </c>
      <c r="H173" s="268">
        <f t="shared" si="57"/>
        <v>1</v>
      </c>
      <c r="I173" s="260"/>
      <c r="J173" s="266">
        <f t="shared" si="57"/>
        <v>3</v>
      </c>
      <c r="K173" s="267">
        <f t="shared" si="57"/>
        <v>7</v>
      </c>
      <c r="L173" s="268">
        <f t="shared" si="57"/>
        <v>8</v>
      </c>
      <c r="M173" s="260"/>
      <c r="N173" s="266">
        <f t="shared" si="57"/>
        <v>12</v>
      </c>
      <c r="O173" s="267">
        <f t="shared" si="57"/>
        <v>11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18</v>
      </c>
    </row>
    <row r="177" spans="13:13" ht="13.5" thickTop="1">
      <c r="M177" s="68"/>
    </row>
  </sheetData>
  <protectedRanges>
    <protectedRange sqref="C3:X3 Z3" name="Rango4"/>
    <protectedRange sqref="C12:AJ71" name="Rango2_1_1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P177"/>
  <sheetViews>
    <sheetView topLeftCell="A109" zoomScale="75" workbookViewId="0">
      <selection activeCell="C104" sqref="C104:Q151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5</v>
      </c>
      <c r="D12" s="99">
        <v>5</v>
      </c>
      <c r="E12" s="99">
        <v>5</v>
      </c>
      <c r="F12" s="100">
        <v>5</v>
      </c>
      <c r="G12" s="98">
        <v>5</v>
      </c>
      <c r="H12" s="99">
        <v>5</v>
      </c>
      <c r="I12" s="99">
        <v>5</v>
      </c>
      <c r="J12" s="100">
        <v>3</v>
      </c>
      <c r="K12" s="101">
        <v>5</v>
      </c>
      <c r="L12" s="99">
        <v>5</v>
      </c>
      <c r="M12" s="102">
        <v>5</v>
      </c>
      <c r="N12" s="101">
        <v>5</v>
      </c>
      <c r="O12" s="99">
        <v>5</v>
      </c>
      <c r="P12" s="102">
        <v>5</v>
      </c>
      <c r="Q12" s="103">
        <v>5</v>
      </c>
      <c r="R12" s="99">
        <v>5</v>
      </c>
      <c r="S12" s="99">
        <v>5</v>
      </c>
      <c r="T12" s="100">
        <v>5</v>
      </c>
      <c r="U12" s="98">
        <v>5</v>
      </c>
      <c r="V12" s="99">
        <v>5</v>
      </c>
      <c r="W12" s="99">
        <v>5</v>
      </c>
      <c r="X12" s="100">
        <v>5</v>
      </c>
      <c r="Y12" s="104" t="s">
        <v>111</v>
      </c>
      <c r="Z12" s="99">
        <v>5</v>
      </c>
      <c r="AA12" s="99">
        <v>4</v>
      </c>
      <c r="AB12" s="102">
        <v>3</v>
      </c>
      <c r="AC12" s="105">
        <v>5</v>
      </c>
      <c r="AD12" s="101">
        <v>3</v>
      </c>
      <c r="AE12" s="99">
        <v>3</v>
      </c>
      <c r="AF12" s="106">
        <v>2</v>
      </c>
      <c r="AG12" s="107">
        <v>5</v>
      </c>
      <c r="AH12" s="108">
        <v>5</v>
      </c>
      <c r="AI12" s="109">
        <v>5</v>
      </c>
      <c r="AJ12" s="110">
        <v>5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5</v>
      </c>
      <c r="AO12" s="114">
        <f>IF(AN12&gt;0,IF(AM12&gt;2,2,IF(AN12&gt;4,5,IF(AN12&gt;3,4,3))),"NO")</f>
        <v>5</v>
      </c>
      <c r="AP12" s="112">
        <f>COUNTIF(G12:J12,"2")</f>
        <v>0</v>
      </c>
      <c r="AQ12" s="113">
        <f>IF(G12&gt;0,AVERAGE(G12:J12),0)</f>
        <v>4.5</v>
      </c>
      <c r="AR12" s="114">
        <f>IF(AQ12&gt;0,IF(AP12&gt;2,2,IF(AQ12&gt;4,5,IF(AQ12&gt;3,4,3))),"NO")</f>
        <v>5</v>
      </c>
      <c r="AS12" s="112">
        <f>COUNTIF(K12:M12,"2")</f>
        <v>0</v>
      </c>
      <c r="AT12" s="113">
        <f>IF(K12&gt;0,AVERAGE(K12:M12),0)</f>
        <v>5</v>
      </c>
      <c r="AU12" s="114">
        <f>IF(AT12&gt;0,IF(AS12&gt;2,2,IF(AT12&gt;4,5,IF(AT12&gt;3,4,3))),"NO")</f>
        <v>5</v>
      </c>
      <c r="AV12" s="112">
        <f>COUNTIF(N12:P12,"2")</f>
        <v>0</v>
      </c>
      <c r="AW12" s="113">
        <f>IF(N12&gt;0,AVERAGE(N12:P12),0)</f>
        <v>5</v>
      </c>
      <c r="AX12" s="114">
        <f>IF(AW12&gt;0,IF(AV12&gt;2,2,IF(AW12&gt;4,5,IF(AW12&gt;3,4,3))),"NO")</f>
        <v>5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5</v>
      </c>
      <c r="BD12" s="116">
        <f>IF(BC12&gt;0,IF(BB12&gt;2,2,IF(BC12&gt;4,5,IF(BC12&gt;3,4,3))),"NO")</f>
        <v>5</v>
      </c>
      <c r="BE12" s="112">
        <f>IF(Y12=0,0,1)</f>
        <v>1</v>
      </c>
      <c r="BF12" s="112">
        <f>COUNTIF(Z12:AB12,"2")</f>
        <v>0</v>
      </c>
      <c r="BG12" s="113">
        <f>IF(Z12&gt;0,AVERAGE(Z12:AB12),0)</f>
        <v>4</v>
      </c>
      <c r="BH12" s="113">
        <f>IF(ISTEXT(BD12),"NO",IF(BE12=0,2,IF(BF12&gt;2,2,IF(BG12&gt;4,5,IF(BG12&gt;3,4,3)))))</f>
        <v>4</v>
      </c>
      <c r="BI12" s="117">
        <f>IF(AC12&gt;0,AC12,"NO")</f>
        <v>5</v>
      </c>
      <c r="BJ12" s="112">
        <f>COUNTIF(AD12:AF12,"2")</f>
        <v>1</v>
      </c>
      <c r="BK12" s="113">
        <f>IF(AD12&gt;0,AVERAGE(AD12:AF12),0)</f>
        <v>2.6666666666666665</v>
      </c>
      <c r="BL12" s="113">
        <f>IF(BK12&gt;0,IF(BJ12&gt;2,2,IF(BK12&gt;4,5,IF(BK12&gt;3,4,3))),"NO")</f>
        <v>3</v>
      </c>
      <c r="BM12" s="118">
        <f>IF(AG12&gt;0,AG12,"NO")</f>
        <v>5</v>
      </c>
      <c r="BN12" s="119">
        <f>IF(AH12&gt;0,AH12,"NO")</f>
        <v>5</v>
      </c>
      <c r="BO12" s="120">
        <f>IF(AI12=0,"NO",IF(AI12+AJ12&lt;4,2,IF(AI12+AJ12&lt;7,3,IF(AI12+AJ12&lt;9,4,5))))</f>
        <v>5</v>
      </c>
      <c r="BP12" s="68"/>
    </row>
    <row r="13" spans="1:68" ht="13.5" thickBot="1">
      <c r="A13" s="121"/>
      <c r="B13" s="122">
        <f>B12+1</f>
        <v>2</v>
      </c>
      <c r="C13" s="109">
        <v>5</v>
      </c>
      <c r="D13" s="123">
        <v>5</v>
      </c>
      <c r="E13" s="123">
        <v>3</v>
      </c>
      <c r="F13" s="124">
        <v>5</v>
      </c>
      <c r="G13" s="109">
        <v>5</v>
      </c>
      <c r="H13" s="123">
        <v>5</v>
      </c>
      <c r="I13" s="123">
        <v>5</v>
      </c>
      <c r="J13" s="124">
        <v>5</v>
      </c>
      <c r="K13" s="109">
        <v>5</v>
      </c>
      <c r="L13" s="123">
        <v>5</v>
      </c>
      <c r="M13" s="124">
        <v>5</v>
      </c>
      <c r="N13" s="109">
        <v>5</v>
      </c>
      <c r="O13" s="123">
        <v>3</v>
      </c>
      <c r="P13" s="124">
        <v>5</v>
      </c>
      <c r="Q13" s="109">
        <v>5</v>
      </c>
      <c r="R13" s="123">
        <v>5</v>
      </c>
      <c r="S13" s="123">
        <v>5</v>
      </c>
      <c r="T13" s="124">
        <v>5</v>
      </c>
      <c r="U13" s="109">
        <v>5</v>
      </c>
      <c r="V13" s="123">
        <v>5</v>
      </c>
      <c r="W13" s="123">
        <v>5</v>
      </c>
      <c r="X13" s="124">
        <v>5</v>
      </c>
      <c r="Y13" s="125" t="s">
        <v>145</v>
      </c>
      <c r="Z13" s="123">
        <v>4</v>
      </c>
      <c r="AA13" s="123">
        <v>5</v>
      </c>
      <c r="AB13" s="124">
        <v>5</v>
      </c>
      <c r="AC13" s="126">
        <v>5</v>
      </c>
      <c r="AD13" s="109">
        <v>4</v>
      </c>
      <c r="AE13" s="123">
        <v>5</v>
      </c>
      <c r="AF13" s="110">
        <v>4</v>
      </c>
      <c r="AG13" s="127">
        <v>5</v>
      </c>
      <c r="AH13" s="126">
        <v>4</v>
      </c>
      <c r="AI13" s="109">
        <v>4</v>
      </c>
      <c r="AJ13" s="110">
        <v>3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4.5</v>
      </c>
      <c r="AO13" s="114">
        <f t="shared" ref="AO13:AO71" si="2">IF(AN13&gt;0,IF(AM13&gt;2,2,IF(AN13&gt;4,5,IF(AN13&gt;3,4,3))),"NO")</f>
        <v>5</v>
      </c>
      <c r="AP13" s="112">
        <f t="shared" ref="AP13:AP71" si="3">COUNTIF(G13:J13,"2")</f>
        <v>0</v>
      </c>
      <c r="AQ13" s="113">
        <f t="shared" ref="AQ13:AQ71" si="4">IF(G13&gt;0,AVERAGE(G13:J13),0)</f>
        <v>5</v>
      </c>
      <c r="AR13" s="114">
        <f t="shared" ref="AR13:AR71" si="5">IF(AQ13&gt;0,IF(AP13&gt;2,2,IF(AQ13&gt;4,5,IF(AQ13&gt;3,4,3))),"NO")</f>
        <v>5</v>
      </c>
      <c r="AS13" s="112">
        <f t="shared" ref="AS13:AS71" si="6">COUNTIF(K13:M13,"2")</f>
        <v>0</v>
      </c>
      <c r="AT13" s="113">
        <f t="shared" ref="AT13:AT71" si="7">IF(K13&gt;0,AVERAGE(K13:M13),0)</f>
        <v>5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0</v>
      </c>
      <c r="AW13" s="113">
        <f t="shared" ref="AW13:AW71" si="10">IF(N13&gt;0,AVERAGE(N13:P13),0)</f>
        <v>4.333333333333333</v>
      </c>
      <c r="AX13" s="114">
        <f t="shared" ref="AX13:AX71" si="11">IF(AW13&gt;0,IF(AV13&gt;2,2,IF(AW13&gt;4,5,IF(AW13&gt;3,4,3))),"NO")</f>
        <v>5</v>
      </c>
      <c r="AY13" s="112">
        <f t="shared" ref="AY13:AY71" si="12">COUNTIF(Q13:T13,"2")</f>
        <v>0</v>
      </c>
      <c r="AZ13" s="113">
        <f t="shared" ref="AZ13:AZ71" si="13">IF(Q13&gt;0,AVERAGE(Q13:T13),0)</f>
        <v>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0</v>
      </c>
      <c r="BC13" s="113">
        <f t="shared" ref="BC13:BC71" si="16">IF(U13&gt;0,AVERAGE(U13:X13),0)</f>
        <v>5</v>
      </c>
      <c r="BD13" s="116">
        <f t="shared" ref="BD13:BD71" si="17">IF(BC13&gt;0,IF(BB13&gt;2,2,IF(BC13&gt;4,5,IF(BC13&gt;3,4,3))),"NO")</f>
        <v>5</v>
      </c>
      <c r="BE13" s="112">
        <f t="shared" ref="BE13:BE45" si="18">IF(Y13=0,0,1)</f>
        <v>1</v>
      </c>
      <c r="BF13" s="112">
        <f t="shared" ref="BF13:BF71" si="19">COUNTIF(Z13:AB13,"2")</f>
        <v>0</v>
      </c>
      <c r="BG13" s="113">
        <f t="shared" ref="BG13:BG71" si="20">IF(Z13&gt;0,AVERAGE(Z13:AB13),0)</f>
        <v>4.666666666666667</v>
      </c>
      <c r="BH13" s="113">
        <f t="shared" ref="BH13:BH71" si="21">IF(ISTEXT(BD13),"NO",IF(BE13=0,2,IF(BF13&gt;2,2,IF(BG13&gt;4,5,IF(BG13&gt;3,4,3)))))</f>
        <v>5</v>
      </c>
      <c r="BI13" s="117">
        <f t="shared" ref="BI13:BI71" si="22">IF(AC13&gt;0,AC13,"NO")</f>
        <v>5</v>
      </c>
      <c r="BJ13" s="112">
        <f t="shared" ref="BJ13:BJ71" si="23">COUNTIF(AD13:AF13,"2")</f>
        <v>0</v>
      </c>
      <c r="BK13" s="113">
        <f t="shared" ref="BK13:BK71" si="24">IF(AD13&gt;0,AVERAGE(AD13:AF13),0)</f>
        <v>4.333333333333333</v>
      </c>
      <c r="BL13" s="113">
        <f t="shared" ref="BL13:BL71" si="25">IF(BK13&gt;0,IF(BJ13&gt;2,2,IF(BK13&gt;4,5,IF(BK13&gt;3,4,3))),"NO")</f>
        <v>5</v>
      </c>
      <c r="BM13" s="118">
        <f t="shared" ref="BM13:BN70" si="26">IF(AG13&gt;0,AG13,"NO")</f>
        <v>5</v>
      </c>
      <c r="BN13" s="119">
        <f t="shared" si="26"/>
        <v>4</v>
      </c>
      <c r="BO13" s="120">
        <f t="shared" ref="BO13:BO71" si="27">IF(AI13=0,"NO",IF(AI13+AJ13&lt;4,2,IF(AI13+AJ13&lt;7,3,IF(AI13+AJ13&lt;9,4,5))))</f>
        <v>4</v>
      </c>
      <c r="BP13" s="68"/>
    </row>
    <row r="14" spans="1:68" ht="13.5" thickBot="1">
      <c r="A14" s="121"/>
      <c r="B14" s="130">
        <f t="shared" ref="B14:B71" si="28">B13+1</f>
        <v>3</v>
      </c>
      <c r="C14" s="109">
        <v>5</v>
      </c>
      <c r="D14" s="123">
        <v>5</v>
      </c>
      <c r="E14" s="123">
        <v>5</v>
      </c>
      <c r="F14" s="124">
        <v>5</v>
      </c>
      <c r="G14" s="109">
        <v>5</v>
      </c>
      <c r="H14" s="123">
        <v>4</v>
      </c>
      <c r="I14" s="123">
        <v>5</v>
      </c>
      <c r="J14" s="124">
        <v>5</v>
      </c>
      <c r="K14" s="109">
        <v>5</v>
      </c>
      <c r="L14" s="123">
        <v>5</v>
      </c>
      <c r="M14" s="124">
        <v>5</v>
      </c>
      <c r="N14" s="109">
        <v>4</v>
      </c>
      <c r="O14" s="123">
        <v>3</v>
      </c>
      <c r="P14" s="124">
        <v>5</v>
      </c>
      <c r="Q14" s="109">
        <v>5</v>
      </c>
      <c r="R14" s="123">
        <v>5</v>
      </c>
      <c r="S14" s="123">
        <v>5</v>
      </c>
      <c r="T14" s="124">
        <v>5</v>
      </c>
      <c r="U14" s="109">
        <v>5</v>
      </c>
      <c r="V14" s="123">
        <v>5</v>
      </c>
      <c r="W14" s="123">
        <v>5</v>
      </c>
      <c r="X14" s="124">
        <v>5</v>
      </c>
      <c r="Y14" s="125" t="s">
        <v>145</v>
      </c>
      <c r="Z14" s="123">
        <v>3</v>
      </c>
      <c r="AA14" s="123">
        <v>5</v>
      </c>
      <c r="AB14" s="124">
        <v>5</v>
      </c>
      <c r="AC14" s="126">
        <v>4</v>
      </c>
      <c r="AD14" s="109">
        <v>4</v>
      </c>
      <c r="AE14" s="123">
        <v>5</v>
      </c>
      <c r="AF14" s="110">
        <v>4</v>
      </c>
      <c r="AG14" s="127">
        <v>5</v>
      </c>
      <c r="AH14" s="126">
        <v>3</v>
      </c>
      <c r="AI14" s="109">
        <v>4</v>
      </c>
      <c r="AJ14" s="110">
        <v>4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5</v>
      </c>
      <c r="AO14" s="114">
        <f t="shared" si="2"/>
        <v>5</v>
      </c>
      <c r="AP14" s="112">
        <f t="shared" si="3"/>
        <v>0</v>
      </c>
      <c r="AQ14" s="113">
        <f t="shared" si="4"/>
        <v>4.75</v>
      </c>
      <c r="AR14" s="114">
        <f t="shared" si="5"/>
        <v>5</v>
      </c>
      <c r="AS14" s="112">
        <f t="shared" si="6"/>
        <v>0</v>
      </c>
      <c r="AT14" s="113">
        <f t="shared" si="7"/>
        <v>5</v>
      </c>
      <c r="AU14" s="114">
        <f t="shared" si="8"/>
        <v>5</v>
      </c>
      <c r="AV14" s="112">
        <f t="shared" si="9"/>
        <v>0</v>
      </c>
      <c r="AW14" s="113">
        <f t="shared" si="10"/>
        <v>4</v>
      </c>
      <c r="AX14" s="114">
        <f t="shared" si="11"/>
        <v>4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5</v>
      </c>
      <c r="BD14" s="116">
        <f t="shared" si="17"/>
        <v>5</v>
      </c>
      <c r="BE14" s="112">
        <f t="shared" si="18"/>
        <v>1</v>
      </c>
      <c r="BF14" s="112">
        <f t="shared" si="19"/>
        <v>0</v>
      </c>
      <c r="BG14" s="113">
        <f t="shared" si="20"/>
        <v>4.333333333333333</v>
      </c>
      <c r="BH14" s="113">
        <f t="shared" si="21"/>
        <v>5</v>
      </c>
      <c r="BI14" s="117">
        <f t="shared" si="22"/>
        <v>4</v>
      </c>
      <c r="BJ14" s="112">
        <f t="shared" si="23"/>
        <v>0</v>
      </c>
      <c r="BK14" s="113">
        <f t="shared" si="24"/>
        <v>4.333333333333333</v>
      </c>
      <c r="BL14" s="113">
        <f t="shared" si="25"/>
        <v>5</v>
      </c>
      <c r="BM14" s="118">
        <f t="shared" si="26"/>
        <v>5</v>
      </c>
      <c r="BN14" s="119">
        <f t="shared" si="26"/>
        <v>3</v>
      </c>
      <c r="BO14" s="120">
        <f t="shared" si="27"/>
        <v>4</v>
      </c>
      <c r="BP14" s="68"/>
    </row>
    <row r="15" spans="1:68" ht="13.5" thickBot="1">
      <c r="A15" s="121"/>
      <c r="B15" s="122">
        <f t="shared" si="28"/>
        <v>4</v>
      </c>
      <c r="C15" s="109">
        <v>5</v>
      </c>
      <c r="D15" s="123">
        <v>5</v>
      </c>
      <c r="E15" s="123">
        <v>5</v>
      </c>
      <c r="F15" s="124">
        <v>5</v>
      </c>
      <c r="G15" s="109">
        <v>5</v>
      </c>
      <c r="H15" s="123">
        <v>5</v>
      </c>
      <c r="I15" s="123">
        <v>5</v>
      </c>
      <c r="J15" s="124">
        <v>5</v>
      </c>
      <c r="K15" s="109">
        <v>5</v>
      </c>
      <c r="L15" s="123">
        <v>5</v>
      </c>
      <c r="M15" s="124">
        <v>5</v>
      </c>
      <c r="N15" s="109">
        <v>3</v>
      </c>
      <c r="O15" s="123">
        <v>4</v>
      </c>
      <c r="P15" s="124">
        <v>5</v>
      </c>
      <c r="Q15" s="109">
        <v>5</v>
      </c>
      <c r="R15" s="123">
        <v>5</v>
      </c>
      <c r="S15" s="123">
        <v>5</v>
      </c>
      <c r="T15" s="124">
        <v>5</v>
      </c>
      <c r="U15" s="109">
        <v>5</v>
      </c>
      <c r="V15" s="123">
        <v>5</v>
      </c>
      <c r="W15" s="123">
        <v>5</v>
      </c>
      <c r="X15" s="124">
        <v>5</v>
      </c>
      <c r="Y15" s="125" t="s">
        <v>146</v>
      </c>
      <c r="Z15" s="123">
        <v>4</v>
      </c>
      <c r="AA15" s="123">
        <v>4</v>
      </c>
      <c r="AB15" s="124">
        <v>5</v>
      </c>
      <c r="AC15" s="126">
        <v>5</v>
      </c>
      <c r="AD15" s="109">
        <v>3</v>
      </c>
      <c r="AE15" s="123">
        <v>5</v>
      </c>
      <c r="AF15" s="110">
        <v>4</v>
      </c>
      <c r="AG15" s="127">
        <v>5</v>
      </c>
      <c r="AH15" s="126">
        <v>4</v>
      </c>
      <c r="AI15" s="109">
        <v>4</v>
      </c>
      <c r="AJ15" s="110">
        <v>4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5</v>
      </c>
      <c r="AO15" s="114">
        <f t="shared" si="2"/>
        <v>5</v>
      </c>
      <c r="AP15" s="112">
        <f t="shared" si="3"/>
        <v>0</v>
      </c>
      <c r="AQ15" s="113">
        <f t="shared" si="4"/>
        <v>5</v>
      </c>
      <c r="AR15" s="114">
        <f t="shared" si="5"/>
        <v>5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4</v>
      </c>
      <c r="AX15" s="114">
        <f t="shared" si="11"/>
        <v>4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5</v>
      </c>
      <c r="BD15" s="116">
        <f t="shared" si="17"/>
        <v>5</v>
      </c>
      <c r="BE15" s="112">
        <f t="shared" si="18"/>
        <v>1</v>
      </c>
      <c r="BF15" s="112">
        <f t="shared" si="19"/>
        <v>0</v>
      </c>
      <c r="BG15" s="113">
        <f t="shared" si="20"/>
        <v>4.333333333333333</v>
      </c>
      <c r="BH15" s="113">
        <f t="shared" si="21"/>
        <v>5</v>
      </c>
      <c r="BI15" s="117">
        <f t="shared" si="22"/>
        <v>5</v>
      </c>
      <c r="BJ15" s="112">
        <f t="shared" si="23"/>
        <v>0</v>
      </c>
      <c r="BK15" s="113">
        <f t="shared" si="24"/>
        <v>4</v>
      </c>
      <c r="BL15" s="113">
        <f t="shared" si="25"/>
        <v>4</v>
      </c>
      <c r="BM15" s="118">
        <f t="shared" si="26"/>
        <v>5</v>
      </c>
      <c r="BN15" s="119">
        <f t="shared" si="26"/>
        <v>4</v>
      </c>
      <c r="BO15" s="120">
        <f t="shared" si="27"/>
        <v>4</v>
      </c>
      <c r="BP15" s="68"/>
    </row>
    <row r="16" spans="1:68" ht="13.5" thickBot="1">
      <c r="A16" s="121"/>
      <c r="B16" s="130">
        <f t="shared" si="28"/>
        <v>5</v>
      </c>
      <c r="C16" s="109">
        <v>5</v>
      </c>
      <c r="D16" s="123">
        <v>5</v>
      </c>
      <c r="E16" s="123">
        <v>5</v>
      </c>
      <c r="F16" s="124">
        <v>5</v>
      </c>
      <c r="G16" s="109">
        <v>5</v>
      </c>
      <c r="H16" s="123">
        <v>5</v>
      </c>
      <c r="I16" s="123">
        <v>5</v>
      </c>
      <c r="J16" s="124">
        <v>5</v>
      </c>
      <c r="K16" s="109">
        <v>5</v>
      </c>
      <c r="L16" s="123">
        <v>5</v>
      </c>
      <c r="M16" s="124">
        <v>5</v>
      </c>
      <c r="N16" s="109">
        <v>5</v>
      </c>
      <c r="O16" s="123">
        <v>3</v>
      </c>
      <c r="P16" s="124">
        <v>4</v>
      </c>
      <c r="Q16" s="109">
        <v>5</v>
      </c>
      <c r="R16" s="123">
        <v>5</v>
      </c>
      <c r="S16" s="123">
        <v>5</v>
      </c>
      <c r="T16" s="124">
        <v>5</v>
      </c>
      <c r="U16" s="109">
        <v>5</v>
      </c>
      <c r="V16" s="123">
        <v>5</v>
      </c>
      <c r="W16" s="123">
        <v>5</v>
      </c>
      <c r="X16" s="124">
        <v>4</v>
      </c>
      <c r="Y16" s="125" t="s">
        <v>146</v>
      </c>
      <c r="Z16" s="123">
        <v>4</v>
      </c>
      <c r="AA16" s="123">
        <v>5</v>
      </c>
      <c r="AB16" s="124">
        <v>5</v>
      </c>
      <c r="AC16" s="132">
        <v>5</v>
      </c>
      <c r="AD16" s="109">
        <v>4</v>
      </c>
      <c r="AE16" s="123">
        <v>5</v>
      </c>
      <c r="AF16" s="110">
        <v>5</v>
      </c>
      <c r="AG16" s="107">
        <v>4</v>
      </c>
      <c r="AH16" s="132">
        <v>2</v>
      </c>
      <c r="AI16" s="109">
        <v>5</v>
      </c>
      <c r="AJ16" s="110">
        <v>5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5</v>
      </c>
      <c r="AO16" s="114">
        <f t="shared" si="2"/>
        <v>5</v>
      </c>
      <c r="AP16" s="112">
        <f t="shared" si="3"/>
        <v>0</v>
      </c>
      <c r="AQ16" s="113">
        <f t="shared" si="4"/>
        <v>5</v>
      </c>
      <c r="AR16" s="114">
        <f t="shared" si="5"/>
        <v>5</v>
      </c>
      <c r="AS16" s="112">
        <f t="shared" si="6"/>
        <v>0</v>
      </c>
      <c r="AT16" s="113">
        <f t="shared" si="7"/>
        <v>5</v>
      </c>
      <c r="AU16" s="114">
        <f t="shared" si="8"/>
        <v>5</v>
      </c>
      <c r="AV16" s="112">
        <f t="shared" si="9"/>
        <v>0</v>
      </c>
      <c r="AW16" s="113">
        <f t="shared" si="10"/>
        <v>4</v>
      </c>
      <c r="AX16" s="114">
        <f t="shared" si="11"/>
        <v>4</v>
      </c>
      <c r="AY16" s="112">
        <f t="shared" si="12"/>
        <v>0</v>
      </c>
      <c r="AZ16" s="113">
        <f t="shared" si="13"/>
        <v>5</v>
      </c>
      <c r="BA16" s="115">
        <f t="shared" si="14"/>
        <v>5</v>
      </c>
      <c r="BB16" s="112">
        <f t="shared" si="15"/>
        <v>0</v>
      </c>
      <c r="BC16" s="113">
        <f t="shared" si="16"/>
        <v>4.75</v>
      </c>
      <c r="BD16" s="116">
        <f t="shared" si="17"/>
        <v>5</v>
      </c>
      <c r="BE16" s="112">
        <f t="shared" si="18"/>
        <v>1</v>
      </c>
      <c r="BF16" s="112">
        <f t="shared" si="19"/>
        <v>0</v>
      </c>
      <c r="BG16" s="113">
        <f t="shared" si="20"/>
        <v>4.666666666666667</v>
      </c>
      <c r="BH16" s="113">
        <f t="shared" si="21"/>
        <v>5</v>
      </c>
      <c r="BI16" s="117">
        <f t="shared" si="22"/>
        <v>5</v>
      </c>
      <c r="BJ16" s="112">
        <f t="shared" si="23"/>
        <v>0</v>
      </c>
      <c r="BK16" s="113">
        <f t="shared" si="24"/>
        <v>4.666666666666667</v>
      </c>
      <c r="BL16" s="113">
        <f t="shared" si="25"/>
        <v>5</v>
      </c>
      <c r="BM16" s="118">
        <f t="shared" si="26"/>
        <v>4</v>
      </c>
      <c r="BN16" s="119">
        <f t="shared" si="26"/>
        <v>2</v>
      </c>
      <c r="BO16" s="120">
        <f t="shared" si="27"/>
        <v>5</v>
      </c>
      <c r="BP16" s="68"/>
    </row>
    <row r="17" spans="1:68" ht="13.5" thickBot="1">
      <c r="A17" s="121"/>
      <c r="B17" s="130">
        <f t="shared" si="28"/>
        <v>6</v>
      </c>
      <c r="C17" s="109">
        <v>5</v>
      </c>
      <c r="D17" s="123">
        <v>5</v>
      </c>
      <c r="E17" s="123">
        <v>5</v>
      </c>
      <c r="F17" s="124">
        <v>5</v>
      </c>
      <c r="G17" s="109">
        <v>5</v>
      </c>
      <c r="H17" s="123">
        <v>5</v>
      </c>
      <c r="I17" s="123">
        <v>5</v>
      </c>
      <c r="J17" s="124">
        <v>5</v>
      </c>
      <c r="K17" s="109">
        <v>5</v>
      </c>
      <c r="L17" s="123">
        <v>5</v>
      </c>
      <c r="M17" s="124">
        <v>4</v>
      </c>
      <c r="N17" s="109">
        <v>5</v>
      </c>
      <c r="O17" s="123">
        <v>5</v>
      </c>
      <c r="P17" s="124">
        <v>5</v>
      </c>
      <c r="Q17" s="109">
        <v>5</v>
      </c>
      <c r="R17" s="123">
        <v>5</v>
      </c>
      <c r="S17" s="123">
        <v>5</v>
      </c>
      <c r="T17" s="124">
        <v>5</v>
      </c>
      <c r="U17" s="109">
        <v>5</v>
      </c>
      <c r="V17" s="123">
        <v>5</v>
      </c>
      <c r="W17" s="123">
        <v>5</v>
      </c>
      <c r="X17" s="124">
        <v>5</v>
      </c>
      <c r="Y17" s="133" t="s">
        <v>147</v>
      </c>
      <c r="Z17" s="123">
        <v>4</v>
      </c>
      <c r="AA17" s="123">
        <v>5</v>
      </c>
      <c r="AB17" s="124">
        <v>5</v>
      </c>
      <c r="AC17" s="126">
        <v>5</v>
      </c>
      <c r="AD17" s="109">
        <v>4</v>
      </c>
      <c r="AE17" s="123">
        <v>5</v>
      </c>
      <c r="AF17" s="110">
        <v>4</v>
      </c>
      <c r="AG17" s="127">
        <v>5</v>
      </c>
      <c r="AH17" s="126">
        <v>4</v>
      </c>
      <c r="AI17" s="109">
        <v>5</v>
      </c>
      <c r="AJ17" s="110">
        <v>4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5</v>
      </c>
      <c r="AO17" s="114">
        <f t="shared" si="2"/>
        <v>5</v>
      </c>
      <c r="AP17" s="112">
        <f t="shared" si="3"/>
        <v>0</v>
      </c>
      <c r="AQ17" s="113">
        <f t="shared" si="4"/>
        <v>5</v>
      </c>
      <c r="AR17" s="114">
        <f t="shared" si="5"/>
        <v>5</v>
      </c>
      <c r="AS17" s="112">
        <f t="shared" si="6"/>
        <v>0</v>
      </c>
      <c r="AT17" s="113">
        <f t="shared" si="7"/>
        <v>4.666666666666667</v>
      </c>
      <c r="AU17" s="114">
        <f t="shared" si="8"/>
        <v>5</v>
      </c>
      <c r="AV17" s="112">
        <f t="shared" si="9"/>
        <v>0</v>
      </c>
      <c r="AW17" s="113">
        <f t="shared" si="10"/>
        <v>5</v>
      </c>
      <c r="AX17" s="114">
        <f t="shared" si="11"/>
        <v>5</v>
      </c>
      <c r="AY17" s="112">
        <f t="shared" si="12"/>
        <v>0</v>
      </c>
      <c r="AZ17" s="113">
        <f t="shared" si="13"/>
        <v>5</v>
      </c>
      <c r="BA17" s="115">
        <f t="shared" si="14"/>
        <v>5</v>
      </c>
      <c r="BB17" s="112">
        <f t="shared" si="15"/>
        <v>0</v>
      </c>
      <c r="BC17" s="113">
        <f t="shared" si="16"/>
        <v>5</v>
      </c>
      <c r="BD17" s="116">
        <f t="shared" si="17"/>
        <v>5</v>
      </c>
      <c r="BE17" s="112">
        <f t="shared" si="18"/>
        <v>1</v>
      </c>
      <c r="BF17" s="112">
        <f t="shared" si="19"/>
        <v>0</v>
      </c>
      <c r="BG17" s="113">
        <f t="shared" si="20"/>
        <v>4.666666666666667</v>
      </c>
      <c r="BH17" s="113">
        <f t="shared" si="21"/>
        <v>5</v>
      </c>
      <c r="BI17" s="117">
        <f t="shared" si="22"/>
        <v>5</v>
      </c>
      <c r="BJ17" s="112">
        <f t="shared" si="23"/>
        <v>0</v>
      </c>
      <c r="BK17" s="113">
        <f t="shared" si="24"/>
        <v>4.333333333333333</v>
      </c>
      <c r="BL17" s="113">
        <f t="shared" si="25"/>
        <v>5</v>
      </c>
      <c r="BM17" s="118">
        <f t="shared" si="26"/>
        <v>5</v>
      </c>
      <c r="BN17" s="119">
        <f t="shared" si="26"/>
        <v>4</v>
      </c>
      <c r="BO17" s="120">
        <f t="shared" si="27"/>
        <v>5</v>
      </c>
      <c r="BP17" s="68"/>
    </row>
    <row r="18" spans="1:68" ht="13.5" thickBot="1">
      <c r="A18" s="121"/>
      <c r="B18" s="130">
        <f t="shared" si="28"/>
        <v>7</v>
      </c>
      <c r="C18" s="109">
        <v>5</v>
      </c>
      <c r="D18" s="123">
        <v>5</v>
      </c>
      <c r="E18" s="123">
        <v>4</v>
      </c>
      <c r="F18" s="124">
        <v>4</v>
      </c>
      <c r="G18" s="109">
        <v>4</v>
      </c>
      <c r="H18" s="123">
        <v>3</v>
      </c>
      <c r="I18" s="123">
        <v>4</v>
      </c>
      <c r="J18" s="124">
        <v>4</v>
      </c>
      <c r="K18" s="109">
        <v>5</v>
      </c>
      <c r="L18" s="123">
        <v>5</v>
      </c>
      <c r="M18" s="124">
        <v>5</v>
      </c>
      <c r="N18" s="109">
        <v>2</v>
      </c>
      <c r="O18" s="123">
        <v>2</v>
      </c>
      <c r="P18" s="124">
        <v>3</v>
      </c>
      <c r="Q18" s="109">
        <v>5</v>
      </c>
      <c r="R18" s="123">
        <v>5</v>
      </c>
      <c r="S18" s="123">
        <v>5</v>
      </c>
      <c r="T18" s="124">
        <v>4</v>
      </c>
      <c r="U18" s="109">
        <v>4</v>
      </c>
      <c r="V18" s="123">
        <v>4</v>
      </c>
      <c r="W18" s="123">
        <v>5</v>
      </c>
      <c r="X18" s="124">
        <v>4</v>
      </c>
      <c r="Y18" s="125" t="s">
        <v>146</v>
      </c>
      <c r="Z18" s="123">
        <v>3</v>
      </c>
      <c r="AA18" s="123">
        <v>3</v>
      </c>
      <c r="AB18" s="124">
        <v>3</v>
      </c>
      <c r="AC18" s="126">
        <v>3</v>
      </c>
      <c r="AD18" s="109">
        <v>2</v>
      </c>
      <c r="AE18" s="123">
        <v>2</v>
      </c>
      <c r="AF18" s="110">
        <v>2</v>
      </c>
      <c r="AG18" s="127">
        <v>2</v>
      </c>
      <c r="AH18" s="126">
        <v>2</v>
      </c>
      <c r="AI18" s="109">
        <v>3</v>
      </c>
      <c r="AJ18" s="110">
        <v>3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4.5</v>
      </c>
      <c r="AO18" s="114">
        <f t="shared" si="2"/>
        <v>5</v>
      </c>
      <c r="AP18" s="112">
        <f t="shared" si="3"/>
        <v>0</v>
      </c>
      <c r="AQ18" s="113">
        <f t="shared" si="4"/>
        <v>3.75</v>
      </c>
      <c r="AR18" s="114">
        <f t="shared" si="5"/>
        <v>4</v>
      </c>
      <c r="AS18" s="112">
        <f t="shared" si="6"/>
        <v>0</v>
      </c>
      <c r="AT18" s="113">
        <f t="shared" si="7"/>
        <v>5</v>
      </c>
      <c r="AU18" s="114">
        <f t="shared" si="8"/>
        <v>5</v>
      </c>
      <c r="AV18" s="112">
        <f t="shared" si="9"/>
        <v>2</v>
      </c>
      <c r="AW18" s="113">
        <f t="shared" si="10"/>
        <v>2.3333333333333335</v>
      </c>
      <c r="AX18" s="114">
        <f t="shared" si="11"/>
        <v>3</v>
      </c>
      <c r="AY18" s="112">
        <f t="shared" si="12"/>
        <v>0</v>
      </c>
      <c r="AZ18" s="113">
        <f t="shared" si="13"/>
        <v>4.75</v>
      </c>
      <c r="BA18" s="115">
        <f t="shared" si="14"/>
        <v>5</v>
      </c>
      <c r="BB18" s="112">
        <f t="shared" si="15"/>
        <v>0</v>
      </c>
      <c r="BC18" s="113">
        <f t="shared" si="16"/>
        <v>4.25</v>
      </c>
      <c r="BD18" s="116">
        <f t="shared" si="17"/>
        <v>5</v>
      </c>
      <c r="BE18" s="112">
        <f t="shared" si="18"/>
        <v>1</v>
      </c>
      <c r="BF18" s="112">
        <f t="shared" si="19"/>
        <v>0</v>
      </c>
      <c r="BG18" s="113">
        <f t="shared" si="20"/>
        <v>3</v>
      </c>
      <c r="BH18" s="113">
        <f t="shared" si="21"/>
        <v>3</v>
      </c>
      <c r="BI18" s="117">
        <f t="shared" si="22"/>
        <v>3</v>
      </c>
      <c r="BJ18" s="112">
        <f t="shared" si="23"/>
        <v>3</v>
      </c>
      <c r="BK18" s="113">
        <f t="shared" si="24"/>
        <v>2</v>
      </c>
      <c r="BL18" s="113">
        <f t="shared" si="25"/>
        <v>2</v>
      </c>
      <c r="BM18" s="118">
        <f t="shared" si="26"/>
        <v>2</v>
      </c>
      <c r="BN18" s="119">
        <f t="shared" si="26"/>
        <v>2</v>
      </c>
      <c r="BO18" s="120">
        <f t="shared" si="27"/>
        <v>3</v>
      </c>
      <c r="BP18" s="68"/>
    </row>
    <row r="19" spans="1:68" ht="13.5" thickBot="1">
      <c r="A19" s="121"/>
      <c r="B19" s="122">
        <f t="shared" si="28"/>
        <v>8</v>
      </c>
      <c r="C19" s="109">
        <v>5</v>
      </c>
      <c r="D19" s="123">
        <v>5</v>
      </c>
      <c r="E19" s="123">
        <v>5</v>
      </c>
      <c r="F19" s="124">
        <v>5</v>
      </c>
      <c r="G19" s="109">
        <v>5</v>
      </c>
      <c r="H19" s="123">
        <v>5</v>
      </c>
      <c r="I19" s="123">
        <v>5</v>
      </c>
      <c r="J19" s="124">
        <v>5</v>
      </c>
      <c r="K19" s="109">
        <v>5</v>
      </c>
      <c r="L19" s="123">
        <v>5</v>
      </c>
      <c r="M19" s="124">
        <v>5</v>
      </c>
      <c r="N19" s="109">
        <v>5</v>
      </c>
      <c r="O19" s="123">
        <v>5</v>
      </c>
      <c r="P19" s="124">
        <v>5</v>
      </c>
      <c r="Q19" s="109">
        <v>5</v>
      </c>
      <c r="R19" s="123">
        <v>5</v>
      </c>
      <c r="S19" s="123">
        <v>5</v>
      </c>
      <c r="T19" s="124">
        <v>5</v>
      </c>
      <c r="U19" s="109">
        <v>5</v>
      </c>
      <c r="V19" s="123">
        <v>5</v>
      </c>
      <c r="W19" s="123">
        <v>5</v>
      </c>
      <c r="X19" s="124">
        <v>5</v>
      </c>
      <c r="Y19" s="125" t="s">
        <v>146</v>
      </c>
      <c r="Z19" s="123">
        <v>4</v>
      </c>
      <c r="AA19" s="123">
        <v>4</v>
      </c>
      <c r="AB19" s="124">
        <v>3</v>
      </c>
      <c r="AC19" s="126">
        <v>5</v>
      </c>
      <c r="AD19" s="109">
        <v>2</v>
      </c>
      <c r="AE19" s="123">
        <v>5</v>
      </c>
      <c r="AF19" s="110">
        <v>2</v>
      </c>
      <c r="AG19" s="127">
        <v>2</v>
      </c>
      <c r="AH19" s="126">
        <v>2</v>
      </c>
      <c r="AI19" s="109">
        <v>5</v>
      </c>
      <c r="AJ19" s="110">
        <v>2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5</v>
      </c>
      <c r="AO19" s="114">
        <f t="shared" si="2"/>
        <v>5</v>
      </c>
      <c r="AP19" s="112">
        <f t="shared" si="3"/>
        <v>0</v>
      </c>
      <c r="AQ19" s="113">
        <f t="shared" si="4"/>
        <v>5</v>
      </c>
      <c r="AR19" s="114">
        <f t="shared" si="5"/>
        <v>5</v>
      </c>
      <c r="AS19" s="112">
        <f t="shared" si="6"/>
        <v>0</v>
      </c>
      <c r="AT19" s="113">
        <f t="shared" si="7"/>
        <v>5</v>
      </c>
      <c r="AU19" s="114">
        <f t="shared" si="8"/>
        <v>5</v>
      </c>
      <c r="AV19" s="112">
        <f t="shared" si="9"/>
        <v>0</v>
      </c>
      <c r="AW19" s="113">
        <f t="shared" si="10"/>
        <v>5</v>
      </c>
      <c r="AX19" s="114">
        <f t="shared" si="11"/>
        <v>5</v>
      </c>
      <c r="AY19" s="112">
        <f t="shared" si="12"/>
        <v>0</v>
      </c>
      <c r="AZ19" s="113">
        <f t="shared" si="13"/>
        <v>5</v>
      </c>
      <c r="BA19" s="115">
        <f t="shared" si="14"/>
        <v>5</v>
      </c>
      <c r="BB19" s="112">
        <f t="shared" si="15"/>
        <v>0</v>
      </c>
      <c r="BC19" s="113">
        <f t="shared" si="16"/>
        <v>5</v>
      </c>
      <c r="BD19" s="116">
        <f t="shared" si="17"/>
        <v>5</v>
      </c>
      <c r="BE19" s="112">
        <f t="shared" si="18"/>
        <v>1</v>
      </c>
      <c r="BF19" s="112">
        <f t="shared" si="19"/>
        <v>0</v>
      </c>
      <c r="BG19" s="113">
        <f t="shared" si="20"/>
        <v>3.6666666666666665</v>
      </c>
      <c r="BH19" s="113">
        <f t="shared" si="21"/>
        <v>4</v>
      </c>
      <c r="BI19" s="117">
        <f t="shared" si="22"/>
        <v>5</v>
      </c>
      <c r="BJ19" s="112">
        <f t="shared" si="23"/>
        <v>2</v>
      </c>
      <c r="BK19" s="113">
        <f t="shared" si="24"/>
        <v>3</v>
      </c>
      <c r="BL19" s="113">
        <f t="shared" si="25"/>
        <v>3</v>
      </c>
      <c r="BM19" s="118">
        <f t="shared" si="26"/>
        <v>2</v>
      </c>
      <c r="BN19" s="119">
        <f t="shared" si="26"/>
        <v>2</v>
      </c>
      <c r="BO19" s="120">
        <f t="shared" si="27"/>
        <v>4</v>
      </c>
      <c r="BP19" s="68"/>
    </row>
    <row r="20" spans="1:68" ht="13.5" thickBot="1">
      <c r="A20" s="121"/>
      <c r="B20" s="130">
        <f t="shared" si="28"/>
        <v>9</v>
      </c>
      <c r="C20" s="109">
        <v>5</v>
      </c>
      <c r="D20" s="123">
        <v>5</v>
      </c>
      <c r="E20" s="123">
        <v>5</v>
      </c>
      <c r="F20" s="124">
        <v>5</v>
      </c>
      <c r="G20" s="109">
        <v>5</v>
      </c>
      <c r="H20" s="123">
        <v>5</v>
      </c>
      <c r="I20" s="123">
        <v>5</v>
      </c>
      <c r="J20" s="124">
        <v>5</v>
      </c>
      <c r="K20" s="109">
        <v>5</v>
      </c>
      <c r="L20" s="123">
        <v>5</v>
      </c>
      <c r="M20" s="124">
        <v>5</v>
      </c>
      <c r="N20" s="109">
        <v>4</v>
      </c>
      <c r="O20" s="123">
        <v>4</v>
      </c>
      <c r="P20" s="124">
        <v>5</v>
      </c>
      <c r="Q20" s="109">
        <v>5</v>
      </c>
      <c r="R20" s="123">
        <v>5</v>
      </c>
      <c r="S20" s="123">
        <v>5</v>
      </c>
      <c r="T20" s="124">
        <v>5</v>
      </c>
      <c r="U20" s="109">
        <v>4</v>
      </c>
      <c r="V20" s="123">
        <v>5</v>
      </c>
      <c r="W20" s="123">
        <v>5</v>
      </c>
      <c r="X20" s="124">
        <v>5</v>
      </c>
      <c r="Y20" s="125" t="s">
        <v>146</v>
      </c>
      <c r="Z20" s="123">
        <v>4</v>
      </c>
      <c r="AA20" s="123">
        <v>4</v>
      </c>
      <c r="AB20" s="124">
        <v>5</v>
      </c>
      <c r="AC20" s="132">
        <v>4</v>
      </c>
      <c r="AD20" s="109">
        <v>2</v>
      </c>
      <c r="AE20" s="123">
        <v>2</v>
      </c>
      <c r="AF20" s="110">
        <v>2</v>
      </c>
      <c r="AG20" s="107">
        <v>4</v>
      </c>
      <c r="AH20" s="132">
        <v>3</v>
      </c>
      <c r="AI20" s="109">
        <v>5</v>
      </c>
      <c r="AJ20" s="110">
        <v>3</v>
      </c>
      <c r="AK20" s="128"/>
      <c r="AL20" s="129">
        <f t="shared" si="29"/>
        <v>9</v>
      </c>
      <c r="AM20" s="112">
        <f t="shared" si="0"/>
        <v>0</v>
      </c>
      <c r="AN20" s="113">
        <f t="shared" si="1"/>
        <v>5</v>
      </c>
      <c r="AO20" s="114">
        <f t="shared" si="2"/>
        <v>5</v>
      </c>
      <c r="AP20" s="112">
        <f t="shared" si="3"/>
        <v>0</v>
      </c>
      <c r="AQ20" s="113">
        <f t="shared" si="4"/>
        <v>5</v>
      </c>
      <c r="AR20" s="114">
        <f t="shared" si="5"/>
        <v>5</v>
      </c>
      <c r="AS20" s="112">
        <f t="shared" si="6"/>
        <v>0</v>
      </c>
      <c r="AT20" s="113">
        <f t="shared" si="7"/>
        <v>5</v>
      </c>
      <c r="AU20" s="114">
        <f t="shared" si="8"/>
        <v>5</v>
      </c>
      <c r="AV20" s="112">
        <f t="shared" si="9"/>
        <v>0</v>
      </c>
      <c r="AW20" s="113">
        <f t="shared" si="10"/>
        <v>4.333333333333333</v>
      </c>
      <c r="AX20" s="114">
        <f t="shared" si="11"/>
        <v>5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0</v>
      </c>
      <c r="BC20" s="113">
        <f t="shared" si="16"/>
        <v>4.75</v>
      </c>
      <c r="BD20" s="116">
        <f t="shared" si="17"/>
        <v>5</v>
      </c>
      <c r="BE20" s="112">
        <f t="shared" si="18"/>
        <v>1</v>
      </c>
      <c r="BF20" s="112">
        <f t="shared" si="19"/>
        <v>0</v>
      </c>
      <c r="BG20" s="113">
        <f t="shared" si="20"/>
        <v>4.333333333333333</v>
      </c>
      <c r="BH20" s="113">
        <f t="shared" si="21"/>
        <v>5</v>
      </c>
      <c r="BI20" s="117">
        <f t="shared" si="22"/>
        <v>4</v>
      </c>
      <c r="BJ20" s="112">
        <f t="shared" si="23"/>
        <v>3</v>
      </c>
      <c r="BK20" s="113">
        <f t="shared" si="24"/>
        <v>2</v>
      </c>
      <c r="BL20" s="113">
        <f t="shared" si="25"/>
        <v>2</v>
      </c>
      <c r="BM20" s="118">
        <f t="shared" si="26"/>
        <v>4</v>
      </c>
      <c r="BN20" s="119">
        <f t="shared" si="26"/>
        <v>3</v>
      </c>
      <c r="BO20" s="120">
        <f t="shared" si="27"/>
        <v>4</v>
      </c>
      <c r="BP20" s="68"/>
    </row>
    <row r="21" spans="1:68" ht="13.5" thickBot="1">
      <c r="A21" s="121"/>
      <c r="B21" s="130">
        <f t="shared" si="28"/>
        <v>10</v>
      </c>
      <c r="C21" s="109">
        <v>5</v>
      </c>
      <c r="D21" s="123">
        <v>5</v>
      </c>
      <c r="E21" s="123">
        <v>5</v>
      </c>
      <c r="F21" s="124">
        <v>5</v>
      </c>
      <c r="G21" s="109">
        <v>5</v>
      </c>
      <c r="H21" s="123">
        <v>5</v>
      </c>
      <c r="I21" s="123">
        <v>5</v>
      </c>
      <c r="J21" s="124">
        <v>5</v>
      </c>
      <c r="K21" s="109">
        <v>5</v>
      </c>
      <c r="L21" s="123">
        <v>5</v>
      </c>
      <c r="M21" s="124">
        <v>5</v>
      </c>
      <c r="N21" s="109">
        <v>5</v>
      </c>
      <c r="O21" s="123">
        <v>4</v>
      </c>
      <c r="P21" s="124">
        <v>5</v>
      </c>
      <c r="Q21" s="109">
        <v>5</v>
      </c>
      <c r="R21" s="123">
        <v>5</v>
      </c>
      <c r="S21" s="123">
        <v>5</v>
      </c>
      <c r="T21" s="124">
        <v>5</v>
      </c>
      <c r="U21" s="109">
        <v>5</v>
      </c>
      <c r="V21" s="123">
        <v>5</v>
      </c>
      <c r="W21" s="123">
        <v>5</v>
      </c>
      <c r="X21" s="124">
        <v>5</v>
      </c>
      <c r="Y21" s="133" t="s">
        <v>146</v>
      </c>
      <c r="Z21" s="123">
        <v>5</v>
      </c>
      <c r="AA21" s="123">
        <v>5</v>
      </c>
      <c r="AB21" s="124">
        <v>4</v>
      </c>
      <c r="AC21" s="126">
        <v>5</v>
      </c>
      <c r="AD21" s="109">
        <v>4</v>
      </c>
      <c r="AE21" s="123">
        <v>5</v>
      </c>
      <c r="AF21" s="110">
        <v>3</v>
      </c>
      <c r="AG21" s="127">
        <v>2</v>
      </c>
      <c r="AH21" s="126">
        <v>4</v>
      </c>
      <c r="AI21" s="109">
        <v>4</v>
      </c>
      <c r="AJ21" s="110">
        <v>5</v>
      </c>
      <c r="AK21" s="128"/>
      <c r="AL21" s="129">
        <f t="shared" si="29"/>
        <v>10</v>
      </c>
      <c r="AM21" s="112">
        <f t="shared" si="0"/>
        <v>0</v>
      </c>
      <c r="AN21" s="113">
        <f t="shared" si="1"/>
        <v>5</v>
      </c>
      <c r="AO21" s="114">
        <f t="shared" si="2"/>
        <v>5</v>
      </c>
      <c r="AP21" s="112">
        <f t="shared" si="3"/>
        <v>0</v>
      </c>
      <c r="AQ21" s="113">
        <f t="shared" si="4"/>
        <v>5</v>
      </c>
      <c r="AR21" s="114">
        <f t="shared" si="5"/>
        <v>5</v>
      </c>
      <c r="AS21" s="112">
        <f t="shared" si="6"/>
        <v>0</v>
      </c>
      <c r="AT21" s="113">
        <f t="shared" si="7"/>
        <v>5</v>
      </c>
      <c r="AU21" s="114">
        <f t="shared" si="8"/>
        <v>5</v>
      </c>
      <c r="AV21" s="112">
        <f t="shared" si="9"/>
        <v>0</v>
      </c>
      <c r="AW21" s="113">
        <f t="shared" si="10"/>
        <v>4.666666666666667</v>
      </c>
      <c r="AX21" s="114">
        <f t="shared" si="11"/>
        <v>5</v>
      </c>
      <c r="AY21" s="112">
        <f t="shared" si="12"/>
        <v>0</v>
      </c>
      <c r="AZ21" s="113">
        <f t="shared" si="13"/>
        <v>5</v>
      </c>
      <c r="BA21" s="115">
        <f t="shared" si="14"/>
        <v>5</v>
      </c>
      <c r="BB21" s="112">
        <f t="shared" si="15"/>
        <v>0</v>
      </c>
      <c r="BC21" s="113">
        <f t="shared" si="16"/>
        <v>5</v>
      </c>
      <c r="BD21" s="116">
        <f t="shared" si="17"/>
        <v>5</v>
      </c>
      <c r="BE21" s="112">
        <f t="shared" si="18"/>
        <v>1</v>
      </c>
      <c r="BF21" s="112">
        <f t="shared" si="19"/>
        <v>0</v>
      </c>
      <c r="BG21" s="113">
        <f t="shared" si="20"/>
        <v>4.666666666666667</v>
      </c>
      <c r="BH21" s="113">
        <f t="shared" si="21"/>
        <v>5</v>
      </c>
      <c r="BI21" s="117">
        <f t="shared" si="22"/>
        <v>5</v>
      </c>
      <c r="BJ21" s="112">
        <f t="shared" si="23"/>
        <v>0</v>
      </c>
      <c r="BK21" s="113">
        <f t="shared" si="24"/>
        <v>4</v>
      </c>
      <c r="BL21" s="113">
        <f t="shared" si="25"/>
        <v>4</v>
      </c>
      <c r="BM21" s="118">
        <f t="shared" si="26"/>
        <v>2</v>
      </c>
      <c r="BN21" s="119">
        <f t="shared" si="26"/>
        <v>4</v>
      </c>
      <c r="BO21" s="120">
        <f t="shared" si="27"/>
        <v>5</v>
      </c>
      <c r="BP21" s="68"/>
    </row>
    <row r="22" spans="1:68" ht="13.5" thickBot="1">
      <c r="A22" s="121"/>
      <c r="B22" s="130">
        <f t="shared" si="28"/>
        <v>11</v>
      </c>
      <c r="C22" s="109">
        <v>5</v>
      </c>
      <c r="D22" s="123">
        <v>5</v>
      </c>
      <c r="E22" s="123">
        <v>2</v>
      </c>
      <c r="F22" s="124">
        <v>4</v>
      </c>
      <c r="G22" s="109">
        <v>4</v>
      </c>
      <c r="H22" s="123">
        <v>4</v>
      </c>
      <c r="I22" s="123">
        <v>5</v>
      </c>
      <c r="J22" s="124">
        <v>4</v>
      </c>
      <c r="K22" s="109">
        <v>5</v>
      </c>
      <c r="L22" s="123">
        <v>5</v>
      </c>
      <c r="M22" s="124">
        <v>5</v>
      </c>
      <c r="N22" s="109">
        <v>1</v>
      </c>
      <c r="O22" s="123">
        <v>1</v>
      </c>
      <c r="P22" s="124">
        <v>1</v>
      </c>
      <c r="Q22" s="109">
        <v>4</v>
      </c>
      <c r="R22" s="123">
        <v>5</v>
      </c>
      <c r="S22" s="123">
        <v>5</v>
      </c>
      <c r="T22" s="124">
        <v>5</v>
      </c>
      <c r="U22" s="109">
        <v>5</v>
      </c>
      <c r="V22" s="123">
        <v>5</v>
      </c>
      <c r="W22" s="123">
        <v>5</v>
      </c>
      <c r="X22" s="124">
        <v>5</v>
      </c>
      <c r="Y22" s="134" t="s">
        <v>146</v>
      </c>
      <c r="Z22" s="123">
        <v>2</v>
      </c>
      <c r="AA22" s="123">
        <v>4</v>
      </c>
      <c r="AB22" s="124">
        <v>2</v>
      </c>
      <c r="AC22" s="126">
        <v>2</v>
      </c>
      <c r="AD22" s="109">
        <v>3</v>
      </c>
      <c r="AE22" s="123">
        <v>3</v>
      </c>
      <c r="AF22" s="110">
        <v>2</v>
      </c>
      <c r="AG22" s="127">
        <v>2</v>
      </c>
      <c r="AH22" s="126">
        <v>1</v>
      </c>
      <c r="AI22" s="109">
        <v>2</v>
      </c>
      <c r="AJ22" s="110">
        <v>2</v>
      </c>
      <c r="AK22" s="128"/>
      <c r="AL22" s="129">
        <f t="shared" si="29"/>
        <v>11</v>
      </c>
      <c r="AM22" s="112">
        <f t="shared" si="0"/>
        <v>1</v>
      </c>
      <c r="AN22" s="113">
        <f t="shared" si="1"/>
        <v>4</v>
      </c>
      <c r="AO22" s="114">
        <f t="shared" si="2"/>
        <v>4</v>
      </c>
      <c r="AP22" s="112">
        <f t="shared" si="3"/>
        <v>0</v>
      </c>
      <c r="AQ22" s="113">
        <f t="shared" si="4"/>
        <v>4.25</v>
      </c>
      <c r="AR22" s="114">
        <f t="shared" si="5"/>
        <v>5</v>
      </c>
      <c r="AS22" s="112">
        <f t="shared" si="6"/>
        <v>0</v>
      </c>
      <c r="AT22" s="113">
        <f t="shared" si="7"/>
        <v>5</v>
      </c>
      <c r="AU22" s="114">
        <f t="shared" si="8"/>
        <v>5</v>
      </c>
      <c r="AV22" s="112">
        <f t="shared" si="9"/>
        <v>0</v>
      </c>
      <c r="AW22" s="113">
        <f t="shared" si="10"/>
        <v>1</v>
      </c>
      <c r="AX22" s="114">
        <f t="shared" si="11"/>
        <v>3</v>
      </c>
      <c r="AY22" s="112">
        <f t="shared" si="12"/>
        <v>0</v>
      </c>
      <c r="AZ22" s="113">
        <f t="shared" si="13"/>
        <v>4.75</v>
      </c>
      <c r="BA22" s="115">
        <f t="shared" si="14"/>
        <v>5</v>
      </c>
      <c r="BB22" s="112">
        <f t="shared" si="15"/>
        <v>0</v>
      </c>
      <c r="BC22" s="113">
        <f t="shared" si="16"/>
        <v>5</v>
      </c>
      <c r="BD22" s="116">
        <f t="shared" si="17"/>
        <v>5</v>
      </c>
      <c r="BE22" s="112">
        <f t="shared" si="18"/>
        <v>1</v>
      </c>
      <c r="BF22" s="112">
        <f t="shared" si="19"/>
        <v>2</v>
      </c>
      <c r="BG22" s="113">
        <f t="shared" si="20"/>
        <v>2.6666666666666665</v>
      </c>
      <c r="BH22" s="113">
        <f t="shared" si="21"/>
        <v>3</v>
      </c>
      <c r="BI22" s="117">
        <f t="shared" si="22"/>
        <v>2</v>
      </c>
      <c r="BJ22" s="112">
        <f t="shared" si="23"/>
        <v>1</v>
      </c>
      <c r="BK22" s="113">
        <f t="shared" si="24"/>
        <v>2.6666666666666665</v>
      </c>
      <c r="BL22" s="113">
        <f t="shared" si="25"/>
        <v>3</v>
      </c>
      <c r="BM22" s="118">
        <f t="shared" si="26"/>
        <v>2</v>
      </c>
      <c r="BN22" s="119">
        <f t="shared" si="26"/>
        <v>1</v>
      </c>
      <c r="BO22" s="120">
        <f t="shared" si="27"/>
        <v>3</v>
      </c>
      <c r="BP22" s="68"/>
    </row>
    <row r="23" spans="1:68" ht="13.5" thickBot="1">
      <c r="A23" s="121"/>
      <c r="B23" s="130">
        <f t="shared" si="28"/>
        <v>12</v>
      </c>
      <c r="C23" s="109">
        <v>5</v>
      </c>
      <c r="D23" s="123">
        <v>5</v>
      </c>
      <c r="E23" s="123">
        <v>2</v>
      </c>
      <c r="F23" s="124">
        <v>4</v>
      </c>
      <c r="G23" s="109">
        <v>5</v>
      </c>
      <c r="H23" s="123">
        <v>5</v>
      </c>
      <c r="I23" s="123">
        <v>4</v>
      </c>
      <c r="J23" s="124">
        <v>4</v>
      </c>
      <c r="K23" s="109">
        <v>5</v>
      </c>
      <c r="L23" s="123">
        <v>5</v>
      </c>
      <c r="M23" s="124">
        <v>4</v>
      </c>
      <c r="N23" s="109">
        <v>3</v>
      </c>
      <c r="O23" s="123">
        <v>3</v>
      </c>
      <c r="P23" s="124">
        <v>2</v>
      </c>
      <c r="Q23" s="109">
        <v>5</v>
      </c>
      <c r="R23" s="123">
        <v>5</v>
      </c>
      <c r="S23" s="123">
        <v>5</v>
      </c>
      <c r="T23" s="124">
        <v>5</v>
      </c>
      <c r="U23" s="109">
        <v>5</v>
      </c>
      <c r="V23" s="123">
        <v>5</v>
      </c>
      <c r="W23" s="123">
        <v>4</v>
      </c>
      <c r="X23" s="124">
        <v>5</v>
      </c>
      <c r="Y23" s="134" t="s">
        <v>146</v>
      </c>
      <c r="Z23" s="123">
        <v>3</v>
      </c>
      <c r="AA23" s="123">
        <v>3</v>
      </c>
      <c r="AB23" s="124">
        <v>3</v>
      </c>
      <c r="AC23" s="126">
        <v>2</v>
      </c>
      <c r="AD23" s="109">
        <v>2</v>
      </c>
      <c r="AE23" s="123">
        <v>2</v>
      </c>
      <c r="AF23" s="110">
        <v>2</v>
      </c>
      <c r="AG23" s="127">
        <v>2</v>
      </c>
      <c r="AH23" s="126">
        <v>2</v>
      </c>
      <c r="AI23" s="109">
        <v>3</v>
      </c>
      <c r="AJ23" s="110">
        <v>2</v>
      </c>
      <c r="AK23" s="128"/>
      <c r="AL23" s="129">
        <f t="shared" si="29"/>
        <v>12</v>
      </c>
      <c r="AM23" s="112">
        <f t="shared" si="0"/>
        <v>1</v>
      </c>
      <c r="AN23" s="113">
        <f t="shared" si="1"/>
        <v>4</v>
      </c>
      <c r="AO23" s="114">
        <f t="shared" si="2"/>
        <v>4</v>
      </c>
      <c r="AP23" s="112">
        <f t="shared" si="3"/>
        <v>0</v>
      </c>
      <c r="AQ23" s="113">
        <f t="shared" si="4"/>
        <v>4.5</v>
      </c>
      <c r="AR23" s="114">
        <f t="shared" si="5"/>
        <v>5</v>
      </c>
      <c r="AS23" s="112">
        <f t="shared" si="6"/>
        <v>0</v>
      </c>
      <c r="AT23" s="113">
        <f t="shared" si="7"/>
        <v>4.666666666666667</v>
      </c>
      <c r="AU23" s="114">
        <f t="shared" si="8"/>
        <v>5</v>
      </c>
      <c r="AV23" s="112">
        <f t="shared" si="9"/>
        <v>1</v>
      </c>
      <c r="AW23" s="113">
        <f t="shared" si="10"/>
        <v>2.6666666666666665</v>
      </c>
      <c r="AX23" s="114">
        <f t="shared" si="11"/>
        <v>3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0</v>
      </c>
      <c r="BC23" s="113">
        <f t="shared" si="16"/>
        <v>4.75</v>
      </c>
      <c r="BD23" s="116">
        <f t="shared" si="17"/>
        <v>5</v>
      </c>
      <c r="BE23" s="112">
        <f t="shared" si="18"/>
        <v>1</v>
      </c>
      <c r="BF23" s="112">
        <f t="shared" si="19"/>
        <v>0</v>
      </c>
      <c r="BG23" s="113">
        <f t="shared" si="20"/>
        <v>3</v>
      </c>
      <c r="BH23" s="113">
        <f t="shared" si="21"/>
        <v>3</v>
      </c>
      <c r="BI23" s="117">
        <f t="shared" si="22"/>
        <v>2</v>
      </c>
      <c r="BJ23" s="112">
        <f t="shared" si="23"/>
        <v>3</v>
      </c>
      <c r="BK23" s="113">
        <f t="shared" si="24"/>
        <v>2</v>
      </c>
      <c r="BL23" s="113">
        <f t="shared" si="25"/>
        <v>2</v>
      </c>
      <c r="BM23" s="118">
        <f t="shared" si="26"/>
        <v>2</v>
      </c>
      <c r="BN23" s="119">
        <f t="shared" si="26"/>
        <v>2</v>
      </c>
      <c r="BO23" s="120">
        <f t="shared" si="27"/>
        <v>3</v>
      </c>
      <c r="BP23" s="68"/>
    </row>
    <row r="24" spans="1:68" ht="13.5" thickBot="1">
      <c r="A24" s="121"/>
      <c r="B24" s="130">
        <f t="shared" si="28"/>
        <v>13</v>
      </c>
      <c r="C24" s="109">
        <v>5</v>
      </c>
      <c r="D24" s="123">
        <v>5</v>
      </c>
      <c r="E24" s="123">
        <v>4</v>
      </c>
      <c r="F24" s="124">
        <v>5</v>
      </c>
      <c r="G24" s="109">
        <v>5</v>
      </c>
      <c r="H24" s="123">
        <v>5</v>
      </c>
      <c r="I24" s="123">
        <v>4</v>
      </c>
      <c r="J24" s="124">
        <v>4</v>
      </c>
      <c r="K24" s="109">
        <v>5</v>
      </c>
      <c r="L24" s="123">
        <v>5</v>
      </c>
      <c r="M24" s="124">
        <v>5</v>
      </c>
      <c r="N24" s="109">
        <v>4</v>
      </c>
      <c r="O24" s="123">
        <v>4</v>
      </c>
      <c r="P24" s="124">
        <v>4</v>
      </c>
      <c r="Q24" s="109">
        <v>5</v>
      </c>
      <c r="R24" s="123">
        <v>5</v>
      </c>
      <c r="S24" s="123">
        <v>5</v>
      </c>
      <c r="T24" s="124">
        <v>5</v>
      </c>
      <c r="U24" s="109">
        <v>5</v>
      </c>
      <c r="V24" s="123">
        <v>5</v>
      </c>
      <c r="W24" s="123">
        <v>5</v>
      </c>
      <c r="X24" s="124">
        <v>5</v>
      </c>
      <c r="Y24" s="125" t="s">
        <v>146</v>
      </c>
      <c r="Z24" s="123">
        <v>4</v>
      </c>
      <c r="AA24" s="123">
        <v>4</v>
      </c>
      <c r="AB24" s="124">
        <v>4</v>
      </c>
      <c r="AC24" s="132">
        <v>3</v>
      </c>
      <c r="AD24" s="109">
        <v>3</v>
      </c>
      <c r="AE24" s="123">
        <v>4</v>
      </c>
      <c r="AF24" s="110">
        <v>2</v>
      </c>
      <c r="AG24" s="107">
        <v>3</v>
      </c>
      <c r="AH24" s="126">
        <v>3</v>
      </c>
      <c r="AI24" s="109">
        <v>5</v>
      </c>
      <c r="AJ24" s="110">
        <v>4</v>
      </c>
      <c r="AK24" s="128"/>
      <c r="AL24" s="129">
        <f t="shared" si="29"/>
        <v>13</v>
      </c>
      <c r="AM24" s="112">
        <f t="shared" si="0"/>
        <v>0</v>
      </c>
      <c r="AN24" s="113">
        <f t="shared" si="1"/>
        <v>4.75</v>
      </c>
      <c r="AO24" s="114">
        <f t="shared" si="2"/>
        <v>5</v>
      </c>
      <c r="AP24" s="112">
        <f t="shared" si="3"/>
        <v>0</v>
      </c>
      <c r="AQ24" s="113">
        <f t="shared" si="4"/>
        <v>4.5</v>
      </c>
      <c r="AR24" s="114">
        <f t="shared" si="5"/>
        <v>5</v>
      </c>
      <c r="AS24" s="112">
        <f t="shared" si="6"/>
        <v>0</v>
      </c>
      <c r="AT24" s="113">
        <f t="shared" si="7"/>
        <v>5</v>
      </c>
      <c r="AU24" s="114">
        <f t="shared" si="8"/>
        <v>5</v>
      </c>
      <c r="AV24" s="112">
        <f t="shared" si="9"/>
        <v>0</v>
      </c>
      <c r="AW24" s="113">
        <f t="shared" si="10"/>
        <v>4</v>
      </c>
      <c r="AX24" s="114">
        <f t="shared" si="11"/>
        <v>4</v>
      </c>
      <c r="AY24" s="112">
        <f t="shared" si="12"/>
        <v>0</v>
      </c>
      <c r="AZ24" s="113">
        <f t="shared" si="13"/>
        <v>5</v>
      </c>
      <c r="BA24" s="115">
        <f t="shared" si="14"/>
        <v>5</v>
      </c>
      <c r="BB24" s="112">
        <f t="shared" si="15"/>
        <v>0</v>
      </c>
      <c r="BC24" s="113">
        <f t="shared" si="16"/>
        <v>5</v>
      </c>
      <c r="BD24" s="116">
        <f t="shared" si="17"/>
        <v>5</v>
      </c>
      <c r="BE24" s="112">
        <f t="shared" si="18"/>
        <v>1</v>
      </c>
      <c r="BF24" s="112">
        <f t="shared" si="19"/>
        <v>0</v>
      </c>
      <c r="BG24" s="113">
        <f t="shared" si="20"/>
        <v>4</v>
      </c>
      <c r="BH24" s="113">
        <f t="shared" si="21"/>
        <v>4</v>
      </c>
      <c r="BI24" s="117">
        <f t="shared" si="22"/>
        <v>3</v>
      </c>
      <c r="BJ24" s="112">
        <f t="shared" si="23"/>
        <v>1</v>
      </c>
      <c r="BK24" s="113">
        <f t="shared" si="24"/>
        <v>3</v>
      </c>
      <c r="BL24" s="113">
        <f t="shared" si="25"/>
        <v>3</v>
      </c>
      <c r="BM24" s="118">
        <f t="shared" si="26"/>
        <v>3</v>
      </c>
      <c r="BN24" s="119">
        <f t="shared" si="26"/>
        <v>3</v>
      </c>
      <c r="BO24" s="120">
        <f t="shared" si="27"/>
        <v>5</v>
      </c>
      <c r="BP24" s="68"/>
    </row>
    <row r="25" spans="1:68" ht="13.5" thickBot="1">
      <c r="A25" s="121"/>
      <c r="B25" s="130">
        <f t="shared" si="28"/>
        <v>14</v>
      </c>
      <c r="C25" s="109">
        <v>5</v>
      </c>
      <c r="D25" s="123">
        <v>5</v>
      </c>
      <c r="E25" s="123">
        <v>5</v>
      </c>
      <c r="F25" s="124">
        <v>3</v>
      </c>
      <c r="G25" s="109">
        <v>4</v>
      </c>
      <c r="H25" s="123">
        <v>4</v>
      </c>
      <c r="I25" s="123">
        <v>4</v>
      </c>
      <c r="J25" s="124">
        <v>4</v>
      </c>
      <c r="K25" s="109">
        <v>5</v>
      </c>
      <c r="L25" s="123">
        <v>5</v>
      </c>
      <c r="M25" s="124">
        <v>4</v>
      </c>
      <c r="N25" s="109">
        <v>4</v>
      </c>
      <c r="O25" s="123">
        <v>3</v>
      </c>
      <c r="P25" s="124">
        <v>3</v>
      </c>
      <c r="Q25" s="109">
        <v>5</v>
      </c>
      <c r="R25" s="123">
        <v>5</v>
      </c>
      <c r="S25" s="123">
        <v>5</v>
      </c>
      <c r="T25" s="124">
        <v>5</v>
      </c>
      <c r="U25" s="109">
        <v>5</v>
      </c>
      <c r="V25" s="123">
        <v>5</v>
      </c>
      <c r="W25" s="123">
        <v>5</v>
      </c>
      <c r="X25" s="124">
        <v>5</v>
      </c>
      <c r="Y25" s="125" t="s">
        <v>146</v>
      </c>
      <c r="Z25" s="123">
        <v>4</v>
      </c>
      <c r="AA25" s="123">
        <v>5</v>
      </c>
      <c r="AB25" s="124">
        <v>5</v>
      </c>
      <c r="AC25" s="126">
        <v>3</v>
      </c>
      <c r="AD25" s="109">
        <v>3</v>
      </c>
      <c r="AE25" s="123">
        <v>4</v>
      </c>
      <c r="AF25" s="110">
        <v>3</v>
      </c>
      <c r="AG25" s="127">
        <v>5</v>
      </c>
      <c r="AH25" s="126">
        <v>3</v>
      </c>
      <c r="AI25" s="109">
        <v>5</v>
      </c>
      <c r="AJ25" s="110">
        <v>3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4.5</v>
      </c>
      <c r="AO25" s="114">
        <f t="shared" si="2"/>
        <v>5</v>
      </c>
      <c r="AP25" s="112">
        <f t="shared" si="3"/>
        <v>0</v>
      </c>
      <c r="AQ25" s="113">
        <f t="shared" si="4"/>
        <v>4</v>
      </c>
      <c r="AR25" s="114">
        <f t="shared" si="5"/>
        <v>4</v>
      </c>
      <c r="AS25" s="112">
        <f t="shared" si="6"/>
        <v>0</v>
      </c>
      <c r="AT25" s="113">
        <f t="shared" si="7"/>
        <v>4.666666666666667</v>
      </c>
      <c r="AU25" s="114">
        <f t="shared" si="8"/>
        <v>5</v>
      </c>
      <c r="AV25" s="112">
        <f t="shared" si="9"/>
        <v>0</v>
      </c>
      <c r="AW25" s="113">
        <f t="shared" si="10"/>
        <v>3.3333333333333335</v>
      </c>
      <c r="AX25" s="114">
        <f t="shared" si="11"/>
        <v>4</v>
      </c>
      <c r="AY25" s="112">
        <f t="shared" si="12"/>
        <v>0</v>
      </c>
      <c r="AZ25" s="113">
        <f t="shared" si="13"/>
        <v>5</v>
      </c>
      <c r="BA25" s="115">
        <f t="shared" si="14"/>
        <v>5</v>
      </c>
      <c r="BB25" s="112">
        <f t="shared" si="15"/>
        <v>0</v>
      </c>
      <c r="BC25" s="113">
        <f t="shared" si="16"/>
        <v>5</v>
      </c>
      <c r="BD25" s="116">
        <f t="shared" si="17"/>
        <v>5</v>
      </c>
      <c r="BE25" s="112">
        <f t="shared" si="18"/>
        <v>1</v>
      </c>
      <c r="BF25" s="112">
        <f t="shared" si="19"/>
        <v>0</v>
      </c>
      <c r="BG25" s="113">
        <f t="shared" si="20"/>
        <v>4.666666666666667</v>
      </c>
      <c r="BH25" s="113">
        <f t="shared" si="21"/>
        <v>5</v>
      </c>
      <c r="BI25" s="117">
        <f t="shared" si="22"/>
        <v>3</v>
      </c>
      <c r="BJ25" s="112">
        <f t="shared" si="23"/>
        <v>0</v>
      </c>
      <c r="BK25" s="113">
        <f t="shared" si="24"/>
        <v>3.3333333333333335</v>
      </c>
      <c r="BL25" s="113">
        <f t="shared" si="25"/>
        <v>4</v>
      </c>
      <c r="BM25" s="118">
        <f t="shared" si="26"/>
        <v>5</v>
      </c>
      <c r="BN25" s="119">
        <f t="shared" si="26"/>
        <v>3</v>
      </c>
      <c r="BO25" s="120">
        <f t="shared" si="27"/>
        <v>4</v>
      </c>
      <c r="BP25" s="68"/>
    </row>
    <row r="26" spans="1:68" ht="13.5" thickBot="1">
      <c r="A26" s="121"/>
      <c r="B26" s="130">
        <f t="shared" si="28"/>
        <v>15</v>
      </c>
      <c r="C26" s="109">
        <v>4</v>
      </c>
      <c r="D26" s="123">
        <v>5</v>
      </c>
      <c r="E26" s="123">
        <v>4</v>
      </c>
      <c r="F26" s="124">
        <v>5</v>
      </c>
      <c r="G26" s="109">
        <v>4</v>
      </c>
      <c r="H26" s="123">
        <v>4</v>
      </c>
      <c r="I26" s="123">
        <v>4</v>
      </c>
      <c r="J26" s="124">
        <v>4</v>
      </c>
      <c r="K26" s="109">
        <v>5</v>
      </c>
      <c r="L26" s="123">
        <v>5</v>
      </c>
      <c r="M26" s="124">
        <v>4</v>
      </c>
      <c r="N26" s="109">
        <v>4</v>
      </c>
      <c r="O26" s="123">
        <v>3</v>
      </c>
      <c r="P26" s="124">
        <v>3</v>
      </c>
      <c r="Q26" s="109">
        <v>5</v>
      </c>
      <c r="R26" s="123">
        <v>5</v>
      </c>
      <c r="S26" s="123">
        <v>5</v>
      </c>
      <c r="T26" s="124">
        <v>5</v>
      </c>
      <c r="U26" s="109">
        <v>5</v>
      </c>
      <c r="V26" s="123">
        <v>5</v>
      </c>
      <c r="W26" s="123">
        <v>5</v>
      </c>
      <c r="X26" s="124">
        <v>5</v>
      </c>
      <c r="Y26" s="125" t="s">
        <v>111</v>
      </c>
      <c r="Z26" s="123">
        <v>4</v>
      </c>
      <c r="AA26" s="123">
        <v>4</v>
      </c>
      <c r="AB26" s="124">
        <v>4</v>
      </c>
      <c r="AC26" s="126">
        <v>4</v>
      </c>
      <c r="AD26" s="109">
        <v>3</v>
      </c>
      <c r="AE26" s="123">
        <v>4</v>
      </c>
      <c r="AF26" s="110">
        <v>4</v>
      </c>
      <c r="AG26" s="127">
        <v>4</v>
      </c>
      <c r="AH26" s="126">
        <v>3</v>
      </c>
      <c r="AI26" s="109">
        <v>5</v>
      </c>
      <c r="AJ26" s="110">
        <v>5</v>
      </c>
      <c r="AK26" s="128"/>
      <c r="AL26" s="129">
        <f t="shared" si="29"/>
        <v>15</v>
      </c>
      <c r="AM26" s="112">
        <f t="shared" si="0"/>
        <v>0</v>
      </c>
      <c r="AN26" s="113">
        <f t="shared" si="1"/>
        <v>4.5</v>
      </c>
      <c r="AO26" s="114">
        <f t="shared" si="2"/>
        <v>5</v>
      </c>
      <c r="AP26" s="112">
        <f t="shared" si="3"/>
        <v>0</v>
      </c>
      <c r="AQ26" s="113">
        <f t="shared" si="4"/>
        <v>4</v>
      </c>
      <c r="AR26" s="114">
        <f t="shared" si="5"/>
        <v>4</v>
      </c>
      <c r="AS26" s="112">
        <f t="shared" si="6"/>
        <v>0</v>
      </c>
      <c r="AT26" s="113">
        <f t="shared" si="7"/>
        <v>4.666666666666667</v>
      </c>
      <c r="AU26" s="114">
        <f t="shared" si="8"/>
        <v>5</v>
      </c>
      <c r="AV26" s="112">
        <f t="shared" si="9"/>
        <v>0</v>
      </c>
      <c r="AW26" s="113">
        <f t="shared" si="10"/>
        <v>3.3333333333333335</v>
      </c>
      <c r="AX26" s="114">
        <f t="shared" si="11"/>
        <v>4</v>
      </c>
      <c r="AY26" s="112">
        <f t="shared" si="12"/>
        <v>0</v>
      </c>
      <c r="AZ26" s="113">
        <f t="shared" si="13"/>
        <v>5</v>
      </c>
      <c r="BA26" s="115">
        <f t="shared" si="14"/>
        <v>5</v>
      </c>
      <c r="BB26" s="112">
        <f t="shared" si="15"/>
        <v>0</v>
      </c>
      <c r="BC26" s="113">
        <f t="shared" si="16"/>
        <v>5</v>
      </c>
      <c r="BD26" s="116">
        <f t="shared" si="17"/>
        <v>5</v>
      </c>
      <c r="BE26" s="112">
        <f t="shared" si="18"/>
        <v>1</v>
      </c>
      <c r="BF26" s="112">
        <f t="shared" si="19"/>
        <v>0</v>
      </c>
      <c r="BG26" s="113">
        <f t="shared" si="20"/>
        <v>4</v>
      </c>
      <c r="BH26" s="113">
        <f t="shared" si="21"/>
        <v>4</v>
      </c>
      <c r="BI26" s="117">
        <f t="shared" si="22"/>
        <v>4</v>
      </c>
      <c r="BJ26" s="112">
        <f t="shared" si="23"/>
        <v>0</v>
      </c>
      <c r="BK26" s="113">
        <f t="shared" si="24"/>
        <v>3.6666666666666665</v>
      </c>
      <c r="BL26" s="113">
        <f t="shared" si="25"/>
        <v>4</v>
      </c>
      <c r="BM26" s="118">
        <f t="shared" si="26"/>
        <v>4</v>
      </c>
      <c r="BN26" s="119">
        <f t="shared" si="26"/>
        <v>3</v>
      </c>
      <c r="BO26" s="120">
        <f t="shared" si="27"/>
        <v>5</v>
      </c>
      <c r="BP26" s="68"/>
    </row>
    <row r="27" spans="1:68" ht="13.5" thickBot="1">
      <c r="A27" s="121"/>
      <c r="B27" s="130">
        <f t="shared" si="28"/>
        <v>16</v>
      </c>
      <c r="C27" s="109">
        <v>4</v>
      </c>
      <c r="D27" s="123">
        <v>5</v>
      </c>
      <c r="E27" s="123">
        <v>4</v>
      </c>
      <c r="F27" s="124">
        <v>4</v>
      </c>
      <c r="G27" s="109">
        <v>4</v>
      </c>
      <c r="H27" s="123">
        <v>5</v>
      </c>
      <c r="I27" s="123">
        <v>4</v>
      </c>
      <c r="J27" s="124">
        <v>5</v>
      </c>
      <c r="K27" s="109">
        <v>4</v>
      </c>
      <c r="L27" s="123">
        <v>5</v>
      </c>
      <c r="M27" s="124">
        <v>4</v>
      </c>
      <c r="N27" s="109">
        <v>4</v>
      </c>
      <c r="O27" s="123">
        <v>3</v>
      </c>
      <c r="P27" s="124">
        <v>4</v>
      </c>
      <c r="Q27" s="109">
        <v>4</v>
      </c>
      <c r="R27" s="123">
        <v>4</v>
      </c>
      <c r="S27" s="123">
        <v>4</v>
      </c>
      <c r="T27" s="124">
        <v>5</v>
      </c>
      <c r="U27" s="109">
        <v>4</v>
      </c>
      <c r="V27" s="123">
        <v>4</v>
      </c>
      <c r="W27" s="123">
        <v>4</v>
      </c>
      <c r="X27" s="124">
        <v>4</v>
      </c>
      <c r="Y27" s="125" t="s">
        <v>147</v>
      </c>
      <c r="Z27" s="123">
        <v>3</v>
      </c>
      <c r="AA27" s="123">
        <v>3</v>
      </c>
      <c r="AB27" s="124">
        <v>4</v>
      </c>
      <c r="AC27" s="126">
        <v>4</v>
      </c>
      <c r="AD27" s="109">
        <v>2</v>
      </c>
      <c r="AE27" s="123">
        <v>3</v>
      </c>
      <c r="AF27" s="110">
        <v>3</v>
      </c>
      <c r="AG27" s="127">
        <v>2</v>
      </c>
      <c r="AH27" s="126">
        <v>3</v>
      </c>
      <c r="AI27" s="109">
        <v>4</v>
      </c>
      <c r="AJ27" s="110">
        <v>3</v>
      </c>
      <c r="AK27" s="128"/>
      <c r="AL27" s="129">
        <f t="shared" si="29"/>
        <v>16</v>
      </c>
      <c r="AM27" s="112">
        <f t="shared" si="0"/>
        <v>0</v>
      </c>
      <c r="AN27" s="113">
        <f t="shared" si="1"/>
        <v>4.25</v>
      </c>
      <c r="AO27" s="114">
        <f t="shared" si="2"/>
        <v>5</v>
      </c>
      <c r="AP27" s="112">
        <f t="shared" si="3"/>
        <v>0</v>
      </c>
      <c r="AQ27" s="113">
        <f t="shared" si="4"/>
        <v>4.5</v>
      </c>
      <c r="AR27" s="114">
        <f t="shared" si="5"/>
        <v>5</v>
      </c>
      <c r="AS27" s="112">
        <f t="shared" si="6"/>
        <v>0</v>
      </c>
      <c r="AT27" s="113">
        <f t="shared" si="7"/>
        <v>4.333333333333333</v>
      </c>
      <c r="AU27" s="114">
        <f t="shared" si="8"/>
        <v>5</v>
      </c>
      <c r="AV27" s="112">
        <f t="shared" si="9"/>
        <v>0</v>
      </c>
      <c r="AW27" s="113">
        <f t="shared" si="10"/>
        <v>3.6666666666666665</v>
      </c>
      <c r="AX27" s="114">
        <f t="shared" si="11"/>
        <v>4</v>
      </c>
      <c r="AY27" s="112">
        <f t="shared" si="12"/>
        <v>0</v>
      </c>
      <c r="AZ27" s="113">
        <f t="shared" si="13"/>
        <v>4.25</v>
      </c>
      <c r="BA27" s="115">
        <f t="shared" si="14"/>
        <v>5</v>
      </c>
      <c r="BB27" s="112">
        <f t="shared" si="15"/>
        <v>0</v>
      </c>
      <c r="BC27" s="113">
        <f t="shared" si="16"/>
        <v>4</v>
      </c>
      <c r="BD27" s="116">
        <f t="shared" si="17"/>
        <v>4</v>
      </c>
      <c r="BE27" s="112">
        <f t="shared" si="18"/>
        <v>1</v>
      </c>
      <c r="BF27" s="112">
        <f t="shared" si="19"/>
        <v>0</v>
      </c>
      <c r="BG27" s="113">
        <f t="shared" si="20"/>
        <v>3.3333333333333335</v>
      </c>
      <c r="BH27" s="113">
        <f t="shared" si="21"/>
        <v>4</v>
      </c>
      <c r="BI27" s="117">
        <f t="shared" si="22"/>
        <v>4</v>
      </c>
      <c r="BJ27" s="112">
        <f t="shared" si="23"/>
        <v>1</v>
      </c>
      <c r="BK27" s="113">
        <f t="shared" si="24"/>
        <v>2.6666666666666665</v>
      </c>
      <c r="BL27" s="113">
        <f t="shared" si="25"/>
        <v>3</v>
      </c>
      <c r="BM27" s="118">
        <f t="shared" si="26"/>
        <v>2</v>
      </c>
      <c r="BN27" s="119">
        <f t="shared" si="26"/>
        <v>3</v>
      </c>
      <c r="BO27" s="120">
        <f t="shared" si="27"/>
        <v>4</v>
      </c>
      <c r="BP27" s="68"/>
    </row>
    <row r="28" spans="1:68" ht="13.5" thickBot="1">
      <c r="A28" s="121"/>
      <c r="B28" s="130">
        <f t="shared" si="28"/>
        <v>17</v>
      </c>
      <c r="C28" s="109">
        <v>5</v>
      </c>
      <c r="D28" s="123">
        <v>5</v>
      </c>
      <c r="E28" s="123">
        <v>4</v>
      </c>
      <c r="F28" s="124">
        <v>5</v>
      </c>
      <c r="G28" s="109">
        <v>5</v>
      </c>
      <c r="H28" s="123">
        <v>5</v>
      </c>
      <c r="I28" s="123">
        <v>5</v>
      </c>
      <c r="J28" s="124">
        <v>5</v>
      </c>
      <c r="K28" s="109">
        <v>5</v>
      </c>
      <c r="L28" s="123">
        <v>5</v>
      </c>
      <c r="M28" s="124">
        <v>4</v>
      </c>
      <c r="N28" s="109">
        <v>2</v>
      </c>
      <c r="O28" s="123">
        <v>3</v>
      </c>
      <c r="P28" s="124">
        <v>2</v>
      </c>
      <c r="Q28" s="109">
        <v>5</v>
      </c>
      <c r="R28" s="123">
        <v>5</v>
      </c>
      <c r="S28" s="123">
        <v>5</v>
      </c>
      <c r="T28" s="124">
        <v>5</v>
      </c>
      <c r="U28" s="109">
        <v>5</v>
      </c>
      <c r="V28" s="123">
        <v>5</v>
      </c>
      <c r="W28" s="123">
        <v>5</v>
      </c>
      <c r="X28" s="124">
        <v>5</v>
      </c>
      <c r="Y28" s="125" t="s">
        <v>111</v>
      </c>
      <c r="Z28" s="123">
        <v>4</v>
      </c>
      <c r="AA28" s="123">
        <v>5</v>
      </c>
      <c r="AB28" s="124">
        <v>3</v>
      </c>
      <c r="AC28" s="132">
        <v>5</v>
      </c>
      <c r="AD28" s="109">
        <v>2</v>
      </c>
      <c r="AE28" s="123">
        <v>2</v>
      </c>
      <c r="AF28" s="110">
        <v>2</v>
      </c>
      <c r="AG28" s="107">
        <v>3</v>
      </c>
      <c r="AH28" s="132">
        <v>3</v>
      </c>
      <c r="AI28" s="109">
        <v>5</v>
      </c>
      <c r="AJ28" s="110">
        <v>5</v>
      </c>
      <c r="AK28" s="128"/>
      <c r="AL28" s="129">
        <f t="shared" si="29"/>
        <v>17</v>
      </c>
      <c r="AM28" s="112">
        <f t="shared" si="0"/>
        <v>0</v>
      </c>
      <c r="AN28" s="113">
        <f t="shared" si="1"/>
        <v>4.75</v>
      </c>
      <c r="AO28" s="114">
        <f t="shared" si="2"/>
        <v>5</v>
      </c>
      <c r="AP28" s="112">
        <f t="shared" si="3"/>
        <v>0</v>
      </c>
      <c r="AQ28" s="113">
        <f t="shared" si="4"/>
        <v>5</v>
      </c>
      <c r="AR28" s="114">
        <f t="shared" si="5"/>
        <v>5</v>
      </c>
      <c r="AS28" s="112">
        <f t="shared" si="6"/>
        <v>0</v>
      </c>
      <c r="AT28" s="113">
        <f t="shared" si="7"/>
        <v>4.666666666666667</v>
      </c>
      <c r="AU28" s="114">
        <f t="shared" si="8"/>
        <v>5</v>
      </c>
      <c r="AV28" s="112">
        <f t="shared" si="9"/>
        <v>2</v>
      </c>
      <c r="AW28" s="113">
        <f t="shared" si="10"/>
        <v>2.3333333333333335</v>
      </c>
      <c r="AX28" s="114">
        <f t="shared" si="11"/>
        <v>3</v>
      </c>
      <c r="AY28" s="112">
        <f t="shared" si="12"/>
        <v>0</v>
      </c>
      <c r="AZ28" s="113">
        <f t="shared" si="13"/>
        <v>5</v>
      </c>
      <c r="BA28" s="115">
        <f t="shared" si="14"/>
        <v>5</v>
      </c>
      <c r="BB28" s="112">
        <f t="shared" si="15"/>
        <v>0</v>
      </c>
      <c r="BC28" s="113">
        <f t="shared" si="16"/>
        <v>5</v>
      </c>
      <c r="BD28" s="116">
        <f t="shared" si="17"/>
        <v>5</v>
      </c>
      <c r="BE28" s="112">
        <f t="shared" si="18"/>
        <v>1</v>
      </c>
      <c r="BF28" s="112">
        <f t="shared" si="19"/>
        <v>0</v>
      </c>
      <c r="BG28" s="113">
        <f t="shared" si="20"/>
        <v>4</v>
      </c>
      <c r="BH28" s="113">
        <f t="shared" si="21"/>
        <v>4</v>
      </c>
      <c r="BI28" s="117">
        <f t="shared" si="22"/>
        <v>5</v>
      </c>
      <c r="BJ28" s="112">
        <f t="shared" si="23"/>
        <v>3</v>
      </c>
      <c r="BK28" s="113">
        <f t="shared" si="24"/>
        <v>2</v>
      </c>
      <c r="BL28" s="113">
        <f t="shared" si="25"/>
        <v>2</v>
      </c>
      <c r="BM28" s="118">
        <f t="shared" si="26"/>
        <v>3</v>
      </c>
      <c r="BN28" s="119">
        <f t="shared" si="26"/>
        <v>3</v>
      </c>
      <c r="BO28" s="120">
        <f t="shared" si="27"/>
        <v>5</v>
      </c>
      <c r="BP28" s="68"/>
    </row>
    <row r="29" spans="1:68" ht="13.5" thickBot="1">
      <c r="A29" s="121"/>
      <c r="B29" s="130">
        <f t="shared" si="28"/>
        <v>18</v>
      </c>
      <c r="C29" s="109">
        <v>5</v>
      </c>
      <c r="D29" s="123">
        <v>5</v>
      </c>
      <c r="E29" s="123">
        <v>4</v>
      </c>
      <c r="F29" s="124">
        <v>5</v>
      </c>
      <c r="G29" s="109">
        <v>4</v>
      </c>
      <c r="H29" s="123">
        <v>5</v>
      </c>
      <c r="I29" s="123">
        <v>4</v>
      </c>
      <c r="J29" s="124">
        <v>5</v>
      </c>
      <c r="K29" s="109">
        <v>5</v>
      </c>
      <c r="L29" s="123">
        <v>5</v>
      </c>
      <c r="M29" s="124">
        <v>5</v>
      </c>
      <c r="N29" s="109">
        <v>4</v>
      </c>
      <c r="O29" s="123">
        <v>4</v>
      </c>
      <c r="P29" s="124">
        <v>5</v>
      </c>
      <c r="Q29" s="109">
        <v>5</v>
      </c>
      <c r="R29" s="123">
        <v>5</v>
      </c>
      <c r="S29" s="123">
        <v>5</v>
      </c>
      <c r="T29" s="124">
        <v>5</v>
      </c>
      <c r="U29" s="109">
        <v>5</v>
      </c>
      <c r="V29" s="123">
        <v>4</v>
      </c>
      <c r="W29" s="123">
        <v>5</v>
      </c>
      <c r="X29" s="124">
        <v>5</v>
      </c>
      <c r="Y29" s="125" t="s">
        <v>111</v>
      </c>
      <c r="Z29" s="123">
        <v>4</v>
      </c>
      <c r="AA29" s="123">
        <v>4</v>
      </c>
      <c r="AB29" s="124">
        <v>4</v>
      </c>
      <c r="AC29" s="126">
        <v>5</v>
      </c>
      <c r="AD29" s="109">
        <v>4</v>
      </c>
      <c r="AE29" s="123">
        <v>3</v>
      </c>
      <c r="AF29" s="110">
        <v>3</v>
      </c>
      <c r="AG29" s="127">
        <v>4</v>
      </c>
      <c r="AH29" s="126">
        <v>4</v>
      </c>
      <c r="AI29" s="109">
        <v>4</v>
      </c>
      <c r="AJ29" s="110">
        <v>4</v>
      </c>
      <c r="AK29" s="128"/>
      <c r="AL29" s="129">
        <f t="shared" si="29"/>
        <v>18</v>
      </c>
      <c r="AM29" s="112">
        <f t="shared" si="0"/>
        <v>0</v>
      </c>
      <c r="AN29" s="113">
        <f t="shared" si="1"/>
        <v>4.75</v>
      </c>
      <c r="AO29" s="114">
        <f t="shared" si="2"/>
        <v>5</v>
      </c>
      <c r="AP29" s="112">
        <f t="shared" si="3"/>
        <v>0</v>
      </c>
      <c r="AQ29" s="113">
        <f t="shared" si="4"/>
        <v>4.5</v>
      </c>
      <c r="AR29" s="114">
        <f t="shared" si="5"/>
        <v>5</v>
      </c>
      <c r="AS29" s="112">
        <f t="shared" si="6"/>
        <v>0</v>
      </c>
      <c r="AT29" s="113">
        <f t="shared" si="7"/>
        <v>5</v>
      </c>
      <c r="AU29" s="114">
        <f t="shared" si="8"/>
        <v>5</v>
      </c>
      <c r="AV29" s="112">
        <f t="shared" si="9"/>
        <v>0</v>
      </c>
      <c r="AW29" s="113">
        <f t="shared" si="10"/>
        <v>4.333333333333333</v>
      </c>
      <c r="AX29" s="114">
        <f t="shared" si="11"/>
        <v>5</v>
      </c>
      <c r="AY29" s="112">
        <f t="shared" si="12"/>
        <v>0</v>
      </c>
      <c r="AZ29" s="113">
        <f t="shared" si="13"/>
        <v>5</v>
      </c>
      <c r="BA29" s="115">
        <f t="shared" si="14"/>
        <v>5</v>
      </c>
      <c r="BB29" s="112">
        <f t="shared" si="15"/>
        <v>0</v>
      </c>
      <c r="BC29" s="113">
        <f t="shared" si="16"/>
        <v>4.75</v>
      </c>
      <c r="BD29" s="116">
        <f t="shared" si="17"/>
        <v>5</v>
      </c>
      <c r="BE29" s="112">
        <f t="shared" si="18"/>
        <v>1</v>
      </c>
      <c r="BF29" s="112">
        <f t="shared" si="19"/>
        <v>0</v>
      </c>
      <c r="BG29" s="113">
        <f t="shared" si="20"/>
        <v>4</v>
      </c>
      <c r="BH29" s="113">
        <f t="shared" si="21"/>
        <v>4</v>
      </c>
      <c r="BI29" s="117">
        <f t="shared" si="22"/>
        <v>5</v>
      </c>
      <c r="BJ29" s="112">
        <f t="shared" si="23"/>
        <v>0</v>
      </c>
      <c r="BK29" s="113">
        <f t="shared" si="24"/>
        <v>3.3333333333333335</v>
      </c>
      <c r="BL29" s="113">
        <f t="shared" si="25"/>
        <v>4</v>
      </c>
      <c r="BM29" s="118">
        <f t="shared" si="26"/>
        <v>4</v>
      </c>
      <c r="BN29" s="119">
        <f t="shared" si="26"/>
        <v>4</v>
      </c>
      <c r="BO29" s="120">
        <f t="shared" si="27"/>
        <v>4</v>
      </c>
      <c r="BP29" s="68"/>
    </row>
    <row r="30" spans="1:68" ht="13.5" thickBot="1">
      <c r="A30" s="121"/>
      <c r="B30" s="130">
        <f t="shared" si="28"/>
        <v>19</v>
      </c>
      <c r="C30" s="109">
        <v>5</v>
      </c>
      <c r="D30" s="123">
        <v>5</v>
      </c>
      <c r="E30" s="123">
        <v>5</v>
      </c>
      <c r="F30" s="124">
        <v>5</v>
      </c>
      <c r="G30" s="109">
        <v>5</v>
      </c>
      <c r="H30" s="123">
        <v>5</v>
      </c>
      <c r="I30" s="123">
        <v>5</v>
      </c>
      <c r="J30" s="124">
        <v>5</v>
      </c>
      <c r="K30" s="109">
        <v>5</v>
      </c>
      <c r="L30" s="123">
        <v>5</v>
      </c>
      <c r="M30" s="124">
        <v>5</v>
      </c>
      <c r="N30" s="109">
        <v>2</v>
      </c>
      <c r="O30" s="123">
        <v>2</v>
      </c>
      <c r="P30" s="124">
        <v>2</v>
      </c>
      <c r="Q30" s="109">
        <v>5</v>
      </c>
      <c r="R30" s="123">
        <v>5</v>
      </c>
      <c r="S30" s="123">
        <v>5</v>
      </c>
      <c r="T30" s="124">
        <v>5</v>
      </c>
      <c r="U30" s="109">
        <v>5</v>
      </c>
      <c r="V30" s="123">
        <v>5</v>
      </c>
      <c r="W30" s="123">
        <v>5</v>
      </c>
      <c r="X30" s="124">
        <v>5</v>
      </c>
      <c r="Y30" s="125" t="s">
        <v>146</v>
      </c>
      <c r="Z30" s="123">
        <v>5</v>
      </c>
      <c r="AA30" s="123">
        <v>5</v>
      </c>
      <c r="AB30" s="124">
        <v>5</v>
      </c>
      <c r="AC30" s="126">
        <v>3</v>
      </c>
      <c r="AD30" s="109">
        <v>3</v>
      </c>
      <c r="AE30" s="123">
        <v>5</v>
      </c>
      <c r="AF30" s="110">
        <v>5</v>
      </c>
      <c r="AG30" s="127">
        <v>2</v>
      </c>
      <c r="AH30" s="126">
        <v>3</v>
      </c>
      <c r="AI30" s="109">
        <v>3</v>
      </c>
      <c r="AJ30" s="110">
        <v>2</v>
      </c>
      <c r="AK30" s="128"/>
      <c r="AL30" s="129">
        <f t="shared" si="29"/>
        <v>19</v>
      </c>
      <c r="AM30" s="112">
        <f t="shared" si="0"/>
        <v>0</v>
      </c>
      <c r="AN30" s="113">
        <f t="shared" si="1"/>
        <v>5</v>
      </c>
      <c r="AO30" s="114">
        <f t="shared" si="2"/>
        <v>5</v>
      </c>
      <c r="AP30" s="112">
        <f t="shared" si="3"/>
        <v>0</v>
      </c>
      <c r="AQ30" s="113">
        <f t="shared" si="4"/>
        <v>5</v>
      </c>
      <c r="AR30" s="114">
        <f t="shared" si="5"/>
        <v>5</v>
      </c>
      <c r="AS30" s="112">
        <f t="shared" si="6"/>
        <v>0</v>
      </c>
      <c r="AT30" s="113">
        <f t="shared" si="7"/>
        <v>5</v>
      </c>
      <c r="AU30" s="114">
        <f t="shared" si="8"/>
        <v>5</v>
      </c>
      <c r="AV30" s="112">
        <f t="shared" si="9"/>
        <v>3</v>
      </c>
      <c r="AW30" s="113">
        <f t="shared" si="10"/>
        <v>2</v>
      </c>
      <c r="AX30" s="114">
        <f t="shared" si="11"/>
        <v>2</v>
      </c>
      <c r="AY30" s="112">
        <f t="shared" si="12"/>
        <v>0</v>
      </c>
      <c r="AZ30" s="113">
        <f t="shared" si="13"/>
        <v>5</v>
      </c>
      <c r="BA30" s="115">
        <f t="shared" si="14"/>
        <v>5</v>
      </c>
      <c r="BB30" s="112">
        <f t="shared" si="15"/>
        <v>0</v>
      </c>
      <c r="BC30" s="113">
        <f t="shared" si="16"/>
        <v>5</v>
      </c>
      <c r="BD30" s="116">
        <f t="shared" si="17"/>
        <v>5</v>
      </c>
      <c r="BE30" s="112">
        <f t="shared" si="18"/>
        <v>1</v>
      </c>
      <c r="BF30" s="112">
        <f t="shared" si="19"/>
        <v>0</v>
      </c>
      <c r="BG30" s="113">
        <f t="shared" si="20"/>
        <v>5</v>
      </c>
      <c r="BH30" s="113">
        <f t="shared" si="21"/>
        <v>5</v>
      </c>
      <c r="BI30" s="117">
        <f t="shared" si="22"/>
        <v>3</v>
      </c>
      <c r="BJ30" s="112">
        <f t="shared" si="23"/>
        <v>0</v>
      </c>
      <c r="BK30" s="113">
        <f t="shared" si="24"/>
        <v>4.333333333333333</v>
      </c>
      <c r="BL30" s="113">
        <f t="shared" si="25"/>
        <v>5</v>
      </c>
      <c r="BM30" s="118">
        <f t="shared" si="26"/>
        <v>2</v>
      </c>
      <c r="BN30" s="119">
        <f t="shared" si="26"/>
        <v>3</v>
      </c>
      <c r="BO30" s="120">
        <f t="shared" si="27"/>
        <v>3</v>
      </c>
      <c r="BP30" s="68"/>
    </row>
    <row r="31" spans="1:68" ht="13.5" thickBot="1">
      <c r="A31" s="121"/>
      <c r="B31" s="130">
        <f t="shared" si="28"/>
        <v>20</v>
      </c>
      <c r="C31" s="109">
        <v>5</v>
      </c>
      <c r="D31" s="123">
        <v>5</v>
      </c>
      <c r="E31" s="123">
        <v>5</v>
      </c>
      <c r="F31" s="124">
        <v>5</v>
      </c>
      <c r="G31" s="109">
        <v>5</v>
      </c>
      <c r="H31" s="123">
        <v>5</v>
      </c>
      <c r="I31" s="123">
        <v>5</v>
      </c>
      <c r="J31" s="124">
        <v>5</v>
      </c>
      <c r="K31" s="109">
        <v>5</v>
      </c>
      <c r="L31" s="123">
        <v>5</v>
      </c>
      <c r="M31" s="124">
        <v>5</v>
      </c>
      <c r="N31" s="109">
        <v>5</v>
      </c>
      <c r="O31" s="123">
        <v>4</v>
      </c>
      <c r="P31" s="124">
        <v>4</v>
      </c>
      <c r="Q31" s="109">
        <v>5</v>
      </c>
      <c r="R31" s="123">
        <v>5</v>
      </c>
      <c r="S31" s="123">
        <v>5</v>
      </c>
      <c r="T31" s="124">
        <v>5</v>
      </c>
      <c r="U31" s="109">
        <v>5</v>
      </c>
      <c r="V31" s="123">
        <v>5</v>
      </c>
      <c r="W31" s="123">
        <v>4</v>
      </c>
      <c r="X31" s="124">
        <v>4</v>
      </c>
      <c r="Y31" s="133" t="s">
        <v>111</v>
      </c>
      <c r="Z31" s="123">
        <v>4</v>
      </c>
      <c r="AA31" s="123">
        <v>4</v>
      </c>
      <c r="AB31" s="124">
        <v>5</v>
      </c>
      <c r="AC31" s="126">
        <v>4</v>
      </c>
      <c r="AD31" s="109">
        <v>3</v>
      </c>
      <c r="AE31" s="123">
        <v>4</v>
      </c>
      <c r="AF31" s="110">
        <v>3</v>
      </c>
      <c r="AG31" s="127">
        <v>4</v>
      </c>
      <c r="AH31" s="126">
        <v>4</v>
      </c>
      <c r="AI31" s="109">
        <v>4</v>
      </c>
      <c r="AJ31" s="110">
        <v>2</v>
      </c>
      <c r="AK31" s="128"/>
      <c r="AL31" s="129">
        <f t="shared" si="29"/>
        <v>20</v>
      </c>
      <c r="AM31" s="112">
        <f t="shared" si="0"/>
        <v>0</v>
      </c>
      <c r="AN31" s="113">
        <f t="shared" si="1"/>
        <v>5</v>
      </c>
      <c r="AO31" s="114">
        <f t="shared" si="2"/>
        <v>5</v>
      </c>
      <c r="AP31" s="112">
        <f t="shared" si="3"/>
        <v>0</v>
      </c>
      <c r="AQ31" s="113">
        <f t="shared" si="4"/>
        <v>5</v>
      </c>
      <c r="AR31" s="114">
        <f t="shared" si="5"/>
        <v>5</v>
      </c>
      <c r="AS31" s="112">
        <f t="shared" si="6"/>
        <v>0</v>
      </c>
      <c r="AT31" s="113">
        <f t="shared" si="7"/>
        <v>5</v>
      </c>
      <c r="AU31" s="114">
        <f t="shared" si="8"/>
        <v>5</v>
      </c>
      <c r="AV31" s="112">
        <f t="shared" si="9"/>
        <v>0</v>
      </c>
      <c r="AW31" s="113">
        <f t="shared" si="10"/>
        <v>4.333333333333333</v>
      </c>
      <c r="AX31" s="114">
        <f t="shared" si="11"/>
        <v>5</v>
      </c>
      <c r="AY31" s="112">
        <f t="shared" si="12"/>
        <v>0</v>
      </c>
      <c r="AZ31" s="113">
        <f t="shared" si="13"/>
        <v>5</v>
      </c>
      <c r="BA31" s="115">
        <f t="shared" si="14"/>
        <v>5</v>
      </c>
      <c r="BB31" s="112">
        <f t="shared" si="15"/>
        <v>0</v>
      </c>
      <c r="BC31" s="113">
        <f t="shared" si="16"/>
        <v>4.5</v>
      </c>
      <c r="BD31" s="116">
        <f t="shared" si="17"/>
        <v>5</v>
      </c>
      <c r="BE31" s="112">
        <f t="shared" si="18"/>
        <v>1</v>
      </c>
      <c r="BF31" s="112">
        <f t="shared" si="19"/>
        <v>0</v>
      </c>
      <c r="BG31" s="113">
        <f t="shared" si="20"/>
        <v>4.333333333333333</v>
      </c>
      <c r="BH31" s="113">
        <f t="shared" si="21"/>
        <v>5</v>
      </c>
      <c r="BI31" s="117">
        <f t="shared" si="22"/>
        <v>4</v>
      </c>
      <c r="BJ31" s="112">
        <f t="shared" si="23"/>
        <v>0</v>
      </c>
      <c r="BK31" s="113">
        <f t="shared" si="24"/>
        <v>3.3333333333333335</v>
      </c>
      <c r="BL31" s="113">
        <f t="shared" si="25"/>
        <v>4</v>
      </c>
      <c r="BM31" s="118">
        <f t="shared" si="26"/>
        <v>4</v>
      </c>
      <c r="BN31" s="119">
        <f t="shared" si="26"/>
        <v>4</v>
      </c>
      <c r="BO31" s="120">
        <f t="shared" si="27"/>
        <v>3</v>
      </c>
      <c r="BP31" s="68"/>
    </row>
    <row r="32" spans="1:68" ht="13.5" thickBot="1">
      <c r="A32" s="121"/>
      <c r="B32" s="130">
        <f t="shared" si="28"/>
        <v>21</v>
      </c>
      <c r="C32" s="109">
        <v>5</v>
      </c>
      <c r="D32" s="123">
        <v>5</v>
      </c>
      <c r="E32" s="123">
        <v>5</v>
      </c>
      <c r="F32" s="124">
        <v>5</v>
      </c>
      <c r="G32" s="109">
        <v>5</v>
      </c>
      <c r="H32" s="123">
        <v>5</v>
      </c>
      <c r="I32" s="123">
        <v>5</v>
      </c>
      <c r="J32" s="124">
        <v>5</v>
      </c>
      <c r="K32" s="109">
        <v>5</v>
      </c>
      <c r="L32" s="123">
        <v>5</v>
      </c>
      <c r="M32" s="124">
        <v>5</v>
      </c>
      <c r="N32" s="109">
        <v>5</v>
      </c>
      <c r="O32" s="123">
        <v>5</v>
      </c>
      <c r="P32" s="124">
        <v>5</v>
      </c>
      <c r="Q32" s="109">
        <v>5</v>
      </c>
      <c r="R32" s="123">
        <v>5</v>
      </c>
      <c r="S32" s="123">
        <v>5</v>
      </c>
      <c r="T32" s="124">
        <v>5</v>
      </c>
      <c r="U32" s="109">
        <v>5</v>
      </c>
      <c r="V32" s="123">
        <v>5</v>
      </c>
      <c r="W32" s="123">
        <v>5</v>
      </c>
      <c r="X32" s="124">
        <v>5</v>
      </c>
      <c r="Y32" s="134" t="s">
        <v>146</v>
      </c>
      <c r="Z32" s="123">
        <v>5</v>
      </c>
      <c r="AA32" s="123">
        <v>5</v>
      </c>
      <c r="AB32" s="124">
        <v>5</v>
      </c>
      <c r="AC32" s="132">
        <v>2</v>
      </c>
      <c r="AD32" s="109">
        <v>2</v>
      </c>
      <c r="AE32" s="123">
        <v>2</v>
      </c>
      <c r="AF32" s="110">
        <v>2</v>
      </c>
      <c r="AG32" s="107">
        <v>2</v>
      </c>
      <c r="AH32" s="132">
        <v>2</v>
      </c>
      <c r="AI32" s="109">
        <v>5</v>
      </c>
      <c r="AJ32" s="110">
        <v>2</v>
      </c>
      <c r="AK32" s="128"/>
      <c r="AL32" s="129">
        <f t="shared" si="29"/>
        <v>21</v>
      </c>
      <c r="AM32" s="112">
        <f t="shared" si="0"/>
        <v>0</v>
      </c>
      <c r="AN32" s="113">
        <f t="shared" si="1"/>
        <v>5</v>
      </c>
      <c r="AO32" s="114">
        <f t="shared" si="2"/>
        <v>5</v>
      </c>
      <c r="AP32" s="112">
        <f t="shared" si="3"/>
        <v>0</v>
      </c>
      <c r="AQ32" s="113">
        <f t="shared" si="4"/>
        <v>5</v>
      </c>
      <c r="AR32" s="114">
        <f t="shared" si="5"/>
        <v>5</v>
      </c>
      <c r="AS32" s="112">
        <f t="shared" si="6"/>
        <v>0</v>
      </c>
      <c r="AT32" s="113">
        <f t="shared" si="7"/>
        <v>5</v>
      </c>
      <c r="AU32" s="114">
        <f t="shared" si="8"/>
        <v>5</v>
      </c>
      <c r="AV32" s="112">
        <f t="shared" si="9"/>
        <v>0</v>
      </c>
      <c r="AW32" s="113">
        <f t="shared" si="10"/>
        <v>5</v>
      </c>
      <c r="AX32" s="114">
        <f t="shared" si="11"/>
        <v>5</v>
      </c>
      <c r="AY32" s="112">
        <f t="shared" si="12"/>
        <v>0</v>
      </c>
      <c r="AZ32" s="113">
        <f t="shared" si="13"/>
        <v>5</v>
      </c>
      <c r="BA32" s="115">
        <f t="shared" si="14"/>
        <v>5</v>
      </c>
      <c r="BB32" s="112">
        <f t="shared" si="15"/>
        <v>0</v>
      </c>
      <c r="BC32" s="113">
        <f t="shared" si="16"/>
        <v>5</v>
      </c>
      <c r="BD32" s="116">
        <f t="shared" si="17"/>
        <v>5</v>
      </c>
      <c r="BE32" s="112">
        <f t="shared" si="18"/>
        <v>1</v>
      </c>
      <c r="BF32" s="112">
        <f t="shared" si="19"/>
        <v>0</v>
      </c>
      <c r="BG32" s="113">
        <f t="shared" si="20"/>
        <v>5</v>
      </c>
      <c r="BH32" s="113">
        <f t="shared" si="21"/>
        <v>5</v>
      </c>
      <c r="BI32" s="117">
        <f t="shared" si="22"/>
        <v>2</v>
      </c>
      <c r="BJ32" s="112">
        <f t="shared" si="23"/>
        <v>3</v>
      </c>
      <c r="BK32" s="113">
        <f t="shared" si="24"/>
        <v>2</v>
      </c>
      <c r="BL32" s="113">
        <f t="shared" si="25"/>
        <v>2</v>
      </c>
      <c r="BM32" s="118">
        <f t="shared" si="26"/>
        <v>2</v>
      </c>
      <c r="BN32" s="119">
        <f t="shared" si="26"/>
        <v>2</v>
      </c>
      <c r="BO32" s="120">
        <f t="shared" si="27"/>
        <v>4</v>
      </c>
      <c r="BP32" s="68"/>
    </row>
    <row r="33" spans="1:68" ht="13.5" thickBot="1">
      <c r="A33" s="121"/>
      <c r="B33" s="130">
        <f t="shared" si="28"/>
        <v>22</v>
      </c>
      <c r="C33" s="109">
        <v>4</v>
      </c>
      <c r="D33" s="123">
        <v>5</v>
      </c>
      <c r="E33" s="123">
        <v>5</v>
      </c>
      <c r="F33" s="124">
        <v>5</v>
      </c>
      <c r="G33" s="109">
        <v>4</v>
      </c>
      <c r="H33" s="123">
        <v>5</v>
      </c>
      <c r="I33" s="123">
        <v>4</v>
      </c>
      <c r="J33" s="124">
        <v>4</v>
      </c>
      <c r="K33" s="109">
        <v>5</v>
      </c>
      <c r="L33" s="123">
        <v>5</v>
      </c>
      <c r="M33" s="124">
        <v>5</v>
      </c>
      <c r="N33" s="109">
        <v>4</v>
      </c>
      <c r="O33" s="123">
        <v>3</v>
      </c>
      <c r="P33" s="124">
        <v>5</v>
      </c>
      <c r="Q33" s="109">
        <v>5</v>
      </c>
      <c r="R33" s="123">
        <v>5</v>
      </c>
      <c r="S33" s="123">
        <v>5</v>
      </c>
      <c r="T33" s="124">
        <v>5</v>
      </c>
      <c r="U33" s="109">
        <v>5</v>
      </c>
      <c r="V33" s="123">
        <v>5</v>
      </c>
      <c r="W33" s="123">
        <v>5</v>
      </c>
      <c r="X33" s="124">
        <v>5</v>
      </c>
      <c r="Y33" s="134" t="s">
        <v>146</v>
      </c>
      <c r="Z33" s="123">
        <v>4</v>
      </c>
      <c r="AA33" s="123">
        <v>5</v>
      </c>
      <c r="AB33" s="124">
        <v>5</v>
      </c>
      <c r="AC33" s="126">
        <v>5</v>
      </c>
      <c r="AD33" s="109">
        <v>4</v>
      </c>
      <c r="AE33" s="123">
        <v>4</v>
      </c>
      <c r="AF33" s="110">
        <v>4</v>
      </c>
      <c r="AG33" s="127">
        <v>3</v>
      </c>
      <c r="AH33" s="126">
        <v>3</v>
      </c>
      <c r="AI33" s="109">
        <v>4</v>
      </c>
      <c r="AJ33" s="110">
        <v>2</v>
      </c>
      <c r="AK33" s="128"/>
      <c r="AL33" s="129">
        <f t="shared" si="29"/>
        <v>22</v>
      </c>
      <c r="AM33" s="112">
        <f t="shared" si="0"/>
        <v>0</v>
      </c>
      <c r="AN33" s="113">
        <f t="shared" si="1"/>
        <v>4.75</v>
      </c>
      <c r="AO33" s="114">
        <f t="shared" si="2"/>
        <v>5</v>
      </c>
      <c r="AP33" s="112">
        <f t="shared" si="3"/>
        <v>0</v>
      </c>
      <c r="AQ33" s="113">
        <f t="shared" si="4"/>
        <v>4.25</v>
      </c>
      <c r="AR33" s="114">
        <f t="shared" si="5"/>
        <v>5</v>
      </c>
      <c r="AS33" s="112">
        <f t="shared" si="6"/>
        <v>0</v>
      </c>
      <c r="AT33" s="113">
        <f t="shared" si="7"/>
        <v>5</v>
      </c>
      <c r="AU33" s="114">
        <f t="shared" si="8"/>
        <v>5</v>
      </c>
      <c r="AV33" s="112">
        <f t="shared" si="9"/>
        <v>0</v>
      </c>
      <c r="AW33" s="113">
        <f t="shared" si="10"/>
        <v>4</v>
      </c>
      <c r="AX33" s="114">
        <f t="shared" si="11"/>
        <v>4</v>
      </c>
      <c r="AY33" s="112">
        <f t="shared" si="12"/>
        <v>0</v>
      </c>
      <c r="AZ33" s="113">
        <f t="shared" si="13"/>
        <v>5</v>
      </c>
      <c r="BA33" s="115">
        <f t="shared" si="14"/>
        <v>5</v>
      </c>
      <c r="BB33" s="112">
        <f t="shared" si="15"/>
        <v>0</v>
      </c>
      <c r="BC33" s="113">
        <f t="shared" si="16"/>
        <v>5</v>
      </c>
      <c r="BD33" s="116">
        <f t="shared" si="17"/>
        <v>5</v>
      </c>
      <c r="BE33" s="112">
        <f t="shared" si="18"/>
        <v>1</v>
      </c>
      <c r="BF33" s="112">
        <f t="shared" si="19"/>
        <v>0</v>
      </c>
      <c r="BG33" s="113">
        <f t="shared" si="20"/>
        <v>4.666666666666667</v>
      </c>
      <c r="BH33" s="113">
        <f t="shared" si="21"/>
        <v>5</v>
      </c>
      <c r="BI33" s="117">
        <f t="shared" si="22"/>
        <v>5</v>
      </c>
      <c r="BJ33" s="112">
        <f t="shared" si="23"/>
        <v>0</v>
      </c>
      <c r="BK33" s="113">
        <f t="shared" si="24"/>
        <v>4</v>
      </c>
      <c r="BL33" s="113">
        <f t="shared" si="25"/>
        <v>4</v>
      </c>
      <c r="BM33" s="118">
        <f t="shared" si="26"/>
        <v>3</v>
      </c>
      <c r="BN33" s="119">
        <f t="shared" si="26"/>
        <v>3</v>
      </c>
      <c r="BO33" s="120">
        <f t="shared" si="27"/>
        <v>3</v>
      </c>
      <c r="BP33" s="68"/>
    </row>
    <row r="34" spans="1:68" ht="13.5" thickBot="1">
      <c r="A34" s="121"/>
      <c r="B34" s="130">
        <f t="shared" si="28"/>
        <v>23</v>
      </c>
      <c r="C34" s="109">
        <v>3</v>
      </c>
      <c r="D34" s="123">
        <v>5</v>
      </c>
      <c r="E34" s="123">
        <v>5</v>
      </c>
      <c r="F34" s="124">
        <v>5</v>
      </c>
      <c r="G34" s="109">
        <v>4</v>
      </c>
      <c r="H34" s="123">
        <v>5</v>
      </c>
      <c r="I34" s="123">
        <v>5</v>
      </c>
      <c r="J34" s="124">
        <v>5</v>
      </c>
      <c r="K34" s="109">
        <v>5</v>
      </c>
      <c r="L34" s="123">
        <v>5</v>
      </c>
      <c r="M34" s="124">
        <v>5</v>
      </c>
      <c r="N34" s="109">
        <v>3</v>
      </c>
      <c r="O34" s="123">
        <v>5</v>
      </c>
      <c r="P34" s="124">
        <v>5</v>
      </c>
      <c r="Q34" s="109">
        <v>5</v>
      </c>
      <c r="R34" s="123">
        <v>5</v>
      </c>
      <c r="S34" s="123">
        <v>5</v>
      </c>
      <c r="T34" s="124">
        <v>5</v>
      </c>
      <c r="U34" s="109">
        <v>5</v>
      </c>
      <c r="V34" s="123">
        <v>5</v>
      </c>
      <c r="W34" s="123">
        <v>5</v>
      </c>
      <c r="X34" s="124">
        <v>5</v>
      </c>
      <c r="Y34" s="125" t="s">
        <v>146</v>
      </c>
      <c r="Z34" s="123">
        <v>4</v>
      </c>
      <c r="AA34" s="123">
        <v>4</v>
      </c>
      <c r="AB34" s="124">
        <v>5</v>
      </c>
      <c r="AC34" s="126">
        <v>5</v>
      </c>
      <c r="AD34" s="109">
        <v>3</v>
      </c>
      <c r="AE34" s="123">
        <v>3</v>
      </c>
      <c r="AF34" s="110">
        <v>3</v>
      </c>
      <c r="AG34" s="127">
        <v>3</v>
      </c>
      <c r="AH34" s="126">
        <v>5</v>
      </c>
      <c r="AI34" s="109">
        <v>5</v>
      </c>
      <c r="AJ34" s="110">
        <v>5</v>
      </c>
      <c r="AK34" s="128"/>
      <c r="AL34" s="129">
        <f t="shared" si="29"/>
        <v>23</v>
      </c>
      <c r="AM34" s="112">
        <f t="shared" si="0"/>
        <v>0</v>
      </c>
      <c r="AN34" s="113">
        <f t="shared" si="1"/>
        <v>4.5</v>
      </c>
      <c r="AO34" s="114">
        <f t="shared" si="2"/>
        <v>5</v>
      </c>
      <c r="AP34" s="112">
        <f t="shared" si="3"/>
        <v>0</v>
      </c>
      <c r="AQ34" s="113">
        <f t="shared" si="4"/>
        <v>4.75</v>
      </c>
      <c r="AR34" s="114">
        <f t="shared" si="5"/>
        <v>5</v>
      </c>
      <c r="AS34" s="112">
        <f t="shared" si="6"/>
        <v>0</v>
      </c>
      <c r="AT34" s="113">
        <f t="shared" si="7"/>
        <v>5</v>
      </c>
      <c r="AU34" s="114">
        <f t="shared" si="8"/>
        <v>5</v>
      </c>
      <c r="AV34" s="112">
        <f t="shared" si="9"/>
        <v>0</v>
      </c>
      <c r="AW34" s="113">
        <f t="shared" si="10"/>
        <v>4.333333333333333</v>
      </c>
      <c r="AX34" s="114">
        <f t="shared" si="11"/>
        <v>5</v>
      </c>
      <c r="AY34" s="112">
        <f t="shared" si="12"/>
        <v>0</v>
      </c>
      <c r="AZ34" s="113">
        <f t="shared" si="13"/>
        <v>5</v>
      </c>
      <c r="BA34" s="115">
        <f t="shared" si="14"/>
        <v>5</v>
      </c>
      <c r="BB34" s="112">
        <f t="shared" si="15"/>
        <v>0</v>
      </c>
      <c r="BC34" s="113">
        <f t="shared" si="16"/>
        <v>5</v>
      </c>
      <c r="BD34" s="116">
        <f t="shared" si="17"/>
        <v>5</v>
      </c>
      <c r="BE34" s="112">
        <f t="shared" si="18"/>
        <v>1</v>
      </c>
      <c r="BF34" s="112">
        <f t="shared" si="19"/>
        <v>0</v>
      </c>
      <c r="BG34" s="113">
        <f t="shared" si="20"/>
        <v>4.333333333333333</v>
      </c>
      <c r="BH34" s="113">
        <f t="shared" si="21"/>
        <v>5</v>
      </c>
      <c r="BI34" s="117">
        <f t="shared" si="22"/>
        <v>5</v>
      </c>
      <c r="BJ34" s="112">
        <f t="shared" si="23"/>
        <v>0</v>
      </c>
      <c r="BK34" s="113">
        <f t="shared" si="24"/>
        <v>3</v>
      </c>
      <c r="BL34" s="113">
        <f t="shared" si="25"/>
        <v>3</v>
      </c>
      <c r="BM34" s="118">
        <f t="shared" si="26"/>
        <v>3</v>
      </c>
      <c r="BN34" s="119">
        <f t="shared" si="26"/>
        <v>5</v>
      </c>
      <c r="BO34" s="120">
        <f t="shared" si="27"/>
        <v>5</v>
      </c>
      <c r="BP34" s="68"/>
    </row>
    <row r="35" spans="1:68" ht="13.5" thickBot="1">
      <c r="A35" s="121"/>
      <c r="B35" s="130">
        <f t="shared" si="28"/>
        <v>24</v>
      </c>
      <c r="C35" s="109">
        <v>4</v>
      </c>
      <c r="D35" s="123">
        <v>5</v>
      </c>
      <c r="E35" s="123">
        <v>4</v>
      </c>
      <c r="F35" s="124">
        <v>4</v>
      </c>
      <c r="G35" s="109">
        <v>3</v>
      </c>
      <c r="H35" s="123">
        <v>4</v>
      </c>
      <c r="I35" s="123">
        <v>5</v>
      </c>
      <c r="J35" s="124">
        <v>4</v>
      </c>
      <c r="K35" s="109">
        <v>5</v>
      </c>
      <c r="L35" s="123">
        <v>5</v>
      </c>
      <c r="M35" s="124">
        <v>5</v>
      </c>
      <c r="N35" s="109">
        <v>5</v>
      </c>
      <c r="O35" s="123">
        <v>5</v>
      </c>
      <c r="P35" s="124">
        <v>5</v>
      </c>
      <c r="Q35" s="109">
        <v>5</v>
      </c>
      <c r="R35" s="123">
        <v>5</v>
      </c>
      <c r="S35" s="123">
        <v>5</v>
      </c>
      <c r="T35" s="124">
        <v>5</v>
      </c>
      <c r="U35" s="109">
        <v>5</v>
      </c>
      <c r="V35" s="123">
        <v>4</v>
      </c>
      <c r="W35" s="123">
        <v>4</v>
      </c>
      <c r="X35" s="124">
        <v>5</v>
      </c>
      <c r="Y35" s="133" t="s">
        <v>146</v>
      </c>
      <c r="Z35" s="123">
        <v>4</v>
      </c>
      <c r="AA35" s="123">
        <v>5</v>
      </c>
      <c r="AB35" s="124">
        <v>5</v>
      </c>
      <c r="AC35" s="126">
        <v>3</v>
      </c>
      <c r="AD35" s="109">
        <v>3</v>
      </c>
      <c r="AE35" s="123">
        <v>5</v>
      </c>
      <c r="AF35" s="110">
        <v>3</v>
      </c>
      <c r="AG35" s="127">
        <v>5</v>
      </c>
      <c r="AH35" s="126">
        <v>3</v>
      </c>
      <c r="AI35" s="109">
        <v>5</v>
      </c>
      <c r="AJ35" s="110">
        <v>4</v>
      </c>
      <c r="AK35" s="128"/>
      <c r="AL35" s="129">
        <f t="shared" si="29"/>
        <v>24</v>
      </c>
      <c r="AM35" s="112">
        <f t="shared" si="0"/>
        <v>0</v>
      </c>
      <c r="AN35" s="113">
        <f t="shared" si="1"/>
        <v>4.25</v>
      </c>
      <c r="AO35" s="114">
        <f t="shared" si="2"/>
        <v>5</v>
      </c>
      <c r="AP35" s="112">
        <f t="shared" si="3"/>
        <v>0</v>
      </c>
      <c r="AQ35" s="113">
        <f t="shared" si="4"/>
        <v>4</v>
      </c>
      <c r="AR35" s="114">
        <f t="shared" si="5"/>
        <v>4</v>
      </c>
      <c r="AS35" s="112">
        <f t="shared" si="6"/>
        <v>0</v>
      </c>
      <c r="AT35" s="113">
        <f t="shared" si="7"/>
        <v>5</v>
      </c>
      <c r="AU35" s="114">
        <f t="shared" si="8"/>
        <v>5</v>
      </c>
      <c r="AV35" s="112">
        <f t="shared" si="9"/>
        <v>0</v>
      </c>
      <c r="AW35" s="113">
        <f t="shared" si="10"/>
        <v>5</v>
      </c>
      <c r="AX35" s="114">
        <f t="shared" si="11"/>
        <v>5</v>
      </c>
      <c r="AY35" s="112">
        <f t="shared" si="12"/>
        <v>0</v>
      </c>
      <c r="AZ35" s="113">
        <f t="shared" si="13"/>
        <v>5</v>
      </c>
      <c r="BA35" s="115">
        <f t="shared" si="14"/>
        <v>5</v>
      </c>
      <c r="BB35" s="112">
        <f t="shared" si="15"/>
        <v>0</v>
      </c>
      <c r="BC35" s="113">
        <f t="shared" si="16"/>
        <v>4.5</v>
      </c>
      <c r="BD35" s="116">
        <f t="shared" si="17"/>
        <v>5</v>
      </c>
      <c r="BE35" s="112">
        <f t="shared" si="18"/>
        <v>1</v>
      </c>
      <c r="BF35" s="112">
        <f t="shared" si="19"/>
        <v>0</v>
      </c>
      <c r="BG35" s="113">
        <f t="shared" si="20"/>
        <v>4.666666666666667</v>
      </c>
      <c r="BH35" s="113">
        <f t="shared" si="21"/>
        <v>5</v>
      </c>
      <c r="BI35" s="117">
        <f t="shared" si="22"/>
        <v>3</v>
      </c>
      <c r="BJ35" s="112">
        <f t="shared" si="23"/>
        <v>0</v>
      </c>
      <c r="BK35" s="113">
        <f t="shared" si="24"/>
        <v>3.6666666666666665</v>
      </c>
      <c r="BL35" s="113">
        <f t="shared" si="25"/>
        <v>4</v>
      </c>
      <c r="BM35" s="118">
        <f t="shared" si="26"/>
        <v>5</v>
      </c>
      <c r="BN35" s="119">
        <f t="shared" si="26"/>
        <v>3</v>
      </c>
      <c r="BO35" s="120">
        <f t="shared" si="27"/>
        <v>5</v>
      </c>
      <c r="BP35" s="68"/>
    </row>
    <row r="36" spans="1:68" ht="13.5" thickBot="1">
      <c r="A36" s="121"/>
      <c r="B36" s="130">
        <f t="shared" si="28"/>
        <v>25</v>
      </c>
      <c r="C36" s="109">
        <v>4</v>
      </c>
      <c r="D36" s="123">
        <v>5</v>
      </c>
      <c r="E36" s="123">
        <v>4</v>
      </c>
      <c r="F36" s="124">
        <v>4</v>
      </c>
      <c r="G36" s="109">
        <v>5</v>
      </c>
      <c r="H36" s="123">
        <v>5</v>
      </c>
      <c r="I36" s="123">
        <v>5</v>
      </c>
      <c r="J36" s="124">
        <v>5</v>
      </c>
      <c r="K36" s="109">
        <v>5</v>
      </c>
      <c r="L36" s="123">
        <v>5</v>
      </c>
      <c r="M36" s="124">
        <v>5</v>
      </c>
      <c r="N36" s="109">
        <v>5</v>
      </c>
      <c r="O36" s="123">
        <v>5</v>
      </c>
      <c r="P36" s="124">
        <v>4</v>
      </c>
      <c r="Q36" s="109">
        <v>5</v>
      </c>
      <c r="R36" s="123">
        <v>5</v>
      </c>
      <c r="S36" s="123">
        <v>5</v>
      </c>
      <c r="T36" s="124">
        <v>5</v>
      </c>
      <c r="U36" s="109">
        <v>5</v>
      </c>
      <c r="V36" s="123">
        <v>5</v>
      </c>
      <c r="W36" s="123">
        <v>5</v>
      </c>
      <c r="X36" s="124">
        <v>4</v>
      </c>
      <c r="Y36" s="134" t="s">
        <v>146</v>
      </c>
      <c r="Z36" s="123">
        <v>4</v>
      </c>
      <c r="AA36" s="123">
        <v>4</v>
      </c>
      <c r="AB36" s="124">
        <v>4</v>
      </c>
      <c r="AC36" s="132">
        <v>3</v>
      </c>
      <c r="AD36" s="109">
        <v>4</v>
      </c>
      <c r="AE36" s="123">
        <v>5</v>
      </c>
      <c r="AF36" s="110">
        <v>3</v>
      </c>
      <c r="AG36" s="107">
        <v>4</v>
      </c>
      <c r="AH36" s="132">
        <v>4</v>
      </c>
      <c r="AI36" s="109">
        <v>5</v>
      </c>
      <c r="AJ36" s="110">
        <v>5</v>
      </c>
      <c r="AK36" s="128"/>
      <c r="AL36" s="129">
        <f t="shared" si="29"/>
        <v>25</v>
      </c>
      <c r="AM36" s="112">
        <f t="shared" si="0"/>
        <v>0</v>
      </c>
      <c r="AN36" s="113">
        <f t="shared" si="1"/>
        <v>4.25</v>
      </c>
      <c r="AO36" s="114">
        <f t="shared" si="2"/>
        <v>5</v>
      </c>
      <c r="AP36" s="112">
        <f t="shared" si="3"/>
        <v>0</v>
      </c>
      <c r="AQ36" s="113">
        <f t="shared" si="4"/>
        <v>5</v>
      </c>
      <c r="AR36" s="114">
        <f t="shared" si="5"/>
        <v>5</v>
      </c>
      <c r="AS36" s="112">
        <f t="shared" si="6"/>
        <v>0</v>
      </c>
      <c r="AT36" s="113">
        <f t="shared" si="7"/>
        <v>5</v>
      </c>
      <c r="AU36" s="114">
        <f t="shared" si="8"/>
        <v>5</v>
      </c>
      <c r="AV36" s="112">
        <f t="shared" si="9"/>
        <v>0</v>
      </c>
      <c r="AW36" s="113">
        <f t="shared" si="10"/>
        <v>4.666666666666667</v>
      </c>
      <c r="AX36" s="114">
        <f t="shared" si="11"/>
        <v>5</v>
      </c>
      <c r="AY36" s="112">
        <f t="shared" si="12"/>
        <v>0</v>
      </c>
      <c r="AZ36" s="113">
        <f t="shared" si="13"/>
        <v>5</v>
      </c>
      <c r="BA36" s="115">
        <f t="shared" si="14"/>
        <v>5</v>
      </c>
      <c r="BB36" s="112">
        <f t="shared" si="15"/>
        <v>0</v>
      </c>
      <c r="BC36" s="113">
        <f t="shared" si="16"/>
        <v>4.75</v>
      </c>
      <c r="BD36" s="116">
        <f t="shared" si="17"/>
        <v>5</v>
      </c>
      <c r="BE36" s="112">
        <f t="shared" si="18"/>
        <v>1</v>
      </c>
      <c r="BF36" s="112">
        <f t="shared" si="19"/>
        <v>0</v>
      </c>
      <c r="BG36" s="113">
        <f t="shared" si="20"/>
        <v>4</v>
      </c>
      <c r="BH36" s="113">
        <f t="shared" si="21"/>
        <v>4</v>
      </c>
      <c r="BI36" s="117">
        <f t="shared" si="22"/>
        <v>3</v>
      </c>
      <c r="BJ36" s="112">
        <f t="shared" si="23"/>
        <v>0</v>
      </c>
      <c r="BK36" s="113">
        <f t="shared" si="24"/>
        <v>4</v>
      </c>
      <c r="BL36" s="113">
        <f t="shared" si="25"/>
        <v>4</v>
      </c>
      <c r="BM36" s="118">
        <f t="shared" si="26"/>
        <v>4</v>
      </c>
      <c r="BN36" s="119">
        <f t="shared" si="26"/>
        <v>4</v>
      </c>
      <c r="BO36" s="120">
        <f t="shared" si="27"/>
        <v>5</v>
      </c>
      <c r="BP36" s="68"/>
    </row>
    <row r="37" spans="1:68" ht="13.5" thickBot="1">
      <c r="A37" s="121"/>
      <c r="B37" s="130">
        <f t="shared" si="28"/>
        <v>26</v>
      </c>
      <c r="C37" s="109">
        <v>5</v>
      </c>
      <c r="D37" s="123">
        <v>5</v>
      </c>
      <c r="E37" s="123">
        <v>5</v>
      </c>
      <c r="F37" s="124">
        <v>5</v>
      </c>
      <c r="G37" s="109">
        <v>5</v>
      </c>
      <c r="H37" s="123">
        <v>5</v>
      </c>
      <c r="I37" s="123">
        <v>5</v>
      </c>
      <c r="J37" s="124">
        <v>5</v>
      </c>
      <c r="K37" s="109">
        <v>5</v>
      </c>
      <c r="L37" s="123">
        <v>5</v>
      </c>
      <c r="M37" s="124">
        <v>5</v>
      </c>
      <c r="N37" s="109">
        <v>4</v>
      </c>
      <c r="O37" s="123">
        <v>3</v>
      </c>
      <c r="P37" s="124">
        <v>2</v>
      </c>
      <c r="Q37" s="109">
        <v>5</v>
      </c>
      <c r="R37" s="123">
        <v>5</v>
      </c>
      <c r="S37" s="123">
        <v>5</v>
      </c>
      <c r="T37" s="124">
        <v>5</v>
      </c>
      <c r="U37" s="109">
        <v>5</v>
      </c>
      <c r="V37" s="123">
        <v>5</v>
      </c>
      <c r="W37" s="123">
        <v>5</v>
      </c>
      <c r="X37" s="124">
        <v>4</v>
      </c>
      <c r="Y37" s="125" t="s">
        <v>146</v>
      </c>
      <c r="Z37" s="123">
        <v>4</v>
      </c>
      <c r="AA37" s="123">
        <v>4</v>
      </c>
      <c r="AB37" s="124">
        <v>4</v>
      </c>
      <c r="AC37" s="126">
        <v>3</v>
      </c>
      <c r="AD37" s="109">
        <v>2</v>
      </c>
      <c r="AE37" s="123">
        <v>5</v>
      </c>
      <c r="AF37" s="110">
        <v>3</v>
      </c>
      <c r="AG37" s="127">
        <v>4</v>
      </c>
      <c r="AH37" s="126">
        <v>3</v>
      </c>
      <c r="AI37" s="109">
        <v>5</v>
      </c>
      <c r="AJ37" s="110">
        <v>5</v>
      </c>
      <c r="AK37" s="128"/>
      <c r="AL37" s="129">
        <f t="shared" si="29"/>
        <v>26</v>
      </c>
      <c r="AM37" s="112">
        <f t="shared" si="0"/>
        <v>0</v>
      </c>
      <c r="AN37" s="113">
        <f t="shared" si="1"/>
        <v>5</v>
      </c>
      <c r="AO37" s="114">
        <f t="shared" si="2"/>
        <v>5</v>
      </c>
      <c r="AP37" s="112">
        <f t="shared" si="3"/>
        <v>0</v>
      </c>
      <c r="AQ37" s="113">
        <f t="shared" si="4"/>
        <v>5</v>
      </c>
      <c r="AR37" s="114">
        <f t="shared" si="5"/>
        <v>5</v>
      </c>
      <c r="AS37" s="112">
        <f t="shared" si="6"/>
        <v>0</v>
      </c>
      <c r="AT37" s="113">
        <f t="shared" si="7"/>
        <v>5</v>
      </c>
      <c r="AU37" s="114">
        <f t="shared" si="8"/>
        <v>5</v>
      </c>
      <c r="AV37" s="112">
        <f t="shared" si="9"/>
        <v>1</v>
      </c>
      <c r="AW37" s="113">
        <f t="shared" si="10"/>
        <v>3</v>
      </c>
      <c r="AX37" s="114">
        <f t="shared" si="11"/>
        <v>3</v>
      </c>
      <c r="AY37" s="112">
        <f t="shared" si="12"/>
        <v>0</v>
      </c>
      <c r="AZ37" s="113">
        <f t="shared" si="13"/>
        <v>5</v>
      </c>
      <c r="BA37" s="115">
        <f t="shared" si="14"/>
        <v>5</v>
      </c>
      <c r="BB37" s="112">
        <f t="shared" si="15"/>
        <v>0</v>
      </c>
      <c r="BC37" s="113">
        <f t="shared" si="16"/>
        <v>4.75</v>
      </c>
      <c r="BD37" s="116">
        <f t="shared" si="17"/>
        <v>5</v>
      </c>
      <c r="BE37" s="112">
        <f t="shared" si="18"/>
        <v>1</v>
      </c>
      <c r="BF37" s="112">
        <f t="shared" si="19"/>
        <v>0</v>
      </c>
      <c r="BG37" s="113">
        <f t="shared" si="20"/>
        <v>4</v>
      </c>
      <c r="BH37" s="113">
        <f t="shared" si="21"/>
        <v>4</v>
      </c>
      <c r="BI37" s="117">
        <f t="shared" si="22"/>
        <v>3</v>
      </c>
      <c r="BJ37" s="112">
        <f t="shared" si="23"/>
        <v>1</v>
      </c>
      <c r="BK37" s="113">
        <f t="shared" si="24"/>
        <v>3.3333333333333335</v>
      </c>
      <c r="BL37" s="113">
        <f t="shared" si="25"/>
        <v>4</v>
      </c>
      <c r="BM37" s="118">
        <f t="shared" si="26"/>
        <v>4</v>
      </c>
      <c r="BN37" s="119">
        <f t="shared" si="26"/>
        <v>3</v>
      </c>
      <c r="BO37" s="120">
        <f t="shared" si="27"/>
        <v>5</v>
      </c>
      <c r="BP37" s="68"/>
    </row>
    <row r="38" spans="1:68" ht="13.5" thickBot="1">
      <c r="A38" s="121"/>
      <c r="B38" s="130">
        <f t="shared" si="28"/>
        <v>27</v>
      </c>
      <c r="C38" s="109">
        <v>4</v>
      </c>
      <c r="D38" s="123">
        <v>4</v>
      </c>
      <c r="E38" s="123">
        <v>4</v>
      </c>
      <c r="F38" s="124">
        <v>4</v>
      </c>
      <c r="G38" s="109">
        <v>4</v>
      </c>
      <c r="H38" s="123">
        <v>4</v>
      </c>
      <c r="I38" s="123">
        <v>3</v>
      </c>
      <c r="J38" s="124">
        <v>3</v>
      </c>
      <c r="K38" s="109">
        <v>4</v>
      </c>
      <c r="L38" s="123">
        <v>4</v>
      </c>
      <c r="M38" s="124">
        <v>4</v>
      </c>
      <c r="N38" s="109">
        <v>4</v>
      </c>
      <c r="O38" s="123">
        <v>3</v>
      </c>
      <c r="P38" s="124">
        <v>4</v>
      </c>
      <c r="Q38" s="109">
        <v>4</v>
      </c>
      <c r="R38" s="123">
        <v>4</v>
      </c>
      <c r="S38" s="123">
        <v>5</v>
      </c>
      <c r="T38" s="124">
        <v>3</v>
      </c>
      <c r="U38" s="109">
        <v>3</v>
      </c>
      <c r="V38" s="123">
        <v>4</v>
      </c>
      <c r="W38" s="123">
        <v>4</v>
      </c>
      <c r="X38" s="124">
        <v>3</v>
      </c>
      <c r="Y38" s="133" t="s">
        <v>146</v>
      </c>
      <c r="Z38" s="123">
        <v>3</v>
      </c>
      <c r="AA38" s="123">
        <v>3</v>
      </c>
      <c r="AB38" s="124">
        <v>4</v>
      </c>
      <c r="AC38" s="126">
        <v>2</v>
      </c>
      <c r="AD38" s="109">
        <v>2</v>
      </c>
      <c r="AE38" s="123">
        <v>2</v>
      </c>
      <c r="AF38" s="110">
        <v>2</v>
      </c>
      <c r="AG38" s="127">
        <v>3</v>
      </c>
      <c r="AH38" s="126">
        <v>2</v>
      </c>
      <c r="AI38" s="109">
        <v>5</v>
      </c>
      <c r="AJ38" s="110">
        <v>3</v>
      </c>
      <c r="AK38" s="128"/>
      <c r="AL38" s="129">
        <f t="shared" si="29"/>
        <v>27</v>
      </c>
      <c r="AM38" s="112">
        <f t="shared" si="0"/>
        <v>0</v>
      </c>
      <c r="AN38" s="113">
        <f t="shared" si="1"/>
        <v>4</v>
      </c>
      <c r="AO38" s="114">
        <f t="shared" si="2"/>
        <v>4</v>
      </c>
      <c r="AP38" s="112">
        <f t="shared" si="3"/>
        <v>0</v>
      </c>
      <c r="AQ38" s="113">
        <f t="shared" si="4"/>
        <v>3.5</v>
      </c>
      <c r="AR38" s="114">
        <f t="shared" si="5"/>
        <v>4</v>
      </c>
      <c r="AS38" s="112">
        <f t="shared" si="6"/>
        <v>0</v>
      </c>
      <c r="AT38" s="113">
        <f t="shared" si="7"/>
        <v>4</v>
      </c>
      <c r="AU38" s="114">
        <f t="shared" si="8"/>
        <v>4</v>
      </c>
      <c r="AV38" s="112">
        <f t="shared" si="9"/>
        <v>0</v>
      </c>
      <c r="AW38" s="113">
        <f t="shared" si="10"/>
        <v>3.6666666666666665</v>
      </c>
      <c r="AX38" s="114">
        <f t="shared" si="11"/>
        <v>4</v>
      </c>
      <c r="AY38" s="112">
        <f t="shared" si="12"/>
        <v>0</v>
      </c>
      <c r="AZ38" s="113">
        <f t="shared" si="13"/>
        <v>4</v>
      </c>
      <c r="BA38" s="115">
        <f t="shared" si="14"/>
        <v>4</v>
      </c>
      <c r="BB38" s="112">
        <f t="shared" si="15"/>
        <v>0</v>
      </c>
      <c r="BC38" s="113">
        <f t="shared" si="16"/>
        <v>3.5</v>
      </c>
      <c r="BD38" s="116">
        <f t="shared" si="17"/>
        <v>4</v>
      </c>
      <c r="BE38" s="112">
        <f t="shared" si="18"/>
        <v>1</v>
      </c>
      <c r="BF38" s="112">
        <f t="shared" si="19"/>
        <v>0</v>
      </c>
      <c r="BG38" s="113">
        <f t="shared" si="20"/>
        <v>3.3333333333333335</v>
      </c>
      <c r="BH38" s="113">
        <f t="shared" si="21"/>
        <v>4</v>
      </c>
      <c r="BI38" s="117">
        <f t="shared" si="22"/>
        <v>2</v>
      </c>
      <c r="BJ38" s="112">
        <f t="shared" si="23"/>
        <v>3</v>
      </c>
      <c r="BK38" s="113">
        <f t="shared" si="24"/>
        <v>2</v>
      </c>
      <c r="BL38" s="113">
        <f t="shared" si="25"/>
        <v>2</v>
      </c>
      <c r="BM38" s="118">
        <f t="shared" si="26"/>
        <v>3</v>
      </c>
      <c r="BN38" s="119">
        <f t="shared" si="26"/>
        <v>2</v>
      </c>
      <c r="BO38" s="120">
        <f t="shared" si="27"/>
        <v>4</v>
      </c>
      <c r="BP38" s="68"/>
    </row>
    <row r="39" spans="1:68" ht="13.5" thickBot="1">
      <c r="A39" s="121"/>
      <c r="B39" s="130">
        <f t="shared" si="28"/>
        <v>28</v>
      </c>
      <c r="C39" s="109">
        <v>5</v>
      </c>
      <c r="D39" s="123">
        <v>5</v>
      </c>
      <c r="E39" s="123">
        <v>4</v>
      </c>
      <c r="F39" s="124">
        <v>5</v>
      </c>
      <c r="G39" s="109">
        <v>5</v>
      </c>
      <c r="H39" s="123">
        <v>5</v>
      </c>
      <c r="I39" s="123">
        <v>5</v>
      </c>
      <c r="J39" s="124">
        <v>5</v>
      </c>
      <c r="K39" s="109">
        <v>5</v>
      </c>
      <c r="L39" s="123">
        <v>5</v>
      </c>
      <c r="M39" s="124">
        <v>5</v>
      </c>
      <c r="N39" s="109">
        <v>5</v>
      </c>
      <c r="O39" s="123">
        <v>3</v>
      </c>
      <c r="P39" s="124">
        <v>5</v>
      </c>
      <c r="Q39" s="109">
        <v>5</v>
      </c>
      <c r="R39" s="123">
        <v>5</v>
      </c>
      <c r="S39" s="123">
        <v>4</v>
      </c>
      <c r="T39" s="124">
        <v>5</v>
      </c>
      <c r="U39" s="109">
        <v>4</v>
      </c>
      <c r="V39" s="123">
        <v>5</v>
      </c>
      <c r="W39" s="123">
        <v>5</v>
      </c>
      <c r="X39" s="124">
        <v>5</v>
      </c>
      <c r="Y39" s="125" t="s">
        <v>145</v>
      </c>
      <c r="Z39" s="123">
        <v>4</v>
      </c>
      <c r="AA39" s="123">
        <v>4</v>
      </c>
      <c r="AB39" s="124">
        <v>5</v>
      </c>
      <c r="AC39" s="126">
        <v>3</v>
      </c>
      <c r="AD39" s="109">
        <v>3</v>
      </c>
      <c r="AE39" s="123">
        <v>5</v>
      </c>
      <c r="AF39" s="110">
        <v>2</v>
      </c>
      <c r="AG39" s="127">
        <v>5</v>
      </c>
      <c r="AH39" s="126">
        <v>2</v>
      </c>
      <c r="AI39" s="109">
        <v>5</v>
      </c>
      <c r="AJ39" s="110">
        <v>5</v>
      </c>
      <c r="AK39" s="128"/>
      <c r="AL39" s="129">
        <f t="shared" si="29"/>
        <v>28</v>
      </c>
      <c r="AM39" s="112">
        <f t="shared" si="0"/>
        <v>0</v>
      </c>
      <c r="AN39" s="113">
        <f t="shared" si="1"/>
        <v>4.75</v>
      </c>
      <c r="AO39" s="114">
        <f t="shared" si="2"/>
        <v>5</v>
      </c>
      <c r="AP39" s="112">
        <f t="shared" si="3"/>
        <v>0</v>
      </c>
      <c r="AQ39" s="113">
        <f t="shared" si="4"/>
        <v>5</v>
      </c>
      <c r="AR39" s="114">
        <f t="shared" si="5"/>
        <v>5</v>
      </c>
      <c r="AS39" s="112">
        <f t="shared" si="6"/>
        <v>0</v>
      </c>
      <c r="AT39" s="113">
        <f t="shared" si="7"/>
        <v>5</v>
      </c>
      <c r="AU39" s="114">
        <f t="shared" si="8"/>
        <v>5</v>
      </c>
      <c r="AV39" s="112">
        <f t="shared" si="9"/>
        <v>0</v>
      </c>
      <c r="AW39" s="113">
        <f t="shared" si="10"/>
        <v>4.333333333333333</v>
      </c>
      <c r="AX39" s="114">
        <f t="shared" si="11"/>
        <v>5</v>
      </c>
      <c r="AY39" s="112">
        <f t="shared" si="12"/>
        <v>0</v>
      </c>
      <c r="AZ39" s="113">
        <f t="shared" si="13"/>
        <v>4.75</v>
      </c>
      <c r="BA39" s="115">
        <f t="shared" si="14"/>
        <v>5</v>
      </c>
      <c r="BB39" s="112">
        <f t="shared" si="15"/>
        <v>0</v>
      </c>
      <c r="BC39" s="113">
        <f t="shared" si="16"/>
        <v>4.75</v>
      </c>
      <c r="BD39" s="116">
        <f t="shared" si="17"/>
        <v>5</v>
      </c>
      <c r="BE39" s="112">
        <f t="shared" si="18"/>
        <v>1</v>
      </c>
      <c r="BF39" s="112">
        <f t="shared" si="19"/>
        <v>0</v>
      </c>
      <c r="BG39" s="113">
        <f t="shared" si="20"/>
        <v>4.333333333333333</v>
      </c>
      <c r="BH39" s="113">
        <f t="shared" si="21"/>
        <v>5</v>
      </c>
      <c r="BI39" s="117">
        <f t="shared" si="22"/>
        <v>3</v>
      </c>
      <c r="BJ39" s="112">
        <f t="shared" si="23"/>
        <v>1</v>
      </c>
      <c r="BK39" s="113">
        <f t="shared" si="24"/>
        <v>3.3333333333333335</v>
      </c>
      <c r="BL39" s="113">
        <f t="shared" si="25"/>
        <v>4</v>
      </c>
      <c r="BM39" s="118">
        <f t="shared" si="26"/>
        <v>5</v>
      </c>
      <c r="BN39" s="119">
        <f t="shared" si="26"/>
        <v>2</v>
      </c>
      <c r="BO39" s="120">
        <f t="shared" si="27"/>
        <v>5</v>
      </c>
      <c r="BP39" s="68"/>
    </row>
    <row r="40" spans="1:68" ht="13.5" thickBot="1">
      <c r="A40" s="121"/>
      <c r="B40" s="130">
        <f t="shared" si="28"/>
        <v>29</v>
      </c>
      <c r="C40" s="109">
        <v>5</v>
      </c>
      <c r="D40" s="123">
        <v>5</v>
      </c>
      <c r="E40" s="123">
        <v>5</v>
      </c>
      <c r="F40" s="124">
        <v>5</v>
      </c>
      <c r="G40" s="109">
        <v>5</v>
      </c>
      <c r="H40" s="123">
        <v>5</v>
      </c>
      <c r="I40" s="123">
        <v>5</v>
      </c>
      <c r="J40" s="124">
        <v>4</v>
      </c>
      <c r="K40" s="109">
        <v>5</v>
      </c>
      <c r="L40" s="123">
        <v>5</v>
      </c>
      <c r="M40" s="124">
        <v>5</v>
      </c>
      <c r="N40" s="109">
        <v>3</v>
      </c>
      <c r="O40" s="123">
        <v>2</v>
      </c>
      <c r="P40" s="124">
        <v>3</v>
      </c>
      <c r="Q40" s="109">
        <v>5</v>
      </c>
      <c r="R40" s="123">
        <v>5</v>
      </c>
      <c r="S40" s="123">
        <v>5</v>
      </c>
      <c r="T40" s="124">
        <v>5</v>
      </c>
      <c r="U40" s="109">
        <v>5</v>
      </c>
      <c r="V40" s="123">
        <v>5</v>
      </c>
      <c r="W40" s="123">
        <v>5</v>
      </c>
      <c r="X40" s="124">
        <v>5</v>
      </c>
      <c r="Y40" s="133" t="s">
        <v>146</v>
      </c>
      <c r="Z40" s="123">
        <v>4</v>
      </c>
      <c r="AA40" s="123">
        <v>4</v>
      </c>
      <c r="AB40" s="124">
        <v>4</v>
      </c>
      <c r="AC40" s="132">
        <v>5</v>
      </c>
      <c r="AD40" s="109">
        <v>2</v>
      </c>
      <c r="AE40" s="123">
        <v>5</v>
      </c>
      <c r="AF40" s="110">
        <v>2</v>
      </c>
      <c r="AG40" s="107">
        <v>4</v>
      </c>
      <c r="AH40" s="132">
        <v>3</v>
      </c>
      <c r="AI40" s="109">
        <v>5</v>
      </c>
      <c r="AJ40" s="110">
        <v>5</v>
      </c>
      <c r="AK40" s="128"/>
      <c r="AL40" s="129">
        <f t="shared" si="29"/>
        <v>29</v>
      </c>
      <c r="AM40" s="112">
        <f t="shared" si="0"/>
        <v>0</v>
      </c>
      <c r="AN40" s="113">
        <f t="shared" si="1"/>
        <v>5</v>
      </c>
      <c r="AO40" s="114">
        <f t="shared" si="2"/>
        <v>5</v>
      </c>
      <c r="AP40" s="112">
        <f t="shared" si="3"/>
        <v>0</v>
      </c>
      <c r="AQ40" s="113">
        <f t="shared" si="4"/>
        <v>4.75</v>
      </c>
      <c r="AR40" s="114">
        <f t="shared" si="5"/>
        <v>5</v>
      </c>
      <c r="AS40" s="112">
        <f t="shared" si="6"/>
        <v>0</v>
      </c>
      <c r="AT40" s="113">
        <f t="shared" si="7"/>
        <v>5</v>
      </c>
      <c r="AU40" s="114">
        <f t="shared" si="8"/>
        <v>5</v>
      </c>
      <c r="AV40" s="112">
        <f t="shared" si="9"/>
        <v>1</v>
      </c>
      <c r="AW40" s="113">
        <f t="shared" si="10"/>
        <v>2.6666666666666665</v>
      </c>
      <c r="AX40" s="114">
        <f t="shared" si="11"/>
        <v>3</v>
      </c>
      <c r="AY40" s="112">
        <f t="shared" si="12"/>
        <v>0</v>
      </c>
      <c r="AZ40" s="113">
        <f t="shared" si="13"/>
        <v>5</v>
      </c>
      <c r="BA40" s="115">
        <f t="shared" si="14"/>
        <v>5</v>
      </c>
      <c r="BB40" s="112">
        <f t="shared" si="15"/>
        <v>0</v>
      </c>
      <c r="BC40" s="113">
        <f t="shared" si="16"/>
        <v>5</v>
      </c>
      <c r="BD40" s="116">
        <f t="shared" si="17"/>
        <v>5</v>
      </c>
      <c r="BE40" s="112">
        <f t="shared" si="18"/>
        <v>1</v>
      </c>
      <c r="BF40" s="112">
        <f t="shared" si="19"/>
        <v>0</v>
      </c>
      <c r="BG40" s="113">
        <f t="shared" si="20"/>
        <v>4</v>
      </c>
      <c r="BH40" s="113">
        <f t="shared" si="21"/>
        <v>4</v>
      </c>
      <c r="BI40" s="117">
        <f t="shared" si="22"/>
        <v>5</v>
      </c>
      <c r="BJ40" s="112">
        <f t="shared" si="23"/>
        <v>2</v>
      </c>
      <c r="BK40" s="113">
        <f t="shared" si="24"/>
        <v>3</v>
      </c>
      <c r="BL40" s="113">
        <f t="shared" si="25"/>
        <v>3</v>
      </c>
      <c r="BM40" s="118">
        <f t="shared" si="26"/>
        <v>4</v>
      </c>
      <c r="BN40" s="119">
        <f t="shared" si="26"/>
        <v>3</v>
      </c>
      <c r="BO40" s="120">
        <f t="shared" si="27"/>
        <v>5</v>
      </c>
      <c r="BP40" s="68"/>
    </row>
    <row r="41" spans="1:68" ht="13.5" thickBot="1">
      <c r="A41" s="121"/>
      <c r="B41" s="130">
        <f t="shared" si="28"/>
        <v>30</v>
      </c>
      <c r="C41" s="109">
        <v>5</v>
      </c>
      <c r="D41" s="123">
        <v>5</v>
      </c>
      <c r="E41" s="123">
        <v>4</v>
      </c>
      <c r="F41" s="124">
        <v>5</v>
      </c>
      <c r="G41" s="109">
        <v>3</v>
      </c>
      <c r="H41" s="123">
        <v>5</v>
      </c>
      <c r="I41" s="123">
        <v>5</v>
      </c>
      <c r="J41" s="124">
        <v>5</v>
      </c>
      <c r="K41" s="109">
        <v>5</v>
      </c>
      <c r="L41" s="123">
        <v>5</v>
      </c>
      <c r="M41" s="124">
        <v>5</v>
      </c>
      <c r="N41" s="109">
        <v>4</v>
      </c>
      <c r="O41" s="123">
        <v>4</v>
      </c>
      <c r="P41" s="124">
        <v>4</v>
      </c>
      <c r="Q41" s="109">
        <v>5</v>
      </c>
      <c r="R41" s="123">
        <v>5</v>
      </c>
      <c r="S41" s="123">
        <v>5</v>
      </c>
      <c r="T41" s="124">
        <v>5</v>
      </c>
      <c r="U41" s="109">
        <v>5</v>
      </c>
      <c r="V41" s="123">
        <v>5</v>
      </c>
      <c r="W41" s="123">
        <v>5</v>
      </c>
      <c r="X41" s="124">
        <v>5</v>
      </c>
      <c r="Y41" s="134" t="s">
        <v>111</v>
      </c>
      <c r="Z41" s="123">
        <v>4</v>
      </c>
      <c r="AA41" s="123">
        <v>5</v>
      </c>
      <c r="AB41" s="124">
        <v>5</v>
      </c>
      <c r="AC41" s="126">
        <v>5</v>
      </c>
      <c r="AD41" s="109">
        <v>4</v>
      </c>
      <c r="AE41" s="123">
        <v>5</v>
      </c>
      <c r="AF41" s="110">
        <v>5</v>
      </c>
      <c r="AG41" s="127">
        <v>5</v>
      </c>
      <c r="AH41" s="126">
        <v>5</v>
      </c>
      <c r="AI41" s="109">
        <v>5</v>
      </c>
      <c r="AJ41" s="110">
        <v>4</v>
      </c>
      <c r="AK41" s="128"/>
      <c r="AL41" s="129">
        <f t="shared" si="29"/>
        <v>30</v>
      </c>
      <c r="AM41" s="112">
        <f t="shared" si="0"/>
        <v>0</v>
      </c>
      <c r="AN41" s="113">
        <f t="shared" si="1"/>
        <v>4.75</v>
      </c>
      <c r="AO41" s="114">
        <f t="shared" si="2"/>
        <v>5</v>
      </c>
      <c r="AP41" s="112">
        <f t="shared" si="3"/>
        <v>0</v>
      </c>
      <c r="AQ41" s="113">
        <f t="shared" si="4"/>
        <v>4.5</v>
      </c>
      <c r="AR41" s="114">
        <f t="shared" si="5"/>
        <v>5</v>
      </c>
      <c r="AS41" s="112">
        <f t="shared" si="6"/>
        <v>0</v>
      </c>
      <c r="AT41" s="113">
        <f t="shared" si="7"/>
        <v>5</v>
      </c>
      <c r="AU41" s="114">
        <f t="shared" si="8"/>
        <v>5</v>
      </c>
      <c r="AV41" s="112">
        <f t="shared" si="9"/>
        <v>0</v>
      </c>
      <c r="AW41" s="113">
        <f t="shared" si="10"/>
        <v>4</v>
      </c>
      <c r="AX41" s="114">
        <f t="shared" si="11"/>
        <v>4</v>
      </c>
      <c r="AY41" s="112">
        <f t="shared" si="12"/>
        <v>0</v>
      </c>
      <c r="AZ41" s="113">
        <f t="shared" si="13"/>
        <v>5</v>
      </c>
      <c r="BA41" s="115">
        <f t="shared" si="14"/>
        <v>5</v>
      </c>
      <c r="BB41" s="112">
        <f t="shared" si="15"/>
        <v>0</v>
      </c>
      <c r="BC41" s="113">
        <f t="shared" si="16"/>
        <v>5</v>
      </c>
      <c r="BD41" s="116">
        <f t="shared" si="17"/>
        <v>5</v>
      </c>
      <c r="BE41" s="112">
        <f t="shared" si="18"/>
        <v>1</v>
      </c>
      <c r="BF41" s="112">
        <f t="shared" si="19"/>
        <v>0</v>
      </c>
      <c r="BG41" s="113">
        <f t="shared" si="20"/>
        <v>4.666666666666667</v>
      </c>
      <c r="BH41" s="113">
        <f t="shared" si="21"/>
        <v>5</v>
      </c>
      <c r="BI41" s="117">
        <f t="shared" si="22"/>
        <v>5</v>
      </c>
      <c r="BJ41" s="112">
        <f t="shared" si="23"/>
        <v>0</v>
      </c>
      <c r="BK41" s="113">
        <f t="shared" si="24"/>
        <v>4.666666666666667</v>
      </c>
      <c r="BL41" s="113">
        <f t="shared" si="25"/>
        <v>5</v>
      </c>
      <c r="BM41" s="118">
        <f t="shared" si="26"/>
        <v>5</v>
      </c>
      <c r="BN41" s="119">
        <f t="shared" si="26"/>
        <v>5</v>
      </c>
      <c r="BO41" s="120">
        <f t="shared" si="27"/>
        <v>5</v>
      </c>
      <c r="BP41" s="68"/>
    </row>
    <row r="42" spans="1:68" ht="13.5" thickBot="1">
      <c r="A42" s="121"/>
      <c r="B42" s="130">
        <f t="shared" si="28"/>
        <v>31</v>
      </c>
      <c r="C42" s="109">
        <v>5</v>
      </c>
      <c r="D42" s="123">
        <v>5</v>
      </c>
      <c r="E42" s="123">
        <v>4</v>
      </c>
      <c r="F42" s="124">
        <v>5</v>
      </c>
      <c r="G42" s="109">
        <v>5</v>
      </c>
      <c r="H42" s="123">
        <v>5</v>
      </c>
      <c r="I42" s="123">
        <v>5</v>
      </c>
      <c r="J42" s="124">
        <v>5</v>
      </c>
      <c r="K42" s="109">
        <v>5</v>
      </c>
      <c r="L42" s="123">
        <v>5</v>
      </c>
      <c r="M42" s="124">
        <v>5</v>
      </c>
      <c r="N42" s="109">
        <v>4</v>
      </c>
      <c r="O42" s="123">
        <v>5</v>
      </c>
      <c r="P42" s="124">
        <v>5</v>
      </c>
      <c r="Q42" s="109">
        <v>5</v>
      </c>
      <c r="R42" s="123">
        <v>5</v>
      </c>
      <c r="S42" s="123">
        <v>5</v>
      </c>
      <c r="T42" s="124">
        <v>5</v>
      </c>
      <c r="U42" s="109">
        <v>5</v>
      </c>
      <c r="V42" s="123">
        <v>5</v>
      </c>
      <c r="W42" s="123">
        <v>4</v>
      </c>
      <c r="X42" s="124">
        <v>3</v>
      </c>
      <c r="Y42" s="125" t="s">
        <v>146</v>
      </c>
      <c r="Z42" s="123">
        <v>3</v>
      </c>
      <c r="AA42" s="123">
        <v>4</v>
      </c>
      <c r="AB42" s="124">
        <v>4</v>
      </c>
      <c r="AC42" s="127">
        <v>2</v>
      </c>
      <c r="AD42" s="109">
        <v>2</v>
      </c>
      <c r="AE42" s="123">
        <v>3</v>
      </c>
      <c r="AF42" s="110">
        <v>2</v>
      </c>
      <c r="AG42" s="127">
        <v>5</v>
      </c>
      <c r="AH42" s="126">
        <v>2</v>
      </c>
      <c r="AI42" s="109">
        <v>5</v>
      </c>
      <c r="AJ42" s="110">
        <v>3</v>
      </c>
      <c r="AK42" s="128"/>
      <c r="AL42" s="129">
        <f t="shared" si="29"/>
        <v>31</v>
      </c>
      <c r="AM42" s="112">
        <f t="shared" si="0"/>
        <v>0</v>
      </c>
      <c r="AN42" s="113">
        <f t="shared" si="1"/>
        <v>4.75</v>
      </c>
      <c r="AO42" s="114">
        <f t="shared" si="2"/>
        <v>5</v>
      </c>
      <c r="AP42" s="112">
        <f t="shared" si="3"/>
        <v>0</v>
      </c>
      <c r="AQ42" s="113">
        <f t="shared" si="4"/>
        <v>5</v>
      </c>
      <c r="AR42" s="114">
        <f t="shared" si="5"/>
        <v>5</v>
      </c>
      <c r="AS42" s="112">
        <f t="shared" si="6"/>
        <v>0</v>
      </c>
      <c r="AT42" s="113">
        <f t="shared" si="7"/>
        <v>5</v>
      </c>
      <c r="AU42" s="114">
        <f t="shared" si="8"/>
        <v>5</v>
      </c>
      <c r="AV42" s="112">
        <f t="shared" si="9"/>
        <v>0</v>
      </c>
      <c r="AW42" s="113">
        <f t="shared" si="10"/>
        <v>4.666666666666667</v>
      </c>
      <c r="AX42" s="114">
        <f t="shared" si="11"/>
        <v>5</v>
      </c>
      <c r="AY42" s="112">
        <f t="shared" si="12"/>
        <v>0</v>
      </c>
      <c r="AZ42" s="113">
        <f t="shared" si="13"/>
        <v>5</v>
      </c>
      <c r="BA42" s="115">
        <f t="shared" si="14"/>
        <v>5</v>
      </c>
      <c r="BB42" s="112">
        <f t="shared" si="15"/>
        <v>0</v>
      </c>
      <c r="BC42" s="113">
        <f t="shared" si="16"/>
        <v>4.25</v>
      </c>
      <c r="BD42" s="116">
        <f t="shared" si="17"/>
        <v>5</v>
      </c>
      <c r="BE42" s="112">
        <f t="shared" si="18"/>
        <v>1</v>
      </c>
      <c r="BF42" s="112">
        <f t="shared" si="19"/>
        <v>0</v>
      </c>
      <c r="BG42" s="113">
        <f t="shared" si="20"/>
        <v>3.6666666666666665</v>
      </c>
      <c r="BH42" s="113">
        <f t="shared" si="21"/>
        <v>4</v>
      </c>
      <c r="BI42" s="117">
        <f t="shared" si="22"/>
        <v>2</v>
      </c>
      <c r="BJ42" s="112">
        <f t="shared" si="23"/>
        <v>2</v>
      </c>
      <c r="BK42" s="113">
        <f t="shared" si="24"/>
        <v>2.3333333333333335</v>
      </c>
      <c r="BL42" s="113">
        <f t="shared" si="25"/>
        <v>3</v>
      </c>
      <c r="BM42" s="118">
        <f t="shared" si="26"/>
        <v>5</v>
      </c>
      <c r="BN42" s="119">
        <f t="shared" si="26"/>
        <v>2</v>
      </c>
      <c r="BO42" s="120">
        <f t="shared" si="27"/>
        <v>4</v>
      </c>
      <c r="BP42" s="68"/>
    </row>
    <row r="43" spans="1:68" ht="13.5" thickBot="1">
      <c r="A43" s="121"/>
      <c r="B43" s="130">
        <f t="shared" si="28"/>
        <v>32</v>
      </c>
      <c r="C43" s="109">
        <v>5</v>
      </c>
      <c r="D43" s="123">
        <v>5</v>
      </c>
      <c r="E43" s="123">
        <v>5</v>
      </c>
      <c r="F43" s="124">
        <v>5</v>
      </c>
      <c r="G43" s="109">
        <v>4</v>
      </c>
      <c r="H43" s="123">
        <v>5</v>
      </c>
      <c r="I43" s="123">
        <v>5</v>
      </c>
      <c r="J43" s="124">
        <v>5</v>
      </c>
      <c r="K43" s="109">
        <v>5</v>
      </c>
      <c r="L43" s="123">
        <v>5</v>
      </c>
      <c r="M43" s="124">
        <v>5</v>
      </c>
      <c r="N43" s="109">
        <v>5</v>
      </c>
      <c r="O43" s="123">
        <v>5</v>
      </c>
      <c r="P43" s="124">
        <v>5</v>
      </c>
      <c r="Q43" s="109">
        <v>5</v>
      </c>
      <c r="R43" s="123">
        <v>5</v>
      </c>
      <c r="S43" s="123">
        <v>5</v>
      </c>
      <c r="T43" s="124">
        <v>5</v>
      </c>
      <c r="U43" s="109">
        <v>5</v>
      </c>
      <c r="V43" s="123">
        <v>5</v>
      </c>
      <c r="W43" s="123">
        <v>5</v>
      </c>
      <c r="X43" s="124">
        <v>4</v>
      </c>
      <c r="Y43" s="125" t="s">
        <v>148</v>
      </c>
      <c r="Z43" s="123">
        <v>4</v>
      </c>
      <c r="AA43" s="123">
        <v>5</v>
      </c>
      <c r="AB43" s="124">
        <v>5</v>
      </c>
      <c r="AC43" s="127">
        <v>2</v>
      </c>
      <c r="AD43" s="109">
        <v>2</v>
      </c>
      <c r="AE43" s="123">
        <v>5</v>
      </c>
      <c r="AF43" s="110">
        <v>2</v>
      </c>
      <c r="AG43" s="127">
        <v>4</v>
      </c>
      <c r="AH43" s="126">
        <v>3</v>
      </c>
      <c r="AI43" s="109">
        <v>5</v>
      </c>
      <c r="AJ43" s="110">
        <v>4</v>
      </c>
      <c r="AK43" s="128"/>
      <c r="AL43" s="129">
        <f t="shared" si="29"/>
        <v>32</v>
      </c>
      <c r="AM43" s="112">
        <f t="shared" si="0"/>
        <v>0</v>
      </c>
      <c r="AN43" s="113">
        <f t="shared" si="1"/>
        <v>5</v>
      </c>
      <c r="AO43" s="114">
        <f t="shared" si="2"/>
        <v>5</v>
      </c>
      <c r="AP43" s="112">
        <f t="shared" si="3"/>
        <v>0</v>
      </c>
      <c r="AQ43" s="113">
        <f t="shared" si="4"/>
        <v>4.75</v>
      </c>
      <c r="AR43" s="114">
        <f t="shared" si="5"/>
        <v>5</v>
      </c>
      <c r="AS43" s="112">
        <f t="shared" si="6"/>
        <v>0</v>
      </c>
      <c r="AT43" s="113">
        <f t="shared" si="7"/>
        <v>5</v>
      </c>
      <c r="AU43" s="114">
        <f t="shared" si="8"/>
        <v>5</v>
      </c>
      <c r="AV43" s="112">
        <f t="shared" si="9"/>
        <v>0</v>
      </c>
      <c r="AW43" s="113">
        <f t="shared" si="10"/>
        <v>5</v>
      </c>
      <c r="AX43" s="114">
        <f t="shared" si="11"/>
        <v>5</v>
      </c>
      <c r="AY43" s="112">
        <f t="shared" si="12"/>
        <v>0</v>
      </c>
      <c r="AZ43" s="113">
        <f t="shared" si="13"/>
        <v>5</v>
      </c>
      <c r="BA43" s="115">
        <f t="shared" si="14"/>
        <v>5</v>
      </c>
      <c r="BB43" s="112">
        <f t="shared" si="15"/>
        <v>0</v>
      </c>
      <c r="BC43" s="113">
        <f t="shared" si="16"/>
        <v>4.75</v>
      </c>
      <c r="BD43" s="116">
        <f t="shared" si="17"/>
        <v>5</v>
      </c>
      <c r="BE43" s="112">
        <f t="shared" si="18"/>
        <v>1</v>
      </c>
      <c r="BF43" s="112">
        <f t="shared" si="19"/>
        <v>0</v>
      </c>
      <c r="BG43" s="113">
        <f t="shared" si="20"/>
        <v>4.666666666666667</v>
      </c>
      <c r="BH43" s="113">
        <f t="shared" si="21"/>
        <v>5</v>
      </c>
      <c r="BI43" s="117">
        <f t="shared" si="22"/>
        <v>2</v>
      </c>
      <c r="BJ43" s="112">
        <f t="shared" si="23"/>
        <v>2</v>
      </c>
      <c r="BK43" s="113">
        <f t="shared" si="24"/>
        <v>3</v>
      </c>
      <c r="BL43" s="113">
        <f t="shared" si="25"/>
        <v>3</v>
      </c>
      <c r="BM43" s="118">
        <f t="shared" si="26"/>
        <v>4</v>
      </c>
      <c r="BN43" s="119">
        <f t="shared" si="26"/>
        <v>3</v>
      </c>
      <c r="BO43" s="120">
        <f t="shared" si="27"/>
        <v>5</v>
      </c>
      <c r="BP43" s="68"/>
    </row>
    <row r="44" spans="1:68" ht="13.5" thickBot="1">
      <c r="A44" s="121"/>
      <c r="B44" s="130">
        <f t="shared" si="28"/>
        <v>33</v>
      </c>
      <c r="C44" s="109">
        <v>5</v>
      </c>
      <c r="D44" s="123">
        <v>5</v>
      </c>
      <c r="E44" s="123">
        <v>5</v>
      </c>
      <c r="F44" s="124">
        <v>5</v>
      </c>
      <c r="G44" s="109">
        <v>4</v>
      </c>
      <c r="H44" s="123">
        <v>5</v>
      </c>
      <c r="I44" s="123">
        <v>5</v>
      </c>
      <c r="J44" s="124">
        <v>5</v>
      </c>
      <c r="K44" s="109">
        <v>5</v>
      </c>
      <c r="L44" s="123">
        <v>5</v>
      </c>
      <c r="M44" s="124">
        <v>5</v>
      </c>
      <c r="N44" s="109">
        <v>5</v>
      </c>
      <c r="O44" s="123">
        <v>5</v>
      </c>
      <c r="P44" s="124">
        <v>5</v>
      </c>
      <c r="Q44" s="109">
        <v>5</v>
      </c>
      <c r="R44" s="123">
        <v>5</v>
      </c>
      <c r="S44" s="123">
        <v>5</v>
      </c>
      <c r="T44" s="124">
        <v>5</v>
      </c>
      <c r="U44" s="109">
        <v>5</v>
      </c>
      <c r="V44" s="123">
        <v>5</v>
      </c>
      <c r="W44" s="123">
        <v>5</v>
      </c>
      <c r="X44" s="124">
        <v>4</v>
      </c>
      <c r="Y44" s="125" t="s">
        <v>111</v>
      </c>
      <c r="Z44" s="123">
        <v>4</v>
      </c>
      <c r="AA44" s="123">
        <v>5</v>
      </c>
      <c r="AB44" s="124">
        <v>5</v>
      </c>
      <c r="AC44" s="127">
        <v>3</v>
      </c>
      <c r="AD44" s="109">
        <v>2</v>
      </c>
      <c r="AE44" s="123">
        <v>5</v>
      </c>
      <c r="AF44" s="110">
        <v>2</v>
      </c>
      <c r="AG44" s="127">
        <v>5</v>
      </c>
      <c r="AH44" s="126">
        <v>2</v>
      </c>
      <c r="AI44" s="109">
        <v>5</v>
      </c>
      <c r="AJ44" s="110">
        <v>4</v>
      </c>
      <c r="AK44" s="128"/>
      <c r="AL44" s="129">
        <f t="shared" si="29"/>
        <v>33</v>
      </c>
      <c r="AM44" s="112">
        <f t="shared" si="0"/>
        <v>0</v>
      </c>
      <c r="AN44" s="113">
        <f t="shared" si="1"/>
        <v>5</v>
      </c>
      <c r="AO44" s="114">
        <f t="shared" si="2"/>
        <v>5</v>
      </c>
      <c r="AP44" s="112">
        <f t="shared" si="3"/>
        <v>0</v>
      </c>
      <c r="AQ44" s="113">
        <f t="shared" si="4"/>
        <v>4.75</v>
      </c>
      <c r="AR44" s="114">
        <f t="shared" si="5"/>
        <v>5</v>
      </c>
      <c r="AS44" s="112">
        <f t="shared" si="6"/>
        <v>0</v>
      </c>
      <c r="AT44" s="113">
        <f t="shared" si="7"/>
        <v>5</v>
      </c>
      <c r="AU44" s="114">
        <f t="shared" si="8"/>
        <v>5</v>
      </c>
      <c r="AV44" s="112">
        <f t="shared" si="9"/>
        <v>0</v>
      </c>
      <c r="AW44" s="113">
        <f t="shared" si="10"/>
        <v>5</v>
      </c>
      <c r="AX44" s="114">
        <f t="shared" si="11"/>
        <v>5</v>
      </c>
      <c r="AY44" s="112">
        <f t="shared" si="12"/>
        <v>0</v>
      </c>
      <c r="AZ44" s="113">
        <f t="shared" si="13"/>
        <v>5</v>
      </c>
      <c r="BA44" s="115">
        <f t="shared" si="14"/>
        <v>5</v>
      </c>
      <c r="BB44" s="112">
        <f t="shared" si="15"/>
        <v>0</v>
      </c>
      <c r="BC44" s="113">
        <f t="shared" si="16"/>
        <v>4.75</v>
      </c>
      <c r="BD44" s="116">
        <f t="shared" si="17"/>
        <v>5</v>
      </c>
      <c r="BE44" s="112">
        <f t="shared" si="18"/>
        <v>1</v>
      </c>
      <c r="BF44" s="112">
        <f t="shared" si="19"/>
        <v>0</v>
      </c>
      <c r="BG44" s="113">
        <f t="shared" si="20"/>
        <v>4.666666666666667</v>
      </c>
      <c r="BH44" s="113">
        <f t="shared" si="21"/>
        <v>5</v>
      </c>
      <c r="BI44" s="117">
        <f t="shared" si="22"/>
        <v>3</v>
      </c>
      <c r="BJ44" s="112">
        <f t="shared" si="23"/>
        <v>2</v>
      </c>
      <c r="BK44" s="113">
        <f t="shared" si="24"/>
        <v>3</v>
      </c>
      <c r="BL44" s="113">
        <f t="shared" si="25"/>
        <v>3</v>
      </c>
      <c r="BM44" s="118">
        <f t="shared" si="26"/>
        <v>5</v>
      </c>
      <c r="BN44" s="119">
        <f t="shared" si="26"/>
        <v>2</v>
      </c>
      <c r="BO44" s="120">
        <f t="shared" si="27"/>
        <v>5</v>
      </c>
      <c r="BP44" s="68"/>
    </row>
    <row r="45" spans="1:68" ht="13.5" thickBot="1">
      <c r="A45" s="121"/>
      <c r="B45" s="130">
        <f t="shared" si="28"/>
        <v>34</v>
      </c>
      <c r="C45" s="109">
        <v>5</v>
      </c>
      <c r="D45" s="123">
        <v>5</v>
      </c>
      <c r="E45" s="123">
        <v>5</v>
      </c>
      <c r="F45" s="124">
        <v>5</v>
      </c>
      <c r="G45" s="109">
        <v>5</v>
      </c>
      <c r="H45" s="123">
        <v>5</v>
      </c>
      <c r="I45" s="123">
        <v>5</v>
      </c>
      <c r="J45" s="124">
        <v>5</v>
      </c>
      <c r="K45" s="109">
        <v>5</v>
      </c>
      <c r="L45" s="123">
        <v>5</v>
      </c>
      <c r="M45" s="124">
        <v>5</v>
      </c>
      <c r="N45" s="109">
        <v>5</v>
      </c>
      <c r="O45" s="123">
        <v>5</v>
      </c>
      <c r="P45" s="124">
        <v>5</v>
      </c>
      <c r="Q45" s="109">
        <v>5</v>
      </c>
      <c r="R45" s="123">
        <v>5</v>
      </c>
      <c r="S45" s="123">
        <v>5</v>
      </c>
      <c r="T45" s="124">
        <v>5</v>
      </c>
      <c r="U45" s="109">
        <v>5</v>
      </c>
      <c r="V45" s="123">
        <v>5</v>
      </c>
      <c r="W45" s="123">
        <v>5</v>
      </c>
      <c r="X45" s="124">
        <v>5</v>
      </c>
      <c r="Y45" s="135" t="s">
        <v>111</v>
      </c>
      <c r="Z45" s="123">
        <v>5</v>
      </c>
      <c r="AA45" s="123">
        <v>5</v>
      </c>
      <c r="AB45" s="124">
        <v>5</v>
      </c>
      <c r="AC45" s="127">
        <v>4</v>
      </c>
      <c r="AD45" s="109">
        <v>5</v>
      </c>
      <c r="AE45" s="123">
        <v>5</v>
      </c>
      <c r="AF45" s="110">
        <v>5</v>
      </c>
      <c r="AG45" s="127">
        <v>4</v>
      </c>
      <c r="AH45" s="126">
        <v>4</v>
      </c>
      <c r="AI45" s="109">
        <v>4</v>
      </c>
      <c r="AJ45" s="110">
        <v>4</v>
      </c>
      <c r="AK45" s="128"/>
      <c r="AL45" s="129">
        <f t="shared" si="29"/>
        <v>34</v>
      </c>
      <c r="AM45" s="112">
        <f t="shared" si="0"/>
        <v>0</v>
      </c>
      <c r="AN45" s="113">
        <f t="shared" si="1"/>
        <v>5</v>
      </c>
      <c r="AO45" s="114">
        <f t="shared" si="2"/>
        <v>5</v>
      </c>
      <c r="AP45" s="112">
        <f t="shared" si="3"/>
        <v>0</v>
      </c>
      <c r="AQ45" s="113">
        <f t="shared" si="4"/>
        <v>5</v>
      </c>
      <c r="AR45" s="114">
        <f t="shared" si="5"/>
        <v>5</v>
      </c>
      <c r="AS45" s="112">
        <f t="shared" si="6"/>
        <v>0</v>
      </c>
      <c r="AT45" s="113">
        <f t="shared" si="7"/>
        <v>5</v>
      </c>
      <c r="AU45" s="114">
        <f t="shared" si="8"/>
        <v>5</v>
      </c>
      <c r="AV45" s="112">
        <f t="shared" si="9"/>
        <v>0</v>
      </c>
      <c r="AW45" s="113">
        <f t="shared" si="10"/>
        <v>5</v>
      </c>
      <c r="AX45" s="114">
        <f t="shared" si="11"/>
        <v>5</v>
      </c>
      <c r="AY45" s="112">
        <f t="shared" si="12"/>
        <v>0</v>
      </c>
      <c r="AZ45" s="113">
        <f t="shared" si="13"/>
        <v>5</v>
      </c>
      <c r="BA45" s="115">
        <f t="shared" si="14"/>
        <v>5</v>
      </c>
      <c r="BB45" s="112">
        <f t="shared" si="15"/>
        <v>0</v>
      </c>
      <c r="BC45" s="113">
        <f t="shared" si="16"/>
        <v>5</v>
      </c>
      <c r="BD45" s="116">
        <f t="shared" si="17"/>
        <v>5</v>
      </c>
      <c r="BE45" s="112">
        <f t="shared" si="18"/>
        <v>1</v>
      </c>
      <c r="BF45" s="112">
        <f t="shared" si="19"/>
        <v>0</v>
      </c>
      <c r="BG45" s="113">
        <f t="shared" si="20"/>
        <v>5</v>
      </c>
      <c r="BH45" s="113">
        <f t="shared" si="21"/>
        <v>5</v>
      </c>
      <c r="BI45" s="117">
        <f t="shared" si="22"/>
        <v>4</v>
      </c>
      <c r="BJ45" s="112">
        <f t="shared" si="23"/>
        <v>0</v>
      </c>
      <c r="BK45" s="113">
        <f t="shared" si="24"/>
        <v>5</v>
      </c>
      <c r="BL45" s="113">
        <f t="shared" si="25"/>
        <v>5</v>
      </c>
      <c r="BM45" s="118">
        <f t="shared" si="26"/>
        <v>4</v>
      </c>
      <c r="BN45" s="119">
        <f t="shared" si="26"/>
        <v>4</v>
      </c>
      <c r="BO45" s="120">
        <f t="shared" si="27"/>
        <v>4</v>
      </c>
      <c r="BP45" s="68"/>
    </row>
    <row r="46" spans="1:68" ht="13.5" thickBot="1">
      <c r="A46" s="121"/>
      <c r="B46" s="129">
        <f t="shared" si="28"/>
        <v>35</v>
      </c>
      <c r="C46" s="45">
        <v>5</v>
      </c>
      <c r="D46" s="43">
        <v>5</v>
      </c>
      <c r="E46" s="136">
        <v>5</v>
      </c>
      <c r="F46" s="44">
        <v>5</v>
      </c>
      <c r="G46" s="47">
        <v>5</v>
      </c>
      <c r="H46" s="48">
        <v>5</v>
      </c>
      <c r="I46" s="137">
        <v>5</v>
      </c>
      <c r="J46" s="46">
        <v>5</v>
      </c>
      <c r="K46" s="47">
        <v>5</v>
      </c>
      <c r="L46" s="48">
        <v>5</v>
      </c>
      <c r="M46" s="49">
        <v>5</v>
      </c>
      <c r="N46" s="48">
        <v>5</v>
      </c>
      <c r="O46" s="48">
        <v>5</v>
      </c>
      <c r="P46" s="49">
        <v>5</v>
      </c>
      <c r="Q46" s="47">
        <v>5</v>
      </c>
      <c r="R46" s="47">
        <v>5</v>
      </c>
      <c r="S46" s="47">
        <v>5</v>
      </c>
      <c r="T46" s="127">
        <v>5</v>
      </c>
      <c r="U46" s="138">
        <v>5</v>
      </c>
      <c r="V46" s="47">
        <v>5</v>
      </c>
      <c r="W46" s="48">
        <v>5</v>
      </c>
      <c r="X46" s="139">
        <v>5</v>
      </c>
      <c r="Y46" s="140" t="s">
        <v>111</v>
      </c>
      <c r="Z46" s="48">
        <v>5</v>
      </c>
      <c r="AA46" s="141">
        <v>5</v>
      </c>
      <c r="AB46" s="46">
        <v>5</v>
      </c>
      <c r="AC46" s="127">
        <v>4</v>
      </c>
      <c r="AD46" s="109">
        <v>4</v>
      </c>
      <c r="AE46" s="123">
        <v>5</v>
      </c>
      <c r="AF46" s="110">
        <v>4</v>
      </c>
      <c r="AG46" s="127">
        <v>5</v>
      </c>
      <c r="AH46" s="126">
        <v>3</v>
      </c>
      <c r="AI46" s="109">
        <v>5</v>
      </c>
      <c r="AJ46" s="110">
        <v>5</v>
      </c>
      <c r="AK46" s="128"/>
      <c r="AL46" s="129">
        <f t="shared" si="29"/>
        <v>35</v>
      </c>
      <c r="AM46" s="112">
        <f t="shared" si="0"/>
        <v>0</v>
      </c>
      <c r="AN46" s="113">
        <f t="shared" si="1"/>
        <v>5</v>
      </c>
      <c r="AO46" s="114">
        <f t="shared" si="2"/>
        <v>5</v>
      </c>
      <c r="AP46" s="112">
        <f t="shared" si="3"/>
        <v>0</v>
      </c>
      <c r="AQ46" s="113">
        <f t="shared" si="4"/>
        <v>5</v>
      </c>
      <c r="AR46" s="114">
        <f t="shared" si="5"/>
        <v>5</v>
      </c>
      <c r="AS46" s="112">
        <f t="shared" si="6"/>
        <v>0</v>
      </c>
      <c r="AT46" s="113">
        <f t="shared" si="7"/>
        <v>5</v>
      </c>
      <c r="AU46" s="114">
        <f t="shared" si="8"/>
        <v>5</v>
      </c>
      <c r="AV46" s="112">
        <f t="shared" si="9"/>
        <v>0</v>
      </c>
      <c r="AW46" s="113">
        <f t="shared" si="10"/>
        <v>5</v>
      </c>
      <c r="AX46" s="114">
        <f t="shared" si="11"/>
        <v>5</v>
      </c>
      <c r="AY46" s="112">
        <f t="shared" si="12"/>
        <v>0</v>
      </c>
      <c r="AZ46" s="113">
        <f t="shared" si="13"/>
        <v>5</v>
      </c>
      <c r="BA46" s="115">
        <f t="shared" si="14"/>
        <v>5</v>
      </c>
      <c r="BB46" s="112">
        <f t="shared" si="15"/>
        <v>0</v>
      </c>
      <c r="BC46" s="113">
        <f t="shared" si="16"/>
        <v>5</v>
      </c>
      <c r="BD46" s="116">
        <f t="shared" si="17"/>
        <v>5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5</v>
      </c>
      <c r="BH46" s="113">
        <f t="shared" si="21"/>
        <v>2</v>
      </c>
      <c r="BI46" s="117">
        <f t="shared" si="22"/>
        <v>4</v>
      </c>
      <c r="BJ46" s="112">
        <f t="shared" si="23"/>
        <v>0</v>
      </c>
      <c r="BK46" s="113">
        <f t="shared" si="24"/>
        <v>4.333333333333333</v>
      </c>
      <c r="BL46" s="113">
        <f t="shared" si="25"/>
        <v>5</v>
      </c>
      <c r="BM46" s="118">
        <f t="shared" si="26"/>
        <v>5</v>
      </c>
      <c r="BN46" s="119">
        <f t="shared" si="26"/>
        <v>3</v>
      </c>
      <c r="BO46" s="120">
        <f t="shared" si="27"/>
        <v>5</v>
      </c>
      <c r="BP46" s="68"/>
    </row>
    <row r="47" spans="1:68" ht="13.5" thickBot="1">
      <c r="A47" s="121"/>
      <c r="B47" s="129">
        <f t="shared" si="28"/>
        <v>36</v>
      </c>
      <c r="C47" s="47">
        <v>4</v>
      </c>
      <c r="D47" s="48">
        <v>5</v>
      </c>
      <c r="E47" s="137">
        <v>4</v>
      </c>
      <c r="F47" s="46">
        <v>5</v>
      </c>
      <c r="G47" s="47">
        <v>2</v>
      </c>
      <c r="H47" s="48">
        <v>4</v>
      </c>
      <c r="I47" s="137">
        <v>5</v>
      </c>
      <c r="J47" s="46">
        <v>5</v>
      </c>
      <c r="K47" s="47">
        <v>4</v>
      </c>
      <c r="L47" s="48">
        <v>5</v>
      </c>
      <c r="M47" s="49">
        <v>3</v>
      </c>
      <c r="N47" s="48">
        <v>3</v>
      </c>
      <c r="O47" s="48">
        <v>5</v>
      </c>
      <c r="P47" s="49">
        <v>2</v>
      </c>
      <c r="Q47" s="47">
        <v>5</v>
      </c>
      <c r="R47" s="47">
        <v>5</v>
      </c>
      <c r="S47" s="47">
        <v>5</v>
      </c>
      <c r="T47" s="127">
        <v>5</v>
      </c>
      <c r="U47" s="138">
        <v>3</v>
      </c>
      <c r="V47" s="47">
        <v>4</v>
      </c>
      <c r="W47" s="48">
        <v>5</v>
      </c>
      <c r="X47" s="139">
        <v>4</v>
      </c>
      <c r="Y47" s="140" t="s">
        <v>111</v>
      </c>
      <c r="Z47" s="48">
        <v>3</v>
      </c>
      <c r="AA47" s="141">
        <v>4</v>
      </c>
      <c r="AB47" s="46">
        <v>4</v>
      </c>
      <c r="AC47" s="127">
        <v>2</v>
      </c>
      <c r="AD47" s="109">
        <v>2</v>
      </c>
      <c r="AE47" s="123">
        <v>5</v>
      </c>
      <c r="AF47" s="110">
        <v>2</v>
      </c>
      <c r="AG47" s="127">
        <v>3</v>
      </c>
      <c r="AH47" s="126">
        <v>2</v>
      </c>
      <c r="AI47" s="109">
        <v>3</v>
      </c>
      <c r="AJ47" s="110">
        <v>3</v>
      </c>
      <c r="AK47" s="128"/>
      <c r="AL47" s="129">
        <f t="shared" si="29"/>
        <v>36</v>
      </c>
      <c r="AM47" s="112">
        <f t="shared" si="0"/>
        <v>0</v>
      </c>
      <c r="AN47" s="113">
        <f t="shared" si="1"/>
        <v>4.5</v>
      </c>
      <c r="AO47" s="114">
        <f t="shared" si="2"/>
        <v>5</v>
      </c>
      <c r="AP47" s="112">
        <f t="shared" si="3"/>
        <v>1</v>
      </c>
      <c r="AQ47" s="113">
        <f t="shared" si="4"/>
        <v>4</v>
      </c>
      <c r="AR47" s="114">
        <f t="shared" si="5"/>
        <v>4</v>
      </c>
      <c r="AS47" s="112">
        <f t="shared" si="6"/>
        <v>0</v>
      </c>
      <c r="AT47" s="113">
        <f t="shared" si="7"/>
        <v>4</v>
      </c>
      <c r="AU47" s="114">
        <f t="shared" si="8"/>
        <v>4</v>
      </c>
      <c r="AV47" s="112">
        <f t="shared" si="9"/>
        <v>1</v>
      </c>
      <c r="AW47" s="113">
        <f t="shared" si="10"/>
        <v>3.3333333333333335</v>
      </c>
      <c r="AX47" s="114">
        <f t="shared" si="11"/>
        <v>4</v>
      </c>
      <c r="AY47" s="112">
        <f t="shared" si="12"/>
        <v>0</v>
      </c>
      <c r="AZ47" s="113">
        <f t="shared" si="13"/>
        <v>5</v>
      </c>
      <c r="BA47" s="115">
        <f t="shared" si="14"/>
        <v>5</v>
      </c>
      <c r="BB47" s="112">
        <f t="shared" si="15"/>
        <v>0</v>
      </c>
      <c r="BC47" s="113">
        <f t="shared" si="16"/>
        <v>4</v>
      </c>
      <c r="BD47" s="116">
        <f t="shared" si="17"/>
        <v>4</v>
      </c>
      <c r="BE47" s="112">
        <f t="shared" si="30"/>
        <v>0</v>
      </c>
      <c r="BF47" s="112">
        <f t="shared" si="19"/>
        <v>0</v>
      </c>
      <c r="BG47" s="113">
        <f t="shared" si="20"/>
        <v>3.6666666666666665</v>
      </c>
      <c r="BH47" s="113">
        <f t="shared" si="21"/>
        <v>2</v>
      </c>
      <c r="BI47" s="117">
        <f t="shared" si="22"/>
        <v>2</v>
      </c>
      <c r="BJ47" s="112">
        <f t="shared" si="23"/>
        <v>2</v>
      </c>
      <c r="BK47" s="113">
        <f t="shared" si="24"/>
        <v>3</v>
      </c>
      <c r="BL47" s="113">
        <f t="shared" si="25"/>
        <v>3</v>
      </c>
      <c r="BM47" s="118">
        <f t="shared" si="26"/>
        <v>3</v>
      </c>
      <c r="BN47" s="119">
        <f t="shared" si="26"/>
        <v>2</v>
      </c>
      <c r="BO47" s="120">
        <f t="shared" si="27"/>
        <v>3</v>
      </c>
      <c r="BP47" s="68"/>
    </row>
    <row r="48" spans="1:68" ht="13.5" thickBot="1">
      <c r="A48" s="121"/>
      <c r="B48" s="129">
        <f t="shared" si="28"/>
        <v>37</v>
      </c>
      <c r="C48" s="47">
        <v>5</v>
      </c>
      <c r="D48" s="48">
        <v>5</v>
      </c>
      <c r="E48" s="137">
        <v>5</v>
      </c>
      <c r="F48" s="46">
        <v>5</v>
      </c>
      <c r="G48" s="47">
        <v>5</v>
      </c>
      <c r="H48" s="48">
        <v>5</v>
      </c>
      <c r="I48" s="137">
        <v>5</v>
      </c>
      <c r="J48" s="46">
        <v>5</v>
      </c>
      <c r="K48" s="47">
        <v>5</v>
      </c>
      <c r="L48" s="48">
        <v>5</v>
      </c>
      <c r="M48" s="49">
        <v>5</v>
      </c>
      <c r="N48" s="48">
        <v>5</v>
      </c>
      <c r="O48" s="48">
        <v>5</v>
      </c>
      <c r="P48" s="49">
        <v>5</v>
      </c>
      <c r="Q48" s="47">
        <v>5</v>
      </c>
      <c r="R48" s="47">
        <v>5</v>
      </c>
      <c r="S48" s="47">
        <v>5</v>
      </c>
      <c r="T48" s="127">
        <v>5</v>
      </c>
      <c r="U48" s="138">
        <v>5</v>
      </c>
      <c r="V48" s="47">
        <v>5</v>
      </c>
      <c r="W48" s="48">
        <v>5</v>
      </c>
      <c r="X48" s="139">
        <v>5</v>
      </c>
      <c r="Y48" s="140" t="s">
        <v>146</v>
      </c>
      <c r="Z48" s="48">
        <v>5</v>
      </c>
      <c r="AA48" s="141">
        <v>5</v>
      </c>
      <c r="AB48" s="49">
        <v>5</v>
      </c>
      <c r="AC48" s="142">
        <v>5</v>
      </c>
      <c r="AD48" s="109">
        <v>5</v>
      </c>
      <c r="AE48" s="123">
        <v>5</v>
      </c>
      <c r="AF48" s="110">
        <v>5</v>
      </c>
      <c r="AG48" s="127">
        <v>5</v>
      </c>
      <c r="AH48" s="126">
        <v>5</v>
      </c>
      <c r="AI48" s="109">
        <v>5</v>
      </c>
      <c r="AJ48" s="110">
        <v>5</v>
      </c>
      <c r="AK48" s="128"/>
      <c r="AL48" s="129">
        <f t="shared" si="29"/>
        <v>37</v>
      </c>
      <c r="AM48" s="112">
        <f t="shared" si="0"/>
        <v>0</v>
      </c>
      <c r="AN48" s="113">
        <f t="shared" si="1"/>
        <v>5</v>
      </c>
      <c r="AO48" s="114">
        <f t="shared" si="2"/>
        <v>5</v>
      </c>
      <c r="AP48" s="112">
        <f t="shared" si="3"/>
        <v>0</v>
      </c>
      <c r="AQ48" s="113">
        <f t="shared" si="4"/>
        <v>5</v>
      </c>
      <c r="AR48" s="114">
        <f t="shared" si="5"/>
        <v>5</v>
      </c>
      <c r="AS48" s="112">
        <f t="shared" si="6"/>
        <v>0</v>
      </c>
      <c r="AT48" s="113">
        <f t="shared" si="7"/>
        <v>5</v>
      </c>
      <c r="AU48" s="114">
        <f t="shared" si="8"/>
        <v>5</v>
      </c>
      <c r="AV48" s="112">
        <f t="shared" si="9"/>
        <v>0</v>
      </c>
      <c r="AW48" s="113">
        <f t="shared" si="10"/>
        <v>5</v>
      </c>
      <c r="AX48" s="114">
        <f t="shared" si="11"/>
        <v>5</v>
      </c>
      <c r="AY48" s="112">
        <f t="shared" si="12"/>
        <v>0</v>
      </c>
      <c r="AZ48" s="113">
        <f t="shared" si="13"/>
        <v>5</v>
      </c>
      <c r="BA48" s="115">
        <f t="shared" si="14"/>
        <v>5</v>
      </c>
      <c r="BB48" s="112">
        <f t="shared" si="15"/>
        <v>0</v>
      </c>
      <c r="BC48" s="113">
        <f t="shared" si="16"/>
        <v>5</v>
      </c>
      <c r="BD48" s="116">
        <f t="shared" si="17"/>
        <v>5</v>
      </c>
      <c r="BE48" s="112">
        <f t="shared" si="30"/>
        <v>0</v>
      </c>
      <c r="BF48" s="112">
        <f t="shared" si="19"/>
        <v>0</v>
      </c>
      <c r="BG48" s="113">
        <f t="shared" si="20"/>
        <v>5</v>
      </c>
      <c r="BH48" s="113">
        <f t="shared" si="21"/>
        <v>2</v>
      </c>
      <c r="BI48" s="117">
        <f t="shared" si="22"/>
        <v>5</v>
      </c>
      <c r="BJ48" s="112">
        <f t="shared" si="23"/>
        <v>0</v>
      </c>
      <c r="BK48" s="113">
        <f t="shared" si="24"/>
        <v>5</v>
      </c>
      <c r="BL48" s="113">
        <f t="shared" si="25"/>
        <v>5</v>
      </c>
      <c r="BM48" s="118">
        <f t="shared" si="26"/>
        <v>5</v>
      </c>
      <c r="BN48" s="119">
        <f t="shared" si="26"/>
        <v>5</v>
      </c>
      <c r="BO48" s="120">
        <f t="shared" si="27"/>
        <v>5</v>
      </c>
      <c r="BP48" s="68"/>
    </row>
    <row r="49" spans="1:68" ht="13.5" thickBot="1">
      <c r="A49" s="121"/>
      <c r="B49" s="143">
        <f t="shared" si="28"/>
        <v>38</v>
      </c>
      <c r="C49" s="144">
        <v>5</v>
      </c>
      <c r="D49" s="50">
        <v>5</v>
      </c>
      <c r="E49" s="145">
        <v>5</v>
      </c>
      <c r="F49" s="51">
        <v>5</v>
      </c>
      <c r="G49" s="144">
        <v>4</v>
      </c>
      <c r="H49" s="50">
        <v>4</v>
      </c>
      <c r="I49" s="145">
        <v>5</v>
      </c>
      <c r="J49" s="51">
        <v>5</v>
      </c>
      <c r="K49" s="144">
        <v>5</v>
      </c>
      <c r="L49" s="50">
        <v>5</v>
      </c>
      <c r="M49" s="146">
        <v>5</v>
      </c>
      <c r="N49" s="50">
        <v>5</v>
      </c>
      <c r="O49" s="50">
        <v>5</v>
      </c>
      <c r="P49" s="146">
        <v>5</v>
      </c>
      <c r="Q49" s="144">
        <v>5</v>
      </c>
      <c r="R49" s="144">
        <v>5</v>
      </c>
      <c r="S49" s="144">
        <v>5</v>
      </c>
      <c r="T49" s="147">
        <v>5</v>
      </c>
      <c r="U49" s="148">
        <v>5</v>
      </c>
      <c r="V49" s="144">
        <v>5</v>
      </c>
      <c r="W49" s="50">
        <v>4</v>
      </c>
      <c r="X49" s="149">
        <v>5</v>
      </c>
      <c r="Y49" s="150" t="s">
        <v>145</v>
      </c>
      <c r="Z49" s="50">
        <v>5</v>
      </c>
      <c r="AA49" s="151">
        <v>5</v>
      </c>
      <c r="AB49" s="51">
        <v>5</v>
      </c>
      <c r="AC49" s="147">
        <v>4</v>
      </c>
      <c r="AD49" s="109">
        <v>4</v>
      </c>
      <c r="AE49" s="123">
        <v>5</v>
      </c>
      <c r="AF49" s="110">
        <v>4</v>
      </c>
      <c r="AG49" s="147">
        <v>5</v>
      </c>
      <c r="AH49" s="152">
        <v>4</v>
      </c>
      <c r="AI49" s="109">
        <v>4</v>
      </c>
      <c r="AJ49" s="110">
        <v>4</v>
      </c>
      <c r="AK49" s="128"/>
      <c r="AL49" s="143">
        <f t="shared" si="29"/>
        <v>38</v>
      </c>
      <c r="AM49" s="112">
        <f t="shared" si="0"/>
        <v>0</v>
      </c>
      <c r="AN49" s="113">
        <f t="shared" si="1"/>
        <v>5</v>
      </c>
      <c r="AO49" s="114">
        <f t="shared" si="2"/>
        <v>5</v>
      </c>
      <c r="AP49" s="112">
        <f t="shared" si="3"/>
        <v>0</v>
      </c>
      <c r="AQ49" s="113">
        <f t="shared" si="4"/>
        <v>4.5</v>
      </c>
      <c r="AR49" s="114">
        <f t="shared" si="5"/>
        <v>5</v>
      </c>
      <c r="AS49" s="112">
        <f t="shared" si="6"/>
        <v>0</v>
      </c>
      <c r="AT49" s="113">
        <f t="shared" si="7"/>
        <v>5</v>
      </c>
      <c r="AU49" s="114">
        <f t="shared" si="8"/>
        <v>5</v>
      </c>
      <c r="AV49" s="112">
        <f t="shared" si="9"/>
        <v>0</v>
      </c>
      <c r="AW49" s="113">
        <f t="shared" si="10"/>
        <v>5</v>
      </c>
      <c r="AX49" s="114">
        <f t="shared" si="11"/>
        <v>5</v>
      </c>
      <c r="AY49" s="112">
        <f t="shared" si="12"/>
        <v>0</v>
      </c>
      <c r="AZ49" s="113">
        <f t="shared" si="13"/>
        <v>5</v>
      </c>
      <c r="BA49" s="115">
        <f t="shared" si="14"/>
        <v>5</v>
      </c>
      <c r="BB49" s="112">
        <f t="shared" si="15"/>
        <v>0</v>
      </c>
      <c r="BC49" s="113">
        <f t="shared" si="16"/>
        <v>4.75</v>
      </c>
      <c r="BD49" s="116">
        <f t="shared" si="17"/>
        <v>5</v>
      </c>
      <c r="BE49" s="112">
        <f t="shared" si="30"/>
        <v>0</v>
      </c>
      <c r="BF49" s="112">
        <f t="shared" si="19"/>
        <v>0</v>
      </c>
      <c r="BG49" s="113">
        <f t="shared" si="20"/>
        <v>5</v>
      </c>
      <c r="BH49" s="113">
        <f t="shared" si="21"/>
        <v>2</v>
      </c>
      <c r="BI49" s="117">
        <f t="shared" si="22"/>
        <v>4</v>
      </c>
      <c r="BJ49" s="112">
        <f t="shared" si="23"/>
        <v>0</v>
      </c>
      <c r="BK49" s="113">
        <f t="shared" si="24"/>
        <v>4.333333333333333</v>
      </c>
      <c r="BL49" s="113">
        <f t="shared" si="25"/>
        <v>5</v>
      </c>
      <c r="BM49" s="118">
        <f t="shared" si="26"/>
        <v>5</v>
      </c>
      <c r="BN49" s="119">
        <f t="shared" si="26"/>
        <v>4</v>
      </c>
      <c r="BO49" s="120">
        <f t="shared" si="27"/>
        <v>4</v>
      </c>
      <c r="BP49" s="68"/>
    </row>
    <row r="50" spans="1:68" ht="13.5" thickBot="1">
      <c r="A50" s="121"/>
      <c r="B50" s="122">
        <f t="shared" si="28"/>
        <v>39</v>
      </c>
      <c r="C50" s="153">
        <v>5</v>
      </c>
      <c r="D50" s="154">
        <v>5</v>
      </c>
      <c r="E50" s="154">
        <v>5</v>
      </c>
      <c r="F50" s="155">
        <v>5</v>
      </c>
      <c r="G50" s="153">
        <v>4</v>
      </c>
      <c r="H50" s="154">
        <v>5</v>
      </c>
      <c r="I50" s="154">
        <v>5</v>
      </c>
      <c r="J50" s="155">
        <v>5</v>
      </c>
      <c r="K50" s="153">
        <v>5</v>
      </c>
      <c r="L50" s="154">
        <v>5</v>
      </c>
      <c r="M50" s="155">
        <v>5</v>
      </c>
      <c r="N50" s="153">
        <v>3</v>
      </c>
      <c r="O50" s="154">
        <v>3</v>
      </c>
      <c r="P50" s="155">
        <v>3</v>
      </c>
      <c r="Q50" s="153">
        <v>5</v>
      </c>
      <c r="R50" s="154">
        <v>5</v>
      </c>
      <c r="S50" s="154">
        <v>5</v>
      </c>
      <c r="T50" s="155">
        <v>5</v>
      </c>
      <c r="U50" s="153">
        <v>5</v>
      </c>
      <c r="V50" s="154">
        <v>5</v>
      </c>
      <c r="W50" s="154">
        <v>5</v>
      </c>
      <c r="X50" s="156">
        <v>5</v>
      </c>
      <c r="Y50" s="153" t="s">
        <v>146</v>
      </c>
      <c r="Z50" s="154">
        <v>5</v>
      </c>
      <c r="AA50" s="154">
        <v>5</v>
      </c>
      <c r="AB50" s="155">
        <v>5</v>
      </c>
      <c r="AC50" s="157">
        <v>5</v>
      </c>
      <c r="AD50" s="109">
        <v>2</v>
      </c>
      <c r="AE50" s="123">
        <v>5</v>
      </c>
      <c r="AF50" s="110">
        <v>2</v>
      </c>
      <c r="AG50" s="157">
        <v>4</v>
      </c>
      <c r="AH50" s="158">
        <v>2</v>
      </c>
      <c r="AI50" s="109">
        <v>4</v>
      </c>
      <c r="AJ50" s="110">
        <v>4</v>
      </c>
      <c r="AK50" s="128"/>
      <c r="AL50" s="159">
        <f t="shared" si="29"/>
        <v>39</v>
      </c>
      <c r="AM50" s="112">
        <f t="shared" si="0"/>
        <v>0</v>
      </c>
      <c r="AN50" s="113">
        <f t="shared" si="1"/>
        <v>5</v>
      </c>
      <c r="AO50" s="114">
        <f t="shared" si="2"/>
        <v>5</v>
      </c>
      <c r="AP50" s="112">
        <f t="shared" si="3"/>
        <v>0</v>
      </c>
      <c r="AQ50" s="113">
        <f t="shared" si="4"/>
        <v>4.75</v>
      </c>
      <c r="AR50" s="114">
        <f t="shared" si="5"/>
        <v>5</v>
      </c>
      <c r="AS50" s="112">
        <f t="shared" si="6"/>
        <v>0</v>
      </c>
      <c r="AT50" s="113">
        <f t="shared" si="7"/>
        <v>5</v>
      </c>
      <c r="AU50" s="114">
        <f t="shared" si="8"/>
        <v>5</v>
      </c>
      <c r="AV50" s="112">
        <f t="shared" si="9"/>
        <v>0</v>
      </c>
      <c r="AW50" s="113">
        <f t="shared" si="10"/>
        <v>3</v>
      </c>
      <c r="AX50" s="114">
        <f t="shared" si="11"/>
        <v>3</v>
      </c>
      <c r="AY50" s="112">
        <f t="shared" si="12"/>
        <v>0</v>
      </c>
      <c r="AZ50" s="113">
        <f t="shared" si="13"/>
        <v>5</v>
      </c>
      <c r="BA50" s="115">
        <f t="shared" si="14"/>
        <v>5</v>
      </c>
      <c r="BB50" s="112">
        <f t="shared" si="15"/>
        <v>0</v>
      </c>
      <c r="BC50" s="113">
        <f t="shared" si="16"/>
        <v>5</v>
      </c>
      <c r="BD50" s="116">
        <f t="shared" si="17"/>
        <v>5</v>
      </c>
      <c r="BE50" s="112">
        <f t="shared" si="30"/>
        <v>0</v>
      </c>
      <c r="BF50" s="112">
        <f t="shared" si="19"/>
        <v>0</v>
      </c>
      <c r="BG50" s="113">
        <f t="shared" si="20"/>
        <v>5</v>
      </c>
      <c r="BH50" s="113">
        <f t="shared" si="21"/>
        <v>2</v>
      </c>
      <c r="BI50" s="117">
        <f t="shared" si="22"/>
        <v>5</v>
      </c>
      <c r="BJ50" s="112">
        <f t="shared" si="23"/>
        <v>2</v>
      </c>
      <c r="BK50" s="113">
        <f t="shared" si="24"/>
        <v>3</v>
      </c>
      <c r="BL50" s="113">
        <f t="shared" si="25"/>
        <v>3</v>
      </c>
      <c r="BM50" s="118">
        <f t="shared" si="26"/>
        <v>4</v>
      </c>
      <c r="BN50" s="119">
        <f t="shared" si="26"/>
        <v>2</v>
      </c>
      <c r="BO50" s="120">
        <f t="shared" si="27"/>
        <v>4</v>
      </c>
      <c r="BP50" s="68"/>
    </row>
    <row r="51" spans="1:68" ht="13.5" thickBot="1">
      <c r="A51" s="121"/>
      <c r="B51" s="122">
        <f t="shared" si="28"/>
        <v>40</v>
      </c>
      <c r="C51" s="153">
        <v>4</v>
      </c>
      <c r="D51" s="154">
        <v>3</v>
      </c>
      <c r="E51" s="154">
        <v>3</v>
      </c>
      <c r="F51" s="155">
        <v>3</v>
      </c>
      <c r="G51" s="153">
        <v>2</v>
      </c>
      <c r="H51" s="154">
        <v>2</v>
      </c>
      <c r="I51" s="154">
        <v>2</v>
      </c>
      <c r="J51" s="155">
        <v>4</v>
      </c>
      <c r="K51" s="153">
        <v>5</v>
      </c>
      <c r="L51" s="154">
        <v>4</v>
      </c>
      <c r="M51" s="155">
        <v>5</v>
      </c>
      <c r="N51" s="153">
        <v>2</v>
      </c>
      <c r="O51" s="154">
        <v>2</v>
      </c>
      <c r="P51" s="155">
        <v>2</v>
      </c>
      <c r="Q51" s="153">
        <v>5</v>
      </c>
      <c r="R51" s="154">
        <v>5</v>
      </c>
      <c r="S51" s="154">
        <v>5</v>
      </c>
      <c r="T51" s="155">
        <v>5</v>
      </c>
      <c r="U51" s="153">
        <v>5</v>
      </c>
      <c r="V51" s="154">
        <v>5</v>
      </c>
      <c r="W51" s="154">
        <v>4</v>
      </c>
      <c r="X51" s="156">
        <v>4</v>
      </c>
      <c r="Y51" s="153" t="s">
        <v>145</v>
      </c>
      <c r="Z51" s="154">
        <v>2</v>
      </c>
      <c r="AA51" s="154">
        <v>3</v>
      </c>
      <c r="AB51" s="155">
        <v>4</v>
      </c>
      <c r="AC51" s="157">
        <v>4</v>
      </c>
      <c r="AD51" s="109">
        <v>3</v>
      </c>
      <c r="AE51" s="123">
        <v>4</v>
      </c>
      <c r="AF51" s="110">
        <v>3</v>
      </c>
      <c r="AG51" s="157">
        <v>2</v>
      </c>
      <c r="AH51" s="158">
        <v>2</v>
      </c>
      <c r="AI51" s="109">
        <v>3</v>
      </c>
      <c r="AJ51" s="110">
        <v>3</v>
      </c>
      <c r="AL51" s="122">
        <f t="shared" si="29"/>
        <v>40</v>
      </c>
      <c r="AM51" s="112">
        <f t="shared" si="0"/>
        <v>0</v>
      </c>
      <c r="AN51" s="113">
        <f t="shared" si="1"/>
        <v>3.25</v>
      </c>
      <c r="AO51" s="114">
        <f t="shared" si="2"/>
        <v>4</v>
      </c>
      <c r="AP51" s="112">
        <f t="shared" si="3"/>
        <v>3</v>
      </c>
      <c r="AQ51" s="113">
        <f t="shared" si="4"/>
        <v>2.5</v>
      </c>
      <c r="AR51" s="114">
        <f t="shared" si="5"/>
        <v>2</v>
      </c>
      <c r="AS51" s="112">
        <f t="shared" si="6"/>
        <v>0</v>
      </c>
      <c r="AT51" s="113">
        <f t="shared" si="7"/>
        <v>4.666666666666667</v>
      </c>
      <c r="AU51" s="114">
        <f t="shared" si="8"/>
        <v>5</v>
      </c>
      <c r="AV51" s="112">
        <f t="shared" si="9"/>
        <v>3</v>
      </c>
      <c r="AW51" s="113">
        <f t="shared" si="10"/>
        <v>2</v>
      </c>
      <c r="AX51" s="114">
        <f t="shared" si="11"/>
        <v>2</v>
      </c>
      <c r="AY51" s="112">
        <f t="shared" si="12"/>
        <v>0</v>
      </c>
      <c r="AZ51" s="113">
        <f t="shared" si="13"/>
        <v>5</v>
      </c>
      <c r="BA51" s="115">
        <f t="shared" si="14"/>
        <v>5</v>
      </c>
      <c r="BB51" s="112">
        <f t="shared" si="15"/>
        <v>0</v>
      </c>
      <c r="BC51" s="113">
        <f t="shared" si="16"/>
        <v>4.5</v>
      </c>
      <c r="BD51" s="116">
        <f t="shared" si="17"/>
        <v>5</v>
      </c>
      <c r="BE51" s="112">
        <f t="shared" si="30"/>
        <v>1</v>
      </c>
      <c r="BF51" s="112">
        <f t="shared" si="19"/>
        <v>1</v>
      </c>
      <c r="BG51" s="113">
        <f t="shared" si="20"/>
        <v>3</v>
      </c>
      <c r="BH51" s="113">
        <f t="shared" si="21"/>
        <v>3</v>
      </c>
      <c r="BI51" s="117">
        <f t="shared" si="22"/>
        <v>4</v>
      </c>
      <c r="BJ51" s="112">
        <f t="shared" si="23"/>
        <v>0</v>
      </c>
      <c r="BK51" s="113">
        <f t="shared" si="24"/>
        <v>3.3333333333333335</v>
      </c>
      <c r="BL51" s="113">
        <f t="shared" si="25"/>
        <v>4</v>
      </c>
      <c r="BM51" s="118">
        <f t="shared" si="26"/>
        <v>2</v>
      </c>
      <c r="BN51" s="119">
        <f t="shared" si="26"/>
        <v>2</v>
      </c>
      <c r="BO51" s="120">
        <f t="shared" si="27"/>
        <v>3</v>
      </c>
      <c r="BP51" s="68"/>
    </row>
    <row r="52" spans="1:68" ht="13.5" thickBot="1">
      <c r="A52" s="121"/>
      <c r="B52" s="122">
        <f t="shared" si="28"/>
        <v>41</v>
      </c>
      <c r="C52" s="153">
        <v>5</v>
      </c>
      <c r="D52" s="154">
        <v>5</v>
      </c>
      <c r="E52" s="154">
        <v>5</v>
      </c>
      <c r="F52" s="155">
        <v>5</v>
      </c>
      <c r="G52" s="153">
        <v>5</v>
      </c>
      <c r="H52" s="154">
        <v>4</v>
      </c>
      <c r="I52" s="154">
        <v>5</v>
      </c>
      <c r="J52" s="155">
        <v>4</v>
      </c>
      <c r="K52" s="153">
        <v>5</v>
      </c>
      <c r="L52" s="154">
        <v>5</v>
      </c>
      <c r="M52" s="155">
        <v>5</v>
      </c>
      <c r="N52" s="153">
        <v>4</v>
      </c>
      <c r="O52" s="154">
        <v>4</v>
      </c>
      <c r="P52" s="124">
        <v>5</v>
      </c>
      <c r="Q52" s="109">
        <v>5</v>
      </c>
      <c r="R52" s="123">
        <v>5</v>
      </c>
      <c r="S52" s="123">
        <v>5</v>
      </c>
      <c r="T52" s="124">
        <v>5</v>
      </c>
      <c r="U52" s="109">
        <v>3</v>
      </c>
      <c r="V52" s="123">
        <v>4</v>
      </c>
      <c r="W52" s="123">
        <v>5</v>
      </c>
      <c r="X52" s="110">
        <v>5</v>
      </c>
      <c r="Y52" s="109" t="s">
        <v>146</v>
      </c>
      <c r="Z52" s="123">
        <v>5</v>
      </c>
      <c r="AA52" s="123">
        <v>5</v>
      </c>
      <c r="AB52" s="124">
        <v>5</v>
      </c>
      <c r="AC52" s="415">
        <v>3</v>
      </c>
      <c r="AD52" s="109">
        <v>3</v>
      </c>
      <c r="AE52" s="123">
        <v>4</v>
      </c>
      <c r="AF52" s="110">
        <v>2</v>
      </c>
      <c r="AG52" s="415">
        <v>5</v>
      </c>
      <c r="AH52" s="415">
        <v>2</v>
      </c>
      <c r="AI52" s="109">
        <v>5</v>
      </c>
      <c r="AJ52" s="110">
        <v>3</v>
      </c>
      <c r="AL52" s="122">
        <f t="shared" si="29"/>
        <v>41</v>
      </c>
      <c r="AM52" s="112">
        <f t="shared" si="0"/>
        <v>0</v>
      </c>
      <c r="AN52" s="113">
        <f t="shared" si="1"/>
        <v>5</v>
      </c>
      <c r="AO52" s="114">
        <f t="shared" si="2"/>
        <v>5</v>
      </c>
      <c r="AP52" s="112">
        <f t="shared" si="3"/>
        <v>0</v>
      </c>
      <c r="AQ52" s="113">
        <f t="shared" si="4"/>
        <v>4.5</v>
      </c>
      <c r="AR52" s="114">
        <f t="shared" si="5"/>
        <v>5</v>
      </c>
      <c r="AS52" s="112">
        <f t="shared" si="6"/>
        <v>0</v>
      </c>
      <c r="AT52" s="113">
        <f t="shared" si="7"/>
        <v>5</v>
      </c>
      <c r="AU52" s="114">
        <f t="shared" si="8"/>
        <v>5</v>
      </c>
      <c r="AV52" s="112">
        <f t="shared" si="9"/>
        <v>0</v>
      </c>
      <c r="AW52" s="113">
        <f t="shared" si="10"/>
        <v>4.333333333333333</v>
      </c>
      <c r="AX52" s="114">
        <f t="shared" si="11"/>
        <v>5</v>
      </c>
      <c r="AY52" s="112">
        <f t="shared" si="12"/>
        <v>0</v>
      </c>
      <c r="AZ52" s="113">
        <f t="shared" si="13"/>
        <v>5</v>
      </c>
      <c r="BA52" s="115">
        <f t="shared" si="14"/>
        <v>5</v>
      </c>
      <c r="BB52" s="112">
        <f t="shared" si="15"/>
        <v>0</v>
      </c>
      <c r="BC52" s="113">
        <f t="shared" si="16"/>
        <v>4.25</v>
      </c>
      <c r="BD52" s="116">
        <f t="shared" si="17"/>
        <v>5</v>
      </c>
      <c r="BE52" s="112">
        <f t="shared" si="30"/>
        <v>0</v>
      </c>
      <c r="BF52" s="112">
        <f t="shared" si="19"/>
        <v>0</v>
      </c>
      <c r="BG52" s="113">
        <f t="shared" si="20"/>
        <v>5</v>
      </c>
      <c r="BH52" s="113">
        <f t="shared" si="21"/>
        <v>2</v>
      </c>
      <c r="BI52" s="117">
        <f t="shared" si="22"/>
        <v>3</v>
      </c>
      <c r="BJ52" s="112">
        <f t="shared" si="23"/>
        <v>1</v>
      </c>
      <c r="BK52" s="113">
        <f t="shared" si="24"/>
        <v>3</v>
      </c>
      <c r="BL52" s="113">
        <f t="shared" si="25"/>
        <v>3</v>
      </c>
      <c r="BM52" s="118">
        <f t="shared" si="26"/>
        <v>5</v>
      </c>
      <c r="BN52" s="119">
        <f t="shared" si="26"/>
        <v>2</v>
      </c>
      <c r="BO52" s="120">
        <f t="shared" si="27"/>
        <v>4</v>
      </c>
      <c r="BP52" s="68"/>
    </row>
    <row r="53" spans="1:68" ht="13.5" thickBot="1">
      <c r="A53" s="121"/>
      <c r="B53" s="122">
        <f t="shared" si="28"/>
        <v>42</v>
      </c>
      <c r="C53" s="153">
        <v>5</v>
      </c>
      <c r="D53" s="154">
        <v>5</v>
      </c>
      <c r="E53" s="154">
        <v>5</v>
      </c>
      <c r="F53" s="155">
        <v>5</v>
      </c>
      <c r="G53" s="153">
        <v>5</v>
      </c>
      <c r="H53" s="154">
        <v>5</v>
      </c>
      <c r="I53" s="154">
        <v>5</v>
      </c>
      <c r="J53" s="155">
        <v>5</v>
      </c>
      <c r="K53" s="153">
        <v>5</v>
      </c>
      <c r="L53" s="154">
        <v>5</v>
      </c>
      <c r="M53" s="155">
        <v>5</v>
      </c>
      <c r="N53" s="153">
        <v>4</v>
      </c>
      <c r="O53" s="154">
        <v>5</v>
      </c>
      <c r="P53" s="124">
        <v>4</v>
      </c>
      <c r="Q53" s="109">
        <v>5</v>
      </c>
      <c r="R53" s="123">
        <v>5</v>
      </c>
      <c r="S53" s="123">
        <v>5</v>
      </c>
      <c r="T53" s="124">
        <v>5</v>
      </c>
      <c r="U53" s="109">
        <v>5</v>
      </c>
      <c r="V53" s="123">
        <v>5</v>
      </c>
      <c r="W53" s="123">
        <v>5</v>
      </c>
      <c r="X53" s="110">
        <v>5</v>
      </c>
      <c r="Y53" s="109" t="s">
        <v>146</v>
      </c>
      <c r="Z53" s="123">
        <v>5</v>
      </c>
      <c r="AA53" s="123">
        <v>5</v>
      </c>
      <c r="AB53" s="124">
        <v>5</v>
      </c>
      <c r="AC53" s="415">
        <v>5</v>
      </c>
      <c r="AD53" s="109">
        <v>5</v>
      </c>
      <c r="AE53" s="123">
        <v>5</v>
      </c>
      <c r="AF53" s="110">
        <v>5</v>
      </c>
      <c r="AG53" s="415">
        <v>5</v>
      </c>
      <c r="AH53" s="415">
        <v>4</v>
      </c>
      <c r="AI53" s="109">
        <v>5</v>
      </c>
      <c r="AJ53" s="110">
        <v>4</v>
      </c>
      <c r="AL53" s="122">
        <f t="shared" si="29"/>
        <v>42</v>
      </c>
      <c r="AM53" s="112">
        <f t="shared" si="0"/>
        <v>0</v>
      </c>
      <c r="AN53" s="113">
        <f t="shared" si="1"/>
        <v>5</v>
      </c>
      <c r="AO53" s="114">
        <f t="shared" si="2"/>
        <v>5</v>
      </c>
      <c r="AP53" s="112">
        <f t="shared" si="3"/>
        <v>0</v>
      </c>
      <c r="AQ53" s="113">
        <f t="shared" si="4"/>
        <v>5</v>
      </c>
      <c r="AR53" s="114">
        <f t="shared" si="5"/>
        <v>5</v>
      </c>
      <c r="AS53" s="112">
        <f t="shared" si="6"/>
        <v>0</v>
      </c>
      <c r="AT53" s="113">
        <f t="shared" si="7"/>
        <v>5</v>
      </c>
      <c r="AU53" s="114">
        <f t="shared" si="8"/>
        <v>5</v>
      </c>
      <c r="AV53" s="112">
        <f t="shared" si="9"/>
        <v>0</v>
      </c>
      <c r="AW53" s="113">
        <f t="shared" si="10"/>
        <v>4.333333333333333</v>
      </c>
      <c r="AX53" s="114">
        <f t="shared" si="11"/>
        <v>5</v>
      </c>
      <c r="AY53" s="112">
        <f t="shared" si="12"/>
        <v>0</v>
      </c>
      <c r="AZ53" s="113">
        <f t="shared" si="13"/>
        <v>5</v>
      </c>
      <c r="BA53" s="115">
        <f t="shared" si="14"/>
        <v>5</v>
      </c>
      <c r="BB53" s="112">
        <f t="shared" si="15"/>
        <v>0</v>
      </c>
      <c r="BC53" s="113">
        <f t="shared" si="16"/>
        <v>5</v>
      </c>
      <c r="BD53" s="116">
        <f t="shared" si="17"/>
        <v>5</v>
      </c>
      <c r="BE53" s="112">
        <f t="shared" si="30"/>
        <v>0</v>
      </c>
      <c r="BF53" s="112">
        <f t="shared" si="19"/>
        <v>0</v>
      </c>
      <c r="BG53" s="113">
        <f t="shared" si="20"/>
        <v>5</v>
      </c>
      <c r="BH53" s="113">
        <f t="shared" si="21"/>
        <v>2</v>
      </c>
      <c r="BI53" s="117">
        <f t="shared" si="22"/>
        <v>5</v>
      </c>
      <c r="BJ53" s="112">
        <f t="shared" si="23"/>
        <v>0</v>
      </c>
      <c r="BK53" s="113">
        <f t="shared" si="24"/>
        <v>5</v>
      </c>
      <c r="BL53" s="113">
        <f t="shared" si="25"/>
        <v>5</v>
      </c>
      <c r="BM53" s="118">
        <f t="shared" si="26"/>
        <v>5</v>
      </c>
      <c r="BN53" s="119">
        <f t="shared" si="26"/>
        <v>4</v>
      </c>
      <c r="BO53" s="120">
        <f t="shared" si="27"/>
        <v>5</v>
      </c>
      <c r="BP53" s="68"/>
    </row>
    <row r="54" spans="1:68" ht="13.5" thickBot="1">
      <c r="A54" s="128"/>
      <c r="B54" s="122">
        <f t="shared" si="28"/>
        <v>43</v>
      </c>
      <c r="C54" s="109">
        <v>5</v>
      </c>
      <c r="D54" s="123">
        <v>5</v>
      </c>
      <c r="E54" s="123">
        <v>5</v>
      </c>
      <c r="F54" s="124">
        <v>5</v>
      </c>
      <c r="G54" s="109">
        <v>5</v>
      </c>
      <c r="H54" s="123">
        <v>5</v>
      </c>
      <c r="I54" s="123">
        <v>5</v>
      </c>
      <c r="J54" s="124">
        <v>5</v>
      </c>
      <c r="K54" s="109">
        <v>5</v>
      </c>
      <c r="L54" s="123">
        <v>5</v>
      </c>
      <c r="M54" s="124">
        <v>5</v>
      </c>
      <c r="N54" s="109">
        <v>3</v>
      </c>
      <c r="O54" s="123">
        <v>5</v>
      </c>
      <c r="P54" s="124">
        <v>5</v>
      </c>
      <c r="Q54" s="109">
        <v>5</v>
      </c>
      <c r="R54" s="123">
        <v>5</v>
      </c>
      <c r="S54" s="123">
        <v>5</v>
      </c>
      <c r="T54" s="124">
        <v>5</v>
      </c>
      <c r="U54" s="109">
        <v>5</v>
      </c>
      <c r="V54" s="123">
        <v>5</v>
      </c>
      <c r="W54" s="123">
        <v>5</v>
      </c>
      <c r="X54" s="110">
        <v>5</v>
      </c>
      <c r="Y54" s="109" t="s">
        <v>146</v>
      </c>
      <c r="Z54" s="123">
        <v>5</v>
      </c>
      <c r="AA54" s="123">
        <v>4</v>
      </c>
      <c r="AB54" s="124">
        <v>4</v>
      </c>
      <c r="AC54" s="415">
        <v>2</v>
      </c>
      <c r="AD54" s="109">
        <v>5</v>
      </c>
      <c r="AE54" s="123">
        <v>5</v>
      </c>
      <c r="AF54" s="110">
        <v>5</v>
      </c>
      <c r="AG54" s="415">
        <v>5</v>
      </c>
      <c r="AH54" s="415">
        <v>4</v>
      </c>
      <c r="AI54" s="109">
        <v>5</v>
      </c>
      <c r="AJ54" s="110">
        <v>4</v>
      </c>
      <c r="AL54" s="122">
        <f t="shared" si="29"/>
        <v>43</v>
      </c>
      <c r="AM54" s="112">
        <f t="shared" si="0"/>
        <v>0</v>
      </c>
      <c r="AN54" s="113">
        <f t="shared" si="1"/>
        <v>5</v>
      </c>
      <c r="AO54" s="114">
        <f t="shared" si="2"/>
        <v>5</v>
      </c>
      <c r="AP54" s="112">
        <f t="shared" si="3"/>
        <v>0</v>
      </c>
      <c r="AQ54" s="113">
        <f t="shared" si="4"/>
        <v>5</v>
      </c>
      <c r="AR54" s="114">
        <f t="shared" si="5"/>
        <v>5</v>
      </c>
      <c r="AS54" s="112">
        <f t="shared" si="6"/>
        <v>0</v>
      </c>
      <c r="AT54" s="113">
        <f t="shared" si="7"/>
        <v>5</v>
      </c>
      <c r="AU54" s="114">
        <f t="shared" si="8"/>
        <v>5</v>
      </c>
      <c r="AV54" s="112">
        <f t="shared" si="9"/>
        <v>0</v>
      </c>
      <c r="AW54" s="113">
        <f t="shared" si="10"/>
        <v>4.333333333333333</v>
      </c>
      <c r="AX54" s="114">
        <f t="shared" si="11"/>
        <v>5</v>
      </c>
      <c r="AY54" s="112">
        <f t="shared" si="12"/>
        <v>0</v>
      </c>
      <c r="AZ54" s="113">
        <f t="shared" si="13"/>
        <v>5</v>
      </c>
      <c r="BA54" s="115">
        <f t="shared" si="14"/>
        <v>5</v>
      </c>
      <c r="BB54" s="112">
        <f t="shared" si="15"/>
        <v>0</v>
      </c>
      <c r="BC54" s="113">
        <f t="shared" si="16"/>
        <v>5</v>
      </c>
      <c r="BD54" s="116">
        <f t="shared" si="17"/>
        <v>5</v>
      </c>
      <c r="BE54" s="112">
        <f t="shared" si="30"/>
        <v>0</v>
      </c>
      <c r="BF54" s="112">
        <f t="shared" si="19"/>
        <v>0</v>
      </c>
      <c r="BG54" s="113">
        <f t="shared" si="20"/>
        <v>4.333333333333333</v>
      </c>
      <c r="BH54" s="113">
        <f t="shared" si="21"/>
        <v>2</v>
      </c>
      <c r="BI54" s="117">
        <f t="shared" si="22"/>
        <v>2</v>
      </c>
      <c r="BJ54" s="112">
        <f t="shared" si="23"/>
        <v>0</v>
      </c>
      <c r="BK54" s="113">
        <f t="shared" si="24"/>
        <v>5</v>
      </c>
      <c r="BL54" s="113">
        <f t="shared" si="25"/>
        <v>5</v>
      </c>
      <c r="BM54" s="118">
        <f t="shared" si="26"/>
        <v>5</v>
      </c>
      <c r="BN54" s="119">
        <f t="shared" si="26"/>
        <v>4</v>
      </c>
      <c r="BO54" s="120">
        <f t="shared" si="27"/>
        <v>5</v>
      </c>
      <c r="BP54" s="68"/>
    </row>
    <row r="55" spans="1:68" ht="13.5" thickBot="1">
      <c r="A55" s="128"/>
      <c r="B55" s="122">
        <f t="shared" si="28"/>
        <v>44</v>
      </c>
      <c r="C55" s="109">
        <v>5</v>
      </c>
      <c r="D55" s="123">
        <v>5</v>
      </c>
      <c r="E55" s="123">
        <v>5</v>
      </c>
      <c r="F55" s="124">
        <v>5</v>
      </c>
      <c r="G55" s="109">
        <v>5</v>
      </c>
      <c r="H55" s="123">
        <v>5</v>
      </c>
      <c r="I55" s="123">
        <v>5</v>
      </c>
      <c r="J55" s="124">
        <v>5</v>
      </c>
      <c r="K55" s="109">
        <v>5</v>
      </c>
      <c r="L55" s="123">
        <v>5</v>
      </c>
      <c r="M55" s="124">
        <v>5</v>
      </c>
      <c r="N55" s="109">
        <v>5</v>
      </c>
      <c r="O55" s="123">
        <v>5</v>
      </c>
      <c r="P55" s="124">
        <v>5</v>
      </c>
      <c r="Q55" s="109">
        <v>5</v>
      </c>
      <c r="R55" s="123">
        <v>5</v>
      </c>
      <c r="S55" s="123">
        <v>5</v>
      </c>
      <c r="T55" s="124">
        <v>5</v>
      </c>
      <c r="U55" s="109">
        <v>5</v>
      </c>
      <c r="V55" s="123">
        <v>5</v>
      </c>
      <c r="W55" s="123">
        <v>5</v>
      </c>
      <c r="X55" s="110">
        <v>5</v>
      </c>
      <c r="Y55" s="109" t="s">
        <v>146</v>
      </c>
      <c r="Z55" s="123">
        <v>5</v>
      </c>
      <c r="AA55" s="123">
        <v>5</v>
      </c>
      <c r="AB55" s="124">
        <v>5</v>
      </c>
      <c r="AC55" s="415">
        <v>5</v>
      </c>
      <c r="AD55" s="109">
        <v>5</v>
      </c>
      <c r="AE55" s="123">
        <v>5</v>
      </c>
      <c r="AF55" s="110">
        <v>5</v>
      </c>
      <c r="AG55" s="415">
        <v>5</v>
      </c>
      <c r="AH55" s="415">
        <v>5</v>
      </c>
      <c r="AI55" s="109">
        <v>5</v>
      </c>
      <c r="AJ55" s="110">
        <v>5</v>
      </c>
      <c r="AL55" s="122">
        <f t="shared" si="29"/>
        <v>44</v>
      </c>
      <c r="AM55" s="112">
        <f t="shared" si="0"/>
        <v>0</v>
      </c>
      <c r="AN55" s="113">
        <f t="shared" si="1"/>
        <v>5</v>
      </c>
      <c r="AO55" s="114">
        <f t="shared" si="2"/>
        <v>5</v>
      </c>
      <c r="AP55" s="112">
        <f t="shared" si="3"/>
        <v>0</v>
      </c>
      <c r="AQ55" s="113">
        <f t="shared" si="4"/>
        <v>5</v>
      </c>
      <c r="AR55" s="114">
        <f t="shared" si="5"/>
        <v>5</v>
      </c>
      <c r="AS55" s="112">
        <f t="shared" si="6"/>
        <v>0</v>
      </c>
      <c r="AT55" s="113">
        <f t="shared" si="7"/>
        <v>5</v>
      </c>
      <c r="AU55" s="114">
        <f t="shared" si="8"/>
        <v>5</v>
      </c>
      <c r="AV55" s="112">
        <f t="shared" si="9"/>
        <v>0</v>
      </c>
      <c r="AW55" s="113">
        <f t="shared" si="10"/>
        <v>5</v>
      </c>
      <c r="AX55" s="114">
        <f t="shared" si="11"/>
        <v>5</v>
      </c>
      <c r="AY55" s="112">
        <f t="shared" si="12"/>
        <v>0</v>
      </c>
      <c r="AZ55" s="113">
        <f t="shared" si="13"/>
        <v>5</v>
      </c>
      <c r="BA55" s="115">
        <f t="shared" si="14"/>
        <v>5</v>
      </c>
      <c r="BB55" s="112">
        <f t="shared" si="15"/>
        <v>0</v>
      </c>
      <c r="BC55" s="113">
        <f t="shared" si="16"/>
        <v>5</v>
      </c>
      <c r="BD55" s="116">
        <f t="shared" si="17"/>
        <v>5</v>
      </c>
      <c r="BE55" s="112">
        <f t="shared" si="30"/>
        <v>0</v>
      </c>
      <c r="BF55" s="112">
        <f t="shared" si="19"/>
        <v>0</v>
      </c>
      <c r="BG55" s="113">
        <f t="shared" si="20"/>
        <v>5</v>
      </c>
      <c r="BH55" s="113">
        <f t="shared" si="21"/>
        <v>2</v>
      </c>
      <c r="BI55" s="117">
        <f t="shared" si="22"/>
        <v>5</v>
      </c>
      <c r="BJ55" s="112">
        <f t="shared" si="23"/>
        <v>0</v>
      </c>
      <c r="BK55" s="113">
        <f t="shared" si="24"/>
        <v>5</v>
      </c>
      <c r="BL55" s="113">
        <f t="shared" si="25"/>
        <v>5</v>
      </c>
      <c r="BM55" s="118">
        <f t="shared" si="26"/>
        <v>5</v>
      </c>
      <c r="BN55" s="119">
        <f t="shared" si="26"/>
        <v>5</v>
      </c>
      <c r="BO55" s="120">
        <f t="shared" si="27"/>
        <v>5</v>
      </c>
    </row>
    <row r="56" spans="1:68" ht="13.5" thickBot="1">
      <c r="A56" s="128"/>
      <c r="B56" s="122">
        <f t="shared" si="28"/>
        <v>45</v>
      </c>
      <c r="C56" s="109">
        <v>4</v>
      </c>
      <c r="D56" s="123">
        <v>5</v>
      </c>
      <c r="E56" s="123">
        <v>3</v>
      </c>
      <c r="F56" s="124">
        <v>5</v>
      </c>
      <c r="G56" s="109">
        <v>4</v>
      </c>
      <c r="H56" s="123">
        <v>4</v>
      </c>
      <c r="I56" s="123">
        <v>4</v>
      </c>
      <c r="J56" s="124">
        <v>5</v>
      </c>
      <c r="K56" s="109">
        <v>5</v>
      </c>
      <c r="L56" s="123">
        <v>5</v>
      </c>
      <c r="M56" s="124">
        <v>4</v>
      </c>
      <c r="N56" s="109">
        <v>4</v>
      </c>
      <c r="O56" s="123">
        <v>4</v>
      </c>
      <c r="P56" s="124">
        <v>2</v>
      </c>
      <c r="Q56" s="109">
        <v>5</v>
      </c>
      <c r="R56" s="123">
        <v>5</v>
      </c>
      <c r="S56" s="123">
        <v>5</v>
      </c>
      <c r="T56" s="124">
        <v>5</v>
      </c>
      <c r="U56" s="109">
        <v>5</v>
      </c>
      <c r="V56" s="123">
        <v>5</v>
      </c>
      <c r="W56" s="123">
        <v>3</v>
      </c>
      <c r="X56" s="110">
        <v>5</v>
      </c>
      <c r="Y56" s="109" t="s">
        <v>146</v>
      </c>
      <c r="Z56" s="123">
        <v>3</v>
      </c>
      <c r="AA56" s="123">
        <v>3</v>
      </c>
      <c r="AB56" s="124">
        <v>3</v>
      </c>
      <c r="AC56" s="415">
        <v>2</v>
      </c>
      <c r="AD56" s="109">
        <v>2</v>
      </c>
      <c r="AE56" s="123">
        <v>2</v>
      </c>
      <c r="AF56" s="110">
        <v>2</v>
      </c>
      <c r="AG56" s="415">
        <v>2</v>
      </c>
      <c r="AH56" s="415">
        <v>2</v>
      </c>
      <c r="AI56" s="109">
        <v>4</v>
      </c>
      <c r="AJ56" s="110">
        <v>2</v>
      </c>
      <c r="AL56" s="122">
        <f t="shared" si="29"/>
        <v>45</v>
      </c>
      <c r="AM56" s="112">
        <f t="shared" si="0"/>
        <v>0</v>
      </c>
      <c r="AN56" s="113">
        <f t="shared" si="1"/>
        <v>4.25</v>
      </c>
      <c r="AO56" s="114">
        <f t="shared" si="2"/>
        <v>5</v>
      </c>
      <c r="AP56" s="112">
        <f t="shared" si="3"/>
        <v>0</v>
      </c>
      <c r="AQ56" s="113">
        <f t="shared" si="4"/>
        <v>4.25</v>
      </c>
      <c r="AR56" s="114">
        <f t="shared" si="5"/>
        <v>5</v>
      </c>
      <c r="AS56" s="112">
        <f t="shared" si="6"/>
        <v>0</v>
      </c>
      <c r="AT56" s="113">
        <f t="shared" si="7"/>
        <v>4.666666666666667</v>
      </c>
      <c r="AU56" s="114">
        <f t="shared" si="8"/>
        <v>5</v>
      </c>
      <c r="AV56" s="112">
        <f t="shared" si="9"/>
        <v>1</v>
      </c>
      <c r="AW56" s="113">
        <f t="shared" si="10"/>
        <v>3.3333333333333335</v>
      </c>
      <c r="AX56" s="114">
        <f t="shared" si="11"/>
        <v>4</v>
      </c>
      <c r="AY56" s="112">
        <f t="shared" si="12"/>
        <v>0</v>
      </c>
      <c r="AZ56" s="113">
        <f t="shared" si="13"/>
        <v>5</v>
      </c>
      <c r="BA56" s="115">
        <f t="shared" si="14"/>
        <v>5</v>
      </c>
      <c r="BB56" s="112">
        <f t="shared" si="15"/>
        <v>0</v>
      </c>
      <c r="BC56" s="113">
        <f t="shared" si="16"/>
        <v>4.5</v>
      </c>
      <c r="BD56" s="116">
        <f t="shared" si="17"/>
        <v>5</v>
      </c>
      <c r="BE56" s="112">
        <f t="shared" si="30"/>
        <v>0</v>
      </c>
      <c r="BF56" s="112">
        <f t="shared" si="19"/>
        <v>0</v>
      </c>
      <c r="BG56" s="113">
        <f t="shared" si="20"/>
        <v>3</v>
      </c>
      <c r="BH56" s="113">
        <f t="shared" si="21"/>
        <v>2</v>
      </c>
      <c r="BI56" s="117">
        <f t="shared" si="22"/>
        <v>2</v>
      </c>
      <c r="BJ56" s="112">
        <f t="shared" si="23"/>
        <v>3</v>
      </c>
      <c r="BK56" s="113">
        <f t="shared" si="24"/>
        <v>2</v>
      </c>
      <c r="BL56" s="113">
        <f t="shared" si="25"/>
        <v>2</v>
      </c>
      <c r="BM56" s="118">
        <f t="shared" si="26"/>
        <v>2</v>
      </c>
      <c r="BN56" s="119">
        <f t="shared" si="26"/>
        <v>2</v>
      </c>
      <c r="BO56" s="120">
        <f t="shared" si="27"/>
        <v>3</v>
      </c>
    </row>
    <row r="57" spans="1:68" ht="13.5" thickBot="1">
      <c r="A57" s="128"/>
      <c r="B57" s="122">
        <f t="shared" si="28"/>
        <v>46</v>
      </c>
      <c r="C57" s="109">
        <v>5</v>
      </c>
      <c r="D57" s="123">
        <v>5</v>
      </c>
      <c r="E57" s="123">
        <v>5</v>
      </c>
      <c r="F57" s="124">
        <v>5</v>
      </c>
      <c r="G57" s="109">
        <v>5</v>
      </c>
      <c r="H57" s="123">
        <v>5</v>
      </c>
      <c r="I57" s="123">
        <v>5</v>
      </c>
      <c r="J57" s="124">
        <v>5</v>
      </c>
      <c r="K57" s="109">
        <v>5</v>
      </c>
      <c r="L57" s="123">
        <v>5</v>
      </c>
      <c r="M57" s="124">
        <v>5</v>
      </c>
      <c r="N57" s="109">
        <v>5</v>
      </c>
      <c r="O57" s="123">
        <v>5</v>
      </c>
      <c r="P57" s="124">
        <v>5</v>
      </c>
      <c r="Q57" s="109">
        <v>5</v>
      </c>
      <c r="R57" s="123">
        <v>4</v>
      </c>
      <c r="S57" s="123">
        <v>5</v>
      </c>
      <c r="T57" s="124">
        <v>4</v>
      </c>
      <c r="U57" s="109">
        <v>5</v>
      </c>
      <c r="V57" s="123">
        <v>5</v>
      </c>
      <c r="W57" s="123">
        <v>5</v>
      </c>
      <c r="X57" s="110">
        <v>5</v>
      </c>
      <c r="Y57" s="109" t="s">
        <v>146</v>
      </c>
      <c r="Z57" s="123">
        <v>5</v>
      </c>
      <c r="AA57" s="123">
        <v>5</v>
      </c>
      <c r="AB57" s="124">
        <v>5</v>
      </c>
      <c r="AC57" s="415">
        <v>4</v>
      </c>
      <c r="AD57" s="109">
        <v>5</v>
      </c>
      <c r="AE57" s="123">
        <v>5</v>
      </c>
      <c r="AF57" s="110">
        <v>5</v>
      </c>
      <c r="AG57" s="415">
        <v>4</v>
      </c>
      <c r="AH57" s="415">
        <v>4</v>
      </c>
      <c r="AI57" s="109">
        <v>4</v>
      </c>
      <c r="AJ57" s="110">
        <v>4</v>
      </c>
      <c r="AL57" s="122">
        <f t="shared" si="29"/>
        <v>46</v>
      </c>
      <c r="AM57" s="112">
        <f t="shared" si="0"/>
        <v>0</v>
      </c>
      <c r="AN57" s="113">
        <f t="shared" si="1"/>
        <v>5</v>
      </c>
      <c r="AO57" s="114">
        <f t="shared" si="2"/>
        <v>5</v>
      </c>
      <c r="AP57" s="112">
        <f t="shared" si="3"/>
        <v>0</v>
      </c>
      <c r="AQ57" s="113">
        <f t="shared" si="4"/>
        <v>5</v>
      </c>
      <c r="AR57" s="114">
        <f t="shared" si="5"/>
        <v>5</v>
      </c>
      <c r="AS57" s="112">
        <f t="shared" si="6"/>
        <v>0</v>
      </c>
      <c r="AT57" s="113">
        <f t="shared" si="7"/>
        <v>5</v>
      </c>
      <c r="AU57" s="114">
        <f t="shared" si="8"/>
        <v>5</v>
      </c>
      <c r="AV57" s="112">
        <f t="shared" si="9"/>
        <v>0</v>
      </c>
      <c r="AW57" s="113">
        <f t="shared" si="10"/>
        <v>5</v>
      </c>
      <c r="AX57" s="114">
        <f t="shared" si="11"/>
        <v>5</v>
      </c>
      <c r="AY57" s="112">
        <f t="shared" si="12"/>
        <v>0</v>
      </c>
      <c r="AZ57" s="113">
        <f t="shared" si="13"/>
        <v>4.5</v>
      </c>
      <c r="BA57" s="115">
        <f t="shared" si="14"/>
        <v>5</v>
      </c>
      <c r="BB57" s="112">
        <f t="shared" si="15"/>
        <v>0</v>
      </c>
      <c r="BC57" s="113">
        <f t="shared" si="16"/>
        <v>5</v>
      </c>
      <c r="BD57" s="116">
        <f t="shared" si="17"/>
        <v>5</v>
      </c>
      <c r="BE57" s="112">
        <f t="shared" si="30"/>
        <v>0</v>
      </c>
      <c r="BF57" s="112">
        <f t="shared" si="19"/>
        <v>0</v>
      </c>
      <c r="BG57" s="113">
        <f t="shared" si="20"/>
        <v>5</v>
      </c>
      <c r="BH57" s="113">
        <f t="shared" si="21"/>
        <v>2</v>
      </c>
      <c r="BI57" s="117">
        <f t="shared" si="22"/>
        <v>4</v>
      </c>
      <c r="BJ57" s="112">
        <f t="shared" si="23"/>
        <v>0</v>
      </c>
      <c r="BK57" s="113">
        <f t="shared" si="24"/>
        <v>5</v>
      </c>
      <c r="BL57" s="113">
        <f t="shared" si="25"/>
        <v>5</v>
      </c>
      <c r="BM57" s="118">
        <f t="shared" si="26"/>
        <v>4</v>
      </c>
      <c r="BN57" s="119">
        <f t="shared" si="26"/>
        <v>4</v>
      </c>
      <c r="BO57" s="120">
        <f t="shared" si="27"/>
        <v>4</v>
      </c>
    </row>
    <row r="58" spans="1:68" ht="13.5" thickBot="1">
      <c r="A58" s="128"/>
      <c r="B58" s="122">
        <f t="shared" si="28"/>
        <v>47</v>
      </c>
      <c r="C58" s="109">
        <v>5</v>
      </c>
      <c r="D58" s="123">
        <v>5</v>
      </c>
      <c r="E58" s="123">
        <v>5</v>
      </c>
      <c r="F58" s="124">
        <v>5</v>
      </c>
      <c r="G58" s="109">
        <v>5</v>
      </c>
      <c r="H58" s="123">
        <v>5</v>
      </c>
      <c r="I58" s="123">
        <v>5</v>
      </c>
      <c r="J58" s="124">
        <v>5</v>
      </c>
      <c r="K58" s="109">
        <v>5</v>
      </c>
      <c r="L58" s="123">
        <v>5</v>
      </c>
      <c r="M58" s="124">
        <v>5</v>
      </c>
      <c r="N58" s="109">
        <v>5</v>
      </c>
      <c r="O58" s="123">
        <v>5</v>
      </c>
      <c r="P58" s="124">
        <v>5</v>
      </c>
      <c r="Q58" s="109">
        <v>5</v>
      </c>
      <c r="R58" s="123">
        <v>5</v>
      </c>
      <c r="S58" s="123">
        <v>5</v>
      </c>
      <c r="T58" s="124">
        <v>5</v>
      </c>
      <c r="U58" s="109">
        <v>5</v>
      </c>
      <c r="V58" s="123">
        <v>5</v>
      </c>
      <c r="W58" s="123">
        <v>5</v>
      </c>
      <c r="X58" s="110">
        <v>5</v>
      </c>
      <c r="Y58" s="109" t="s">
        <v>145</v>
      </c>
      <c r="Z58" s="123">
        <v>5</v>
      </c>
      <c r="AA58" s="123">
        <v>5</v>
      </c>
      <c r="AB58" s="124">
        <v>5</v>
      </c>
      <c r="AC58" s="415">
        <v>5</v>
      </c>
      <c r="AD58" s="109">
        <v>4</v>
      </c>
      <c r="AE58" s="123">
        <v>5</v>
      </c>
      <c r="AF58" s="110">
        <v>5</v>
      </c>
      <c r="AG58" s="415">
        <v>5</v>
      </c>
      <c r="AH58" s="415">
        <v>4</v>
      </c>
      <c r="AI58" s="109">
        <v>5</v>
      </c>
      <c r="AJ58" s="110">
        <v>5</v>
      </c>
      <c r="AL58" s="122">
        <f t="shared" si="29"/>
        <v>47</v>
      </c>
      <c r="AM58" s="112">
        <f t="shared" si="0"/>
        <v>0</v>
      </c>
      <c r="AN58" s="113">
        <f t="shared" si="1"/>
        <v>5</v>
      </c>
      <c r="AO58" s="114">
        <f t="shared" si="2"/>
        <v>5</v>
      </c>
      <c r="AP58" s="112">
        <f t="shared" si="3"/>
        <v>0</v>
      </c>
      <c r="AQ58" s="113">
        <f t="shared" si="4"/>
        <v>5</v>
      </c>
      <c r="AR58" s="114">
        <f t="shared" si="5"/>
        <v>5</v>
      </c>
      <c r="AS58" s="112">
        <f t="shared" si="6"/>
        <v>0</v>
      </c>
      <c r="AT58" s="113">
        <f t="shared" si="7"/>
        <v>5</v>
      </c>
      <c r="AU58" s="114">
        <f t="shared" si="8"/>
        <v>5</v>
      </c>
      <c r="AV58" s="112">
        <f t="shared" si="9"/>
        <v>0</v>
      </c>
      <c r="AW58" s="113">
        <f t="shared" si="10"/>
        <v>5</v>
      </c>
      <c r="AX58" s="114">
        <f t="shared" si="11"/>
        <v>5</v>
      </c>
      <c r="AY58" s="112">
        <f t="shared" si="12"/>
        <v>0</v>
      </c>
      <c r="AZ58" s="113">
        <f t="shared" si="13"/>
        <v>5</v>
      </c>
      <c r="BA58" s="115">
        <f t="shared" si="14"/>
        <v>5</v>
      </c>
      <c r="BB58" s="112">
        <f t="shared" si="15"/>
        <v>0</v>
      </c>
      <c r="BC58" s="113">
        <f t="shared" si="16"/>
        <v>5</v>
      </c>
      <c r="BD58" s="116">
        <f t="shared" si="17"/>
        <v>5</v>
      </c>
      <c r="BE58" s="112">
        <f t="shared" si="30"/>
        <v>0</v>
      </c>
      <c r="BF58" s="112">
        <f t="shared" si="19"/>
        <v>0</v>
      </c>
      <c r="BG58" s="113">
        <f t="shared" si="20"/>
        <v>5</v>
      </c>
      <c r="BH58" s="113">
        <f t="shared" si="21"/>
        <v>2</v>
      </c>
      <c r="BI58" s="117">
        <f t="shared" si="22"/>
        <v>5</v>
      </c>
      <c r="BJ58" s="112">
        <f t="shared" si="23"/>
        <v>0</v>
      </c>
      <c r="BK58" s="113">
        <f t="shared" si="24"/>
        <v>4.666666666666667</v>
      </c>
      <c r="BL58" s="113">
        <f t="shared" si="25"/>
        <v>5</v>
      </c>
      <c r="BM58" s="118">
        <f t="shared" si="26"/>
        <v>5</v>
      </c>
      <c r="BN58" s="119">
        <f t="shared" si="26"/>
        <v>4</v>
      </c>
      <c r="BO58" s="120">
        <f t="shared" si="27"/>
        <v>5</v>
      </c>
    </row>
    <row r="59" spans="1:68" ht="13.5" thickBot="1">
      <c r="A59" s="128"/>
      <c r="B59" s="122">
        <f t="shared" si="28"/>
        <v>48</v>
      </c>
      <c r="C59" s="109">
        <v>5</v>
      </c>
      <c r="D59" s="123">
        <v>5</v>
      </c>
      <c r="E59" s="123">
        <v>5</v>
      </c>
      <c r="F59" s="124">
        <v>5</v>
      </c>
      <c r="G59" s="109">
        <v>5</v>
      </c>
      <c r="H59" s="123">
        <v>4</v>
      </c>
      <c r="I59" s="123">
        <v>3</v>
      </c>
      <c r="J59" s="124">
        <v>5</v>
      </c>
      <c r="K59" s="109">
        <v>5</v>
      </c>
      <c r="L59" s="123">
        <v>5</v>
      </c>
      <c r="M59" s="124">
        <v>5</v>
      </c>
      <c r="N59" s="109">
        <v>5</v>
      </c>
      <c r="O59" s="123">
        <v>5</v>
      </c>
      <c r="P59" s="124">
        <v>5</v>
      </c>
      <c r="Q59" s="109">
        <v>5</v>
      </c>
      <c r="R59" s="123">
        <v>5</v>
      </c>
      <c r="S59" s="123">
        <v>5</v>
      </c>
      <c r="T59" s="124">
        <v>5</v>
      </c>
      <c r="U59" s="109">
        <v>5</v>
      </c>
      <c r="V59" s="123">
        <v>5</v>
      </c>
      <c r="W59" s="123">
        <v>5</v>
      </c>
      <c r="X59" s="110">
        <v>5</v>
      </c>
      <c r="Y59" s="109" t="s">
        <v>145</v>
      </c>
      <c r="Z59" s="123">
        <v>3</v>
      </c>
      <c r="AA59" s="123">
        <v>3</v>
      </c>
      <c r="AB59" s="124">
        <v>4</v>
      </c>
      <c r="AC59" s="415">
        <v>5</v>
      </c>
      <c r="AD59" s="109">
        <v>2</v>
      </c>
      <c r="AE59" s="123">
        <v>5</v>
      </c>
      <c r="AF59" s="110">
        <v>3</v>
      </c>
      <c r="AG59" s="415">
        <v>4</v>
      </c>
      <c r="AH59" s="415">
        <v>3</v>
      </c>
      <c r="AI59" s="109">
        <v>3</v>
      </c>
      <c r="AJ59" s="110">
        <v>3</v>
      </c>
      <c r="AL59" s="122">
        <f t="shared" si="29"/>
        <v>48</v>
      </c>
      <c r="AM59" s="112">
        <f t="shared" si="0"/>
        <v>0</v>
      </c>
      <c r="AN59" s="113">
        <f t="shared" si="1"/>
        <v>5</v>
      </c>
      <c r="AO59" s="114">
        <f t="shared" si="2"/>
        <v>5</v>
      </c>
      <c r="AP59" s="112">
        <f t="shared" si="3"/>
        <v>0</v>
      </c>
      <c r="AQ59" s="113">
        <f t="shared" si="4"/>
        <v>4.25</v>
      </c>
      <c r="AR59" s="114">
        <f t="shared" si="5"/>
        <v>5</v>
      </c>
      <c r="AS59" s="112">
        <f t="shared" si="6"/>
        <v>0</v>
      </c>
      <c r="AT59" s="113">
        <f t="shared" si="7"/>
        <v>5</v>
      </c>
      <c r="AU59" s="114">
        <f t="shared" si="8"/>
        <v>5</v>
      </c>
      <c r="AV59" s="112">
        <f t="shared" si="9"/>
        <v>0</v>
      </c>
      <c r="AW59" s="113">
        <f t="shared" si="10"/>
        <v>5</v>
      </c>
      <c r="AX59" s="114">
        <f t="shared" si="11"/>
        <v>5</v>
      </c>
      <c r="AY59" s="112">
        <f t="shared" si="12"/>
        <v>0</v>
      </c>
      <c r="AZ59" s="113">
        <f t="shared" si="13"/>
        <v>5</v>
      </c>
      <c r="BA59" s="115">
        <f t="shared" si="14"/>
        <v>5</v>
      </c>
      <c r="BB59" s="112">
        <f t="shared" si="15"/>
        <v>0</v>
      </c>
      <c r="BC59" s="113">
        <f t="shared" si="16"/>
        <v>5</v>
      </c>
      <c r="BD59" s="116">
        <f t="shared" si="17"/>
        <v>5</v>
      </c>
      <c r="BE59" s="112">
        <f t="shared" si="30"/>
        <v>0</v>
      </c>
      <c r="BF59" s="112">
        <f t="shared" si="19"/>
        <v>0</v>
      </c>
      <c r="BG59" s="113">
        <f t="shared" si="20"/>
        <v>3.3333333333333335</v>
      </c>
      <c r="BH59" s="113">
        <f t="shared" si="21"/>
        <v>2</v>
      </c>
      <c r="BI59" s="117">
        <f t="shared" si="22"/>
        <v>5</v>
      </c>
      <c r="BJ59" s="112">
        <f t="shared" si="23"/>
        <v>1</v>
      </c>
      <c r="BK59" s="113">
        <f t="shared" si="24"/>
        <v>3.3333333333333335</v>
      </c>
      <c r="BL59" s="113">
        <f t="shared" si="25"/>
        <v>4</v>
      </c>
      <c r="BM59" s="118">
        <f t="shared" si="26"/>
        <v>4</v>
      </c>
      <c r="BN59" s="119">
        <f t="shared" si="26"/>
        <v>3</v>
      </c>
      <c r="BO59" s="120">
        <f t="shared" si="27"/>
        <v>3</v>
      </c>
    </row>
    <row r="60" spans="1:68" ht="13.5" thickBot="1">
      <c r="A60" s="128"/>
      <c r="B60" s="122">
        <f t="shared" si="28"/>
        <v>49</v>
      </c>
      <c r="C60" s="109"/>
      <c r="D60" s="123"/>
      <c r="E60" s="123"/>
      <c r="F60" s="124"/>
      <c r="G60" s="109"/>
      <c r="H60" s="123"/>
      <c r="I60" s="123"/>
      <c r="J60" s="124"/>
      <c r="K60" s="109"/>
      <c r="L60" s="123"/>
      <c r="M60" s="124"/>
      <c r="N60" s="109"/>
      <c r="O60" s="123"/>
      <c r="P60" s="124"/>
      <c r="Q60" s="109"/>
      <c r="R60" s="123"/>
      <c r="S60" s="123"/>
      <c r="T60" s="124"/>
      <c r="U60" s="109"/>
      <c r="V60" s="123"/>
      <c r="W60" s="123"/>
      <c r="X60" s="110"/>
      <c r="Y60" s="109"/>
      <c r="Z60" s="123"/>
      <c r="AA60" s="123"/>
      <c r="AB60" s="124"/>
      <c r="AC60" s="415"/>
      <c r="AD60" s="109"/>
      <c r="AE60" s="123"/>
      <c r="AF60" s="110"/>
      <c r="AG60" s="415"/>
      <c r="AH60" s="415"/>
      <c r="AI60" s="109"/>
      <c r="AJ60" s="110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5</v>
      </c>
      <c r="D104" s="205">
        <f>AR12</f>
        <v>5</v>
      </c>
      <c r="E104" s="205">
        <f>AR12</f>
        <v>5</v>
      </c>
      <c r="F104" s="205">
        <f>AU12</f>
        <v>5</v>
      </c>
      <c r="G104" s="204">
        <f>BA12</f>
        <v>5</v>
      </c>
      <c r="H104" s="206">
        <f>BD12</f>
        <v>5</v>
      </c>
      <c r="I104" s="207" t="str">
        <f>IF(ISTEXT(C104),"NO",IF(AL104&gt;2,"D","A"))</f>
        <v>A</v>
      </c>
      <c r="J104" s="204">
        <f>BH12</f>
        <v>4</v>
      </c>
      <c r="K104" s="205">
        <f t="shared" ref="K104:K163" si="32">BI12</f>
        <v>5</v>
      </c>
      <c r="L104" s="206">
        <f>BL12</f>
        <v>3</v>
      </c>
      <c r="M104" s="207" t="str">
        <f>IF(ISTEXT(J104),"NO",IF(I104="D","D",IF(AM104&gt;2,"D","A")))</f>
        <v>A</v>
      </c>
      <c r="N104" s="208">
        <f>BM12</f>
        <v>5</v>
      </c>
      <c r="O104" s="209">
        <f t="shared" ref="O104:P119" si="33">BN12</f>
        <v>5</v>
      </c>
      <c r="P104" s="210">
        <f t="shared" si="33"/>
        <v>5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0</v>
      </c>
      <c r="AN104" s="55">
        <f>COUNTIF(N104:P104,"=2")</f>
        <v>0</v>
      </c>
    </row>
    <row r="105" spans="2:40" ht="15">
      <c r="B105" s="211">
        <f>B104+1</f>
        <v>2</v>
      </c>
      <c r="C105" s="212">
        <f t="shared" ref="C105:C163" si="34">AO13</f>
        <v>5</v>
      </c>
      <c r="D105" s="213">
        <f t="shared" ref="D105:D163" si="35">AR13</f>
        <v>5</v>
      </c>
      <c r="E105" s="213">
        <f t="shared" ref="E105:E163" si="36">AR13</f>
        <v>5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5</v>
      </c>
      <c r="I105" s="207" t="str">
        <f t="shared" ref="I105:I163" si="40">IF(ISTEXT(C105),"NO",IF(AL105&gt;2,"D","A"))</f>
        <v>A</v>
      </c>
      <c r="J105" s="212">
        <f t="shared" ref="J105:J163" si="41">BH13</f>
        <v>5</v>
      </c>
      <c r="K105" s="213">
        <f t="shared" si="32"/>
        <v>5</v>
      </c>
      <c r="L105" s="214">
        <f t="shared" ref="L105:L163" si="42">BL13</f>
        <v>5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5</v>
      </c>
      <c r="O105" s="216">
        <f t="shared" si="33"/>
        <v>4</v>
      </c>
      <c r="P105" s="217">
        <f t="shared" si="33"/>
        <v>4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0</v>
      </c>
      <c r="AN105" s="55">
        <f t="shared" ref="AN105:AN163" si="48">COUNTIF(N105:P105,"=2")</f>
        <v>0</v>
      </c>
    </row>
    <row r="106" spans="2:40" ht="15">
      <c r="B106" s="218">
        <f t="shared" ref="B106:B163" si="49">B105+1</f>
        <v>3</v>
      </c>
      <c r="C106" s="212">
        <f t="shared" si="34"/>
        <v>5</v>
      </c>
      <c r="D106" s="213">
        <f t="shared" si="35"/>
        <v>5</v>
      </c>
      <c r="E106" s="213">
        <f t="shared" si="36"/>
        <v>5</v>
      </c>
      <c r="F106" s="213">
        <f t="shared" si="37"/>
        <v>5</v>
      </c>
      <c r="G106" s="213">
        <f t="shared" si="38"/>
        <v>5</v>
      </c>
      <c r="H106" s="214">
        <f t="shared" si="39"/>
        <v>5</v>
      </c>
      <c r="I106" s="207" t="str">
        <f t="shared" si="40"/>
        <v>A</v>
      </c>
      <c r="J106" s="212">
        <f t="shared" si="41"/>
        <v>5</v>
      </c>
      <c r="K106" s="213">
        <f t="shared" si="32"/>
        <v>4</v>
      </c>
      <c r="L106" s="214">
        <f t="shared" si="42"/>
        <v>5</v>
      </c>
      <c r="M106" s="207" t="str">
        <f t="shared" si="43"/>
        <v>A</v>
      </c>
      <c r="N106" s="215">
        <f t="shared" si="44"/>
        <v>5</v>
      </c>
      <c r="O106" s="216">
        <f t="shared" si="33"/>
        <v>3</v>
      </c>
      <c r="P106" s="217">
        <f t="shared" si="33"/>
        <v>4</v>
      </c>
      <c r="Q106" s="207" t="str">
        <f t="shared" si="45"/>
        <v>A</v>
      </c>
      <c r="AL106" s="55">
        <f t="shared" si="46"/>
        <v>0</v>
      </c>
      <c r="AM106" s="55">
        <f t="shared" si="47"/>
        <v>0</v>
      </c>
      <c r="AN106" s="55">
        <f t="shared" si="48"/>
        <v>0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5</v>
      </c>
      <c r="E107" s="213">
        <f t="shared" si="36"/>
        <v>5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5</v>
      </c>
      <c r="K107" s="213">
        <f t="shared" si="32"/>
        <v>5</v>
      </c>
      <c r="L107" s="214">
        <f t="shared" si="42"/>
        <v>4</v>
      </c>
      <c r="M107" s="207" t="str">
        <f t="shared" si="43"/>
        <v>A</v>
      </c>
      <c r="N107" s="215">
        <f t="shared" si="44"/>
        <v>5</v>
      </c>
      <c r="O107" s="216">
        <f t="shared" si="33"/>
        <v>4</v>
      </c>
      <c r="P107" s="217">
        <f t="shared" si="33"/>
        <v>4</v>
      </c>
      <c r="Q107" s="207" t="str">
        <f t="shared" si="45"/>
        <v>A</v>
      </c>
      <c r="AL107" s="55">
        <f t="shared" si="46"/>
        <v>0</v>
      </c>
      <c r="AM107" s="55">
        <f t="shared" si="47"/>
        <v>0</v>
      </c>
      <c r="AN107" s="55">
        <f t="shared" si="48"/>
        <v>0</v>
      </c>
    </row>
    <row r="108" spans="2:40" ht="15">
      <c r="B108" s="218">
        <f t="shared" si="49"/>
        <v>5</v>
      </c>
      <c r="C108" s="212">
        <f t="shared" si="34"/>
        <v>5</v>
      </c>
      <c r="D108" s="213">
        <f t="shared" si="35"/>
        <v>5</v>
      </c>
      <c r="E108" s="213">
        <f t="shared" si="36"/>
        <v>5</v>
      </c>
      <c r="F108" s="213">
        <f t="shared" si="37"/>
        <v>5</v>
      </c>
      <c r="G108" s="213">
        <f t="shared" si="38"/>
        <v>5</v>
      </c>
      <c r="H108" s="214">
        <f t="shared" si="39"/>
        <v>5</v>
      </c>
      <c r="I108" s="207" t="str">
        <f t="shared" si="40"/>
        <v>A</v>
      </c>
      <c r="J108" s="212">
        <f t="shared" si="41"/>
        <v>5</v>
      </c>
      <c r="K108" s="213">
        <f t="shared" si="32"/>
        <v>5</v>
      </c>
      <c r="L108" s="214">
        <f t="shared" si="42"/>
        <v>5</v>
      </c>
      <c r="M108" s="207" t="str">
        <f t="shared" si="43"/>
        <v>A</v>
      </c>
      <c r="N108" s="215">
        <f t="shared" si="44"/>
        <v>4</v>
      </c>
      <c r="O108" s="216">
        <f t="shared" si="33"/>
        <v>2</v>
      </c>
      <c r="P108" s="217">
        <f t="shared" si="33"/>
        <v>5</v>
      </c>
      <c r="Q108" s="207" t="str">
        <f t="shared" si="45"/>
        <v>A</v>
      </c>
      <c r="AL108" s="55">
        <f t="shared" si="46"/>
        <v>0</v>
      </c>
      <c r="AM108" s="55">
        <f t="shared" si="47"/>
        <v>0</v>
      </c>
      <c r="AN108" s="55">
        <f t="shared" si="48"/>
        <v>1</v>
      </c>
    </row>
    <row r="109" spans="2:40" ht="15">
      <c r="B109" s="218">
        <f t="shared" si="49"/>
        <v>6</v>
      </c>
      <c r="C109" s="212">
        <f t="shared" si="34"/>
        <v>5</v>
      </c>
      <c r="D109" s="213">
        <f t="shared" si="35"/>
        <v>5</v>
      </c>
      <c r="E109" s="213">
        <f t="shared" si="36"/>
        <v>5</v>
      </c>
      <c r="F109" s="213">
        <f t="shared" si="37"/>
        <v>5</v>
      </c>
      <c r="G109" s="213">
        <f t="shared" si="38"/>
        <v>5</v>
      </c>
      <c r="H109" s="214">
        <f t="shared" si="39"/>
        <v>5</v>
      </c>
      <c r="I109" s="207" t="str">
        <f t="shared" si="40"/>
        <v>A</v>
      </c>
      <c r="J109" s="212">
        <f t="shared" si="41"/>
        <v>5</v>
      </c>
      <c r="K109" s="213">
        <f t="shared" si="32"/>
        <v>5</v>
      </c>
      <c r="L109" s="214">
        <f t="shared" si="42"/>
        <v>5</v>
      </c>
      <c r="M109" s="207" t="str">
        <f t="shared" si="43"/>
        <v>A</v>
      </c>
      <c r="N109" s="215">
        <f t="shared" si="44"/>
        <v>5</v>
      </c>
      <c r="O109" s="216">
        <f t="shared" si="33"/>
        <v>4</v>
      </c>
      <c r="P109" s="217">
        <f t="shared" si="33"/>
        <v>5</v>
      </c>
      <c r="Q109" s="207" t="str">
        <f t="shared" si="45"/>
        <v>A</v>
      </c>
      <c r="AL109" s="55">
        <f t="shared" si="46"/>
        <v>0</v>
      </c>
      <c r="AM109" s="55">
        <f t="shared" si="47"/>
        <v>0</v>
      </c>
      <c r="AN109" s="55">
        <f t="shared" si="48"/>
        <v>0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4</v>
      </c>
      <c r="E110" s="213">
        <f t="shared" si="36"/>
        <v>4</v>
      </c>
      <c r="F110" s="213">
        <f t="shared" si="37"/>
        <v>5</v>
      </c>
      <c r="G110" s="213">
        <f t="shared" si="38"/>
        <v>5</v>
      </c>
      <c r="H110" s="214">
        <f t="shared" si="39"/>
        <v>5</v>
      </c>
      <c r="I110" s="207" t="str">
        <f t="shared" si="40"/>
        <v>A</v>
      </c>
      <c r="J110" s="212">
        <f t="shared" si="41"/>
        <v>3</v>
      </c>
      <c r="K110" s="213">
        <f t="shared" si="32"/>
        <v>3</v>
      </c>
      <c r="L110" s="214">
        <f t="shared" si="42"/>
        <v>2</v>
      </c>
      <c r="M110" s="207" t="str">
        <f t="shared" si="43"/>
        <v>A</v>
      </c>
      <c r="N110" s="215">
        <f t="shared" si="44"/>
        <v>2</v>
      </c>
      <c r="O110" s="216">
        <f t="shared" si="33"/>
        <v>2</v>
      </c>
      <c r="P110" s="217">
        <f t="shared" si="33"/>
        <v>3</v>
      </c>
      <c r="Q110" s="207" t="str">
        <f t="shared" si="45"/>
        <v>A</v>
      </c>
      <c r="AL110" s="55">
        <f t="shared" si="46"/>
        <v>0</v>
      </c>
      <c r="AM110" s="55">
        <f t="shared" si="47"/>
        <v>1</v>
      </c>
      <c r="AN110" s="55">
        <f t="shared" si="48"/>
        <v>2</v>
      </c>
    </row>
    <row r="111" spans="2:40" ht="15">
      <c r="B111" s="211">
        <f t="shared" si="49"/>
        <v>8</v>
      </c>
      <c r="C111" s="212">
        <f t="shared" si="34"/>
        <v>5</v>
      </c>
      <c r="D111" s="213">
        <f t="shared" si="35"/>
        <v>5</v>
      </c>
      <c r="E111" s="213">
        <f t="shared" si="36"/>
        <v>5</v>
      </c>
      <c r="F111" s="213">
        <f t="shared" si="37"/>
        <v>5</v>
      </c>
      <c r="G111" s="213">
        <f t="shared" si="38"/>
        <v>5</v>
      </c>
      <c r="H111" s="214">
        <f t="shared" si="39"/>
        <v>5</v>
      </c>
      <c r="I111" s="207" t="str">
        <f t="shared" si="40"/>
        <v>A</v>
      </c>
      <c r="J111" s="212">
        <f t="shared" si="41"/>
        <v>4</v>
      </c>
      <c r="K111" s="213">
        <f t="shared" si="32"/>
        <v>5</v>
      </c>
      <c r="L111" s="214">
        <f t="shared" si="42"/>
        <v>3</v>
      </c>
      <c r="M111" s="207" t="str">
        <f t="shared" si="43"/>
        <v>A</v>
      </c>
      <c r="N111" s="215">
        <f t="shared" si="44"/>
        <v>2</v>
      </c>
      <c r="O111" s="216">
        <f t="shared" si="33"/>
        <v>2</v>
      </c>
      <c r="P111" s="217">
        <f t="shared" si="33"/>
        <v>4</v>
      </c>
      <c r="Q111" s="207" t="str">
        <f t="shared" si="45"/>
        <v>A</v>
      </c>
      <c r="AL111" s="55">
        <f t="shared" si="46"/>
        <v>0</v>
      </c>
      <c r="AM111" s="55">
        <f t="shared" si="47"/>
        <v>0</v>
      </c>
      <c r="AN111" s="55">
        <f t="shared" si="48"/>
        <v>2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5</v>
      </c>
      <c r="E112" s="213">
        <f t="shared" si="36"/>
        <v>5</v>
      </c>
      <c r="F112" s="213">
        <f t="shared" si="37"/>
        <v>5</v>
      </c>
      <c r="G112" s="213">
        <f t="shared" si="38"/>
        <v>5</v>
      </c>
      <c r="H112" s="214">
        <f t="shared" si="39"/>
        <v>5</v>
      </c>
      <c r="I112" s="207" t="str">
        <f t="shared" si="40"/>
        <v>A</v>
      </c>
      <c r="J112" s="212">
        <f t="shared" si="41"/>
        <v>5</v>
      </c>
      <c r="K112" s="213">
        <f t="shared" si="32"/>
        <v>4</v>
      </c>
      <c r="L112" s="214">
        <f t="shared" si="42"/>
        <v>2</v>
      </c>
      <c r="M112" s="207" t="str">
        <f t="shared" si="43"/>
        <v>A</v>
      </c>
      <c r="N112" s="215">
        <f t="shared" si="44"/>
        <v>4</v>
      </c>
      <c r="O112" s="216">
        <f t="shared" si="33"/>
        <v>3</v>
      </c>
      <c r="P112" s="217">
        <f t="shared" si="33"/>
        <v>4</v>
      </c>
      <c r="Q112" s="207" t="str">
        <f t="shared" si="45"/>
        <v>A</v>
      </c>
      <c r="AL112" s="55">
        <f t="shared" si="46"/>
        <v>0</v>
      </c>
      <c r="AM112" s="55">
        <f t="shared" si="47"/>
        <v>1</v>
      </c>
      <c r="AN112" s="55">
        <f t="shared" si="48"/>
        <v>0</v>
      </c>
    </row>
    <row r="113" spans="2:40" ht="15">
      <c r="B113" s="218">
        <f t="shared" si="49"/>
        <v>10</v>
      </c>
      <c r="C113" s="212">
        <f t="shared" si="34"/>
        <v>5</v>
      </c>
      <c r="D113" s="213">
        <f t="shared" si="35"/>
        <v>5</v>
      </c>
      <c r="E113" s="213">
        <f t="shared" si="36"/>
        <v>5</v>
      </c>
      <c r="F113" s="213">
        <f t="shared" si="37"/>
        <v>5</v>
      </c>
      <c r="G113" s="213">
        <f t="shared" si="38"/>
        <v>5</v>
      </c>
      <c r="H113" s="214">
        <f t="shared" si="39"/>
        <v>5</v>
      </c>
      <c r="I113" s="207" t="str">
        <f t="shared" si="40"/>
        <v>A</v>
      </c>
      <c r="J113" s="212">
        <f t="shared" si="41"/>
        <v>5</v>
      </c>
      <c r="K113" s="213">
        <f t="shared" si="32"/>
        <v>5</v>
      </c>
      <c r="L113" s="214">
        <f t="shared" si="42"/>
        <v>4</v>
      </c>
      <c r="M113" s="207" t="str">
        <f t="shared" si="43"/>
        <v>A</v>
      </c>
      <c r="N113" s="215">
        <f t="shared" si="44"/>
        <v>2</v>
      </c>
      <c r="O113" s="216">
        <f t="shared" si="33"/>
        <v>4</v>
      </c>
      <c r="P113" s="217">
        <f t="shared" si="33"/>
        <v>5</v>
      </c>
      <c r="Q113" s="207" t="str">
        <f t="shared" si="45"/>
        <v>A</v>
      </c>
      <c r="AL113" s="55">
        <f t="shared" si="46"/>
        <v>0</v>
      </c>
      <c r="AM113" s="55">
        <f t="shared" si="47"/>
        <v>0</v>
      </c>
      <c r="AN113" s="55">
        <f t="shared" si="48"/>
        <v>1</v>
      </c>
    </row>
    <row r="114" spans="2:40" ht="15">
      <c r="B114" s="218">
        <f t="shared" si="49"/>
        <v>11</v>
      </c>
      <c r="C114" s="212">
        <f t="shared" si="34"/>
        <v>4</v>
      </c>
      <c r="D114" s="213">
        <f t="shared" si="35"/>
        <v>5</v>
      </c>
      <c r="E114" s="213">
        <f t="shared" si="36"/>
        <v>5</v>
      </c>
      <c r="F114" s="213">
        <f t="shared" si="37"/>
        <v>5</v>
      </c>
      <c r="G114" s="213">
        <f t="shared" si="38"/>
        <v>5</v>
      </c>
      <c r="H114" s="214">
        <f t="shared" si="39"/>
        <v>5</v>
      </c>
      <c r="I114" s="207" t="str">
        <f t="shared" si="40"/>
        <v>A</v>
      </c>
      <c r="J114" s="212">
        <f t="shared" si="41"/>
        <v>3</v>
      </c>
      <c r="K114" s="213">
        <f t="shared" si="32"/>
        <v>2</v>
      </c>
      <c r="L114" s="214">
        <f t="shared" si="42"/>
        <v>3</v>
      </c>
      <c r="M114" s="207" t="str">
        <f t="shared" si="43"/>
        <v>A</v>
      </c>
      <c r="N114" s="215">
        <f t="shared" si="44"/>
        <v>2</v>
      </c>
      <c r="O114" s="216">
        <f t="shared" si="33"/>
        <v>1</v>
      </c>
      <c r="P114" s="217">
        <f t="shared" si="33"/>
        <v>3</v>
      </c>
      <c r="Q114" s="207" t="str">
        <f t="shared" si="45"/>
        <v>A</v>
      </c>
      <c r="AL114" s="55">
        <f t="shared" si="46"/>
        <v>0</v>
      </c>
      <c r="AM114" s="55">
        <f t="shared" si="47"/>
        <v>1</v>
      </c>
      <c r="AN114" s="55">
        <f t="shared" si="48"/>
        <v>1</v>
      </c>
    </row>
    <row r="115" spans="2:40" ht="15">
      <c r="B115" s="218">
        <f t="shared" si="49"/>
        <v>12</v>
      </c>
      <c r="C115" s="212">
        <f t="shared" si="34"/>
        <v>4</v>
      </c>
      <c r="D115" s="213">
        <f t="shared" si="35"/>
        <v>5</v>
      </c>
      <c r="E115" s="213">
        <f t="shared" si="36"/>
        <v>5</v>
      </c>
      <c r="F115" s="213">
        <f t="shared" si="37"/>
        <v>5</v>
      </c>
      <c r="G115" s="213">
        <f t="shared" si="38"/>
        <v>5</v>
      </c>
      <c r="H115" s="214">
        <f t="shared" si="39"/>
        <v>5</v>
      </c>
      <c r="I115" s="207" t="str">
        <f t="shared" si="40"/>
        <v>A</v>
      </c>
      <c r="J115" s="212">
        <f t="shared" si="41"/>
        <v>3</v>
      </c>
      <c r="K115" s="213">
        <f t="shared" si="32"/>
        <v>2</v>
      </c>
      <c r="L115" s="214">
        <f t="shared" si="42"/>
        <v>2</v>
      </c>
      <c r="M115" s="207" t="str">
        <f t="shared" si="43"/>
        <v>A</v>
      </c>
      <c r="N115" s="215">
        <f t="shared" si="44"/>
        <v>2</v>
      </c>
      <c r="O115" s="216">
        <f t="shared" si="33"/>
        <v>2</v>
      </c>
      <c r="P115" s="217">
        <f t="shared" si="33"/>
        <v>3</v>
      </c>
      <c r="Q115" s="207" t="str">
        <f t="shared" si="45"/>
        <v>A</v>
      </c>
      <c r="AL115" s="55">
        <f t="shared" si="46"/>
        <v>0</v>
      </c>
      <c r="AM115" s="55">
        <f t="shared" si="47"/>
        <v>2</v>
      </c>
      <c r="AN115" s="55">
        <f t="shared" si="48"/>
        <v>2</v>
      </c>
    </row>
    <row r="116" spans="2:40" ht="15">
      <c r="B116" s="218">
        <f t="shared" si="49"/>
        <v>13</v>
      </c>
      <c r="C116" s="212">
        <f t="shared" si="34"/>
        <v>5</v>
      </c>
      <c r="D116" s="213">
        <f t="shared" si="35"/>
        <v>5</v>
      </c>
      <c r="E116" s="213">
        <f t="shared" si="36"/>
        <v>5</v>
      </c>
      <c r="F116" s="213">
        <f t="shared" si="37"/>
        <v>5</v>
      </c>
      <c r="G116" s="213">
        <f t="shared" si="38"/>
        <v>5</v>
      </c>
      <c r="H116" s="214">
        <f t="shared" si="39"/>
        <v>5</v>
      </c>
      <c r="I116" s="207" t="str">
        <f t="shared" si="40"/>
        <v>A</v>
      </c>
      <c r="J116" s="212">
        <f t="shared" si="41"/>
        <v>4</v>
      </c>
      <c r="K116" s="213">
        <f t="shared" si="32"/>
        <v>3</v>
      </c>
      <c r="L116" s="214">
        <f t="shared" si="42"/>
        <v>3</v>
      </c>
      <c r="M116" s="207" t="str">
        <f t="shared" si="43"/>
        <v>A</v>
      </c>
      <c r="N116" s="215">
        <f t="shared" si="44"/>
        <v>3</v>
      </c>
      <c r="O116" s="216">
        <f t="shared" si="33"/>
        <v>3</v>
      </c>
      <c r="P116" s="217">
        <f t="shared" si="33"/>
        <v>5</v>
      </c>
      <c r="Q116" s="207" t="str">
        <f t="shared" si="45"/>
        <v>A</v>
      </c>
      <c r="AL116" s="55">
        <f t="shared" si="46"/>
        <v>0</v>
      </c>
      <c r="AM116" s="55">
        <f t="shared" si="47"/>
        <v>0</v>
      </c>
      <c r="AN116" s="55">
        <f t="shared" si="48"/>
        <v>0</v>
      </c>
    </row>
    <row r="117" spans="2:40" ht="15">
      <c r="B117" s="218">
        <f t="shared" si="49"/>
        <v>14</v>
      </c>
      <c r="C117" s="212">
        <f t="shared" si="34"/>
        <v>5</v>
      </c>
      <c r="D117" s="213">
        <f t="shared" si="35"/>
        <v>4</v>
      </c>
      <c r="E117" s="213">
        <f t="shared" si="36"/>
        <v>4</v>
      </c>
      <c r="F117" s="213">
        <f t="shared" si="37"/>
        <v>5</v>
      </c>
      <c r="G117" s="213">
        <f t="shared" si="38"/>
        <v>5</v>
      </c>
      <c r="H117" s="214">
        <f t="shared" si="39"/>
        <v>5</v>
      </c>
      <c r="I117" s="207" t="str">
        <f t="shared" si="40"/>
        <v>A</v>
      </c>
      <c r="J117" s="212">
        <f t="shared" si="41"/>
        <v>5</v>
      </c>
      <c r="K117" s="213">
        <f t="shared" si="32"/>
        <v>3</v>
      </c>
      <c r="L117" s="214">
        <f t="shared" si="42"/>
        <v>4</v>
      </c>
      <c r="M117" s="207" t="str">
        <f t="shared" si="43"/>
        <v>A</v>
      </c>
      <c r="N117" s="215">
        <f t="shared" si="44"/>
        <v>5</v>
      </c>
      <c r="O117" s="216">
        <f t="shared" si="33"/>
        <v>3</v>
      </c>
      <c r="P117" s="217">
        <f t="shared" si="33"/>
        <v>4</v>
      </c>
      <c r="Q117" s="207" t="str">
        <f t="shared" si="45"/>
        <v>A</v>
      </c>
      <c r="AL117" s="55">
        <f t="shared" si="46"/>
        <v>0</v>
      </c>
      <c r="AM117" s="55">
        <f t="shared" si="47"/>
        <v>0</v>
      </c>
      <c r="AN117" s="55">
        <f t="shared" si="48"/>
        <v>0</v>
      </c>
    </row>
    <row r="118" spans="2:40" ht="15">
      <c r="B118" s="218">
        <f t="shared" si="49"/>
        <v>15</v>
      </c>
      <c r="C118" s="212">
        <f t="shared" si="34"/>
        <v>5</v>
      </c>
      <c r="D118" s="213">
        <f t="shared" si="35"/>
        <v>4</v>
      </c>
      <c r="E118" s="213">
        <f t="shared" si="36"/>
        <v>4</v>
      </c>
      <c r="F118" s="213">
        <f t="shared" si="37"/>
        <v>5</v>
      </c>
      <c r="G118" s="213">
        <f t="shared" si="38"/>
        <v>5</v>
      </c>
      <c r="H118" s="214">
        <f t="shared" si="39"/>
        <v>5</v>
      </c>
      <c r="I118" s="207" t="str">
        <f t="shared" si="40"/>
        <v>A</v>
      </c>
      <c r="J118" s="212">
        <f t="shared" si="41"/>
        <v>4</v>
      </c>
      <c r="K118" s="213">
        <f t="shared" si="32"/>
        <v>4</v>
      </c>
      <c r="L118" s="214">
        <f t="shared" si="42"/>
        <v>4</v>
      </c>
      <c r="M118" s="207" t="str">
        <f t="shared" si="43"/>
        <v>A</v>
      </c>
      <c r="N118" s="215">
        <f t="shared" si="44"/>
        <v>4</v>
      </c>
      <c r="O118" s="216">
        <f t="shared" si="33"/>
        <v>3</v>
      </c>
      <c r="P118" s="217">
        <f t="shared" si="33"/>
        <v>5</v>
      </c>
      <c r="Q118" s="207" t="str">
        <f t="shared" si="45"/>
        <v>A</v>
      </c>
      <c r="AL118" s="55">
        <f t="shared" si="46"/>
        <v>0</v>
      </c>
      <c r="AM118" s="55">
        <f t="shared" si="47"/>
        <v>0</v>
      </c>
      <c r="AN118" s="55">
        <f t="shared" si="48"/>
        <v>0</v>
      </c>
    </row>
    <row r="119" spans="2:40" ht="15">
      <c r="B119" s="218">
        <f t="shared" si="49"/>
        <v>16</v>
      </c>
      <c r="C119" s="212">
        <f t="shared" si="34"/>
        <v>5</v>
      </c>
      <c r="D119" s="213">
        <f t="shared" si="35"/>
        <v>5</v>
      </c>
      <c r="E119" s="213">
        <f t="shared" si="36"/>
        <v>5</v>
      </c>
      <c r="F119" s="213">
        <f t="shared" si="37"/>
        <v>5</v>
      </c>
      <c r="G119" s="213">
        <f t="shared" si="38"/>
        <v>5</v>
      </c>
      <c r="H119" s="214">
        <f t="shared" si="39"/>
        <v>4</v>
      </c>
      <c r="I119" s="207" t="str">
        <f t="shared" si="40"/>
        <v>A</v>
      </c>
      <c r="J119" s="212">
        <f t="shared" si="41"/>
        <v>4</v>
      </c>
      <c r="K119" s="213">
        <f t="shared" si="32"/>
        <v>4</v>
      </c>
      <c r="L119" s="214">
        <f t="shared" si="42"/>
        <v>3</v>
      </c>
      <c r="M119" s="207" t="str">
        <f t="shared" si="43"/>
        <v>A</v>
      </c>
      <c r="N119" s="215">
        <f t="shared" si="44"/>
        <v>2</v>
      </c>
      <c r="O119" s="216">
        <f t="shared" si="33"/>
        <v>3</v>
      </c>
      <c r="P119" s="217">
        <f t="shared" si="33"/>
        <v>4</v>
      </c>
      <c r="Q119" s="207" t="str">
        <f t="shared" si="45"/>
        <v>A</v>
      </c>
      <c r="AL119" s="55">
        <f t="shared" si="46"/>
        <v>0</v>
      </c>
      <c r="AM119" s="55">
        <f t="shared" si="47"/>
        <v>0</v>
      </c>
      <c r="AN119" s="55">
        <f t="shared" si="48"/>
        <v>1</v>
      </c>
    </row>
    <row r="120" spans="2:40" ht="15">
      <c r="B120" s="218">
        <f t="shared" si="49"/>
        <v>17</v>
      </c>
      <c r="C120" s="212">
        <f t="shared" si="34"/>
        <v>5</v>
      </c>
      <c r="D120" s="213">
        <f t="shared" si="35"/>
        <v>5</v>
      </c>
      <c r="E120" s="213">
        <f t="shared" si="36"/>
        <v>5</v>
      </c>
      <c r="F120" s="213">
        <f t="shared" si="37"/>
        <v>5</v>
      </c>
      <c r="G120" s="213">
        <f t="shared" si="38"/>
        <v>5</v>
      </c>
      <c r="H120" s="214">
        <f t="shared" si="39"/>
        <v>5</v>
      </c>
      <c r="I120" s="207" t="str">
        <f t="shared" si="40"/>
        <v>A</v>
      </c>
      <c r="J120" s="212">
        <f t="shared" si="41"/>
        <v>4</v>
      </c>
      <c r="K120" s="213">
        <f t="shared" si="32"/>
        <v>5</v>
      </c>
      <c r="L120" s="214">
        <f t="shared" si="42"/>
        <v>2</v>
      </c>
      <c r="M120" s="207" t="str">
        <f t="shared" si="43"/>
        <v>A</v>
      </c>
      <c r="N120" s="215">
        <f t="shared" si="44"/>
        <v>3</v>
      </c>
      <c r="O120" s="216">
        <f t="shared" si="44"/>
        <v>3</v>
      </c>
      <c r="P120" s="217">
        <f t="shared" si="44"/>
        <v>5</v>
      </c>
      <c r="Q120" s="207" t="str">
        <f t="shared" si="45"/>
        <v>A</v>
      </c>
      <c r="AL120" s="55">
        <f t="shared" si="46"/>
        <v>0</v>
      </c>
      <c r="AM120" s="55">
        <f t="shared" si="47"/>
        <v>1</v>
      </c>
      <c r="AN120" s="55">
        <f t="shared" si="48"/>
        <v>0</v>
      </c>
    </row>
    <row r="121" spans="2:40" ht="15">
      <c r="B121" s="218">
        <f t="shared" si="49"/>
        <v>18</v>
      </c>
      <c r="C121" s="212">
        <f t="shared" si="34"/>
        <v>5</v>
      </c>
      <c r="D121" s="213">
        <f t="shared" si="35"/>
        <v>5</v>
      </c>
      <c r="E121" s="213">
        <f t="shared" si="36"/>
        <v>5</v>
      </c>
      <c r="F121" s="213">
        <f t="shared" si="37"/>
        <v>5</v>
      </c>
      <c r="G121" s="213">
        <f t="shared" si="38"/>
        <v>5</v>
      </c>
      <c r="H121" s="214">
        <f t="shared" si="39"/>
        <v>5</v>
      </c>
      <c r="I121" s="207" t="str">
        <f t="shared" si="40"/>
        <v>A</v>
      </c>
      <c r="J121" s="212">
        <f t="shared" si="41"/>
        <v>4</v>
      </c>
      <c r="K121" s="213">
        <f t="shared" si="32"/>
        <v>5</v>
      </c>
      <c r="L121" s="214">
        <f t="shared" si="42"/>
        <v>4</v>
      </c>
      <c r="M121" s="207" t="str">
        <f t="shared" si="43"/>
        <v>A</v>
      </c>
      <c r="N121" s="215">
        <f t="shared" si="44"/>
        <v>4</v>
      </c>
      <c r="O121" s="216">
        <f t="shared" si="44"/>
        <v>4</v>
      </c>
      <c r="P121" s="217">
        <f t="shared" si="44"/>
        <v>4</v>
      </c>
      <c r="Q121" s="207" t="str">
        <f t="shared" si="45"/>
        <v>A</v>
      </c>
      <c r="AL121" s="55">
        <f t="shared" si="46"/>
        <v>0</v>
      </c>
      <c r="AM121" s="55">
        <f t="shared" si="47"/>
        <v>0</v>
      </c>
      <c r="AN121" s="55">
        <f t="shared" si="48"/>
        <v>0</v>
      </c>
    </row>
    <row r="122" spans="2:40" ht="15">
      <c r="B122" s="218">
        <f t="shared" si="49"/>
        <v>19</v>
      </c>
      <c r="C122" s="212">
        <f t="shared" si="34"/>
        <v>5</v>
      </c>
      <c r="D122" s="213">
        <f t="shared" si="35"/>
        <v>5</v>
      </c>
      <c r="E122" s="213">
        <f t="shared" si="36"/>
        <v>5</v>
      </c>
      <c r="F122" s="213">
        <f t="shared" si="37"/>
        <v>5</v>
      </c>
      <c r="G122" s="213">
        <f t="shared" si="38"/>
        <v>5</v>
      </c>
      <c r="H122" s="214">
        <f t="shared" si="39"/>
        <v>5</v>
      </c>
      <c r="I122" s="207" t="str">
        <f t="shared" si="40"/>
        <v>A</v>
      </c>
      <c r="J122" s="212">
        <f t="shared" si="41"/>
        <v>5</v>
      </c>
      <c r="K122" s="213">
        <f t="shared" si="32"/>
        <v>3</v>
      </c>
      <c r="L122" s="214">
        <f t="shared" si="42"/>
        <v>5</v>
      </c>
      <c r="M122" s="207" t="str">
        <f t="shared" si="43"/>
        <v>A</v>
      </c>
      <c r="N122" s="215">
        <f t="shared" si="44"/>
        <v>2</v>
      </c>
      <c r="O122" s="216">
        <f t="shared" si="44"/>
        <v>3</v>
      </c>
      <c r="P122" s="217">
        <f t="shared" si="44"/>
        <v>3</v>
      </c>
      <c r="Q122" s="207" t="str">
        <f t="shared" si="45"/>
        <v>A</v>
      </c>
      <c r="AL122" s="55">
        <f t="shared" si="46"/>
        <v>0</v>
      </c>
      <c r="AM122" s="55">
        <f t="shared" si="47"/>
        <v>0</v>
      </c>
      <c r="AN122" s="55">
        <f t="shared" si="48"/>
        <v>1</v>
      </c>
    </row>
    <row r="123" spans="2:40" ht="15">
      <c r="B123" s="218">
        <f t="shared" si="49"/>
        <v>20</v>
      </c>
      <c r="C123" s="212">
        <f t="shared" si="34"/>
        <v>5</v>
      </c>
      <c r="D123" s="213">
        <f t="shared" si="35"/>
        <v>5</v>
      </c>
      <c r="E123" s="213">
        <f t="shared" si="36"/>
        <v>5</v>
      </c>
      <c r="F123" s="213">
        <f t="shared" si="37"/>
        <v>5</v>
      </c>
      <c r="G123" s="213">
        <f t="shared" si="38"/>
        <v>5</v>
      </c>
      <c r="H123" s="214">
        <f t="shared" si="39"/>
        <v>5</v>
      </c>
      <c r="I123" s="207" t="str">
        <f t="shared" si="40"/>
        <v>A</v>
      </c>
      <c r="J123" s="212">
        <f t="shared" si="41"/>
        <v>5</v>
      </c>
      <c r="K123" s="213">
        <f t="shared" si="32"/>
        <v>4</v>
      </c>
      <c r="L123" s="214">
        <f t="shared" si="42"/>
        <v>4</v>
      </c>
      <c r="M123" s="207" t="str">
        <f t="shared" si="43"/>
        <v>A</v>
      </c>
      <c r="N123" s="215">
        <f t="shared" si="44"/>
        <v>4</v>
      </c>
      <c r="O123" s="216">
        <f t="shared" si="44"/>
        <v>4</v>
      </c>
      <c r="P123" s="217">
        <f t="shared" si="44"/>
        <v>3</v>
      </c>
      <c r="Q123" s="207" t="str">
        <f t="shared" si="45"/>
        <v>A</v>
      </c>
      <c r="AL123" s="55">
        <f t="shared" si="46"/>
        <v>0</v>
      </c>
      <c r="AM123" s="55">
        <f t="shared" si="47"/>
        <v>0</v>
      </c>
      <c r="AN123" s="55">
        <f t="shared" si="48"/>
        <v>0</v>
      </c>
    </row>
    <row r="124" spans="2:40" ht="15">
      <c r="B124" s="218">
        <f t="shared" si="49"/>
        <v>21</v>
      </c>
      <c r="C124" s="212">
        <f t="shared" si="34"/>
        <v>5</v>
      </c>
      <c r="D124" s="213">
        <f t="shared" si="35"/>
        <v>5</v>
      </c>
      <c r="E124" s="213">
        <f t="shared" si="36"/>
        <v>5</v>
      </c>
      <c r="F124" s="213">
        <f t="shared" si="37"/>
        <v>5</v>
      </c>
      <c r="G124" s="213">
        <f t="shared" si="38"/>
        <v>5</v>
      </c>
      <c r="H124" s="214">
        <f t="shared" si="39"/>
        <v>5</v>
      </c>
      <c r="I124" s="207" t="str">
        <f t="shared" si="40"/>
        <v>A</v>
      </c>
      <c r="J124" s="212">
        <f t="shared" si="41"/>
        <v>5</v>
      </c>
      <c r="K124" s="213">
        <f t="shared" si="32"/>
        <v>2</v>
      </c>
      <c r="L124" s="214">
        <f t="shared" si="42"/>
        <v>2</v>
      </c>
      <c r="M124" s="207" t="str">
        <f t="shared" si="43"/>
        <v>A</v>
      </c>
      <c r="N124" s="215">
        <f t="shared" si="44"/>
        <v>2</v>
      </c>
      <c r="O124" s="216">
        <f t="shared" si="44"/>
        <v>2</v>
      </c>
      <c r="P124" s="217">
        <f t="shared" si="44"/>
        <v>4</v>
      </c>
      <c r="Q124" s="207" t="str">
        <f t="shared" si="45"/>
        <v>A</v>
      </c>
      <c r="AL124" s="55">
        <f t="shared" si="46"/>
        <v>0</v>
      </c>
      <c r="AM124" s="55">
        <f t="shared" si="47"/>
        <v>2</v>
      </c>
      <c r="AN124" s="55">
        <f t="shared" si="48"/>
        <v>2</v>
      </c>
    </row>
    <row r="125" spans="2:40" ht="15">
      <c r="B125" s="218">
        <f t="shared" si="49"/>
        <v>22</v>
      </c>
      <c r="C125" s="212">
        <f t="shared" si="34"/>
        <v>5</v>
      </c>
      <c r="D125" s="213">
        <f t="shared" si="35"/>
        <v>5</v>
      </c>
      <c r="E125" s="213">
        <f t="shared" si="36"/>
        <v>5</v>
      </c>
      <c r="F125" s="213">
        <f t="shared" si="37"/>
        <v>5</v>
      </c>
      <c r="G125" s="213">
        <f t="shared" si="38"/>
        <v>5</v>
      </c>
      <c r="H125" s="214">
        <f t="shared" si="39"/>
        <v>5</v>
      </c>
      <c r="I125" s="207" t="str">
        <f t="shared" si="40"/>
        <v>A</v>
      </c>
      <c r="J125" s="212">
        <f t="shared" si="41"/>
        <v>5</v>
      </c>
      <c r="K125" s="213">
        <f t="shared" si="32"/>
        <v>5</v>
      </c>
      <c r="L125" s="214">
        <f t="shared" si="42"/>
        <v>4</v>
      </c>
      <c r="M125" s="207" t="str">
        <f t="shared" si="43"/>
        <v>A</v>
      </c>
      <c r="N125" s="215">
        <f t="shared" si="44"/>
        <v>3</v>
      </c>
      <c r="O125" s="216">
        <f t="shared" si="44"/>
        <v>3</v>
      </c>
      <c r="P125" s="217">
        <f t="shared" si="44"/>
        <v>3</v>
      </c>
      <c r="Q125" s="207" t="str">
        <f t="shared" si="45"/>
        <v>A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>
        <f t="shared" si="34"/>
        <v>5</v>
      </c>
      <c r="D126" s="213">
        <f t="shared" si="35"/>
        <v>5</v>
      </c>
      <c r="E126" s="213">
        <f t="shared" si="36"/>
        <v>5</v>
      </c>
      <c r="F126" s="213">
        <f t="shared" si="37"/>
        <v>5</v>
      </c>
      <c r="G126" s="213">
        <f t="shared" si="38"/>
        <v>5</v>
      </c>
      <c r="H126" s="214">
        <f t="shared" si="39"/>
        <v>5</v>
      </c>
      <c r="I126" s="207" t="str">
        <f t="shared" si="40"/>
        <v>A</v>
      </c>
      <c r="J126" s="212">
        <f t="shared" si="41"/>
        <v>5</v>
      </c>
      <c r="K126" s="213">
        <f t="shared" si="32"/>
        <v>5</v>
      </c>
      <c r="L126" s="214">
        <f t="shared" si="42"/>
        <v>3</v>
      </c>
      <c r="M126" s="207" t="str">
        <f t="shared" si="43"/>
        <v>A</v>
      </c>
      <c r="N126" s="215">
        <f t="shared" si="44"/>
        <v>3</v>
      </c>
      <c r="O126" s="216">
        <f t="shared" si="44"/>
        <v>5</v>
      </c>
      <c r="P126" s="217">
        <f t="shared" si="44"/>
        <v>5</v>
      </c>
      <c r="Q126" s="207" t="str">
        <f t="shared" si="45"/>
        <v>A</v>
      </c>
      <c r="AL126" s="55">
        <f t="shared" si="46"/>
        <v>0</v>
      </c>
      <c r="AM126" s="55">
        <f t="shared" si="47"/>
        <v>0</v>
      </c>
      <c r="AN126" s="55">
        <f t="shared" si="48"/>
        <v>0</v>
      </c>
    </row>
    <row r="127" spans="2:40" ht="15">
      <c r="B127" s="218">
        <f t="shared" si="49"/>
        <v>24</v>
      </c>
      <c r="C127" s="212">
        <f t="shared" si="34"/>
        <v>5</v>
      </c>
      <c r="D127" s="213">
        <f t="shared" si="35"/>
        <v>4</v>
      </c>
      <c r="E127" s="213">
        <f t="shared" si="36"/>
        <v>4</v>
      </c>
      <c r="F127" s="213">
        <f t="shared" si="37"/>
        <v>5</v>
      </c>
      <c r="G127" s="213">
        <f t="shared" si="38"/>
        <v>5</v>
      </c>
      <c r="H127" s="214">
        <f t="shared" si="39"/>
        <v>5</v>
      </c>
      <c r="I127" s="207" t="str">
        <f t="shared" si="40"/>
        <v>A</v>
      </c>
      <c r="J127" s="212">
        <f t="shared" si="41"/>
        <v>5</v>
      </c>
      <c r="K127" s="213">
        <f t="shared" si="32"/>
        <v>3</v>
      </c>
      <c r="L127" s="214">
        <f t="shared" si="42"/>
        <v>4</v>
      </c>
      <c r="M127" s="207" t="str">
        <f t="shared" si="43"/>
        <v>A</v>
      </c>
      <c r="N127" s="215">
        <f t="shared" si="44"/>
        <v>5</v>
      </c>
      <c r="O127" s="216">
        <f t="shared" si="44"/>
        <v>3</v>
      </c>
      <c r="P127" s="217">
        <f t="shared" si="44"/>
        <v>5</v>
      </c>
      <c r="Q127" s="207" t="str">
        <f t="shared" si="45"/>
        <v>A</v>
      </c>
      <c r="AL127" s="55">
        <f t="shared" si="46"/>
        <v>0</v>
      </c>
      <c r="AM127" s="55">
        <f t="shared" si="47"/>
        <v>0</v>
      </c>
      <c r="AN127" s="55">
        <f t="shared" si="48"/>
        <v>0</v>
      </c>
    </row>
    <row r="128" spans="2:40" ht="15">
      <c r="B128" s="218">
        <f t="shared" si="49"/>
        <v>25</v>
      </c>
      <c r="C128" s="212">
        <f t="shared" si="34"/>
        <v>5</v>
      </c>
      <c r="D128" s="213">
        <f t="shared" si="35"/>
        <v>5</v>
      </c>
      <c r="E128" s="213">
        <f t="shared" si="36"/>
        <v>5</v>
      </c>
      <c r="F128" s="213">
        <f t="shared" si="37"/>
        <v>5</v>
      </c>
      <c r="G128" s="213">
        <f t="shared" si="38"/>
        <v>5</v>
      </c>
      <c r="H128" s="214">
        <f t="shared" si="39"/>
        <v>5</v>
      </c>
      <c r="I128" s="207" t="str">
        <f t="shared" si="40"/>
        <v>A</v>
      </c>
      <c r="J128" s="212">
        <f t="shared" si="41"/>
        <v>4</v>
      </c>
      <c r="K128" s="213">
        <f t="shared" si="32"/>
        <v>3</v>
      </c>
      <c r="L128" s="214">
        <f t="shared" si="42"/>
        <v>4</v>
      </c>
      <c r="M128" s="207" t="str">
        <f t="shared" si="43"/>
        <v>A</v>
      </c>
      <c r="N128" s="215">
        <f t="shared" si="44"/>
        <v>4</v>
      </c>
      <c r="O128" s="216">
        <f t="shared" si="44"/>
        <v>4</v>
      </c>
      <c r="P128" s="217">
        <f t="shared" si="44"/>
        <v>5</v>
      </c>
      <c r="Q128" s="207" t="str">
        <f t="shared" si="45"/>
        <v>A</v>
      </c>
      <c r="AL128" s="55">
        <f t="shared" si="46"/>
        <v>0</v>
      </c>
      <c r="AM128" s="55">
        <f t="shared" si="47"/>
        <v>0</v>
      </c>
      <c r="AN128" s="55">
        <f t="shared" si="48"/>
        <v>0</v>
      </c>
    </row>
    <row r="129" spans="1:40" ht="15">
      <c r="B129" s="211">
        <f t="shared" si="49"/>
        <v>26</v>
      </c>
      <c r="C129" s="212">
        <f t="shared" si="34"/>
        <v>5</v>
      </c>
      <c r="D129" s="213">
        <f t="shared" si="35"/>
        <v>5</v>
      </c>
      <c r="E129" s="213">
        <f t="shared" si="36"/>
        <v>5</v>
      </c>
      <c r="F129" s="213">
        <f t="shared" si="37"/>
        <v>5</v>
      </c>
      <c r="G129" s="213">
        <f t="shared" si="38"/>
        <v>5</v>
      </c>
      <c r="H129" s="214">
        <f t="shared" si="39"/>
        <v>5</v>
      </c>
      <c r="I129" s="207" t="str">
        <f t="shared" si="40"/>
        <v>A</v>
      </c>
      <c r="J129" s="212">
        <f t="shared" si="41"/>
        <v>4</v>
      </c>
      <c r="K129" s="213">
        <f t="shared" si="32"/>
        <v>3</v>
      </c>
      <c r="L129" s="214">
        <f t="shared" si="42"/>
        <v>4</v>
      </c>
      <c r="M129" s="207" t="str">
        <f t="shared" si="43"/>
        <v>A</v>
      </c>
      <c r="N129" s="215">
        <f t="shared" si="44"/>
        <v>4</v>
      </c>
      <c r="O129" s="216">
        <f t="shared" si="44"/>
        <v>3</v>
      </c>
      <c r="P129" s="217">
        <f t="shared" si="44"/>
        <v>5</v>
      </c>
      <c r="Q129" s="207" t="str">
        <f t="shared" si="45"/>
        <v>A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>
        <f t="shared" si="34"/>
        <v>4</v>
      </c>
      <c r="D130" s="213">
        <f t="shared" si="35"/>
        <v>4</v>
      </c>
      <c r="E130" s="213">
        <f t="shared" si="36"/>
        <v>4</v>
      </c>
      <c r="F130" s="213">
        <f t="shared" si="37"/>
        <v>4</v>
      </c>
      <c r="G130" s="213">
        <f t="shared" si="38"/>
        <v>4</v>
      </c>
      <c r="H130" s="214">
        <f t="shared" si="39"/>
        <v>4</v>
      </c>
      <c r="I130" s="207" t="str">
        <f t="shared" si="40"/>
        <v>A</v>
      </c>
      <c r="J130" s="212">
        <f t="shared" si="41"/>
        <v>4</v>
      </c>
      <c r="K130" s="213">
        <f t="shared" si="32"/>
        <v>2</v>
      </c>
      <c r="L130" s="214">
        <f t="shared" si="42"/>
        <v>2</v>
      </c>
      <c r="M130" s="207" t="str">
        <f t="shared" si="43"/>
        <v>A</v>
      </c>
      <c r="N130" s="215">
        <f t="shared" si="44"/>
        <v>3</v>
      </c>
      <c r="O130" s="216">
        <f t="shared" si="44"/>
        <v>2</v>
      </c>
      <c r="P130" s="217">
        <f t="shared" si="44"/>
        <v>4</v>
      </c>
      <c r="Q130" s="207" t="str">
        <f t="shared" si="45"/>
        <v>A</v>
      </c>
      <c r="AL130" s="55">
        <f t="shared" si="46"/>
        <v>0</v>
      </c>
      <c r="AM130" s="55">
        <f t="shared" si="47"/>
        <v>2</v>
      </c>
      <c r="AN130" s="55">
        <f t="shared" si="48"/>
        <v>1</v>
      </c>
    </row>
    <row r="131" spans="1:40" ht="15">
      <c r="B131" s="218">
        <f t="shared" si="49"/>
        <v>28</v>
      </c>
      <c r="C131" s="212">
        <f t="shared" si="34"/>
        <v>5</v>
      </c>
      <c r="D131" s="213">
        <f t="shared" si="35"/>
        <v>5</v>
      </c>
      <c r="E131" s="213">
        <f t="shared" si="36"/>
        <v>5</v>
      </c>
      <c r="F131" s="213">
        <f t="shared" si="37"/>
        <v>5</v>
      </c>
      <c r="G131" s="213">
        <f t="shared" si="38"/>
        <v>5</v>
      </c>
      <c r="H131" s="214">
        <f t="shared" si="39"/>
        <v>5</v>
      </c>
      <c r="I131" s="207" t="str">
        <f t="shared" si="40"/>
        <v>A</v>
      </c>
      <c r="J131" s="212">
        <f t="shared" si="41"/>
        <v>5</v>
      </c>
      <c r="K131" s="213">
        <f t="shared" si="32"/>
        <v>3</v>
      </c>
      <c r="L131" s="214">
        <f t="shared" si="42"/>
        <v>4</v>
      </c>
      <c r="M131" s="207" t="str">
        <f t="shared" si="43"/>
        <v>A</v>
      </c>
      <c r="N131" s="215">
        <f t="shared" si="44"/>
        <v>5</v>
      </c>
      <c r="O131" s="216">
        <f t="shared" si="44"/>
        <v>2</v>
      </c>
      <c r="P131" s="217">
        <f t="shared" si="44"/>
        <v>5</v>
      </c>
      <c r="Q131" s="207" t="str">
        <f t="shared" si="45"/>
        <v>A</v>
      </c>
      <c r="AL131" s="55">
        <f t="shared" si="46"/>
        <v>0</v>
      </c>
      <c r="AM131" s="55">
        <f t="shared" si="47"/>
        <v>0</v>
      </c>
      <c r="AN131" s="55">
        <f t="shared" si="48"/>
        <v>1</v>
      </c>
    </row>
    <row r="132" spans="1:40" ht="15">
      <c r="B132" s="218">
        <f t="shared" si="49"/>
        <v>29</v>
      </c>
      <c r="C132" s="212">
        <f t="shared" si="34"/>
        <v>5</v>
      </c>
      <c r="D132" s="213">
        <f t="shared" si="35"/>
        <v>5</v>
      </c>
      <c r="E132" s="213">
        <f t="shared" si="36"/>
        <v>5</v>
      </c>
      <c r="F132" s="213">
        <f t="shared" si="37"/>
        <v>5</v>
      </c>
      <c r="G132" s="213">
        <f t="shared" si="38"/>
        <v>5</v>
      </c>
      <c r="H132" s="214">
        <f t="shared" si="39"/>
        <v>5</v>
      </c>
      <c r="I132" s="207" t="str">
        <f t="shared" si="40"/>
        <v>A</v>
      </c>
      <c r="J132" s="212">
        <f t="shared" si="41"/>
        <v>4</v>
      </c>
      <c r="K132" s="213">
        <f t="shared" si="32"/>
        <v>5</v>
      </c>
      <c r="L132" s="214">
        <f t="shared" si="42"/>
        <v>3</v>
      </c>
      <c r="M132" s="207" t="str">
        <f t="shared" si="43"/>
        <v>A</v>
      </c>
      <c r="N132" s="215">
        <f t="shared" si="44"/>
        <v>4</v>
      </c>
      <c r="O132" s="216">
        <f t="shared" si="44"/>
        <v>3</v>
      </c>
      <c r="P132" s="217">
        <f t="shared" si="44"/>
        <v>5</v>
      </c>
      <c r="Q132" s="207" t="str">
        <f t="shared" si="45"/>
        <v>A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>
        <f t="shared" si="34"/>
        <v>5</v>
      </c>
      <c r="D133" s="213">
        <f t="shared" si="35"/>
        <v>5</v>
      </c>
      <c r="E133" s="213">
        <f t="shared" si="36"/>
        <v>5</v>
      </c>
      <c r="F133" s="213">
        <f t="shared" si="37"/>
        <v>5</v>
      </c>
      <c r="G133" s="213">
        <f t="shared" si="38"/>
        <v>5</v>
      </c>
      <c r="H133" s="214">
        <f t="shared" si="39"/>
        <v>5</v>
      </c>
      <c r="I133" s="207" t="str">
        <f t="shared" si="40"/>
        <v>A</v>
      </c>
      <c r="J133" s="212">
        <f t="shared" si="41"/>
        <v>5</v>
      </c>
      <c r="K133" s="213">
        <f t="shared" si="32"/>
        <v>5</v>
      </c>
      <c r="L133" s="214">
        <f t="shared" si="42"/>
        <v>5</v>
      </c>
      <c r="M133" s="207" t="str">
        <f t="shared" si="43"/>
        <v>A</v>
      </c>
      <c r="N133" s="215">
        <f t="shared" si="44"/>
        <v>5</v>
      </c>
      <c r="O133" s="216">
        <f t="shared" si="44"/>
        <v>5</v>
      </c>
      <c r="P133" s="217">
        <f t="shared" si="44"/>
        <v>5</v>
      </c>
      <c r="Q133" s="207" t="str">
        <f t="shared" si="45"/>
        <v>A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>
        <f t="shared" si="34"/>
        <v>5</v>
      </c>
      <c r="D134" s="213">
        <f t="shared" si="35"/>
        <v>5</v>
      </c>
      <c r="E134" s="213">
        <f t="shared" si="36"/>
        <v>5</v>
      </c>
      <c r="F134" s="213">
        <f t="shared" si="37"/>
        <v>5</v>
      </c>
      <c r="G134" s="213">
        <f t="shared" si="38"/>
        <v>5</v>
      </c>
      <c r="H134" s="214">
        <f t="shared" si="39"/>
        <v>5</v>
      </c>
      <c r="I134" s="207" t="str">
        <f t="shared" si="40"/>
        <v>A</v>
      </c>
      <c r="J134" s="212">
        <f t="shared" si="41"/>
        <v>4</v>
      </c>
      <c r="K134" s="213">
        <f t="shared" si="32"/>
        <v>2</v>
      </c>
      <c r="L134" s="214">
        <f t="shared" si="42"/>
        <v>3</v>
      </c>
      <c r="M134" s="207" t="str">
        <f t="shared" si="43"/>
        <v>A</v>
      </c>
      <c r="N134" s="215">
        <f t="shared" si="44"/>
        <v>5</v>
      </c>
      <c r="O134" s="216">
        <f t="shared" si="44"/>
        <v>2</v>
      </c>
      <c r="P134" s="217">
        <f t="shared" si="44"/>
        <v>4</v>
      </c>
      <c r="Q134" s="207" t="str">
        <f t="shared" si="45"/>
        <v>A</v>
      </c>
      <c r="AL134" s="55">
        <f t="shared" si="46"/>
        <v>0</v>
      </c>
      <c r="AM134" s="55">
        <f t="shared" si="47"/>
        <v>1</v>
      </c>
      <c r="AN134" s="55">
        <f t="shared" si="48"/>
        <v>1</v>
      </c>
    </row>
    <row r="135" spans="1:40" ht="15">
      <c r="B135" s="218">
        <f t="shared" si="49"/>
        <v>32</v>
      </c>
      <c r="C135" s="212">
        <f t="shared" si="34"/>
        <v>5</v>
      </c>
      <c r="D135" s="213">
        <f t="shared" si="35"/>
        <v>5</v>
      </c>
      <c r="E135" s="213">
        <f t="shared" si="36"/>
        <v>5</v>
      </c>
      <c r="F135" s="213">
        <f t="shared" si="37"/>
        <v>5</v>
      </c>
      <c r="G135" s="213">
        <f t="shared" si="38"/>
        <v>5</v>
      </c>
      <c r="H135" s="214">
        <f t="shared" si="39"/>
        <v>5</v>
      </c>
      <c r="I135" s="207" t="str">
        <f t="shared" si="40"/>
        <v>A</v>
      </c>
      <c r="J135" s="212">
        <f t="shared" si="41"/>
        <v>5</v>
      </c>
      <c r="K135" s="213">
        <f t="shared" si="32"/>
        <v>2</v>
      </c>
      <c r="L135" s="214">
        <f t="shared" si="42"/>
        <v>3</v>
      </c>
      <c r="M135" s="207" t="str">
        <f t="shared" si="43"/>
        <v>A</v>
      </c>
      <c r="N135" s="215">
        <f t="shared" si="44"/>
        <v>4</v>
      </c>
      <c r="O135" s="216">
        <f t="shared" si="44"/>
        <v>3</v>
      </c>
      <c r="P135" s="217">
        <f t="shared" si="44"/>
        <v>5</v>
      </c>
      <c r="Q135" s="207" t="str">
        <f t="shared" si="45"/>
        <v>A</v>
      </c>
      <c r="AL135" s="55">
        <f t="shared" si="46"/>
        <v>0</v>
      </c>
      <c r="AM135" s="55">
        <f t="shared" si="47"/>
        <v>1</v>
      </c>
      <c r="AN135" s="55">
        <f t="shared" si="48"/>
        <v>0</v>
      </c>
    </row>
    <row r="136" spans="1:40" ht="15">
      <c r="B136" s="218">
        <f t="shared" si="49"/>
        <v>33</v>
      </c>
      <c r="C136" s="212">
        <f t="shared" si="34"/>
        <v>5</v>
      </c>
      <c r="D136" s="213">
        <f t="shared" si="35"/>
        <v>5</v>
      </c>
      <c r="E136" s="213">
        <f t="shared" si="36"/>
        <v>5</v>
      </c>
      <c r="F136" s="213">
        <f t="shared" si="37"/>
        <v>5</v>
      </c>
      <c r="G136" s="213">
        <f t="shared" si="38"/>
        <v>5</v>
      </c>
      <c r="H136" s="214">
        <f t="shared" si="39"/>
        <v>5</v>
      </c>
      <c r="I136" s="207" t="str">
        <f t="shared" si="40"/>
        <v>A</v>
      </c>
      <c r="J136" s="212">
        <f t="shared" si="41"/>
        <v>5</v>
      </c>
      <c r="K136" s="213">
        <f t="shared" si="32"/>
        <v>3</v>
      </c>
      <c r="L136" s="214">
        <f t="shared" si="42"/>
        <v>3</v>
      </c>
      <c r="M136" s="207" t="str">
        <f t="shared" si="43"/>
        <v>A</v>
      </c>
      <c r="N136" s="215">
        <f t="shared" si="44"/>
        <v>5</v>
      </c>
      <c r="O136" s="216">
        <f t="shared" si="44"/>
        <v>2</v>
      </c>
      <c r="P136" s="217">
        <f t="shared" si="44"/>
        <v>5</v>
      </c>
      <c r="Q136" s="207" t="str">
        <f t="shared" si="45"/>
        <v>A</v>
      </c>
      <c r="AL136" s="55">
        <f t="shared" si="46"/>
        <v>0</v>
      </c>
      <c r="AM136" s="55">
        <f t="shared" si="47"/>
        <v>0</v>
      </c>
      <c r="AN136" s="55">
        <f t="shared" si="48"/>
        <v>1</v>
      </c>
    </row>
    <row r="137" spans="1:40" ht="15">
      <c r="B137" s="218">
        <f t="shared" si="49"/>
        <v>34</v>
      </c>
      <c r="C137" s="212">
        <f t="shared" si="34"/>
        <v>5</v>
      </c>
      <c r="D137" s="213">
        <f t="shared" si="35"/>
        <v>5</v>
      </c>
      <c r="E137" s="213">
        <f t="shared" si="36"/>
        <v>5</v>
      </c>
      <c r="F137" s="213">
        <f t="shared" si="37"/>
        <v>5</v>
      </c>
      <c r="G137" s="213">
        <f t="shared" si="38"/>
        <v>5</v>
      </c>
      <c r="H137" s="214">
        <f t="shared" si="39"/>
        <v>5</v>
      </c>
      <c r="I137" s="207" t="str">
        <f t="shared" si="40"/>
        <v>A</v>
      </c>
      <c r="J137" s="212">
        <f t="shared" si="41"/>
        <v>5</v>
      </c>
      <c r="K137" s="213">
        <f t="shared" si="32"/>
        <v>4</v>
      </c>
      <c r="L137" s="214">
        <f t="shared" si="42"/>
        <v>5</v>
      </c>
      <c r="M137" s="207" t="str">
        <f t="shared" si="43"/>
        <v>A</v>
      </c>
      <c r="N137" s="215">
        <f t="shared" si="44"/>
        <v>4</v>
      </c>
      <c r="O137" s="216">
        <f t="shared" si="44"/>
        <v>4</v>
      </c>
      <c r="P137" s="217">
        <f t="shared" si="44"/>
        <v>4</v>
      </c>
      <c r="Q137" s="207" t="str">
        <f t="shared" si="45"/>
        <v>A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>
        <f t="shared" si="34"/>
        <v>5</v>
      </c>
      <c r="D138" s="213">
        <f t="shared" si="35"/>
        <v>5</v>
      </c>
      <c r="E138" s="213">
        <f t="shared" si="36"/>
        <v>5</v>
      </c>
      <c r="F138" s="213">
        <f t="shared" si="37"/>
        <v>5</v>
      </c>
      <c r="G138" s="213">
        <f t="shared" si="38"/>
        <v>5</v>
      </c>
      <c r="H138" s="214">
        <f t="shared" si="39"/>
        <v>5</v>
      </c>
      <c r="I138" s="207" t="str">
        <f t="shared" si="40"/>
        <v>A</v>
      </c>
      <c r="J138" s="212">
        <f t="shared" si="41"/>
        <v>2</v>
      </c>
      <c r="K138" s="213">
        <f t="shared" si="32"/>
        <v>4</v>
      </c>
      <c r="L138" s="214">
        <f t="shared" si="42"/>
        <v>5</v>
      </c>
      <c r="M138" s="207" t="str">
        <f t="shared" si="43"/>
        <v>A</v>
      </c>
      <c r="N138" s="215">
        <f t="shared" si="44"/>
        <v>5</v>
      </c>
      <c r="O138" s="216">
        <f t="shared" si="44"/>
        <v>3</v>
      </c>
      <c r="P138" s="217">
        <f t="shared" si="44"/>
        <v>5</v>
      </c>
      <c r="Q138" s="207" t="str">
        <f t="shared" si="45"/>
        <v>A</v>
      </c>
      <c r="AL138" s="55">
        <f t="shared" si="46"/>
        <v>0</v>
      </c>
      <c r="AM138" s="55">
        <f t="shared" si="47"/>
        <v>1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>
        <f t="shared" si="34"/>
        <v>5</v>
      </c>
      <c r="D139" s="213">
        <f t="shared" si="35"/>
        <v>4</v>
      </c>
      <c r="E139" s="213">
        <f t="shared" si="36"/>
        <v>4</v>
      </c>
      <c r="F139" s="213">
        <f t="shared" si="37"/>
        <v>4</v>
      </c>
      <c r="G139" s="213">
        <f t="shared" si="38"/>
        <v>5</v>
      </c>
      <c r="H139" s="214">
        <f t="shared" si="39"/>
        <v>4</v>
      </c>
      <c r="I139" s="207" t="str">
        <f t="shared" si="40"/>
        <v>A</v>
      </c>
      <c r="J139" s="212">
        <f t="shared" si="41"/>
        <v>2</v>
      </c>
      <c r="K139" s="213">
        <f t="shared" si="32"/>
        <v>2</v>
      </c>
      <c r="L139" s="214">
        <f t="shared" si="42"/>
        <v>3</v>
      </c>
      <c r="M139" s="207" t="str">
        <f t="shared" si="43"/>
        <v>A</v>
      </c>
      <c r="N139" s="215">
        <f t="shared" si="44"/>
        <v>3</v>
      </c>
      <c r="O139" s="216">
        <f t="shared" si="44"/>
        <v>2</v>
      </c>
      <c r="P139" s="217">
        <f t="shared" si="44"/>
        <v>3</v>
      </c>
      <c r="Q139" s="207" t="str">
        <f t="shared" si="45"/>
        <v>A</v>
      </c>
      <c r="AL139" s="55">
        <f t="shared" si="46"/>
        <v>0</v>
      </c>
      <c r="AM139" s="55">
        <f t="shared" si="47"/>
        <v>2</v>
      </c>
      <c r="AN139" s="55">
        <f t="shared" si="48"/>
        <v>1</v>
      </c>
    </row>
    <row r="140" spans="1:40" ht="15">
      <c r="A140" s="128"/>
      <c r="B140" s="218">
        <f t="shared" si="49"/>
        <v>37</v>
      </c>
      <c r="C140" s="212">
        <f t="shared" si="34"/>
        <v>5</v>
      </c>
      <c r="D140" s="213">
        <f t="shared" si="35"/>
        <v>5</v>
      </c>
      <c r="E140" s="213">
        <f t="shared" si="36"/>
        <v>5</v>
      </c>
      <c r="F140" s="213">
        <f t="shared" si="37"/>
        <v>5</v>
      </c>
      <c r="G140" s="213">
        <f t="shared" si="38"/>
        <v>5</v>
      </c>
      <c r="H140" s="214">
        <f t="shared" si="39"/>
        <v>5</v>
      </c>
      <c r="I140" s="207" t="str">
        <f t="shared" si="40"/>
        <v>A</v>
      </c>
      <c r="J140" s="212">
        <f t="shared" si="41"/>
        <v>2</v>
      </c>
      <c r="K140" s="213">
        <f t="shared" si="32"/>
        <v>5</v>
      </c>
      <c r="L140" s="214">
        <f t="shared" si="42"/>
        <v>5</v>
      </c>
      <c r="M140" s="207" t="str">
        <f t="shared" si="43"/>
        <v>A</v>
      </c>
      <c r="N140" s="215">
        <f t="shared" si="44"/>
        <v>5</v>
      </c>
      <c r="O140" s="216">
        <f t="shared" si="44"/>
        <v>5</v>
      </c>
      <c r="P140" s="217">
        <f t="shared" si="44"/>
        <v>5</v>
      </c>
      <c r="Q140" s="207" t="str">
        <f t="shared" si="45"/>
        <v>A</v>
      </c>
      <c r="AL140" s="55">
        <f t="shared" si="46"/>
        <v>0</v>
      </c>
      <c r="AM140" s="55">
        <f t="shared" si="47"/>
        <v>1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>
        <f t="shared" si="34"/>
        <v>5</v>
      </c>
      <c r="D141" s="213">
        <f t="shared" si="35"/>
        <v>5</v>
      </c>
      <c r="E141" s="213">
        <f t="shared" si="36"/>
        <v>5</v>
      </c>
      <c r="F141" s="213">
        <f t="shared" si="37"/>
        <v>5</v>
      </c>
      <c r="G141" s="213">
        <f t="shared" si="38"/>
        <v>5</v>
      </c>
      <c r="H141" s="214">
        <f t="shared" si="39"/>
        <v>5</v>
      </c>
      <c r="I141" s="207" t="str">
        <f t="shared" si="40"/>
        <v>A</v>
      </c>
      <c r="J141" s="212">
        <f t="shared" si="41"/>
        <v>2</v>
      </c>
      <c r="K141" s="213">
        <f t="shared" si="32"/>
        <v>4</v>
      </c>
      <c r="L141" s="214">
        <f t="shared" si="42"/>
        <v>5</v>
      </c>
      <c r="M141" s="207" t="str">
        <f t="shared" si="43"/>
        <v>A</v>
      </c>
      <c r="N141" s="215">
        <f t="shared" si="44"/>
        <v>5</v>
      </c>
      <c r="O141" s="216">
        <f t="shared" si="44"/>
        <v>4</v>
      </c>
      <c r="P141" s="217">
        <f t="shared" si="44"/>
        <v>4</v>
      </c>
      <c r="Q141" s="207" t="str">
        <f t="shared" si="45"/>
        <v>A</v>
      </c>
      <c r="AL141" s="55">
        <f t="shared" si="46"/>
        <v>0</v>
      </c>
      <c r="AM141" s="55">
        <f t="shared" si="47"/>
        <v>1</v>
      </c>
      <c r="AN141" s="55">
        <f t="shared" si="48"/>
        <v>0</v>
      </c>
    </row>
    <row r="142" spans="1:40" ht="15">
      <c r="B142" s="211">
        <f t="shared" si="49"/>
        <v>39</v>
      </c>
      <c r="C142" s="212">
        <f t="shared" si="34"/>
        <v>5</v>
      </c>
      <c r="D142" s="213">
        <f t="shared" si="35"/>
        <v>5</v>
      </c>
      <c r="E142" s="213">
        <f t="shared" si="36"/>
        <v>5</v>
      </c>
      <c r="F142" s="213">
        <f t="shared" si="37"/>
        <v>5</v>
      </c>
      <c r="G142" s="213">
        <f t="shared" si="38"/>
        <v>5</v>
      </c>
      <c r="H142" s="214">
        <f t="shared" si="39"/>
        <v>5</v>
      </c>
      <c r="I142" s="207" t="str">
        <f t="shared" si="40"/>
        <v>A</v>
      </c>
      <c r="J142" s="212">
        <f t="shared" si="41"/>
        <v>2</v>
      </c>
      <c r="K142" s="213">
        <f t="shared" si="32"/>
        <v>5</v>
      </c>
      <c r="L142" s="214">
        <f t="shared" si="42"/>
        <v>3</v>
      </c>
      <c r="M142" s="207" t="str">
        <f t="shared" si="43"/>
        <v>A</v>
      </c>
      <c r="N142" s="215">
        <f t="shared" si="44"/>
        <v>4</v>
      </c>
      <c r="O142" s="216">
        <f t="shared" si="44"/>
        <v>2</v>
      </c>
      <c r="P142" s="217">
        <f t="shared" si="44"/>
        <v>4</v>
      </c>
      <c r="Q142" s="207" t="str">
        <f t="shared" si="45"/>
        <v>A</v>
      </c>
      <c r="AL142" s="55">
        <f t="shared" si="46"/>
        <v>0</v>
      </c>
      <c r="AM142" s="55">
        <f t="shared" si="47"/>
        <v>1</v>
      </c>
      <c r="AN142" s="55">
        <f t="shared" si="48"/>
        <v>1</v>
      </c>
    </row>
    <row r="143" spans="1:40" ht="15">
      <c r="B143" s="211">
        <f t="shared" si="49"/>
        <v>40</v>
      </c>
      <c r="C143" s="212">
        <f t="shared" si="34"/>
        <v>4</v>
      </c>
      <c r="D143" s="213">
        <f t="shared" si="35"/>
        <v>2</v>
      </c>
      <c r="E143" s="213">
        <f t="shared" si="36"/>
        <v>2</v>
      </c>
      <c r="F143" s="213">
        <f t="shared" si="37"/>
        <v>5</v>
      </c>
      <c r="G143" s="213">
        <f t="shared" si="38"/>
        <v>5</v>
      </c>
      <c r="H143" s="214">
        <f t="shared" si="39"/>
        <v>5</v>
      </c>
      <c r="I143" s="207" t="str">
        <f t="shared" si="40"/>
        <v>A</v>
      </c>
      <c r="J143" s="212">
        <f t="shared" si="41"/>
        <v>3</v>
      </c>
      <c r="K143" s="213">
        <f t="shared" si="32"/>
        <v>4</v>
      </c>
      <c r="L143" s="214">
        <f t="shared" si="42"/>
        <v>4</v>
      </c>
      <c r="M143" s="207" t="str">
        <f t="shared" si="43"/>
        <v>A</v>
      </c>
      <c r="N143" s="215">
        <f t="shared" si="44"/>
        <v>2</v>
      </c>
      <c r="O143" s="216">
        <f t="shared" si="44"/>
        <v>2</v>
      </c>
      <c r="P143" s="217">
        <f t="shared" si="44"/>
        <v>3</v>
      </c>
      <c r="Q143" s="207" t="str">
        <f t="shared" si="45"/>
        <v>A</v>
      </c>
      <c r="AL143" s="55">
        <f t="shared" si="46"/>
        <v>2</v>
      </c>
      <c r="AM143" s="55">
        <f t="shared" si="47"/>
        <v>0</v>
      </c>
      <c r="AN143" s="55">
        <f t="shared" si="48"/>
        <v>2</v>
      </c>
    </row>
    <row r="144" spans="1:40" ht="15">
      <c r="B144" s="211">
        <f t="shared" si="49"/>
        <v>41</v>
      </c>
      <c r="C144" s="212">
        <f t="shared" si="34"/>
        <v>5</v>
      </c>
      <c r="D144" s="213">
        <f t="shared" si="35"/>
        <v>5</v>
      </c>
      <c r="E144" s="213">
        <f t="shared" si="36"/>
        <v>5</v>
      </c>
      <c r="F144" s="213">
        <f t="shared" si="37"/>
        <v>5</v>
      </c>
      <c r="G144" s="213">
        <f t="shared" si="38"/>
        <v>5</v>
      </c>
      <c r="H144" s="214">
        <f t="shared" si="39"/>
        <v>5</v>
      </c>
      <c r="I144" s="207" t="str">
        <f t="shared" si="40"/>
        <v>A</v>
      </c>
      <c r="J144" s="212">
        <f t="shared" si="41"/>
        <v>2</v>
      </c>
      <c r="K144" s="213">
        <f t="shared" si="32"/>
        <v>3</v>
      </c>
      <c r="L144" s="214">
        <f t="shared" si="42"/>
        <v>3</v>
      </c>
      <c r="M144" s="207" t="str">
        <f t="shared" si="43"/>
        <v>A</v>
      </c>
      <c r="N144" s="215">
        <f t="shared" si="44"/>
        <v>5</v>
      </c>
      <c r="O144" s="216">
        <f t="shared" si="44"/>
        <v>2</v>
      </c>
      <c r="P144" s="217">
        <f t="shared" si="44"/>
        <v>4</v>
      </c>
      <c r="Q144" s="207" t="str">
        <f t="shared" si="45"/>
        <v>A</v>
      </c>
      <c r="AL144" s="55">
        <f t="shared" si="46"/>
        <v>0</v>
      </c>
      <c r="AM144" s="55">
        <f t="shared" si="47"/>
        <v>1</v>
      </c>
      <c r="AN144" s="55">
        <f t="shared" si="48"/>
        <v>1</v>
      </c>
    </row>
    <row r="145" spans="2:40" ht="15">
      <c r="B145" s="211">
        <f t="shared" si="49"/>
        <v>42</v>
      </c>
      <c r="C145" s="212">
        <f t="shared" si="34"/>
        <v>5</v>
      </c>
      <c r="D145" s="213">
        <f t="shared" si="35"/>
        <v>5</v>
      </c>
      <c r="E145" s="213">
        <f t="shared" si="36"/>
        <v>5</v>
      </c>
      <c r="F145" s="213">
        <f t="shared" si="37"/>
        <v>5</v>
      </c>
      <c r="G145" s="213">
        <f t="shared" si="38"/>
        <v>5</v>
      </c>
      <c r="H145" s="214">
        <f t="shared" si="39"/>
        <v>5</v>
      </c>
      <c r="I145" s="207" t="str">
        <f t="shared" si="40"/>
        <v>A</v>
      </c>
      <c r="J145" s="212">
        <f t="shared" si="41"/>
        <v>2</v>
      </c>
      <c r="K145" s="213">
        <f t="shared" si="32"/>
        <v>5</v>
      </c>
      <c r="L145" s="214">
        <f t="shared" si="42"/>
        <v>5</v>
      </c>
      <c r="M145" s="207" t="str">
        <f t="shared" si="43"/>
        <v>A</v>
      </c>
      <c r="N145" s="215">
        <f t="shared" si="44"/>
        <v>5</v>
      </c>
      <c r="O145" s="216">
        <f t="shared" si="44"/>
        <v>4</v>
      </c>
      <c r="P145" s="217">
        <f t="shared" si="44"/>
        <v>5</v>
      </c>
      <c r="Q145" s="207" t="str">
        <f t="shared" si="45"/>
        <v>A</v>
      </c>
      <c r="AL145" s="55">
        <f t="shared" si="46"/>
        <v>0</v>
      </c>
      <c r="AM145" s="55">
        <f t="shared" si="47"/>
        <v>1</v>
      </c>
      <c r="AN145" s="55">
        <f t="shared" si="48"/>
        <v>0</v>
      </c>
    </row>
    <row r="146" spans="2:40" ht="15">
      <c r="B146" s="211">
        <f t="shared" si="49"/>
        <v>43</v>
      </c>
      <c r="C146" s="212">
        <f t="shared" si="34"/>
        <v>5</v>
      </c>
      <c r="D146" s="213">
        <f t="shared" si="35"/>
        <v>5</v>
      </c>
      <c r="E146" s="213">
        <f t="shared" si="36"/>
        <v>5</v>
      </c>
      <c r="F146" s="213">
        <f t="shared" si="37"/>
        <v>5</v>
      </c>
      <c r="G146" s="213">
        <f t="shared" si="38"/>
        <v>5</v>
      </c>
      <c r="H146" s="214">
        <f t="shared" si="39"/>
        <v>5</v>
      </c>
      <c r="I146" s="207" t="str">
        <f>IF(ISTEXT(C146),"NO",IF(AL146&gt;2,"D","A"))</f>
        <v>A</v>
      </c>
      <c r="J146" s="212">
        <f t="shared" si="41"/>
        <v>2</v>
      </c>
      <c r="K146" s="213">
        <f t="shared" si="32"/>
        <v>2</v>
      </c>
      <c r="L146" s="214">
        <f t="shared" si="42"/>
        <v>5</v>
      </c>
      <c r="M146" s="207" t="str">
        <f t="shared" si="43"/>
        <v>A</v>
      </c>
      <c r="N146" s="215">
        <f t="shared" si="44"/>
        <v>5</v>
      </c>
      <c r="O146" s="216">
        <f t="shared" si="44"/>
        <v>4</v>
      </c>
      <c r="P146" s="217">
        <f t="shared" si="44"/>
        <v>5</v>
      </c>
      <c r="Q146" s="207" t="str">
        <f t="shared" si="45"/>
        <v>A</v>
      </c>
      <c r="AL146" s="55">
        <f t="shared" si="46"/>
        <v>0</v>
      </c>
      <c r="AM146" s="55">
        <f t="shared" si="47"/>
        <v>2</v>
      </c>
      <c r="AN146" s="55">
        <f t="shared" si="48"/>
        <v>0</v>
      </c>
    </row>
    <row r="147" spans="2:40" ht="15">
      <c r="B147" s="211">
        <f t="shared" si="49"/>
        <v>44</v>
      </c>
      <c r="C147" s="212">
        <f t="shared" si="34"/>
        <v>5</v>
      </c>
      <c r="D147" s="213">
        <f t="shared" si="35"/>
        <v>5</v>
      </c>
      <c r="E147" s="213">
        <f t="shared" si="36"/>
        <v>5</v>
      </c>
      <c r="F147" s="213">
        <f t="shared" si="37"/>
        <v>5</v>
      </c>
      <c r="G147" s="213">
        <f t="shared" si="38"/>
        <v>5</v>
      </c>
      <c r="H147" s="214">
        <f t="shared" si="39"/>
        <v>5</v>
      </c>
      <c r="I147" s="207" t="str">
        <f t="shared" si="40"/>
        <v>A</v>
      </c>
      <c r="J147" s="212">
        <f t="shared" si="41"/>
        <v>2</v>
      </c>
      <c r="K147" s="213">
        <f t="shared" si="32"/>
        <v>5</v>
      </c>
      <c r="L147" s="214">
        <f t="shared" si="42"/>
        <v>5</v>
      </c>
      <c r="M147" s="207" t="str">
        <f t="shared" si="43"/>
        <v>A</v>
      </c>
      <c r="N147" s="215">
        <f t="shared" si="44"/>
        <v>5</v>
      </c>
      <c r="O147" s="216">
        <f t="shared" si="44"/>
        <v>5</v>
      </c>
      <c r="P147" s="217">
        <f t="shared" si="44"/>
        <v>5</v>
      </c>
      <c r="Q147" s="207" t="str">
        <f t="shared" si="45"/>
        <v>A</v>
      </c>
      <c r="AL147" s="55">
        <f t="shared" si="46"/>
        <v>0</v>
      </c>
      <c r="AM147" s="55">
        <f t="shared" si="47"/>
        <v>1</v>
      </c>
      <c r="AN147" s="55">
        <f t="shared" si="48"/>
        <v>0</v>
      </c>
    </row>
    <row r="148" spans="2:40" ht="15">
      <c r="B148" s="211">
        <f t="shared" si="49"/>
        <v>45</v>
      </c>
      <c r="C148" s="212">
        <f t="shared" si="34"/>
        <v>5</v>
      </c>
      <c r="D148" s="213">
        <f t="shared" si="35"/>
        <v>5</v>
      </c>
      <c r="E148" s="213">
        <f t="shared" si="36"/>
        <v>5</v>
      </c>
      <c r="F148" s="213">
        <f t="shared" si="37"/>
        <v>5</v>
      </c>
      <c r="G148" s="213">
        <f t="shared" si="38"/>
        <v>5</v>
      </c>
      <c r="H148" s="214">
        <f t="shared" si="39"/>
        <v>5</v>
      </c>
      <c r="I148" s="207" t="str">
        <f t="shared" si="40"/>
        <v>A</v>
      </c>
      <c r="J148" s="212">
        <f t="shared" si="41"/>
        <v>2</v>
      </c>
      <c r="K148" s="213">
        <f t="shared" si="32"/>
        <v>2</v>
      </c>
      <c r="L148" s="214">
        <f t="shared" si="42"/>
        <v>2</v>
      </c>
      <c r="M148" s="207" t="str">
        <f t="shared" si="43"/>
        <v>D</v>
      </c>
      <c r="N148" s="215">
        <f t="shared" si="44"/>
        <v>2</v>
      </c>
      <c r="O148" s="216">
        <f t="shared" si="44"/>
        <v>2</v>
      </c>
      <c r="P148" s="217">
        <f t="shared" si="44"/>
        <v>3</v>
      </c>
      <c r="Q148" s="207" t="str">
        <f t="shared" si="45"/>
        <v>D</v>
      </c>
      <c r="AL148" s="55">
        <f t="shared" si="46"/>
        <v>0</v>
      </c>
      <c r="AM148" s="55">
        <f t="shared" si="47"/>
        <v>3</v>
      </c>
      <c r="AN148" s="55">
        <f t="shared" si="48"/>
        <v>2</v>
      </c>
    </row>
    <row r="149" spans="2:40" ht="15">
      <c r="B149" s="211">
        <f t="shared" si="49"/>
        <v>46</v>
      </c>
      <c r="C149" s="212">
        <f t="shared" si="34"/>
        <v>5</v>
      </c>
      <c r="D149" s="213">
        <f t="shared" si="35"/>
        <v>5</v>
      </c>
      <c r="E149" s="213">
        <f t="shared" si="36"/>
        <v>5</v>
      </c>
      <c r="F149" s="213">
        <f t="shared" si="37"/>
        <v>5</v>
      </c>
      <c r="G149" s="213">
        <f t="shared" si="38"/>
        <v>5</v>
      </c>
      <c r="H149" s="214">
        <f t="shared" si="39"/>
        <v>5</v>
      </c>
      <c r="I149" s="207" t="str">
        <f t="shared" si="40"/>
        <v>A</v>
      </c>
      <c r="J149" s="212">
        <f t="shared" si="41"/>
        <v>2</v>
      </c>
      <c r="K149" s="213">
        <f t="shared" si="32"/>
        <v>4</v>
      </c>
      <c r="L149" s="214">
        <f t="shared" si="42"/>
        <v>5</v>
      </c>
      <c r="M149" s="207" t="str">
        <f t="shared" si="43"/>
        <v>A</v>
      </c>
      <c r="N149" s="215">
        <f t="shared" si="44"/>
        <v>4</v>
      </c>
      <c r="O149" s="216">
        <f t="shared" si="44"/>
        <v>4</v>
      </c>
      <c r="P149" s="217">
        <f t="shared" si="44"/>
        <v>4</v>
      </c>
      <c r="Q149" s="207" t="str">
        <f t="shared" si="45"/>
        <v>A</v>
      </c>
      <c r="AL149" s="55">
        <f t="shared" si="46"/>
        <v>0</v>
      </c>
      <c r="AM149" s="55">
        <f t="shared" si="47"/>
        <v>1</v>
      </c>
      <c r="AN149" s="55">
        <f t="shared" si="48"/>
        <v>0</v>
      </c>
    </row>
    <row r="150" spans="2:40" ht="15">
      <c r="B150" s="211">
        <f t="shared" si="49"/>
        <v>47</v>
      </c>
      <c r="C150" s="212">
        <f t="shared" si="34"/>
        <v>5</v>
      </c>
      <c r="D150" s="213">
        <f t="shared" si="35"/>
        <v>5</v>
      </c>
      <c r="E150" s="213">
        <f t="shared" si="36"/>
        <v>5</v>
      </c>
      <c r="F150" s="213">
        <f t="shared" si="37"/>
        <v>5</v>
      </c>
      <c r="G150" s="213">
        <f t="shared" si="38"/>
        <v>5</v>
      </c>
      <c r="H150" s="214">
        <f t="shared" si="39"/>
        <v>5</v>
      </c>
      <c r="I150" s="207" t="str">
        <f t="shared" si="40"/>
        <v>A</v>
      </c>
      <c r="J150" s="212">
        <f t="shared" si="41"/>
        <v>2</v>
      </c>
      <c r="K150" s="213">
        <f t="shared" si="32"/>
        <v>5</v>
      </c>
      <c r="L150" s="214">
        <f t="shared" si="42"/>
        <v>5</v>
      </c>
      <c r="M150" s="207" t="str">
        <f t="shared" si="43"/>
        <v>A</v>
      </c>
      <c r="N150" s="215">
        <f t="shared" si="44"/>
        <v>5</v>
      </c>
      <c r="O150" s="216">
        <f t="shared" si="44"/>
        <v>4</v>
      </c>
      <c r="P150" s="217">
        <f t="shared" si="44"/>
        <v>5</v>
      </c>
      <c r="Q150" s="207" t="str">
        <f t="shared" si="45"/>
        <v>A</v>
      </c>
      <c r="AL150" s="55">
        <f t="shared" si="46"/>
        <v>0</v>
      </c>
      <c r="AM150" s="55">
        <f t="shared" si="47"/>
        <v>1</v>
      </c>
      <c r="AN150" s="55">
        <f t="shared" si="48"/>
        <v>0</v>
      </c>
    </row>
    <row r="151" spans="2:40" ht="15">
      <c r="B151" s="211">
        <f t="shared" si="49"/>
        <v>48</v>
      </c>
      <c r="C151" s="212">
        <f t="shared" si="34"/>
        <v>5</v>
      </c>
      <c r="D151" s="213">
        <f t="shared" si="35"/>
        <v>5</v>
      </c>
      <c r="E151" s="213">
        <f t="shared" si="36"/>
        <v>5</v>
      </c>
      <c r="F151" s="213">
        <f t="shared" si="37"/>
        <v>5</v>
      </c>
      <c r="G151" s="213">
        <f t="shared" si="38"/>
        <v>5</v>
      </c>
      <c r="H151" s="214">
        <f t="shared" si="39"/>
        <v>5</v>
      </c>
      <c r="I151" s="207" t="str">
        <f t="shared" si="40"/>
        <v>A</v>
      </c>
      <c r="J151" s="212">
        <f t="shared" si="41"/>
        <v>2</v>
      </c>
      <c r="K151" s="213">
        <f t="shared" si="32"/>
        <v>5</v>
      </c>
      <c r="L151" s="214">
        <f t="shared" si="42"/>
        <v>4</v>
      </c>
      <c r="M151" s="207" t="str">
        <f t="shared" si="43"/>
        <v>A</v>
      </c>
      <c r="N151" s="215">
        <f t="shared" si="44"/>
        <v>4</v>
      </c>
      <c r="O151" s="216">
        <f t="shared" si="44"/>
        <v>3</v>
      </c>
      <c r="P151" s="217">
        <f t="shared" si="44"/>
        <v>3</v>
      </c>
      <c r="Q151" s="207" t="str">
        <f t="shared" si="45"/>
        <v>A</v>
      </c>
      <c r="AL151" s="55">
        <f t="shared" si="46"/>
        <v>0</v>
      </c>
      <c r="AM151" s="55">
        <f t="shared" si="47"/>
        <v>1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48</v>
      </c>
      <c r="D164" s="232">
        <f t="shared" ref="D164:P164" si="50">COUNTIF(D104:D163,"&gt;2")</f>
        <v>47</v>
      </c>
      <c r="E164" s="232">
        <f t="shared" si="50"/>
        <v>47</v>
      </c>
      <c r="F164" s="232">
        <f t="shared" si="50"/>
        <v>48</v>
      </c>
      <c r="G164" s="232">
        <f t="shared" si="50"/>
        <v>48</v>
      </c>
      <c r="H164" s="233">
        <f t="shared" si="50"/>
        <v>48</v>
      </c>
      <c r="I164" s="234">
        <f>COUNTIF(I104:I163,"=A")</f>
        <v>48</v>
      </c>
      <c r="J164" s="231">
        <f t="shared" si="50"/>
        <v>35</v>
      </c>
      <c r="K164" s="232">
        <f t="shared" si="50"/>
        <v>39</v>
      </c>
      <c r="L164" s="233">
        <f t="shared" si="50"/>
        <v>41</v>
      </c>
      <c r="M164" s="234">
        <f>COUNTIF(M104:M163,"=A")</f>
        <v>47</v>
      </c>
      <c r="N164" s="231">
        <f t="shared" si="50"/>
        <v>38</v>
      </c>
      <c r="O164" s="232">
        <f t="shared" si="50"/>
        <v>33</v>
      </c>
      <c r="P164" s="233">
        <f t="shared" si="50"/>
        <v>48</v>
      </c>
      <c r="Q164" s="235">
        <f>COUNTIF(Q104:Q163,"=A")</f>
        <v>47</v>
      </c>
    </row>
    <row r="165" spans="2:40" ht="15.75" thickBot="1">
      <c r="B165" s="236" t="s">
        <v>87</v>
      </c>
      <c r="C165" s="237">
        <f>AVERAGEIF(C104:C163,"&gt;0",C104:C163)</f>
        <v>4.916666666666667</v>
      </c>
      <c r="D165" s="238">
        <f t="shared" ref="D165:P165" si="51">AVERAGEIF(D104:D163,"&gt;0",D104:D163)</f>
        <v>4.8125</v>
      </c>
      <c r="E165" s="238">
        <f t="shared" si="51"/>
        <v>4.8125</v>
      </c>
      <c r="F165" s="238">
        <f t="shared" si="51"/>
        <v>4.958333333333333</v>
      </c>
      <c r="G165" s="238">
        <f t="shared" si="51"/>
        <v>4.979166666666667</v>
      </c>
      <c r="H165" s="239">
        <f t="shared" si="51"/>
        <v>4.9375</v>
      </c>
      <c r="I165" s="240"/>
      <c r="J165" s="237">
        <f t="shared" si="51"/>
        <v>3.7708333333333335</v>
      </c>
      <c r="K165" s="238">
        <f t="shared" si="51"/>
        <v>3.8125</v>
      </c>
      <c r="L165" s="239">
        <f t="shared" si="51"/>
        <v>3.75</v>
      </c>
      <c r="M165" s="240"/>
      <c r="N165" s="237">
        <f t="shared" si="51"/>
        <v>3.8541666666666665</v>
      </c>
      <c r="O165" s="238">
        <f t="shared" si="51"/>
        <v>3.1458333333333335</v>
      </c>
      <c r="P165" s="239">
        <f t="shared" si="51"/>
        <v>4.25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5</v>
      </c>
      <c r="E166" s="242">
        <f t="shared" si="52"/>
        <v>5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4</v>
      </c>
      <c r="K166" s="244">
        <f t="shared" si="52"/>
        <v>4</v>
      </c>
      <c r="L166" s="245">
        <f t="shared" si="52"/>
        <v>4</v>
      </c>
      <c r="M166" s="246" t="e">
        <f t="shared" si="52"/>
        <v>#NUM!</v>
      </c>
      <c r="N166" s="237">
        <f t="shared" si="52"/>
        <v>4</v>
      </c>
      <c r="O166" s="242">
        <f t="shared" si="52"/>
        <v>3</v>
      </c>
      <c r="P166" s="239">
        <f t="shared" si="52"/>
        <v>4</v>
      </c>
      <c r="Q166" s="243"/>
    </row>
    <row r="167" spans="2:40" ht="15.75" thickBot="1">
      <c r="B167" s="247" t="s">
        <v>89</v>
      </c>
      <c r="C167" s="248">
        <f>QUARTILE(C104:C163,1)</f>
        <v>5</v>
      </c>
      <c r="D167" s="249">
        <f t="shared" ref="D167:P167" si="53">QUARTILE(D104:D163,1)</f>
        <v>5</v>
      </c>
      <c r="E167" s="250">
        <f t="shared" si="53"/>
        <v>5</v>
      </c>
      <c r="F167" s="248">
        <f t="shared" si="53"/>
        <v>5</v>
      </c>
      <c r="G167" s="248">
        <f t="shared" si="53"/>
        <v>5</v>
      </c>
      <c r="H167" s="249">
        <f t="shared" si="53"/>
        <v>5</v>
      </c>
      <c r="I167" s="251"/>
      <c r="J167" s="252">
        <f t="shared" si="53"/>
        <v>2</v>
      </c>
      <c r="K167" s="250">
        <f t="shared" si="53"/>
        <v>3</v>
      </c>
      <c r="L167" s="253">
        <f t="shared" si="53"/>
        <v>3</v>
      </c>
      <c r="M167" s="248" t="e">
        <f t="shared" si="53"/>
        <v>#NUM!</v>
      </c>
      <c r="N167" s="254">
        <f t="shared" si="53"/>
        <v>3</v>
      </c>
      <c r="O167" s="248">
        <f t="shared" si="53"/>
        <v>2</v>
      </c>
      <c r="P167" s="255">
        <f t="shared" si="53"/>
        <v>4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44</v>
      </c>
      <c r="D170" s="258">
        <f t="shared" ref="D170:Q170" si="54">COUNTIF(D104:D163,"=5")</f>
        <v>41</v>
      </c>
      <c r="E170" s="258">
        <f t="shared" si="54"/>
        <v>41</v>
      </c>
      <c r="F170" s="258">
        <f t="shared" si="54"/>
        <v>46</v>
      </c>
      <c r="G170" s="258">
        <f t="shared" si="54"/>
        <v>47</v>
      </c>
      <c r="H170" s="259">
        <f t="shared" si="54"/>
        <v>45</v>
      </c>
      <c r="I170" s="260"/>
      <c r="J170" s="257">
        <f t="shared" si="54"/>
        <v>19</v>
      </c>
      <c r="K170" s="258">
        <f t="shared" si="54"/>
        <v>19</v>
      </c>
      <c r="L170" s="259">
        <f t="shared" si="54"/>
        <v>15</v>
      </c>
      <c r="M170" s="260"/>
      <c r="N170" s="257">
        <f t="shared" si="54"/>
        <v>19</v>
      </c>
      <c r="O170" s="258">
        <f t="shared" si="54"/>
        <v>5</v>
      </c>
      <c r="P170" s="258">
        <f t="shared" si="54"/>
        <v>22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4</v>
      </c>
      <c r="D171" s="263">
        <f t="shared" ref="D171:Q171" si="55">COUNTIF(D104:D163,"=4")</f>
        <v>6</v>
      </c>
      <c r="E171" s="263">
        <f t="shared" si="55"/>
        <v>6</v>
      </c>
      <c r="F171" s="263">
        <f t="shared" si="55"/>
        <v>2</v>
      </c>
      <c r="G171" s="263">
        <f t="shared" si="55"/>
        <v>1</v>
      </c>
      <c r="H171" s="264">
        <f t="shared" si="55"/>
        <v>3</v>
      </c>
      <c r="I171" s="260"/>
      <c r="J171" s="262">
        <f t="shared" si="55"/>
        <v>12</v>
      </c>
      <c r="K171" s="263">
        <f t="shared" si="55"/>
        <v>10</v>
      </c>
      <c r="L171" s="264">
        <f t="shared" si="55"/>
        <v>13</v>
      </c>
      <c r="M171" s="260"/>
      <c r="N171" s="262">
        <f t="shared" si="55"/>
        <v>13</v>
      </c>
      <c r="O171" s="263">
        <f t="shared" si="55"/>
        <v>13</v>
      </c>
      <c r="P171" s="263">
        <f t="shared" si="55"/>
        <v>16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0</v>
      </c>
      <c r="D172" s="263">
        <f t="shared" ref="D172:Q172" si="56">COUNTIF(D104:D163,"=3")</f>
        <v>0</v>
      </c>
      <c r="E172" s="263">
        <f t="shared" si="56"/>
        <v>0</v>
      </c>
      <c r="F172" s="263">
        <f t="shared" si="56"/>
        <v>0</v>
      </c>
      <c r="G172" s="263">
        <f t="shared" si="56"/>
        <v>0</v>
      </c>
      <c r="H172" s="264">
        <f t="shared" si="56"/>
        <v>0</v>
      </c>
      <c r="I172" s="260"/>
      <c r="J172" s="262">
        <f t="shared" si="56"/>
        <v>4</v>
      </c>
      <c r="K172" s="263">
        <f t="shared" si="56"/>
        <v>10</v>
      </c>
      <c r="L172" s="264">
        <f t="shared" si="56"/>
        <v>13</v>
      </c>
      <c r="M172" s="260"/>
      <c r="N172" s="262">
        <f t="shared" si="56"/>
        <v>6</v>
      </c>
      <c r="O172" s="263">
        <f t="shared" si="56"/>
        <v>15</v>
      </c>
      <c r="P172" s="263">
        <f t="shared" si="56"/>
        <v>10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1</v>
      </c>
      <c r="E173" s="267">
        <f t="shared" si="57"/>
        <v>1</v>
      </c>
      <c r="F173" s="267">
        <f t="shared" si="57"/>
        <v>0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13</v>
      </c>
      <c r="K173" s="267">
        <f t="shared" si="57"/>
        <v>9</v>
      </c>
      <c r="L173" s="268">
        <f t="shared" si="57"/>
        <v>7</v>
      </c>
      <c r="M173" s="260"/>
      <c r="N173" s="266">
        <f t="shared" si="57"/>
        <v>10</v>
      </c>
      <c r="O173" s="267">
        <f t="shared" si="57"/>
        <v>14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48</v>
      </c>
    </row>
    <row r="177" spans="13:13" ht="13.5" thickTop="1">
      <c r="M177" s="68"/>
    </row>
  </sheetData>
  <protectedRanges>
    <protectedRange sqref="C3:X3 Z3" name="Rango4"/>
    <protectedRange sqref="C12:AJ71" name="Rango2_1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P177"/>
  <sheetViews>
    <sheetView topLeftCell="A115" zoomScale="60" zoomScaleNormal="60" workbookViewId="0">
      <selection activeCell="C104" sqref="C104:Q137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4</v>
      </c>
      <c r="D12" s="99">
        <v>5</v>
      </c>
      <c r="E12" s="99">
        <v>3</v>
      </c>
      <c r="F12" s="100">
        <v>5</v>
      </c>
      <c r="G12" s="98">
        <v>4</v>
      </c>
      <c r="H12" s="99">
        <v>5</v>
      </c>
      <c r="I12" s="99">
        <v>4</v>
      </c>
      <c r="J12" s="100">
        <v>3</v>
      </c>
      <c r="K12" s="101">
        <v>5</v>
      </c>
      <c r="L12" s="99">
        <v>5</v>
      </c>
      <c r="M12" s="102">
        <v>5</v>
      </c>
      <c r="N12" s="101">
        <v>4</v>
      </c>
      <c r="O12" s="99">
        <v>4</v>
      </c>
      <c r="P12" s="102">
        <v>4</v>
      </c>
      <c r="Q12" s="103">
        <v>5</v>
      </c>
      <c r="R12" s="99">
        <v>5</v>
      </c>
      <c r="S12" s="99">
        <v>5</v>
      </c>
      <c r="T12" s="100">
        <v>5</v>
      </c>
      <c r="U12" s="98">
        <v>5</v>
      </c>
      <c r="V12" s="99">
        <v>5</v>
      </c>
      <c r="W12" s="99">
        <v>5</v>
      </c>
      <c r="X12" s="100">
        <v>5</v>
      </c>
      <c r="Y12" s="104" t="s">
        <v>131</v>
      </c>
      <c r="Z12" s="99">
        <v>3</v>
      </c>
      <c r="AA12" s="99">
        <v>5</v>
      </c>
      <c r="AB12" s="102">
        <v>4</v>
      </c>
      <c r="AC12" s="105">
        <v>4</v>
      </c>
      <c r="AD12" s="101">
        <v>4</v>
      </c>
      <c r="AE12" s="99">
        <v>3</v>
      </c>
      <c r="AF12" s="106">
        <v>3</v>
      </c>
      <c r="AG12" s="107">
        <v>4</v>
      </c>
      <c r="AH12" s="108">
        <v>4</v>
      </c>
      <c r="AI12" s="109">
        <v>5</v>
      </c>
      <c r="AJ12" s="110">
        <v>5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4.25</v>
      </c>
      <c r="AO12" s="114">
        <f>IF(AN12&gt;0,IF(AM12&gt;2,2,IF(AN12&gt;4,5,IF(AN12&gt;3,4,3))),"NO")</f>
        <v>5</v>
      </c>
      <c r="AP12" s="112">
        <f>COUNTIF(G12:J12,"2")</f>
        <v>0</v>
      </c>
      <c r="AQ12" s="113">
        <f>IF(G12&gt;0,AVERAGE(G12:J12),0)</f>
        <v>4</v>
      </c>
      <c r="AR12" s="114">
        <f>IF(AQ12&gt;0,IF(AP12&gt;2,2,IF(AQ12&gt;4,5,IF(AQ12&gt;3,4,3))),"NO")</f>
        <v>4</v>
      </c>
      <c r="AS12" s="112">
        <f>COUNTIF(K12:M12,"2")</f>
        <v>0</v>
      </c>
      <c r="AT12" s="113">
        <f>IF(K12&gt;0,AVERAGE(K12:M12),0)</f>
        <v>5</v>
      </c>
      <c r="AU12" s="114">
        <f>IF(AT12&gt;0,IF(AS12&gt;2,2,IF(AT12&gt;4,5,IF(AT12&gt;3,4,3))),"NO")</f>
        <v>5</v>
      </c>
      <c r="AV12" s="112">
        <f>COUNTIF(N12:P12,"2")</f>
        <v>0</v>
      </c>
      <c r="AW12" s="113">
        <f>IF(N12&gt;0,AVERAGE(N12:P12),0)</f>
        <v>4</v>
      </c>
      <c r="AX12" s="114">
        <f>IF(AW12&gt;0,IF(AV12&gt;2,2,IF(AW12&gt;4,5,IF(AW12&gt;3,4,3))),"NO")</f>
        <v>4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5</v>
      </c>
      <c r="BD12" s="116">
        <f>IF(BC12&gt;0,IF(BB12&gt;2,2,IF(BC12&gt;4,5,IF(BC12&gt;3,4,3))),"NO")</f>
        <v>5</v>
      </c>
      <c r="BE12" s="112">
        <f>IF(Y12=0,0,1)</f>
        <v>1</v>
      </c>
      <c r="BF12" s="112">
        <f>COUNTIF(Z12:AB12,"2")</f>
        <v>0</v>
      </c>
      <c r="BG12" s="113">
        <f>IF(Z12&gt;0,AVERAGE(Z12:AB12),0)</f>
        <v>4</v>
      </c>
      <c r="BH12" s="113">
        <f>IF(ISTEXT(BD12),"NO",IF(BE12=0,2,IF(BF12&gt;2,2,IF(BG12&gt;4,5,IF(BG12&gt;3,4,3)))))</f>
        <v>4</v>
      </c>
      <c r="BI12" s="117">
        <f>IF(AC12&gt;0,AC12,"NO")</f>
        <v>4</v>
      </c>
      <c r="BJ12" s="112">
        <f>COUNTIF(AD12:AF12,"2")</f>
        <v>0</v>
      </c>
      <c r="BK12" s="113">
        <f>IF(AD12&gt;0,AVERAGE(AD12:AF12),0)</f>
        <v>3.3333333333333335</v>
      </c>
      <c r="BL12" s="113">
        <f>IF(BK12&gt;0,IF(BJ12&gt;2,2,IF(BK12&gt;4,5,IF(BK12&gt;3,4,3))),"NO")</f>
        <v>4</v>
      </c>
      <c r="BM12" s="118">
        <f>IF(AG12&gt;0,AG12,"NO")</f>
        <v>4</v>
      </c>
      <c r="BN12" s="119">
        <f>IF(AH12&gt;0,AH12,"NO")</f>
        <v>4</v>
      </c>
      <c r="BO12" s="120">
        <f>IF(AI12=0,"NO",IF(AI12+AJ12&lt;4,2,IF(AI12+AJ12&lt;7,3,IF(AI12+AJ12&lt;9,4,5))))</f>
        <v>5</v>
      </c>
      <c r="BP12" s="68"/>
    </row>
    <row r="13" spans="1:68" ht="13.5" thickBot="1">
      <c r="A13" s="121"/>
      <c r="B13" s="122">
        <f>B12+1</f>
        <v>2</v>
      </c>
      <c r="C13" s="109">
        <v>5</v>
      </c>
      <c r="D13" s="123">
        <v>5</v>
      </c>
      <c r="E13" s="123">
        <v>5</v>
      </c>
      <c r="F13" s="124">
        <v>5</v>
      </c>
      <c r="G13" s="109">
        <v>5</v>
      </c>
      <c r="H13" s="123">
        <v>5</v>
      </c>
      <c r="I13" s="123">
        <v>5</v>
      </c>
      <c r="J13" s="124">
        <v>5</v>
      </c>
      <c r="K13" s="109">
        <v>5</v>
      </c>
      <c r="L13" s="123">
        <v>5</v>
      </c>
      <c r="M13" s="124">
        <v>5</v>
      </c>
      <c r="N13" s="109">
        <v>4</v>
      </c>
      <c r="O13" s="123">
        <v>3</v>
      </c>
      <c r="P13" s="124">
        <v>4</v>
      </c>
      <c r="Q13" s="109">
        <v>5</v>
      </c>
      <c r="R13" s="123">
        <v>5</v>
      </c>
      <c r="S13" s="123">
        <v>5</v>
      </c>
      <c r="T13" s="124">
        <v>4</v>
      </c>
      <c r="U13" s="109">
        <v>4</v>
      </c>
      <c r="V13" s="123">
        <v>5</v>
      </c>
      <c r="W13" s="123">
        <v>5</v>
      </c>
      <c r="X13" s="124">
        <v>5</v>
      </c>
      <c r="Y13" s="125" t="s">
        <v>132</v>
      </c>
      <c r="Z13" s="123">
        <v>4</v>
      </c>
      <c r="AA13" s="123">
        <v>4</v>
      </c>
      <c r="AB13" s="124">
        <v>4</v>
      </c>
      <c r="AC13" s="126">
        <v>2</v>
      </c>
      <c r="AD13" s="109">
        <v>3</v>
      </c>
      <c r="AE13" s="123">
        <v>2</v>
      </c>
      <c r="AF13" s="110">
        <v>2</v>
      </c>
      <c r="AG13" s="127">
        <v>3</v>
      </c>
      <c r="AH13" s="126">
        <v>5</v>
      </c>
      <c r="AI13" s="109">
        <v>5</v>
      </c>
      <c r="AJ13" s="110">
        <v>4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5</v>
      </c>
      <c r="AO13" s="114">
        <f t="shared" ref="AO13:AO71" si="2">IF(AN13&gt;0,IF(AM13&gt;2,2,IF(AN13&gt;4,5,IF(AN13&gt;3,4,3))),"NO")</f>
        <v>5</v>
      </c>
      <c r="AP13" s="112">
        <f t="shared" ref="AP13:AP71" si="3">COUNTIF(G13:J13,"2")</f>
        <v>0</v>
      </c>
      <c r="AQ13" s="113">
        <f t="shared" ref="AQ13:AQ71" si="4">IF(G13&gt;0,AVERAGE(G13:J13),0)</f>
        <v>5</v>
      </c>
      <c r="AR13" s="114">
        <f t="shared" ref="AR13:AR71" si="5">IF(AQ13&gt;0,IF(AP13&gt;2,2,IF(AQ13&gt;4,5,IF(AQ13&gt;3,4,3))),"NO")</f>
        <v>5</v>
      </c>
      <c r="AS13" s="112">
        <f t="shared" ref="AS13:AS71" si="6">COUNTIF(K13:M13,"2")</f>
        <v>0</v>
      </c>
      <c r="AT13" s="113">
        <f t="shared" ref="AT13:AT71" si="7">IF(K13&gt;0,AVERAGE(K13:M13),0)</f>
        <v>5</v>
      </c>
      <c r="AU13" s="114">
        <f t="shared" ref="AU13:AU71" si="8">IF(AT13&gt;0,IF(AS13&gt;2,2,IF(AT13&gt;4,5,IF(AT13&gt;3,4,3))),"NO")</f>
        <v>5</v>
      </c>
      <c r="AV13" s="112">
        <f t="shared" ref="AV13:AV71" si="9">COUNTIF(N13:P13,"2")</f>
        <v>0</v>
      </c>
      <c r="AW13" s="113">
        <f t="shared" ref="AW13:AW71" si="10">IF(N13&gt;0,AVERAGE(N13:P13),0)</f>
        <v>3.6666666666666665</v>
      </c>
      <c r="AX13" s="114">
        <f t="shared" ref="AX13:AX71" si="11">IF(AW13&gt;0,IF(AV13&gt;2,2,IF(AW13&gt;4,5,IF(AW13&gt;3,4,3))),"NO")</f>
        <v>4</v>
      </c>
      <c r="AY13" s="112">
        <f t="shared" ref="AY13:AY71" si="12">COUNTIF(Q13:T13,"2")</f>
        <v>0</v>
      </c>
      <c r="AZ13" s="113">
        <f t="shared" ref="AZ13:AZ71" si="13">IF(Q13&gt;0,AVERAGE(Q13:T13),0)</f>
        <v>4.75</v>
      </c>
      <c r="BA13" s="115">
        <f t="shared" ref="BA13:BA71" si="14">IF(AZ13&gt;0,IF(AY13&gt;2,2,IF(AZ13&gt;4,5,IF(AZ13&gt;3,4,3))),"NO")</f>
        <v>5</v>
      </c>
      <c r="BB13" s="112">
        <f t="shared" ref="BB13:BB71" si="15">COUNTIF(U13:X13,"2")</f>
        <v>0</v>
      </c>
      <c r="BC13" s="113">
        <f t="shared" ref="BC13:BC71" si="16">IF(U13&gt;0,AVERAGE(U13:X13),0)</f>
        <v>4.75</v>
      </c>
      <c r="BD13" s="116">
        <f t="shared" ref="BD13:BD71" si="17">IF(BC13&gt;0,IF(BB13&gt;2,2,IF(BC13&gt;4,5,IF(BC13&gt;3,4,3))),"NO")</f>
        <v>5</v>
      </c>
      <c r="BE13" s="112">
        <f t="shared" ref="BE13:BE45" si="18">IF(Y13=0,0,1)</f>
        <v>1</v>
      </c>
      <c r="BF13" s="112">
        <f t="shared" ref="BF13:BF71" si="19">COUNTIF(Z13:AB13,"2")</f>
        <v>0</v>
      </c>
      <c r="BG13" s="113">
        <f t="shared" ref="BG13:BG71" si="20">IF(Z13&gt;0,AVERAGE(Z13:AB13),0)</f>
        <v>4</v>
      </c>
      <c r="BH13" s="113">
        <f t="shared" ref="BH13:BH71" si="21">IF(ISTEXT(BD13),"NO",IF(BE13=0,2,IF(BF13&gt;2,2,IF(BG13&gt;4,5,IF(BG13&gt;3,4,3)))))</f>
        <v>4</v>
      </c>
      <c r="BI13" s="117">
        <f t="shared" ref="BI13:BI71" si="22">IF(AC13&gt;0,AC13,"NO")</f>
        <v>2</v>
      </c>
      <c r="BJ13" s="112">
        <f t="shared" ref="BJ13:BJ71" si="23">COUNTIF(AD13:AF13,"2")</f>
        <v>2</v>
      </c>
      <c r="BK13" s="113">
        <f t="shared" ref="BK13:BK71" si="24">IF(AD13&gt;0,AVERAGE(AD13:AF13),0)</f>
        <v>2.3333333333333335</v>
      </c>
      <c r="BL13" s="113">
        <f t="shared" ref="BL13:BL71" si="25">IF(BK13&gt;0,IF(BJ13&gt;2,2,IF(BK13&gt;4,5,IF(BK13&gt;3,4,3))),"NO")</f>
        <v>3</v>
      </c>
      <c r="BM13" s="118">
        <f t="shared" ref="BM13:BN70" si="26">IF(AG13&gt;0,AG13,"NO")</f>
        <v>3</v>
      </c>
      <c r="BN13" s="119">
        <f t="shared" si="26"/>
        <v>5</v>
      </c>
      <c r="BO13" s="120">
        <f t="shared" ref="BO13:BO71" si="27">IF(AI13=0,"NO",IF(AI13+AJ13&lt;4,2,IF(AI13+AJ13&lt;7,3,IF(AI13+AJ13&lt;9,4,5))))</f>
        <v>5</v>
      </c>
      <c r="BP13" s="68"/>
    </row>
    <row r="14" spans="1:68" ht="13.5" thickBot="1">
      <c r="A14" s="121"/>
      <c r="B14" s="130">
        <f t="shared" ref="B14:B71" si="28">B13+1</f>
        <v>3</v>
      </c>
      <c r="C14" s="109">
        <v>5</v>
      </c>
      <c r="D14" s="123">
        <v>5</v>
      </c>
      <c r="E14" s="123">
        <v>5</v>
      </c>
      <c r="F14" s="124">
        <v>5</v>
      </c>
      <c r="G14" s="109">
        <v>5</v>
      </c>
      <c r="H14" s="123">
        <v>5</v>
      </c>
      <c r="I14" s="123">
        <v>5</v>
      </c>
      <c r="J14" s="124">
        <v>5</v>
      </c>
      <c r="K14" s="109">
        <v>5</v>
      </c>
      <c r="L14" s="123">
        <v>5</v>
      </c>
      <c r="M14" s="124">
        <v>5</v>
      </c>
      <c r="N14" s="109">
        <v>5</v>
      </c>
      <c r="O14" s="123">
        <v>5</v>
      </c>
      <c r="P14" s="124">
        <v>5</v>
      </c>
      <c r="Q14" s="109">
        <v>5</v>
      </c>
      <c r="R14" s="123">
        <v>5</v>
      </c>
      <c r="S14" s="123">
        <v>5</v>
      </c>
      <c r="T14" s="124">
        <v>5</v>
      </c>
      <c r="U14" s="109">
        <v>5</v>
      </c>
      <c r="V14" s="123">
        <v>5</v>
      </c>
      <c r="W14" s="123">
        <v>5</v>
      </c>
      <c r="X14" s="124">
        <v>5</v>
      </c>
      <c r="Y14" s="125" t="s">
        <v>131</v>
      </c>
      <c r="Z14" s="123">
        <v>5</v>
      </c>
      <c r="AA14" s="123">
        <v>5</v>
      </c>
      <c r="AB14" s="124">
        <v>5</v>
      </c>
      <c r="AC14" s="126">
        <v>4</v>
      </c>
      <c r="AD14" s="109">
        <v>5</v>
      </c>
      <c r="AE14" s="123">
        <v>3</v>
      </c>
      <c r="AF14" s="110">
        <v>5</v>
      </c>
      <c r="AG14" s="127">
        <v>4</v>
      </c>
      <c r="AH14" s="126">
        <v>4</v>
      </c>
      <c r="AI14" s="109">
        <v>5</v>
      </c>
      <c r="AJ14" s="110">
        <v>4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5</v>
      </c>
      <c r="AO14" s="114">
        <f t="shared" si="2"/>
        <v>5</v>
      </c>
      <c r="AP14" s="112">
        <f t="shared" si="3"/>
        <v>0</v>
      </c>
      <c r="AQ14" s="113">
        <f t="shared" si="4"/>
        <v>5</v>
      </c>
      <c r="AR14" s="114">
        <f t="shared" si="5"/>
        <v>5</v>
      </c>
      <c r="AS14" s="112">
        <f t="shared" si="6"/>
        <v>0</v>
      </c>
      <c r="AT14" s="113">
        <f t="shared" si="7"/>
        <v>5</v>
      </c>
      <c r="AU14" s="114">
        <f t="shared" si="8"/>
        <v>5</v>
      </c>
      <c r="AV14" s="112">
        <f t="shared" si="9"/>
        <v>0</v>
      </c>
      <c r="AW14" s="113">
        <f t="shared" si="10"/>
        <v>5</v>
      </c>
      <c r="AX14" s="114">
        <f t="shared" si="11"/>
        <v>5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5</v>
      </c>
      <c r="BD14" s="116">
        <f t="shared" si="17"/>
        <v>5</v>
      </c>
      <c r="BE14" s="112">
        <f t="shared" si="18"/>
        <v>1</v>
      </c>
      <c r="BF14" s="112">
        <f t="shared" si="19"/>
        <v>0</v>
      </c>
      <c r="BG14" s="113">
        <f t="shared" si="20"/>
        <v>5</v>
      </c>
      <c r="BH14" s="113">
        <f t="shared" si="21"/>
        <v>5</v>
      </c>
      <c r="BI14" s="117">
        <f t="shared" si="22"/>
        <v>4</v>
      </c>
      <c r="BJ14" s="112">
        <f t="shared" si="23"/>
        <v>0</v>
      </c>
      <c r="BK14" s="113">
        <f t="shared" si="24"/>
        <v>4.333333333333333</v>
      </c>
      <c r="BL14" s="113">
        <f t="shared" si="25"/>
        <v>5</v>
      </c>
      <c r="BM14" s="118">
        <f t="shared" si="26"/>
        <v>4</v>
      </c>
      <c r="BN14" s="119">
        <f t="shared" si="26"/>
        <v>4</v>
      </c>
      <c r="BO14" s="120">
        <f t="shared" si="27"/>
        <v>5</v>
      </c>
      <c r="BP14" s="68"/>
    </row>
    <row r="15" spans="1:68" ht="13.5" thickBot="1">
      <c r="A15" s="121"/>
      <c r="B15" s="122">
        <f t="shared" si="28"/>
        <v>4</v>
      </c>
      <c r="C15" s="109">
        <v>5</v>
      </c>
      <c r="D15" s="123">
        <v>5</v>
      </c>
      <c r="E15" s="123">
        <v>5</v>
      </c>
      <c r="F15" s="124">
        <v>5</v>
      </c>
      <c r="G15" s="109">
        <v>5</v>
      </c>
      <c r="H15" s="123">
        <v>5</v>
      </c>
      <c r="I15" s="123">
        <v>5</v>
      </c>
      <c r="J15" s="124">
        <v>5</v>
      </c>
      <c r="K15" s="109">
        <v>5</v>
      </c>
      <c r="L15" s="123">
        <v>5</v>
      </c>
      <c r="M15" s="124">
        <v>5</v>
      </c>
      <c r="N15" s="109">
        <v>5</v>
      </c>
      <c r="O15" s="123">
        <v>5</v>
      </c>
      <c r="P15" s="124">
        <v>5</v>
      </c>
      <c r="Q15" s="109">
        <v>5</v>
      </c>
      <c r="R15" s="123">
        <v>5</v>
      </c>
      <c r="S15" s="123">
        <v>5</v>
      </c>
      <c r="T15" s="124">
        <v>5</v>
      </c>
      <c r="U15" s="109">
        <v>5</v>
      </c>
      <c r="V15" s="123">
        <v>5</v>
      </c>
      <c r="W15" s="123">
        <v>5</v>
      </c>
      <c r="X15" s="124">
        <v>5</v>
      </c>
      <c r="Y15" s="125" t="s">
        <v>133</v>
      </c>
      <c r="Z15" s="123">
        <v>3</v>
      </c>
      <c r="AA15" s="123">
        <v>5</v>
      </c>
      <c r="AB15" s="124">
        <v>4</v>
      </c>
      <c r="AC15" s="126">
        <v>5</v>
      </c>
      <c r="AD15" s="109">
        <v>4</v>
      </c>
      <c r="AE15" s="123">
        <v>3</v>
      </c>
      <c r="AF15" s="110">
        <v>4</v>
      </c>
      <c r="AG15" s="127">
        <v>5</v>
      </c>
      <c r="AH15" s="126">
        <v>5</v>
      </c>
      <c r="AI15" s="109">
        <v>5</v>
      </c>
      <c r="AJ15" s="110">
        <v>5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5</v>
      </c>
      <c r="AO15" s="114">
        <f t="shared" si="2"/>
        <v>5</v>
      </c>
      <c r="AP15" s="112">
        <f t="shared" si="3"/>
        <v>0</v>
      </c>
      <c r="AQ15" s="113">
        <f t="shared" si="4"/>
        <v>5</v>
      </c>
      <c r="AR15" s="114">
        <f t="shared" si="5"/>
        <v>5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5</v>
      </c>
      <c r="AX15" s="114">
        <f t="shared" si="11"/>
        <v>5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5</v>
      </c>
      <c r="BD15" s="116">
        <f t="shared" si="17"/>
        <v>5</v>
      </c>
      <c r="BE15" s="112">
        <f t="shared" si="18"/>
        <v>1</v>
      </c>
      <c r="BF15" s="112">
        <f t="shared" si="19"/>
        <v>0</v>
      </c>
      <c r="BG15" s="113">
        <f t="shared" si="20"/>
        <v>4</v>
      </c>
      <c r="BH15" s="113">
        <f t="shared" si="21"/>
        <v>4</v>
      </c>
      <c r="BI15" s="117">
        <f t="shared" si="22"/>
        <v>5</v>
      </c>
      <c r="BJ15" s="112">
        <f t="shared" si="23"/>
        <v>0</v>
      </c>
      <c r="BK15" s="113">
        <f t="shared" si="24"/>
        <v>3.6666666666666665</v>
      </c>
      <c r="BL15" s="113">
        <f t="shared" si="25"/>
        <v>4</v>
      </c>
      <c r="BM15" s="118">
        <f t="shared" si="26"/>
        <v>5</v>
      </c>
      <c r="BN15" s="119">
        <f t="shared" si="26"/>
        <v>5</v>
      </c>
      <c r="BO15" s="120">
        <f t="shared" si="27"/>
        <v>5</v>
      </c>
      <c r="BP15" s="68"/>
    </row>
    <row r="16" spans="1:68" ht="13.5" thickBot="1">
      <c r="A16" s="121"/>
      <c r="B16" s="130">
        <f t="shared" si="28"/>
        <v>5</v>
      </c>
      <c r="C16" s="109">
        <v>5</v>
      </c>
      <c r="D16" s="123">
        <v>5</v>
      </c>
      <c r="E16" s="123">
        <v>5</v>
      </c>
      <c r="F16" s="124">
        <v>5</v>
      </c>
      <c r="G16" s="109">
        <v>5</v>
      </c>
      <c r="H16" s="123">
        <v>5</v>
      </c>
      <c r="I16" s="123">
        <v>5</v>
      </c>
      <c r="J16" s="124">
        <v>5</v>
      </c>
      <c r="K16" s="109">
        <v>5</v>
      </c>
      <c r="L16" s="123">
        <v>5</v>
      </c>
      <c r="M16" s="124">
        <v>5</v>
      </c>
      <c r="N16" s="109">
        <v>5</v>
      </c>
      <c r="O16" s="123">
        <v>4</v>
      </c>
      <c r="P16" s="124">
        <v>3</v>
      </c>
      <c r="Q16" s="109">
        <v>5</v>
      </c>
      <c r="R16" s="123">
        <v>5</v>
      </c>
      <c r="S16" s="123">
        <v>5</v>
      </c>
      <c r="T16" s="124">
        <v>5</v>
      </c>
      <c r="U16" s="109">
        <v>5</v>
      </c>
      <c r="V16" s="123">
        <v>5</v>
      </c>
      <c r="W16" s="123">
        <v>5</v>
      </c>
      <c r="X16" s="124">
        <v>5</v>
      </c>
      <c r="Y16" s="125" t="s">
        <v>131</v>
      </c>
      <c r="Z16" s="123">
        <v>5</v>
      </c>
      <c r="AA16" s="123">
        <v>5</v>
      </c>
      <c r="AB16" s="124">
        <v>5</v>
      </c>
      <c r="AC16" s="132">
        <v>5</v>
      </c>
      <c r="AD16" s="109">
        <v>3</v>
      </c>
      <c r="AE16" s="123">
        <v>3</v>
      </c>
      <c r="AF16" s="110">
        <v>3</v>
      </c>
      <c r="AG16" s="107">
        <v>4</v>
      </c>
      <c r="AH16" s="132">
        <v>5</v>
      </c>
      <c r="AI16" s="109">
        <v>5</v>
      </c>
      <c r="AJ16" s="110">
        <v>3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5</v>
      </c>
      <c r="AO16" s="114">
        <f t="shared" si="2"/>
        <v>5</v>
      </c>
      <c r="AP16" s="112">
        <f t="shared" si="3"/>
        <v>0</v>
      </c>
      <c r="AQ16" s="113">
        <f t="shared" si="4"/>
        <v>5</v>
      </c>
      <c r="AR16" s="114">
        <f t="shared" si="5"/>
        <v>5</v>
      </c>
      <c r="AS16" s="112">
        <f t="shared" si="6"/>
        <v>0</v>
      </c>
      <c r="AT16" s="113">
        <f t="shared" si="7"/>
        <v>5</v>
      </c>
      <c r="AU16" s="114">
        <f t="shared" si="8"/>
        <v>5</v>
      </c>
      <c r="AV16" s="112">
        <f t="shared" si="9"/>
        <v>0</v>
      </c>
      <c r="AW16" s="113">
        <f t="shared" si="10"/>
        <v>4</v>
      </c>
      <c r="AX16" s="114">
        <f t="shared" si="11"/>
        <v>4</v>
      </c>
      <c r="AY16" s="112">
        <f t="shared" si="12"/>
        <v>0</v>
      </c>
      <c r="AZ16" s="113">
        <f t="shared" si="13"/>
        <v>5</v>
      </c>
      <c r="BA16" s="115">
        <f t="shared" si="14"/>
        <v>5</v>
      </c>
      <c r="BB16" s="112">
        <f t="shared" si="15"/>
        <v>0</v>
      </c>
      <c r="BC16" s="113">
        <f t="shared" si="16"/>
        <v>5</v>
      </c>
      <c r="BD16" s="116">
        <f t="shared" si="17"/>
        <v>5</v>
      </c>
      <c r="BE16" s="112">
        <f t="shared" si="18"/>
        <v>1</v>
      </c>
      <c r="BF16" s="112">
        <f t="shared" si="19"/>
        <v>0</v>
      </c>
      <c r="BG16" s="113">
        <f t="shared" si="20"/>
        <v>5</v>
      </c>
      <c r="BH16" s="113">
        <f t="shared" si="21"/>
        <v>5</v>
      </c>
      <c r="BI16" s="117">
        <f t="shared" si="22"/>
        <v>5</v>
      </c>
      <c r="BJ16" s="112">
        <f t="shared" si="23"/>
        <v>0</v>
      </c>
      <c r="BK16" s="113">
        <f t="shared" si="24"/>
        <v>3</v>
      </c>
      <c r="BL16" s="113">
        <f t="shared" si="25"/>
        <v>3</v>
      </c>
      <c r="BM16" s="118">
        <f t="shared" si="26"/>
        <v>4</v>
      </c>
      <c r="BN16" s="119">
        <f t="shared" si="26"/>
        <v>5</v>
      </c>
      <c r="BO16" s="120">
        <f t="shared" si="27"/>
        <v>4</v>
      </c>
      <c r="BP16" s="68"/>
    </row>
    <row r="17" spans="1:68" ht="13.5" thickBot="1">
      <c r="A17" s="121"/>
      <c r="B17" s="130">
        <f t="shared" si="28"/>
        <v>6</v>
      </c>
      <c r="C17" s="109">
        <v>4</v>
      </c>
      <c r="D17" s="123">
        <v>5</v>
      </c>
      <c r="E17" s="123">
        <v>3</v>
      </c>
      <c r="F17" s="124">
        <v>5</v>
      </c>
      <c r="G17" s="109">
        <v>4</v>
      </c>
      <c r="H17" s="123">
        <v>4</v>
      </c>
      <c r="I17" s="123">
        <v>4</v>
      </c>
      <c r="J17" s="124">
        <v>4</v>
      </c>
      <c r="K17" s="109">
        <v>4</v>
      </c>
      <c r="L17" s="123">
        <v>5</v>
      </c>
      <c r="M17" s="124">
        <v>4</v>
      </c>
      <c r="N17" s="109">
        <v>4</v>
      </c>
      <c r="O17" s="123">
        <v>4</v>
      </c>
      <c r="P17" s="124">
        <v>5</v>
      </c>
      <c r="Q17" s="109">
        <v>5</v>
      </c>
      <c r="R17" s="123">
        <v>5</v>
      </c>
      <c r="S17" s="123">
        <v>5</v>
      </c>
      <c r="T17" s="124">
        <v>5</v>
      </c>
      <c r="U17" s="109">
        <v>3</v>
      </c>
      <c r="V17" s="123">
        <v>3</v>
      </c>
      <c r="W17" s="123">
        <v>3</v>
      </c>
      <c r="X17" s="124">
        <v>3</v>
      </c>
      <c r="Y17" s="133" t="s">
        <v>131</v>
      </c>
      <c r="Z17" s="123">
        <v>3</v>
      </c>
      <c r="AA17" s="123">
        <v>3</v>
      </c>
      <c r="AB17" s="124">
        <v>3</v>
      </c>
      <c r="AC17" s="126">
        <v>4</v>
      </c>
      <c r="AD17" s="109">
        <v>3</v>
      </c>
      <c r="AE17" s="123">
        <v>3</v>
      </c>
      <c r="AF17" s="110">
        <v>3</v>
      </c>
      <c r="AG17" s="127">
        <v>3</v>
      </c>
      <c r="AH17" s="126">
        <v>5</v>
      </c>
      <c r="AI17" s="109">
        <v>5</v>
      </c>
      <c r="AJ17" s="110">
        <v>2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4.25</v>
      </c>
      <c r="AO17" s="114">
        <f t="shared" si="2"/>
        <v>5</v>
      </c>
      <c r="AP17" s="112">
        <f t="shared" si="3"/>
        <v>0</v>
      </c>
      <c r="AQ17" s="113">
        <f t="shared" si="4"/>
        <v>4</v>
      </c>
      <c r="AR17" s="114">
        <f t="shared" si="5"/>
        <v>4</v>
      </c>
      <c r="AS17" s="112">
        <f t="shared" si="6"/>
        <v>0</v>
      </c>
      <c r="AT17" s="113">
        <f t="shared" si="7"/>
        <v>4.333333333333333</v>
      </c>
      <c r="AU17" s="114">
        <f t="shared" si="8"/>
        <v>5</v>
      </c>
      <c r="AV17" s="112">
        <f t="shared" si="9"/>
        <v>0</v>
      </c>
      <c r="AW17" s="113">
        <f t="shared" si="10"/>
        <v>4.333333333333333</v>
      </c>
      <c r="AX17" s="114">
        <f t="shared" si="11"/>
        <v>5</v>
      </c>
      <c r="AY17" s="112">
        <f t="shared" si="12"/>
        <v>0</v>
      </c>
      <c r="AZ17" s="113">
        <f t="shared" si="13"/>
        <v>5</v>
      </c>
      <c r="BA17" s="115">
        <f t="shared" si="14"/>
        <v>5</v>
      </c>
      <c r="BB17" s="112">
        <f t="shared" si="15"/>
        <v>0</v>
      </c>
      <c r="BC17" s="113">
        <f t="shared" si="16"/>
        <v>3</v>
      </c>
      <c r="BD17" s="116">
        <f t="shared" si="17"/>
        <v>3</v>
      </c>
      <c r="BE17" s="112">
        <f t="shared" si="18"/>
        <v>1</v>
      </c>
      <c r="BF17" s="112">
        <f t="shared" si="19"/>
        <v>0</v>
      </c>
      <c r="BG17" s="113">
        <f t="shared" si="20"/>
        <v>3</v>
      </c>
      <c r="BH17" s="113">
        <f t="shared" si="21"/>
        <v>3</v>
      </c>
      <c r="BI17" s="117">
        <f t="shared" si="22"/>
        <v>4</v>
      </c>
      <c r="BJ17" s="112">
        <f t="shared" si="23"/>
        <v>0</v>
      </c>
      <c r="BK17" s="113">
        <f t="shared" si="24"/>
        <v>3</v>
      </c>
      <c r="BL17" s="113">
        <f t="shared" si="25"/>
        <v>3</v>
      </c>
      <c r="BM17" s="118">
        <f t="shared" si="26"/>
        <v>3</v>
      </c>
      <c r="BN17" s="119">
        <f t="shared" si="26"/>
        <v>5</v>
      </c>
      <c r="BO17" s="120">
        <f t="shared" si="27"/>
        <v>4</v>
      </c>
      <c r="BP17" s="68"/>
    </row>
    <row r="18" spans="1:68" ht="13.5" thickBot="1">
      <c r="A18" s="121"/>
      <c r="B18" s="130">
        <f t="shared" si="28"/>
        <v>7</v>
      </c>
      <c r="C18" s="109">
        <v>5</v>
      </c>
      <c r="D18" s="123">
        <v>5</v>
      </c>
      <c r="E18" s="123">
        <v>2</v>
      </c>
      <c r="F18" s="124">
        <v>5</v>
      </c>
      <c r="G18" s="109">
        <v>5</v>
      </c>
      <c r="H18" s="123">
        <v>5</v>
      </c>
      <c r="I18" s="123">
        <v>5</v>
      </c>
      <c r="J18" s="124">
        <v>5</v>
      </c>
      <c r="K18" s="109">
        <v>5</v>
      </c>
      <c r="L18" s="123">
        <v>5</v>
      </c>
      <c r="M18" s="124">
        <v>5</v>
      </c>
      <c r="N18" s="109">
        <v>2</v>
      </c>
      <c r="O18" s="123">
        <v>2</v>
      </c>
      <c r="P18" s="124">
        <v>5</v>
      </c>
      <c r="Q18" s="109">
        <v>5</v>
      </c>
      <c r="R18" s="123">
        <v>5</v>
      </c>
      <c r="S18" s="123">
        <v>5</v>
      </c>
      <c r="T18" s="124">
        <v>5</v>
      </c>
      <c r="U18" s="109">
        <v>5</v>
      </c>
      <c r="V18" s="123">
        <v>5</v>
      </c>
      <c r="W18" s="123">
        <v>5</v>
      </c>
      <c r="X18" s="124">
        <v>5</v>
      </c>
      <c r="Y18" s="125" t="s">
        <v>134</v>
      </c>
      <c r="Z18" s="123">
        <v>3</v>
      </c>
      <c r="AA18" s="123">
        <v>2</v>
      </c>
      <c r="AB18" s="124">
        <v>3</v>
      </c>
      <c r="AC18" s="126">
        <v>5</v>
      </c>
      <c r="AD18" s="109">
        <v>5</v>
      </c>
      <c r="AE18" s="123">
        <v>2</v>
      </c>
      <c r="AF18" s="110">
        <v>5</v>
      </c>
      <c r="AG18" s="127">
        <v>3</v>
      </c>
      <c r="AH18" s="126">
        <v>5</v>
      </c>
      <c r="AI18" s="109">
        <v>5</v>
      </c>
      <c r="AJ18" s="110">
        <v>3</v>
      </c>
      <c r="AK18" s="128"/>
      <c r="AL18" s="129">
        <f t="shared" si="29"/>
        <v>7</v>
      </c>
      <c r="AM18" s="112">
        <f t="shared" si="0"/>
        <v>1</v>
      </c>
      <c r="AN18" s="113">
        <f t="shared" si="1"/>
        <v>4.25</v>
      </c>
      <c r="AO18" s="114">
        <f t="shared" si="2"/>
        <v>5</v>
      </c>
      <c r="AP18" s="112">
        <f t="shared" si="3"/>
        <v>0</v>
      </c>
      <c r="AQ18" s="113">
        <f t="shared" si="4"/>
        <v>5</v>
      </c>
      <c r="AR18" s="114">
        <f t="shared" si="5"/>
        <v>5</v>
      </c>
      <c r="AS18" s="112">
        <f t="shared" si="6"/>
        <v>0</v>
      </c>
      <c r="AT18" s="113">
        <f t="shared" si="7"/>
        <v>5</v>
      </c>
      <c r="AU18" s="114">
        <f t="shared" si="8"/>
        <v>5</v>
      </c>
      <c r="AV18" s="112">
        <f t="shared" si="9"/>
        <v>2</v>
      </c>
      <c r="AW18" s="113">
        <f t="shared" si="10"/>
        <v>3</v>
      </c>
      <c r="AX18" s="114">
        <f t="shared" si="11"/>
        <v>3</v>
      </c>
      <c r="AY18" s="112">
        <f t="shared" si="12"/>
        <v>0</v>
      </c>
      <c r="AZ18" s="113">
        <f t="shared" si="13"/>
        <v>5</v>
      </c>
      <c r="BA18" s="115">
        <f t="shared" si="14"/>
        <v>5</v>
      </c>
      <c r="BB18" s="112">
        <f t="shared" si="15"/>
        <v>0</v>
      </c>
      <c r="BC18" s="113">
        <f t="shared" si="16"/>
        <v>5</v>
      </c>
      <c r="BD18" s="116">
        <f t="shared" si="17"/>
        <v>5</v>
      </c>
      <c r="BE18" s="112">
        <f t="shared" si="18"/>
        <v>1</v>
      </c>
      <c r="BF18" s="112">
        <f t="shared" si="19"/>
        <v>1</v>
      </c>
      <c r="BG18" s="113">
        <f t="shared" si="20"/>
        <v>2.6666666666666665</v>
      </c>
      <c r="BH18" s="113">
        <f t="shared" si="21"/>
        <v>3</v>
      </c>
      <c r="BI18" s="117">
        <f t="shared" si="22"/>
        <v>5</v>
      </c>
      <c r="BJ18" s="112">
        <f t="shared" si="23"/>
        <v>1</v>
      </c>
      <c r="BK18" s="113">
        <f t="shared" si="24"/>
        <v>4</v>
      </c>
      <c r="BL18" s="113">
        <f t="shared" si="25"/>
        <v>4</v>
      </c>
      <c r="BM18" s="118">
        <f t="shared" si="26"/>
        <v>3</v>
      </c>
      <c r="BN18" s="119">
        <f t="shared" si="26"/>
        <v>5</v>
      </c>
      <c r="BO18" s="120">
        <f t="shared" si="27"/>
        <v>4</v>
      </c>
      <c r="BP18" s="68"/>
    </row>
    <row r="19" spans="1:68" ht="13.5" thickBot="1">
      <c r="A19" s="121"/>
      <c r="B19" s="122">
        <f t="shared" si="28"/>
        <v>8</v>
      </c>
      <c r="C19" s="109">
        <v>5</v>
      </c>
      <c r="D19" s="123">
        <v>5</v>
      </c>
      <c r="E19" s="123">
        <v>3</v>
      </c>
      <c r="F19" s="124">
        <v>5</v>
      </c>
      <c r="G19" s="109">
        <v>3</v>
      </c>
      <c r="H19" s="123">
        <v>3</v>
      </c>
      <c r="I19" s="123">
        <v>3</v>
      </c>
      <c r="J19" s="124">
        <v>3</v>
      </c>
      <c r="K19" s="109">
        <v>5</v>
      </c>
      <c r="L19" s="123">
        <v>5</v>
      </c>
      <c r="M19" s="124">
        <v>4</v>
      </c>
      <c r="N19" s="109">
        <v>3</v>
      </c>
      <c r="O19" s="123">
        <v>2</v>
      </c>
      <c r="P19" s="124">
        <v>5</v>
      </c>
      <c r="Q19" s="109">
        <v>5</v>
      </c>
      <c r="R19" s="123">
        <v>5</v>
      </c>
      <c r="S19" s="123">
        <v>5</v>
      </c>
      <c r="T19" s="124">
        <v>5</v>
      </c>
      <c r="U19" s="109">
        <v>5</v>
      </c>
      <c r="V19" s="123">
        <v>5</v>
      </c>
      <c r="W19" s="123">
        <v>2</v>
      </c>
      <c r="X19" s="124">
        <v>3</v>
      </c>
      <c r="Y19" s="125" t="s">
        <v>135</v>
      </c>
      <c r="Z19" s="123">
        <v>3</v>
      </c>
      <c r="AA19" s="123">
        <v>2</v>
      </c>
      <c r="AB19" s="124">
        <v>3</v>
      </c>
      <c r="AC19" s="126">
        <v>4</v>
      </c>
      <c r="AD19" s="109">
        <v>3</v>
      </c>
      <c r="AE19" s="123">
        <v>2</v>
      </c>
      <c r="AF19" s="110">
        <v>3</v>
      </c>
      <c r="AG19" s="127">
        <v>2</v>
      </c>
      <c r="AH19" s="126">
        <v>5</v>
      </c>
      <c r="AI19" s="109">
        <v>4</v>
      </c>
      <c r="AJ19" s="110">
        <v>3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4.5</v>
      </c>
      <c r="AO19" s="114">
        <f t="shared" si="2"/>
        <v>5</v>
      </c>
      <c r="AP19" s="112">
        <f t="shared" si="3"/>
        <v>0</v>
      </c>
      <c r="AQ19" s="113">
        <f t="shared" si="4"/>
        <v>3</v>
      </c>
      <c r="AR19" s="114">
        <f t="shared" si="5"/>
        <v>3</v>
      </c>
      <c r="AS19" s="112">
        <f t="shared" si="6"/>
        <v>0</v>
      </c>
      <c r="AT19" s="113">
        <f t="shared" si="7"/>
        <v>4.666666666666667</v>
      </c>
      <c r="AU19" s="114">
        <f t="shared" si="8"/>
        <v>5</v>
      </c>
      <c r="AV19" s="112">
        <f t="shared" si="9"/>
        <v>1</v>
      </c>
      <c r="AW19" s="113">
        <f t="shared" si="10"/>
        <v>3.3333333333333335</v>
      </c>
      <c r="AX19" s="114">
        <f t="shared" si="11"/>
        <v>4</v>
      </c>
      <c r="AY19" s="112">
        <f t="shared" si="12"/>
        <v>0</v>
      </c>
      <c r="AZ19" s="113">
        <f t="shared" si="13"/>
        <v>5</v>
      </c>
      <c r="BA19" s="115">
        <f t="shared" si="14"/>
        <v>5</v>
      </c>
      <c r="BB19" s="112">
        <f t="shared" si="15"/>
        <v>1</v>
      </c>
      <c r="BC19" s="113">
        <f t="shared" si="16"/>
        <v>3.75</v>
      </c>
      <c r="BD19" s="116">
        <f t="shared" si="17"/>
        <v>4</v>
      </c>
      <c r="BE19" s="112">
        <f t="shared" si="18"/>
        <v>1</v>
      </c>
      <c r="BF19" s="112">
        <f t="shared" si="19"/>
        <v>1</v>
      </c>
      <c r="BG19" s="113">
        <f t="shared" si="20"/>
        <v>2.6666666666666665</v>
      </c>
      <c r="BH19" s="113">
        <f t="shared" si="21"/>
        <v>3</v>
      </c>
      <c r="BI19" s="117">
        <f t="shared" si="22"/>
        <v>4</v>
      </c>
      <c r="BJ19" s="112">
        <f t="shared" si="23"/>
        <v>1</v>
      </c>
      <c r="BK19" s="113">
        <f t="shared" si="24"/>
        <v>2.6666666666666665</v>
      </c>
      <c r="BL19" s="113">
        <f t="shared" si="25"/>
        <v>3</v>
      </c>
      <c r="BM19" s="118">
        <f t="shared" si="26"/>
        <v>2</v>
      </c>
      <c r="BN19" s="119">
        <f t="shared" si="26"/>
        <v>5</v>
      </c>
      <c r="BO19" s="120">
        <f t="shared" si="27"/>
        <v>4</v>
      </c>
      <c r="BP19" s="68"/>
    </row>
    <row r="20" spans="1:68" ht="13.5" thickBot="1">
      <c r="A20" s="121"/>
      <c r="B20" s="130">
        <f t="shared" si="28"/>
        <v>9</v>
      </c>
      <c r="C20" s="109">
        <v>5</v>
      </c>
      <c r="D20" s="123">
        <v>5</v>
      </c>
      <c r="E20" s="123">
        <v>5</v>
      </c>
      <c r="F20" s="124">
        <v>5</v>
      </c>
      <c r="G20" s="109">
        <v>5</v>
      </c>
      <c r="H20" s="123">
        <v>5</v>
      </c>
      <c r="I20" s="123">
        <v>5</v>
      </c>
      <c r="J20" s="124">
        <v>5</v>
      </c>
      <c r="K20" s="109">
        <v>5</v>
      </c>
      <c r="L20" s="123">
        <v>5</v>
      </c>
      <c r="M20" s="124">
        <v>5</v>
      </c>
      <c r="N20" s="109">
        <v>5</v>
      </c>
      <c r="O20" s="123">
        <v>5</v>
      </c>
      <c r="P20" s="124">
        <v>5</v>
      </c>
      <c r="Q20" s="109">
        <v>5</v>
      </c>
      <c r="R20" s="123">
        <v>5</v>
      </c>
      <c r="S20" s="123">
        <v>5</v>
      </c>
      <c r="T20" s="124">
        <v>5</v>
      </c>
      <c r="U20" s="109">
        <v>5</v>
      </c>
      <c r="V20" s="123">
        <v>5</v>
      </c>
      <c r="W20" s="123">
        <v>4</v>
      </c>
      <c r="X20" s="124">
        <v>5</v>
      </c>
      <c r="Y20" s="125" t="s">
        <v>136</v>
      </c>
      <c r="Z20" s="123">
        <v>2</v>
      </c>
      <c r="AA20" s="123">
        <v>2</v>
      </c>
      <c r="AB20" s="124">
        <v>2</v>
      </c>
      <c r="AC20" s="132">
        <v>5</v>
      </c>
      <c r="AD20" s="109">
        <v>5</v>
      </c>
      <c r="AE20" s="123">
        <v>2</v>
      </c>
      <c r="AF20" s="110">
        <v>5</v>
      </c>
      <c r="AG20" s="107">
        <v>2</v>
      </c>
      <c r="AH20" s="132">
        <v>5</v>
      </c>
      <c r="AI20" s="109">
        <v>5</v>
      </c>
      <c r="AJ20" s="110">
        <v>5</v>
      </c>
      <c r="AK20" s="128"/>
      <c r="AL20" s="129">
        <f t="shared" si="29"/>
        <v>9</v>
      </c>
      <c r="AM20" s="112">
        <f t="shared" si="0"/>
        <v>0</v>
      </c>
      <c r="AN20" s="113">
        <f t="shared" si="1"/>
        <v>5</v>
      </c>
      <c r="AO20" s="114">
        <f t="shared" si="2"/>
        <v>5</v>
      </c>
      <c r="AP20" s="112">
        <f t="shared" si="3"/>
        <v>0</v>
      </c>
      <c r="AQ20" s="113">
        <f t="shared" si="4"/>
        <v>5</v>
      </c>
      <c r="AR20" s="114">
        <f t="shared" si="5"/>
        <v>5</v>
      </c>
      <c r="AS20" s="112">
        <f t="shared" si="6"/>
        <v>0</v>
      </c>
      <c r="AT20" s="113">
        <f t="shared" si="7"/>
        <v>5</v>
      </c>
      <c r="AU20" s="114">
        <f t="shared" si="8"/>
        <v>5</v>
      </c>
      <c r="AV20" s="112">
        <f t="shared" si="9"/>
        <v>0</v>
      </c>
      <c r="AW20" s="113">
        <f t="shared" si="10"/>
        <v>5</v>
      </c>
      <c r="AX20" s="114">
        <f t="shared" si="11"/>
        <v>5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0</v>
      </c>
      <c r="BC20" s="113">
        <f t="shared" si="16"/>
        <v>4.75</v>
      </c>
      <c r="BD20" s="116">
        <f t="shared" si="17"/>
        <v>5</v>
      </c>
      <c r="BE20" s="112">
        <f t="shared" si="18"/>
        <v>1</v>
      </c>
      <c r="BF20" s="112">
        <f t="shared" si="19"/>
        <v>3</v>
      </c>
      <c r="BG20" s="113">
        <f t="shared" si="20"/>
        <v>2</v>
      </c>
      <c r="BH20" s="113">
        <f t="shared" si="21"/>
        <v>2</v>
      </c>
      <c r="BI20" s="117">
        <f t="shared" si="22"/>
        <v>5</v>
      </c>
      <c r="BJ20" s="112">
        <f t="shared" si="23"/>
        <v>1</v>
      </c>
      <c r="BK20" s="113">
        <f t="shared" si="24"/>
        <v>4</v>
      </c>
      <c r="BL20" s="113">
        <f t="shared" si="25"/>
        <v>4</v>
      </c>
      <c r="BM20" s="118">
        <f t="shared" si="26"/>
        <v>2</v>
      </c>
      <c r="BN20" s="119">
        <f t="shared" si="26"/>
        <v>5</v>
      </c>
      <c r="BO20" s="120">
        <f t="shared" si="27"/>
        <v>5</v>
      </c>
      <c r="BP20" s="68"/>
    </row>
    <row r="21" spans="1:68" ht="13.5" thickBot="1">
      <c r="A21" s="121"/>
      <c r="B21" s="130">
        <f t="shared" si="28"/>
        <v>10</v>
      </c>
      <c r="C21" s="109">
        <v>5</v>
      </c>
      <c r="D21" s="123">
        <v>5</v>
      </c>
      <c r="E21" s="123">
        <v>2</v>
      </c>
      <c r="F21" s="124">
        <v>5</v>
      </c>
      <c r="G21" s="109">
        <v>4</v>
      </c>
      <c r="H21" s="123">
        <v>5</v>
      </c>
      <c r="I21" s="123">
        <v>4</v>
      </c>
      <c r="J21" s="124">
        <v>5</v>
      </c>
      <c r="K21" s="109">
        <v>5</v>
      </c>
      <c r="L21" s="123">
        <v>5</v>
      </c>
      <c r="M21" s="124">
        <v>5</v>
      </c>
      <c r="N21" s="109">
        <v>5</v>
      </c>
      <c r="O21" s="123">
        <v>5</v>
      </c>
      <c r="P21" s="124">
        <v>5</v>
      </c>
      <c r="Q21" s="109">
        <v>5</v>
      </c>
      <c r="R21" s="123">
        <v>5</v>
      </c>
      <c r="S21" s="123">
        <v>5</v>
      </c>
      <c r="T21" s="124">
        <v>5</v>
      </c>
      <c r="U21" s="109">
        <v>5</v>
      </c>
      <c r="V21" s="123">
        <v>5</v>
      </c>
      <c r="W21" s="123">
        <v>5</v>
      </c>
      <c r="X21" s="124">
        <v>5</v>
      </c>
      <c r="Y21" s="133" t="s">
        <v>134</v>
      </c>
      <c r="Z21" s="123">
        <v>2</v>
      </c>
      <c r="AA21" s="123">
        <v>5</v>
      </c>
      <c r="AB21" s="124">
        <v>5</v>
      </c>
      <c r="AC21" s="126">
        <v>5</v>
      </c>
      <c r="AD21" s="109">
        <v>2</v>
      </c>
      <c r="AE21" s="123">
        <v>5</v>
      </c>
      <c r="AF21" s="110">
        <v>5</v>
      </c>
      <c r="AG21" s="127">
        <v>5</v>
      </c>
      <c r="AH21" s="126">
        <v>5</v>
      </c>
      <c r="AI21" s="109">
        <v>5</v>
      </c>
      <c r="AJ21" s="110">
        <v>5</v>
      </c>
      <c r="AK21" s="128"/>
      <c r="AL21" s="129">
        <f t="shared" si="29"/>
        <v>10</v>
      </c>
      <c r="AM21" s="112">
        <f t="shared" si="0"/>
        <v>1</v>
      </c>
      <c r="AN21" s="113">
        <f t="shared" si="1"/>
        <v>4.25</v>
      </c>
      <c r="AO21" s="114">
        <f t="shared" si="2"/>
        <v>5</v>
      </c>
      <c r="AP21" s="112">
        <f t="shared" si="3"/>
        <v>0</v>
      </c>
      <c r="AQ21" s="113">
        <f t="shared" si="4"/>
        <v>4.5</v>
      </c>
      <c r="AR21" s="114">
        <f t="shared" si="5"/>
        <v>5</v>
      </c>
      <c r="AS21" s="112">
        <f t="shared" si="6"/>
        <v>0</v>
      </c>
      <c r="AT21" s="113">
        <f t="shared" si="7"/>
        <v>5</v>
      </c>
      <c r="AU21" s="114">
        <f t="shared" si="8"/>
        <v>5</v>
      </c>
      <c r="AV21" s="112">
        <f t="shared" si="9"/>
        <v>0</v>
      </c>
      <c r="AW21" s="113">
        <f t="shared" si="10"/>
        <v>5</v>
      </c>
      <c r="AX21" s="114">
        <f t="shared" si="11"/>
        <v>5</v>
      </c>
      <c r="AY21" s="112">
        <f t="shared" si="12"/>
        <v>0</v>
      </c>
      <c r="AZ21" s="113">
        <f t="shared" si="13"/>
        <v>5</v>
      </c>
      <c r="BA21" s="115">
        <f t="shared" si="14"/>
        <v>5</v>
      </c>
      <c r="BB21" s="112">
        <f t="shared" si="15"/>
        <v>0</v>
      </c>
      <c r="BC21" s="113">
        <f t="shared" si="16"/>
        <v>5</v>
      </c>
      <c r="BD21" s="116">
        <f t="shared" si="17"/>
        <v>5</v>
      </c>
      <c r="BE21" s="112">
        <f t="shared" si="18"/>
        <v>1</v>
      </c>
      <c r="BF21" s="112">
        <f t="shared" si="19"/>
        <v>1</v>
      </c>
      <c r="BG21" s="113">
        <f t="shared" si="20"/>
        <v>4</v>
      </c>
      <c r="BH21" s="113">
        <f t="shared" si="21"/>
        <v>4</v>
      </c>
      <c r="BI21" s="117">
        <f t="shared" si="22"/>
        <v>5</v>
      </c>
      <c r="BJ21" s="112">
        <f t="shared" si="23"/>
        <v>1</v>
      </c>
      <c r="BK21" s="113">
        <f t="shared" si="24"/>
        <v>4</v>
      </c>
      <c r="BL21" s="113">
        <f t="shared" si="25"/>
        <v>4</v>
      </c>
      <c r="BM21" s="118">
        <f t="shared" si="26"/>
        <v>5</v>
      </c>
      <c r="BN21" s="119">
        <f t="shared" si="26"/>
        <v>5</v>
      </c>
      <c r="BO21" s="120">
        <f t="shared" si="27"/>
        <v>5</v>
      </c>
      <c r="BP21" s="68"/>
    </row>
    <row r="22" spans="1:68" ht="13.5" thickBot="1">
      <c r="A22" s="121"/>
      <c r="B22" s="130">
        <f t="shared" si="28"/>
        <v>11</v>
      </c>
      <c r="C22" s="109">
        <v>5</v>
      </c>
      <c r="D22" s="123">
        <v>5</v>
      </c>
      <c r="E22" s="123">
        <v>2</v>
      </c>
      <c r="F22" s="124">
        <v>5</v>
      </c>
      <c r="G22" s="109">
        <v>5</v>
      </c>
      <c r="H22" s="123">
        <v>5</v>
      </c>
      <c r="I22" s="123">
        <v>5</v>
      </c>
      <c r="J22" s="124">
        <v>5</v>
      </c>
      <c r="K22" s="109">
        <v>5</v>
      </c>
      <c r="L22" s="123">
        <v>5</v>
      </c>
      <c r="M22" s="124">
        <v>5</v>
      </c>
      <c r="N22" s="109">
        <v>5</v>
      </c>
      <c r="O22" s="123">
        <v>2</v>
      </c>
      <c r="P22" s="124">
        <v>5</v>
      </c>
      <c r="Q22" s="109">
        <v>5</v>
      </c>
      <c r="R22" s="123">
        <v>5</v>
      </c>
      <c r="S22" s="123">
        <v>5</v>
      </c>
      <c r="T22" s="124">
        <v>5</v>
      </c>
      <c r="U22" s="109">
        <v>5</v>
      </c>
      <c r="V22" s="123">
        <v>5</v>
      </c>
      <c r="W22" s="123">
        <v>5</v>
      </c>
      <c r="X22" s="124">
        <v>5</v>
      </c>
      <c r="Y22" s="134" t="s">
        <v>134</v>
      </c>
      <c r="Z22" s="123">
        <v>3</v>
      </c>
      <c r="AA22" s="123">
        <v>5</v>
      </c>
      <c r="AB22" s="124">
        <v>2</v>
      </c>
      <c r="AC22" s="126">
        <v>5</v>
      </c>
      <c r="AD22" s="109">
        <v>2</v>
      </c>
      <c r="AE22" s="123">
        <v>5</v>
      </c>
      <c r="AF22" s="110">
        <v>2</v>
      </c>
      <c r="AG22" s="127">
        <v>2</v>
      </c>
      <c r="AH22" s="126">
        <v>5</v>
      </c>
      <c r="AI22" s="109">
        <v>5</v>
      </c>
      <c r="AJ22" s="110">
        <v>2</v>
      </c>
      <c r="AK22" s="128"/>
      <c r="AL22" s="129">
        <f t="shared" si="29"/>
        <v>11</v>
      </c>
      <c r="AM22" s="112">
        <f t="shared" si="0"/>
        <v>1</v>
      </c>
      <c r="AN22" s="113">
        <f t="shared" si="1"/>
        <v>4.25</v>
      </c>
      <c r="AO22" s="114">
        <f t="shared" si="2"/>
        <v>5</v>
      </c>
      <c r="AP22" s="112">
        <f t="shared" si="3"/>
        <v>0</v>
      </c>
      <c r="AQ22" s="113">
        <f t="shared" si="4"/>
        <v>5</v>
      </c>
      <c r="AR22" s="114">
        <f t="shared" si="5"/>
        <v>5</v>
      </c>
      <c r="AS22" s="112">
        <f t="shared" si="6"/>
        <v>0</v>
      </c>
      <c r="AT22" s="113">
        <f t="shared" si="7"/>
        <v>5</v>
      </c>
      <c r="AU22" s="114">
        <f t="shared" si="8"/>
        <v>5</v>
      </c>
      <c r="AV22" s="112">
        <f t="shared" si="9"/>
        <v>1</v>
      </c>
      <c r="AW22" s="113">
        <f t="shared" si="10"/>
        <v>4</v>
      </c>
      <c r="AX22" s="114">
        <f t="shared" si="11"/>
        <v>4</v>
      </c>
      <c r="AY22" s="112">
        <f t="shared" si="12"/>
        <v>0</v>
      </c>
      <c r="AZ22" s="113">
        <f t="shared" si="13"/>
        <v>5</v>
      </c>
      <c r="BA22" s="115">
        <f t="shared" si="14"/>
        <v>5</v>
      </c>
      <c r="BB22" s="112">
        <f t="shared" si="15"/>
        <v>0</v>
      </c>
      <c r="BC22" s="113">
        <f t="shared" si="16"/>
        <v>5</v>
      </c>
      <c r="BD22" s="116">
        <f t="shared" si="17"/>
        <v>5</v>
      </c>
      <c r="BE22" s="112">
        <f t="shared" si="18"/>
        <v>1</v>
      </c>
      <c r="BF22" s="112">
        <f t="shared" si="19"/>
        <v>1</v>
      </c>
      <c r="BG22" s="113">
        <f t="shared" si="20"/>
        <v>3.3333333333333335</v>
      </c>
      <c r="BH22" s="113">
        <f t="shared" si="21"/>
        <v>4</v>
      </c>
      <c r="BI22" s="117">
        <f t="shared" si="22"/>
        <v>5</v>
      </c>
      <c r="BJ22" s="112">
        <f t="shared" si="23"/>
        <v>2</v>
      </c>
      <c r="BK22" s="113">
        <f t="shared" si="24"/>
        <v>3</v>
      </c>
      <c r="BL22" s="113">
        <f t="shared" si="25"/>
        <v>3</v>
      </c>
      <c r="BM22" s="118">
        <f t="shared" si="26"/>
        <v>2</v>
      </c>
      <c r="BN22" s="119">
        <f t="shared" si="26"/>
        <v>5</v>
      </c>
      <c r="BO22" s="120">
        <f t="shared" si="27"/>
        <v>4</v>
      </c>
      <c r="BP22" s="68"/>
    </row>
    <row r="23" spans="1:68" ht="13.5" thickBot="1">
      <c r="A23" s="121"/>
      <c r="B23" s="130">
        <f t="shared" si="28"/>
        <v>12</v>
      </c>
      <c r="C23" s="109">
        <v>5</v>
      </c>
      <c r="D23" s="123">
        <v>5</v>
      </c>
      <c r="E23" s="123">
        <v>4</v>
      </c>
      <c r="F23" s="124">
        <v>4</v>
      </c>
      <c r="G23" s="109">
        <v>5</v>
      </c>
      <c r="H23" s="123">
        <v>5</v>
      </c>
      <c r="I23" s="123">
        <v>4</v>
      </c>
      <c r="J23" s="124">
        <v>5</v>
      </c>
      <c r="K23" s="109">
        <v>5</v>
      </c>
      <c r="L23" s="123">
        <v>5</v>
      </c>
      <c r="M23" s="124">
        <v>5</v>
      </c>
      <c r="N23" s="109">
        <v>5</v>
      </c>
      <c r="O23" s="123">
        <v>4</v>
      </c>
      <c r="P23" s="124">
        <v>4</v>
      </c>
      <c r="Q23" s="109">
        <v>5</v>
      </c>
      <c r="R23" s="123">
        <v>5</v>
      </c>
      <c r="S23" s="123">
        <v>5</v>
      </c>
      <c r="T23" s="124">
        <v>5</v>
      </c>
      <c r="U23" s="109">
        <v>5</v>
      </c>
      <c r="V23" s="123">
        <v>5</v>
      </c>
      <c r="W23" s="123">
        <v>5</v>
      </c>
      <c r="X23" s="124">
        <v>5</v>
      </c>
      <c r="Y23" s="134" t="s">
        <v>136</v>
      </c>
      <c r="Z23" s="123">
        <v>5</v>
      </c>
      <c r="AA23" s="123">
        <v>3</v>
      </c>
      <c r="AB23" s="124">
        <v>4</v>
      </c>
      <c r="AC23" s="126">
        <v>4</v>
      </c>
      <c r="AD23" s="109">
        <v>3</v>
      </c>
      <c r="AE23" s="123">
        <v>2</v>
      </c>
      <c r="AF23" s="110">
        <v>3</v>
      </c>
      <c r="AG23" s="127">
        <v>3</v>
      </c>
      <c r="AH23" s="126">
        <v>3</v>
      </c>
      <c r="AI23" s="109">
        <v>5</v>
      </c>
      <c r="AJ23" s="110">
        <v>5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4.5</v>
      </c>
      <c r="AO23" s="114">
        <f t="shared" si="2"/>
        <v>5</v>
      </c>
      <c r="AP23" s="112">
        <f t="shared" si="3"/>
        <v>0</v>
      </c>
      <c r="AQ23" s="113">
        <f t="shared" si="4"/>
        <v>4.75</v>
      </c>
      <c r="AR23" s="114">
        <f t="shared" si="5"/>
        <v>5</v>
      </c>
      <c r="AS23" s="112">
        <f t="shared" si="6"/>
        <v>0</v>
      </c>
      <c r="AT23" s="113">
        <f t="shared" si="7"/>
        <v>5</v>
      </c>
      <c r="AU23" s="114">
        <f t="shared" si="8"/>
        <v>5</v>
      </c>
      <c r="AV23" s="112">
        <f t="shared" si="9"/>
        <v>0</v>
      </c>
      <c r="AW23" s="113">
        <f t="shared" si="10"/>
        <v>4.333333333333333</v>
      </c>
      <c r="AX23" s="114">
        <f t="shared" si="11"/>
        <v>5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0</v>
      </c>
      <c r="BC23" s="113">
        <f t="shared" si="16"/>
        <v>5</v>
      </c>
      <c r="BD23" s="116">
        <f t="shared" si="17"/>
        <v>5</v>
      </c>
      <c r="BE23" s="112">
        <f t="shared" si="18"/>
        <v>1</v>
      </c>
      <c r="BF23" s="112">
        <f t="shared" si="19"/>
        <v>0</v>
      </c>
      <c r="BG23" s="113">
        <f t="shared" si="20"/>
        <v>4</v>
      </c>
      <c r="BH23" s="113">
        <f t="shared" si="21"/>
        <v>4</v>
      </c>
      <c r="BI23" s="117">
        <f t="shared" si="22"/>
        <v>4</v>
      </c>
      <c r="BJ23" s="112">
        <f t="shared" si="23"/>
        <v>1</v>
      </c>
      <c r="BK23" s="113">
        <f t="shared" si="24"/>
        <v>2.6666666666666665</v>
      </c>
      <c r="BL23" s="113">
        <f t="shared" si="25"/>
        <v>3</v>
      </c>
      <c r="BM23" s="118">
        <f t="shared" si="26"/>
        <v>3</v>
      </c>
      <c r="BN23" s="119">
        <f t="shared" si="26"/>
        <v>3</v>
      </c>
      <c r="BO23" s="120">
        <f t="shared" si="27"/>
        <v>5</v>
      </c>
      <c r="BP23" s="68"/>
    </row>
    <row r="24" spans="1:68" ht="13.5" thickBot="1">
      <c r="A24" s="121"/>
      <c r="B24" s="130">
        <f t="shared" si="28"/>
        <v>13</v>
      </c>
      <c r="C24" s="109">
        <v>5</v>
      </c>
      <c r="D24" s="123">
        <v>5</v>
      </c>
      <c r="E24" s="123">
        <v>3</v>
      </c>
      <c r="F24" s="124">
        <v>5</v>
      </c>
      <c r="G24" s="109">
        <v>5</v>
      </c>
      <c r="H24" s="123">
        <v>4</v>
      </c>
      <c r="I24" s="123">
        <v>5</v>
      </c>
      <c r="J24" s="124">
        <v>5</v>
      </c>
      <c r="K24" s="109">
        <v>5</v>
      </c>
      <c r="L24" s="123">
        <v>5</v>
      </c>
      <c r="M24" s="124">
        <v>4</v>
      </c>
      <c r="N24" s="109">
        <v>4</v>
      </c>
      <c r="O24" s="123">
        <v>3</v>
      </c>
      <c r="P24" s="124">
        <v>2</v>
      </c>
      <c r="Q24" s="109">
        <v>5</v>
      </c>
      <c r="R24" s="123">
        <v>5</v>
      </c>
      <c r="S24" s="123">
        <v>5</v>
      </c>
      <c r="T24" s="124">
        <v>5</v>
      </c>
      <c r="U24" s="109">
        <v>5</v>
      </c>
      <c r="V24" s="123">
        <v>5</v>
      </c>
      <c r="W24" s="123">
        <v>5</v>
      </c>
      <c r="X24" s="124">
        <v>5</v>
      </c>
      <c r="Y24" s="125" t="s">
        <v>136</v>
      </c>
      <c r="Z24" s="123">
        <v>5</v>
      </c>
      <c r="AA24" s="123">
        <v>4</v>
      </c>
      <c r="AB24" s="124">
        <v>4</v>
      </c>
      <c r="AC24" s="132">
        <v>5</v>
      </c>
      <c r="AD24" s="109">
        <v>3</v>
      </c>
      <c r="AE24" s="123">
        <v>2</v>
      </c>
      <c r="AF24" s="110">
        <v>4</v>
      </c>
      <c r="AG24" s="107">
        <v>3</v>
      </c>
      <c r="AH24" s="126">
        <v>3</v>
      </c>
      <c r="AI24" s="109">
        <v>5</v>
      </c>
      <c r="AJ24" s="110">
        <v>5</v>
      </c>
      <c r="AK24" s="128"/>
      <c r="AL24" s="129">
        <f t="shared" si="29"/>
        <v>13</v>
      </c>
      <c r="AM24" s="112">
        <f t="shared" si="0"/>
        <v>0</v>
      </c>
      <c r="AN24" s="113">
        <f t="shared" si="1"/>
        <v>4.5</v>
      </c>
      <c r="AO24" s="114">
        <f t="shared" si="2"/>
        <v>5</v>
      </c>
      <c r="AP24" s="112">
        <f t="shared" si="3"/>
        <v>0</v>
      </c>
      <c r="AQ24" s="113">
        <f t="shared" si="4"/>
        <v>4.75</v>
      </c>
      <c r="AR24" s="114">
        <f t="shared" si="5"/>
        <v>5</v>
      </c>
      <c r="AS24" s="112">
        <f t="shared" si="6"/>
        <v>0</v>
      </c>
      <c r="AT24" s="113">
        <f t="shared" si="7"/>
        <v>4.666666666666667</v>
      </c>
      <c r="AU24" s="114">
        <f t="shared" si="8"/>
        <v>5</v>
      </c>
      <c r="AV24" s="112">
        <f t="shared" si="9"/>
        <v>1</v>
      </c>
      <c r="AW24" s="113">
        <f t="shared" si="10"/>
        <v>3</v>
      </c>
      <c r="AX24" s="114">
        <f t="shared" si="11"/>
        <v>3</v>
      </c>
      <c r="AY24" s="112">
        <f t="shared" si="12"/>
        <v>0</v>
      </c>
      <c r="AZ24" s="113">
        <f t="shared" si="13"/>
        <v>5</v>
      </c>
      <c r="BA24" s="115">
        <f t="shared" si="14"/>
        <v>5</v>
      </c>
      <c r="BB24" s="112">
        <f t="shared" si="15"/>
        <v>0</v>
      </c>
      <c r="BC24" s="113">
        <f t="shared" si="16"/>
        <v>5</v>
      </c>
      <c r="BD24" s="116">
        <f t="shared" si="17"/>
        <v>5</v>
      </c>
      <c r="BE24" s="112">
        <f t="shared" si="18"/>
        <v>1</v>
      </c>
      <c r="BF24" s="112">
        <f t="shared" si="19"/>
        <v>0</v>
      </c>
      <c r="BG24" s="113">
        <f t="shared" si="20"/>
        <v>4.333333333333333</v>
      </c>
      <c r="BH24" s="113">
        <f t="shared" si="21"/>
        <v>5</v>
      </c>
      <c r="BI24" s="117">
        <f t="shared" si="22"/>
        <v>5</v>
      </c>
      <c r="BJ24" s="112">
        <f t="shared" si="23"/>
        <v>1</v>
      </c>
      <c r="BK24" s="113">
        <f t="shared" si="24"/>
        <v>3</v>
      </c>
      <c r="BL24" s="113">
        <f t="shared" si="25"/>
        <v>3</v>
      </c>
      <c r="BM24" s="118">
        <f t="shared" si="26"/>
        <v>3</v>
      </c>
      <c r="BN24" s="119">
        <f t="shared" si="26"/>
        <v>3</v>
      </c>
      <c r="BO24" s="120">
        <f t="shared" si="27"/>
        <v>5</v>
      </c>
      <c r="BP24" s="68"/>
    </row>
    <row r="25" spans="1:68" ht="13.5" thickBot="1">
      <c r="A25" s="121"/>
      <c r="B25" s="130">
        <f t="shared" si="28"/>
        <v>14</v>
      </c>
      <c r="C25" s="109">
        <v>4</v>
      </c>
      <c r="D25" s="123">
        <v>4</v>
      </c>
      <c r="E25" s="123">
        <v>3</v>
      </c>
      <c r="F25" s="124">
        <v>4</v>
      </c>
      <c r="G25" s="109">
        <v>4</v>
      </c>
      <c r="H25" s="123">
        <v>3</v>
      </c>
      <c r="I25" s="123">
        <v>5</v>
      </c>
      <c r="J25" s="124">
        <v>4</v>
      </c>
      <c r="K25" s="109">
        <v>3</v>
      </c>
      <c r="L25" s="123">
        <v>4</v>
      </c>
      <c r="M25" s="124">
        <v>3</v>
      </c>
      <c r="N25" s="109">
        <v>3</v>
      </c>
      <c r="O25" s="123">
        <v>3</v>
      </c>
      <c r="P25" s="124">
        <v>3</v>
      </c>
      <c r="Q25" s="109">
        <v>5</v>
      </c>
      <c r="R25" s="123">
        <v>5</v>
      </c>
      <c r="S25" s="123">
        <v>5</v>
      </c>
      <c r="T25" s="124">
        <v>5</v>
      </c>
      <c r="U25" s="109">
        <v>5</v>
      </c>
      <c r="V25" s="123">
        <v>5</v>
      </c>
      <c r="W25" s="123">
        <v>5</v>
      </c>
      <c r="X25" s="124">
        <v>5</v>
      </c>
      <c r="Y25" s="125" t="s">
        <v>136</v>
      </c>
      <c r="Z25" s="123">
        <v>5</v>
      </c>
      <c r="AA25" s="123">
        <v>3</v>
      </c>
      <c r="AB25" s="124">
        <v>4</v>
      </c>
      <c r="AC25" s="126">
        <v>5</v>
      </c>
      <c r="AD25" s="109">
        <v>3</v>
      </c>
      <c r="AE25" s="123">
        <v>4</v>
      </c>
      <c r="AF25" s="110">
        <v>4</v>
      </c>
      <c r="AG25" s="127">
        <v>3</v>
      </c>
      <c r="AH25" s="126">
        <v>4</v>
      </c>
      <c r="AI25" s="109">
        <v>3</v>
      </c>
      <c r="AJ25" s="110">
        <v>3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3.75</v>
      </c>
      <c r="AO25" s="114">
        <f t="shared" si="2"/>
        <v>4</v>
      </c>
      <c r="AP25" s="112">
        <f t="shared" si="3"/>
        <v>0</v>
      </c>
      <c r="AQ25" s="113">
        <f t="shared" si="4"/>
        <v>4</v>
      </c>
      <c r="AR25" s="114">
        <f t="shared" si="5"/>
        <v>4</v>
      </c>
      <c r="AS25" s="112">
        <f t="shared" si="6"/>
        <v>0</v>
      </c>
      <c r="AT25" s="113">
        <f t="shared" si="7"/>
        <v>3.3333333333333335</v>
      </c>
      <c r="AU25" s="114">
        <f t="shared" si="8"/>
        <v>4</v>
      </c>
      <c r="AV25" s="112">
        <f t="shared" si="9"/>
        <v>0</v>
      </c>
      <c r="AW25" s="113">
        <f t="shared" si="10"/>
        <v>3</v>
      </c>
      <c r="AX25" s="114">
        <f t="shared" si="11"/>
        <v>3</v>
      </c>
      <c r="AY25" s="112">
        <f t="shared" si="12"/>
        <v>0</v>
      </c>
      <c r="AZ25" s="113">
        <f t="shared" si="13"/>
        <v>5</v>
      </c>
      <c r="BA25" s="115">
        <f t="shared" si="14"/>
        <v>5</v>
      </c>
      <c r="BB25" s="112">
        <f t="shared" si="15"/>
        <v>0</v>
      </c>
      <c r="BC25" s="113">
        <f t="shared" si="16"/>
        <v>5</v>
      </c>
      <c r="BD25" s="116">
        <f t="shared" si="17"/>
        <v>5</v>
      </c>
      <c r="BE25" s="112">
        <f t="shared" si="18"/>
        <v>1</v>
      </c>
      <c r="BF25" s="112">
        <f t="shared" si="19"/>
        <v>0</v>
      </c>
      <c r="BG25" s="113">
        <f t="shared" si="20"/>
        <v>4</v>
      </c>
      <c r="BH25" s="113">
        <f t="shared" si="21"/>
        <v>4</v>
      </c>
      <c r="BI25" s="117">
        <f t="shared" si="22"/>
        <v>5</v>
      </c>
      <c r="BJ25" s="112">
        <f t="shared" si="23"/>
        <v>0</v>
      </c>
      <c r="BK25" s="113">
        <f t="shared" si="24"/>
        <v>3.6666666666666665</v>
      </c>
      <c r="BL25" s="113">
        <f t="shared" si="25"/>
        <v>4</v>
      </c>
      <c r="BM25" s="118">
        <f t="shared" si="26"/>
        <v>3</v>
      </c>
      <c r="BN25" s="119">
        <f t="shared" si="26"/>
        <v>4</v>
      </c>
      <c r="BO25" s="120">
        <f t="shared" si="27"/>
        <v>3</v>
      </c>
      <c r="BP25" s="68"/>
    </row>
    <row r="26" spans="1:68" ht="13.5" thickBot="1">
      <c r="A26" s="121"/>
      <c r="B26" s="130">
        <f t="shared" si="28"/>
        <v>15</v>
      </c>
      <c r="C26" s="109">
        <v>3</v>
      </c>
      <c r="D26" s="123">
        <v>5</v>
      </c>
      <c r="E26" s="123">
        <v>2</v>
      </c>
      <c r="F26" s="124">
        <v>5</v>
      </c>
      <c r="G26" s="109">
        <v>3</v>
      </c>
      <c r="H26" s="123">
        <v>5</v>
      </c>
      <c r="I26" s="123">
        <v>5</v>
      </c>
      <c r="J26" s="124">
        <v>5</v>
      </c>
      <c r="K26" s="109">
        <v>3</v>
      </c>
      <c r="L26" s="123">
        <v>5</v>
      </c>
      <c r="M26" s="124">
        <v>4</v>
      </c>
      <c r="N26" s="109">
        <v>2</v>
      </c>
      <c r="O26" s="123">
        <v>2</v>
      </c>
      <c r="P26" s="124">
        <v>2</v>
      </c>
      <c r="Q26" s="109">
        <v>5</v>
      </c>
      <c r="R26" s="123">
        <v>5</v>
      </c>
      <c r="S26" s="123">
        <v>5</v>
      </c>
      <c r="T26" s="124">
        <v>5</v>
      </c>
      <c r="U26" s="109">
        <v>4</v>
      </c>
      <c r="V26" s="123">
        <v>4</v>
      </c>
      <c r="W26" s="123">
        <v>3</v>
      </c>
      <c r="X26" s="124">
        <v>2</v>
      </c>
      <c r="Y26" s="125" t="s">
        <v>131</v>
      </c>
      <c r="Z26" s="123">
        <v>3</v>
      </c>
      <c r="AA26" s="123">
        <v>2</v>
      </c>
      <c r="AB26" s="124">
        <v>2</v>
      </c>
      <c r="AC26" s="126">
        <v>2</v>
      </c>
      <c r="AD26" s="109">
        <v>2</v>
      </c>
      <c r="AE26" s="123">
        <v>2</v>
      </c>
      <c r="AF26" s="110">
        <v>2</v>
      </c>
      <c r="AG26" s="127">
        <v>2</v>
      </c>
      <c r="AH26" s="126">
        <v>2</v>
      </c>
      <c r="AI26" s="109">
        <v>2</v>
      </c>
      <c r="AJ26" s="110">
        <v>2</v>
      </c>
      <c r="AK26" s="128"/>
      <c r="AL26" s="129">
        <f t="shared" si="29"/>
        <v>15</v>
      </c>
      <c r="AM26" s="112">
        <f t="shared" si="0"/>
        <v>1</v>
      </c>
      <c r="AN26" s="113">
        <f t="shared" si="1"/>
        <v>3.75</v>
      </c>
      <c r="AO26" s="114">
        <f t="shared" si="2"/>
        <v>4</v>
      </c>
      <c r="AP26" s="112">
        <f t="shared" si="3"/>
        <v>0</v>
      </c>
      <c r="AQ26" s="113">
        <f t="shared" si="4"/>
        <v>4.5</v>
      </c>
      <c r="AR26" s="114">
        <f t="shared" si="5"/>
        <v>5</v>
      </c>
      <c r="AS26" s="112">
        <f t="shared" si="6"/>
        <v>0</v>
      </c>
      <c r="AT26" s="113">
        <f t="shared" si="7"/>
        <v>4</v>
      </c>
      <c r="AU26" s="114">
        <f t="shared" si="8"/>
        <v>4</v>
      </c>
      <c r="AV26" s="112">
        <f t="shared" si="9"/>
        <v>3</v>
      </c>
      <c r="AW26" s="113">
        <f t="shared" si="10"/>
        <v>2</v>
      </c>
      <c r="AX26" s="114">
        <f t="shared" si="11"/>
        <v>2</v>
      </c>
      <c r="AY26" s="112">
        <f t="shared" si="12"/>
        <v>0</v>
      </c>
      <c r="AZ26" s="113">
        <f t="shared" si="13"/>
        <v>5</v>
      </c>
      <c r="BA26" s="115">
        <f t="shared" si="14"/>
        <v>5</v>
      </c>
      <c r="BB26" s="112">
        <f t="shared" si="15"/>
        <v>1</v>
      </c>
      <c r="BC26" s="113">
        <f t="shared" si="16"/>
        <v>3.25</v>
      </c>
      <c r="BD26" s="116">
        <f t="shared" si="17"/>
        <v>4</v>
      </c>
      <c r="BE26" s="112">
        <f t="shared" si="18"/>
        <v>1</v>
      </c>
      <c r="BF26" s="112">
        <f t="shared" si="19"/>
        <v>2</v>
      </c>
      <c r="BG26" s="113">
        <f t="shared" si="20"/>
        <v>2.3333333333333335</v>
      </c>
      <c r="BH26" s="113">
        <f t="shared" si="21"/>
        <v>3</v>
      </c>
      <c r="BI26" s="117">
        <f t="shared" si="22"/>
        <v>2</v>
      </c>
      <c r="BJ26" s="112">
        <f t="shared" si="23"/>
        <v>3</v>
      </c>
      <c r="BK26" s="113">
        <f t="shared" si="24"/>
        <v>2</v>
      </c>
      <c r="BL26" s="113">
        <f t="shared" si="25"/>
        <v>2</v>
      </c>
      <c r="BM26" s="118">
        <f t="shared" si="26"/>
        <v>2</v>
      </c>
      <c r="BN26" s="119">
        <f t="shared" si="26"/>
        <v>2</v>
      </c>
      <c r="BO26" s="120">
        <f t="shared" si="27"/>
        <v>3</v>
      </c>
      <c r="BP26" s="68"/>
    </row>
    <row r="27" spans="1:68" ht="13.5" thickBot="1">
      <c r="A27" s="121"/>
      <c r="B27" s="130">
        <f t="shared" si="28"/>
        <v>16</v>
      </c>
      <c r="C27" s="109">
        <v>4</v>
      </c>
      <c r="D27" s="123">
        <v>4</v>
      </c>
      <c r="E27" s="123">
        <v>4</v>
      </c>
      <c r="F27" s="124">
        <v>4</v>
      </c>
      <c r="G27" s="109">
        <v>3</v>
      </c>
      <c r="H27" s="123">
        <v>3</v>
      </c>
      <c r="I27" s="123">
        <v>5</v>
      </c>
      <c r="J27" s="124">
        <v>5</v>
      </c>
      <c r="K27" s="109">
        <v>4</v>
      </c>
      <c r="L27" s="123">
        <v>5</v>
      </c>
      <c r="M27" s="124">
        <v>4</v>
      </c>
      <c r="N27" s="109">
        <v>2</v>
      </c>
      <c r="O27" s="123">
        <v>2</v>
      </c>
      <c r="P27" s="124">
        <v>5</v>
      </c>
      <c r="Q27" s="109">
        <v>5</v>
      </c>
      <c r="R27" s="123">
        <v>5</v>
      </c>
      <c r="S27" s="123">
        <v>5</v>
      </c>
      <c r="T27" s="124">
        <v>5</v>
      </c>
      <c r="U27" s="109">
        <v>4</v>
      </c>
      <c r="V27" s="123">
        <v>4</v>
      </c>
      <c r="W27" s="123">
        <v>3</v>
      </c>
      <c r="X27" s="124">
        <v>4</v>
      </c>
      <c r="Y27" s="125" t="s">
        <v>137</v>
      </c>
      <c r="Z27" s="123">
        <v>3</v>
      </c>
      <c r="AA27" s="123">
        <v>4</v>
      </c>
      <c r="AB27" s="124">
        <v>3</v>
      </c>
      <c r="AC27" s="126">
        <v>4</v>
      </c>
      <c r="AD27" s="109">
        <v>2</v>
      </c>
      <c r="AE27" s="123">
        <v>3</v>
      </c>
      <c r="AF27" s="110">
        <v>3</v>
      </c>
      <c r="AG27" s="127">
        <v>4</v>
      </c>
      <c r="AH27" s="126">
        <v>4</v>
      </c>
      <c r="AI27" s="109">
        <v>4</v>
      </c>
      <c r="AJ27" s="110">
        <v>4</v>
      </c>
      <c r="AK27" s="128"/>
      <c r="AL27" s="129">
        <f t="shared" si="29"/>
        <v>16</v>
      </c>
      <c r="AM27" s="112">
        <f t="shared" si="0"/>
        <v>0</v>
      </c>
      <c r="AN27" s="113">
        <f t="shared" si="1"/>
        <v>4</v>
      </c>
      <c r="AO27" s="114">
        <f t="shared" si="2"/>
        <v>4</v>
      </c>
      <c r="AP27" s="112">
        <f t="shared" si="3"/>
        <v>0</v>
      </c>
      <c r="AQ27" s="113">
        <f t="shared" si="4"/>
        <v>4</v>
      </c>
      <c r="AR27" s="114">
        <f t="shared" si="5"/>
        <v>4</v>
      </c>
      <c r="AS27" s="112">
        <f t="shared" si="6"/>
        <v>0</v>
      </c>
      <c r="AT27" s="113">
        <f t="shared" si="7"/>
        <v>4.333333333333333</v>
      </c>
      <c r="AU27" s="114">
        <f t="shared" si="8"/>
        <v>5</v>
      </c>
      <c r="AV27" s="112">
        <f t="shared" si="9"/>
        <v>2</v>
      </c>
      <c r="AW27" s="113">
        <f t="shared" si="10"/>
        <v>3</v>
      </c>
      <c r="AX27" s="114">
        <f t="shared" si="11"/>
        <v>3</v>
      </c>
      <c r="AY27" s="112">
        <f t="shared" si="12"/>
        <v>0</v>
      </c>
      <c r="AZ27" s="113">
        <f t="shared" si="13"/>
        <v>5</v>
      </c>
      <c r="BA27" s="115">
        <f t="shared" si="14"/>
        <v>5</v>
      </c>
      <c r="BB27" s="112">
        <f t="shared" si="15"/>
        <v>0</v>
      </c>
      <c r="BC27" s="113">
        <f t="shared" si="16"/>
        <v>3.75</v>
      </c>
      <c r="BD27" s="116">
        <f t="shared" si="17"/>
        <v>4</v>
      </c>
      <c r="BE27" s="112">
        <f t="shared" si="18"/>
        <v>1</v>
      </c>
      <c r="BF27" s="112">
        <f t="shared" si="19"/>
        <v>0</v>
      </c>
      <c r="BG27" s="113">
        <f t="shared" si="20"/>
        <v>3.3333333333333335</v>
      </c>
      <c r="BH27" s="113">
        <f t="shared" si="21"/>
        <v>4</v>
      </c>
      <c r="BI27" s="117">
        <f t="shared" si="22"/>
        <v>4</v>
      </c>
      <c r="BJ27" s="112">
        <f t="shared" si="23"/>
        <v>1</v>
      </c>
      <c r="BK27" s="113">
        <f t="shared" si="24"/>
        <v>2.6666666666666665</v>
      </c>
      <c r="BL27" s="113">
        <f t="shared" si="25"/>
        <v>3</v>
      </c>
      <c r="BM27" s="118">
        <f t="shared" si="26"/>
        <v>4</v>
      </c>
      <c r="BN27" s="119">
        <f t="shared" si="26"/>
        <v>4</v>
      </c>
      <c r="BO27" s="120">
        <f t="shared" si="27"/>
        <v>4</v>
      </c>
      <c r="BP27" s="68"/>
    </row>
    <row r="28" spans="1:68" ht="13.5" thickBot="1">
      <c r="A28" s="121"/>
      <c r="B28" s="130">
        <f t="shared" si="28"/>
        <v>17</v>
      </c>
      <c r="C28" s="109">
        <v>5</v>
      </c>
      <c r="D28" s="123">
        <v>5</v>
      </c>
      <c r="E28" s="123">
        <v>5</v>
      </c>
      <c r="F28" s="124">
        <v>4</v>
      </c>
      <c r="G28" s="109">
        <v>4</v>
      </c>
      <c r="H28" s="123">
        <v>5</v>
      </c>
      <c r="I28" s="123">
        <v>5</v>
      </c>
      <c r="J28" s="124">
        <v>5</v>
      </c>
      <c r="K28" s="109">
        <v>4</v>
      </c>
      <c r="L28" s="123">
        <v>5</v>
      </c>
      <c r="M28" s="124">
        <v>5</v>
      </c>
      <c r="N28" s="109">
        <v>2</v>
      </c>
      <c r="O28" s="123">
        <v>2</v>
      </c>
      <c r="P28" s="124">
        <v>4</v>
      </c>
      <c r="Q28" s="109">
        <v>5</v>
      </c>
      <c r="R28" s="123">
        <v>5</v>
      </c>
      <c r="S28" s="123">
        <v>5</v>
      </c>
      <c r="T28" s="124">
        <v>5</v>
      </c>
      <c r="U28" s="109">
        <v>5</v>
      </c>
      <c r="V28" s="123">
        <v>5</v>
      </c>
      <c r="W28" s="123">
        <v>5</v>
      </c>
      <c r="X28" s="124">
        <v>5</v>
      </c>
      <c r="Y28" s="125" t="s">
        <v>133</v>
      </c>
      <c r="Z28" s="123">
        <v>3</v>
      </c>
      <c r="AA28" s="123">
        <v>3</v>
      </c>
      <c r="AB28" s="124">
        <v>3</v>
      </c>
      <c r="AC28" s="132">
        <v>3</v>
      </c>
      <c r="AD28" s="109">
        <v>2</v>
      </c>
      <c r="AE28" s="123">
        <v>2</v>
      </c>
      <c r="AF28" s="110">
        <v>2</v>
      </c>
      <c r="AG28" s="107">
        <v>4</v>
      </c>
      <c r="AH28" s="132">
        <v>4</v>
      </c>
      <c r="AI28" s="109">
        <v>3</v>
      </c>
      <c r="AJ28" s="110">
        <v>3</v>
      </c>
      <c r="AK28" s="128"/>
      <c r="AL28" s="129">
        <f t="shared" si="29"/>
        <v>17</v>
      </c>
      <c r="AM28" s="112">
        <f t="shared" si="0"/>
        <v>0</v>
      </c>
      <c r="AN28" s="113">
        <f t="shared" si="1"/>
        <v>4.75</v>
      </c>
      <c r="AO28" s="114">
        <f t="shared" si="2"/>
        <v>5</v>
      </c>
      <c r="AP28" s="112">
        <f t="shared" si="3"/>
        <v>0</v>
      </c>
      <c r="AQ28" s="113">
        <f t="shared" si="4"/>
        <v>4.75</v>
      </c>
      <c r="AR28" s="114">
        <f t="shared" si="5"/>
        <v>5</v>
      </c>
      <c r="AS28" s="112">
        <f t="shared" si="6"/>
        <v>0</v>
      </c>
      <c r="AT28" s="113">
        <f t="shared" si="7"/>
        <v>4.666666666666667</v>
      </c>
      <c r="AU28" s="114">
        <f t="shared" si="8"/>
        <v>5</v>
      </c>
      <c r="AV28" s="112">
        <f t="shared" si="9"/>
        <v>2</v>
      </c>
      <c r="AW28" s="113">
        <f t="shared" si="10"/>
        <v>2.6666666666666665</v>
      </c>
      <c r="AX28" s="114">
        <f t="shared" si="11"/>
        <v>3</v>
      </c>
      <c r="AY28" s="112">
        <f t="shared" si="12"/>
        <v>0</v>
      </c>
      <c r="AZ28" s="113">
        <f t="shared" si="13"/>
        <v>5</v>
      </c>
      <c r="BA28" s="115">
        <f t="shared" si="14"/>
        <v>5</v>
      </c>
      <c r="BB28" s="112">
        <f t="shared" si="15"/>
        <v>0</v>
      </c>
      <c r="BC28" s="113">
        <f t="shared" si="16"/>
        <v>5</v>
      </c>
      <c r="BD28" s="116">
        <f t="shared" si="17"/>
        <v>5</v>
      </c>
      <c r="BE28" s="112">
        <f t="shared" si="18"/>
        <v>1</v>
      </c>
      <c r="BF28" s="112">
        <f t="shared" si="19"/>
        <v>0</v>
      </c>
      <c r="BG28" s="113">
        <f t="shared" si="20"/>
        <v>3</v>
      </c>
      <c r="BH28" s="113">
        <f t="shared" si="21"/>
        <v>3</v>
      </c>
      <c r="BI28" s="117">
        <f t="shared" si="22"/>
        <v>3</v>
      </c>
      <c r="BJ28" s="112">
        <f t="shared" si="23"/>
        <v>3</v>
      </c>
      <c r="BK28" s="113">
        <f t="shared" si="24"/>
        <v>2</v>
      </c>
      <c r="BL28" s="113">
        <f t="shared" si="25"/>
        <v>2</v>
      </c>
      <c r="BM28" s="118">
        <f t="shared" si="26"/>
        <v>4</v>
      </c>
      <c r="BN28" s="119">
        <f t="shared" si="26"/>
        <v>4</v>
      </c>
      <c r="BO28" s="120">
        <f t="shared" si="27"/>
        <v>3</v>
      </c>
      <c r="BP28" s="68"/>
    </row>
    <row r="29" spans="1:68" ht="13.5" thickBot="1">
      <c r="A29" s="121"/>
      <c r="B29" s="130">
        <f t="shared" si="28"/>
        <v>18</v>
      </c>
      <c r="C29" s="109">
        <v>5</v>
      </c>
      <c r="D29" s="123">
        <v>5</v>
      </c>
      <c r="E29" s="123">
        <v>3</v>
      </c>
      <c r="F29" s="124">
        <v>4</v>
      </c>
      <c r="G29" s="109">
        <v>5</v>
      </c>
      <c r="H29" s="123">
        <v>5</v>
      </c>
      <c r="I29" s="123">
        <v>5</v>
      </c>
      <c r="J29" s="124">
        <v>4</v>
      </c>
      <c r="K29" s="109">
        <v>4</v>
      </c>
      <c r="L29" s="123">
        <v>3</v>
      </c>
      <c r="M29" s="124">
        <v>4</v>
      </c>
      <c r="N29" s="109">
        <v>4</v>
      </c>
      <c r="O29" s="123">
        <v>5</v>
      </c>
      <c r="P29" s="124">
        <v>5</v>
      </c>
      <c r="Q29" s="109">
        <v>5</v>
      </c>
      <c r="R29" s="123">
        <v>5</v>
      </c>
      <c r="S29" s="123">
        <v>5</v>
      </c>
      <c r="T29" s="124">
        <v>5</v>
      </c>
      <c r="U29" s="109">
        <v>5</v>
      </c>
      <c r="V29" s="123">
        <v>4</v>
      </c>
      <c r="W29" s="123">
        <v>4</v>
      </c>
      <c r="X29" s="124">
        <v>4</v>
      </c>
      <c r="Y29" s="125" t="s">
        <v>138</v>
      </c>
      <c r="Z29" s="123">
        <v>4</v>
      </c>
      <c r="AA29" s="123">
        <v>3</v>
      </c>
      <c r="AB29" s="124">
        <v>3</v>
      </c>
      <c r="AC29" s="126">
        <v>4</v>
      </c>
      <c r="AD29" s="109">
        <v>4</v>
      </c>
      <c r="AE29" s="123">
        <v>2</v>
      </c>
      <c r="AF29" s="110">
        <v>4</v>
      </c>
      <c r="AG29" s="127">
        <v>2</v>
      </c>
      <c r="AH29" s="126">
        <v>4</v>
      </c>
      <c r="AI29" s="109">
        <v>4</v>
      </c>
      <c r="AJ29" s="110">
        <v>3</v>
      </c>
      <c r="AK29" s="128"/>
      <c r="AL29" s="129">
        <f t="shared" si="29"/>
        <v>18</v>
      </c>
      <c r="AM29" s="112">
        <f t="shared" si="0"/>
        <v>0</v>
      </c>
      <c r="AN29" s="113">
        <f t="shared" si="1"/>
        <v>4.25</v>
      </c>
      <c r="AO29" s="114">
        <f t="shared" si="2"/>
        <v>5</v>
      </c>
      <c r="AP29" s="112">
        <f t="shared" si="3"/>
        <v>0</v>
      </c>
      <c r="AQ29" s="113">
        <f t="shared" si="4"/>
        <v>4.75</v>
      </c>
      <c r="AR29" s="114">
        <f t="shared" si="5"/>
        <v>5</v>
      </c>
      <c r="AS29" s="112">
        <f t="shared" si="6"/>
        <v>0</v>
      </c>
      <c r="AT29" s="113">
        <f t="shared" si="7"/>
        <v>3.6666666666666665</v>
      </c>
      <c r="AU29" s="114">
        <f t="shared" si="8"/>
        <v>4</v>
      </c>
      <c r="AV29" s="112">
        <f t="shared" si="9"/>
        <v>0</v>
      </c>
      <c r="AW29" s="113">
        <f t="shared" si="10"/>
        <v>4.666666666666667</v>
      </c>
      <c r="AX29" s="114">
        <f t="shared" si="11"/>
        <v>5</v>
      </c>
      <c r="AY29" s="112">
        <f t="shared" si="12"/>
        <v>0</v>
      </c>
      <c r="AZ29" s="113">
        <f t="shared" si="13"/>
        <v>5</v>
      </c>
      <c r="BA29" s="115">
        <f t="shared" si="14"/>
        <v>5</v>
      </c>
      <c r="BB29" s="112">
        <f t="shared" si="15"/>
        <v>0</v>
      </c>
      <c r="BC29" s="113">
        <f t="shared" si="16"/>
        <v>4.25</v>
      </c>
      <c r="BD29" s="116">
        <f t="shared" si="17"/>
        <v>5</v>
      </c>
      <c r="BE29" s="112">
        <f t="shared" si="18"/>
        <v>1</v>
      </c>
      <c r="BF29" s="112">
        <f t="shared" si="19"/>
        <v>0</v>
      </c>
      <c r="BG29" s="113">
        <f t="shared" si="20"/>
        <v>3.3333333333333335</v>
      </c>
      <c r="BH29" s="113">
        <f t="shared" si="21"/>
        <v>4</v>
      </c>
      <c r="BI29" s="117">
        <f t="shared" si="22"/>
        <v>4</v>
      </c>
      <c r="BJ29" s="112">
        <f t="shared" si="23"/>
        <v>1</v>
      </c>
      <c r="BK29" s="113">
        <f t="shared" si="24"/>
        <v>3.3333333333333335</v>
      </c>
      <c r="BL29" s="113">
        <f t="shared" si="25"/>
        <v>4</v>
      </c>
      <c r="BM29" s="118">
        <f t="shared" si="26"/>
        <v>2</v>
      </c>
      <c r="BN29" s="119">
        <f t="shared" si="26"/>
        <v>4</v>
      </c>
      <c r="BO29" s="120">
        <f t="shared" si="27"/>
        <v>4</v>
      </c>
      <c r="BP29" s="68"/>
    </row>
    <row r="30" spans="1:68" ht="13.5" thickBot="1">
      <c r="A30" s="121"/>
      <c r="B30" s="130">
        <f t="shared" si="28"/>
        <v>19</v>
      </c>
      <c r="C30" s="109">
        <v>5</v>
      </c>
      <c r="D30" s="123">
        <v>5</v>
      </c>
      <c r="E30" s="123">
        <v>4</v>
      </c>
      <c r="F30" s="124">
        <v>5</v>
      </c>
      <c r="G30" s="109">
        <v>5</v>
      </c>
      <c r="H30" s="123">
        <v>3</v>
      </c>
      <c r="I30" s="123">
        <v>4</v>
      </c>
      <c r="J30" s="124">
        <v>4</v>
      </c>
      <c r="K30" s="109">
        <v>5</v>
      </c>
      <c r="L30" s="123">
        <v>5</v>
      </c>
      <c r="M30" s="124">
        <v>5</v>
      </c>
      <c r="N30" s="109">
        <v>3</v>
      </c>
      <c r="O30" s="123">
        <v>3</v>
      </c>
      <c r="P30" s="124">
        <v>3</v>
      </c>
      <c r="Q30" s="109">
        <v>5</v>
      </c>
      <c r="R30" s="123">
        <v>5</v>
      </c>
      <c r="S30" s="123">
        <v>5</v>
      </c>
      <c r="T30" s="124">
        <v>5</v>
      </c>
      <c r="U30" s="109">
        <v>4</v>
      </c>
      <c r="V30" s="123">
        <v>5</v>
      </c>
      <c r="W30" s="123">
        <v>5</v>
      </c>
      <c r="X30" s="124">
        <v>5</v>
      </c>
      <c r="Y30" s="125" t="s">
        <v>136</v>
      </c>
      <c r="Z30" s="123">
        <v>4</v>
      </c>
      <c r="AA30" s="123">
        <v>4</v>
      </c>
      <c r="AB30" s="124">
        <v>4</v>
      </c>
      <c r="AC30" s="126">
        <v>4</v>
      </c>
      <c r="AD30" s="109">
        <v>4</v>
      </c>
      <c r="AE30" s="123">
        <v>4</v>
      </c>
      <c r="AF30" s="110">
        <v>4</v>
      </c>
      <c r="AG30" s="127">
        <v>4</v>
      </c>
      <c r="AH30" s="126">
        <v>3</v>
      </c>
      <c r="AI30" s="109">
        <v>3</v>
      </c>
      <c r="AJ30" s="110">
        <v>4</v>
      </c>
      <c r="AK30" s="128"/>
      <c r="AL30" s="129">
        <f t="shared" si="29"/>
        <v>19</v>
      </c>
      <c r="AM30" s="112">
        <f t="shared" si="0"/>
        <v>0</v>
      </c>
      <c r="AN30" s="113">
        <f t="shared" si="1"/>
        <v>4.75</v>
      </c>
      <c r="AO30" s="114">
        <f t="shared" si="2"/>
        <v>5</v>
      </c>
      <c r="AP30" s="112">
        <f t="shared" si="3"/>
        <v>0</v>
      </c>
      <c r="AQ30" s="113">
        <f t="shared" si="4"/>
        <v>4</v>
      </c>
      <c r="AR30" s="114">
        <f t="shared" si="5"/>
        <v>4</v>
      </c>
      <c r="AS30" s="112">
        <f t="shared" si="6"/>
        <v>0</v>
      </c>
      <c r="AT30" s="113">
        <f t="shared" si="7"/>
        <v>5</v>
      </c>
      <c r="AU30" s="114">
        <f t="shared" si="8"/>
        <v>5</v>
      </c>
      <c r="AV30" s="112">
        <f t="shared" si="9"/>
        <v>0</v>
      </c>
      <c r="AW30" s="113">
        <f t="shared" si="10"/>
        <v>3</v>
      </c>
      <c r="AX30" s="114">
        <f t="shared" si="11"/>
        <v>3</v>
      </c>
      <c r="AY30" s="112">
        <f t="shared" si="12"/>
        <v>0</v>
      </c>
      <c r="AZ30" s="113">
        <f t="shared" si="13"/>
        <v>5</v>
      </c>
      <c r="BA30" s="115">
        <f t="shared" si="14"/>
        <v>5</v>
      </c>
      <c r="BB30" s="112">
        <f t="shared" si="15"/>
        <v>0</v>
      </c>
      <c r="BC30" s="113">
        <f t="shared" si="16"/>
        <v>4.75</v>
      </c>
      <c r="BD30" s="116">
        <f t="shared" si="17"/>
        <v>5</v>
      </c>
      <c r="BE30" s="112">
        <f t="shared" si="18"/>
        <v>1</v>
      </c>
      <c r="BF30" s="112">
        <f t="shared" si="19"/>
        <v>0</v>
      </c>
      <c r="BG30" s="113">
        <f t="shared" si="20"/>
        <v>4</v>
      </c>
      <c r="BH30" s="113">
        <f t="shared" si="21"/>
        <v>4</v>
      </c>
      <c r="BI30" s="117">
        <f t="shared" si="22"/>
        <v>4</v>
      </c>
      <c r="BJ30" s="112">
        <f t="shared" si="23"/>
        <v>0</v>
      </c>
      <c r="BK30" s="113">
        <f t="shared" si="24"/>
        <v>4</v>
      </c>
      <c r="BL30" s="113">
        <f t="shared" si="25"/>
        <v>4</v>
      </c>
      <c r="BM30" s="118">
        <f t="shared" si="26"/>
        <v>4</v>
      </c>
      <c r="BN30" s="119">
        <f t="shared" si="26"/>
        <v>3</v>
      </c>
      <c r="BO30" s="120">
        <f t="shared" si="27"/>
        <v>4</v>
      </c>
      <c r="BP30" s="68"/>
    </row>
    <row r="31" spans="1:68" ht="13.5" thickBot="1">
      <c r="A31" s="121"/>
      <c r="B31" s="130">
        <f t="shared" si="28"/>
        <v>20</v>
      </c>
      <c r="C31" s="109">
        <v>4</v>
      </c>
      <c r="D31" s="123">
        <v>4</v>
      </c>
      <c r="E31" s="123">
        <v>4</v>
      </c>
      <c r="F31" s="124">
        <v>5</v>
      </c>
      <c r="G31" s="109">
        <v>4</v>
      </c>
      <c r="H31" s="123">
        <v>4</v>
      </c>
      <c r="I31" s="123">
        <v>5</v>
      </c>
      <c r="J31" s="124">
        <v>4</v>
      </c>
      <c r="K31" s="109">
        <v>3</v>
      </c>
      <c r="L31" s="123">
        <v>3</v>
      </c>
      <c r="M31" s="124">
        <v>3</v>
      </c>
      <c r="N31" s="109">
        <v>5</v>
      </c>
      <c r="O31" s="123">
        <v>5</v>
      </c>
      <c r="P31" s="124">
        <v>5</v>
      </c>
      <c r="Q31" s="109">
        <v>5</v>
      </c>
      <c r="R31" s="123">
        <v>5</v>
      </c>
      <c r="S31" s="123">
        <v>5</v>
      </c>
      <c r="T31" s="124">
        <v>5</v>
      </c>
      <c r="U31" s="109">
        <v>5</v>
      </c>
      <c r="V31" s="123">
        <v>5</v>
      </c>
      <c r="W31" s="123">
        <v>5</v>
      </c>
      <c r="X31" s="124">
        <v>4</v>
      </c>
      <c r="Y31" s="133" t="s">
        <v>138</v>
      </c>
      <c r="Z31" s="123">
        <v>3</v>
      </c>
      <c r="AA31" s="123">
        <v>3</v>
      </c>
      <c r="AB31" s="124">
        <v>3</v>
      </c>
      <c r="AC31" s="126">
        <v>4</v>
      </c>
      <c r="AD31" s="109">
        <v>4</v>
      </c>
      <c r="AE31" s="123">
        <v>3</v>
      </c>
      <c r="AF31" s="110">
        <v>3</v>
      </c>
      <c r="AG31" s="127">
        <v>3</v>
      </c>
      <c r="AH31" s="126">
        <v>3</v>
      </c>
      <c r="AI31" s="109">
        <v>3</v>
      </c>
      <c r="AJ31" s="110">
        <v>2</v>
      </c>
      <c r="AK31" s="128"/>
      <c r="AL31" s="129">
        <f t="shared" si="29"/>
        <v>20</v>
      </c>
      <c r="AM31" s="112">
        <f t="shared" si="0"/>
        <v>0</v>
      </c>
      <c r="AN31" s="113">
        <f t="shared" si="1"/>
        <v>4.25</v>
      </c>
      <c r="AO31" s="114">
        <f t="shared" si="2"/>
        <v>5</v>
      </c>
      <c r="AP31" s="112">
        <f t="shared" si="3"/>
        <v>0</v>
      </c>
      <c r="AQ31" s="113">
        <f t="shared" si="4"/>
        <v>4.25</v>
      </c>
      <c r="AR31" s="114">
        <f t="shared" si="5"/>
        <v>5</v>
      </c>
      <c r="AS31" s="112">
        <f t="shared" si="6"/>
        <v>0</v>
      </c>
      <c r="AT31" s="113">
        <f t="shared" si="7"/>
        <v>3</v>
      </c>
      <c r="AU31" s="114">
        <f t="shared" si="8"/>
        <v>3</v>
      </c>
      <c r="AV31" s="112">
        <f t="shared" si="9"/>
        <v>0</v>
      </c>
      <c r="AW31" s="113">
        <f t="shared" si="10"/>
        <v>5</v>
      </c>
      <c r="AX31" s="114">
        <f t="shared" si="11"/>
        <v>5</v>
      </c>
      <c r="AY31" s="112">
        <f t="shared" si="12"/>
        <v>0</v>
      </c>
      <c r="AZ31" s="113">
        <f t="shared" si="13"/>
        <v>5</v>
      </c>
      <c r="BA31" s="115">
        <f t="shared" si="14"/>
        <v>5</v>
      </c>
      <c r="BB31" s="112">
        <f t="shared" si="15"/>
        <v>0</v>
      </c>
      <c r="BC31" s="113">
        <f t="shared" si="16"/>
        <v>4.75</v>
      </c>
      <c r="BD31" s="116">
        <f t="shared" si="17"/>
        <v>5</v>
      </c>
      <c r="BE31" s="112">
        <f t="shared" si="18"/>
        <v>1</v>
      </c>
      <c r="BF31" s="112">
        <f t="shared" si="19"/>
        <v>0</v>
      </c>
      <c r="BG31" s="113">
        <f t="shared" si="20"/>
        <v>3</v>
      </c>
      <c r="BH31" s="113">
        <f t="shared" si="21"/>
        <v>3</v>
      </c>
      <c r="BI31" s="117">
        <f t="shared" si="22"/>
        <v>4</v>
      </c>
      <c r="BJ31" s="112">
        <f t="shared" si="23"/>
        <v>0</v>
      </c>
      <c r="BK31" s="113">
        <f t="shared" si="24"/>
        <v>3.3333333333333335</v>
      </c>
      <c r="BL31" s="113">
        <f t="shared" si="25"/>
        <v>4</v>
      </c>
      <c r="BM31" s="118">
        <f t="shared" si="26"/>
        <v>3</v>
      </c>
      <c r="BN31" s="119">
        <f t="shared" si="26"/>
        <v>3</v>
      </c>
      <c r="BO31" s="120">
        <f t="shared" si="27"/>
        <v>3</v>
      </c>
      <c r="BP31" s="68"/>
    </row>
    <row r="32" spans="1:68" ht="13.5" thickBot="1">
      <c r="A32" s="121"/>
      <c r="B32" s="130">
        <f t="shared" si="28"/>
        <v>21</v>
      </c>
      <c r="C32" s="109">
        <v>5</v>
      </c>
      <c r="D32" s="123">
        <v>5</v>
      </c>
      <c r="E32" s="123">
        <v>4</v>
      </c>
      <c r="F32" s="124">
        <v>5</v>
      </c>
      <c r="G32" s="109">
        <v>5</v>
      </c>
      <c r="H32" s="123">
        <v>5</v>
      </c>
      <c r="I32" s="123">
        <v>5</v>
      </c>
      <c r="J32" s="124">
        <v>5</v>
      </c>
      <c r="K32" s="109">
        <v>5</v>
      </c>
      <c r="L32" s="123">
        <v>5</v>
      </c>
      <c r="M32" s="124">
        <v>5</v>
      </c>
      <c r="N32" s="109">
        <v>3</v>
      </c>
      <c r="O32" s="123">
        <v>3</v>
      </c>
      <c r="P32" s="124">
        <v>3</v>
      </c>
      <c r="Q32" s="109">
        <v>5</v>
      </c>
      <c r="R32" s="123">
        <v>5</v>
      </c>
      <c r="S32" s="123">
        <v>5</v>
      </c>
      <c r="T32" s="124">
        <v>5</v>
      </c>
      <c r="U32" s="109">
        <v>5</v>
      </c>
      <c r="V32" s="123">
        <v>5</v>
      </c>
      <c r="W32" s="123">
        <v>5</v>
      </c>
      <c r="X32" s="124">
        <v>5</v>
      </c>
      <c r="Y32" s="134" t="s">
        <v>136</v>
      </c>
      <c r="Z32" s="123">
        <v>3</v>
      </c>
      <c r="AA32" s="123">
        <v>3</v>
      </c>
      <c r="AB32" s="124">
        <v>3</v>
      </c>
      <c r="AC32" s="132">
        <v>5</v>
      </c>
      <c r="AD32" s="109">
        <v>3</v>
      </c>
      <c r="AE32" s="123">
        <v>2</v>
      </c>
      <c r="AF32" s="110">
        <v>3</v>
      </c>
      <c r="AG32" s="107">
        <v>3</v>
      </c>
      <c r="AH32" s="132">
        <v>5</v>
      </c>
      <c r="AI32" s="109">
        <v>5</v>
      </c>
      <c r="AJ32" s="110">
        <v>4</v>
      </c>
      <c r="AK32" s="128"/>
      <c r="AL32" s="129">
        <f t="shared" si="29"/>
        <v>21</v>
      </c>
      <c r="AM32" s="112">
        <f t="shared" si="0"/>
        <v>0</v>
      </c>
      <c r="AN32" s="113">
        <f t="shared" si="1"/>
        <v>4.75</v>
      </c>
      <c r="AO32" s="114">
        <f t="shared" si="2"/>
        <v>5</v>
      </c>
      <c r="AP32" s="112">
        <f t="shared" si="3"/>
        <v>0</v>
      </c>
      <c r="AQ32" s="113">
        <f t="shared" si="4"/>
        <v>5</v>
      </c>
      <c r="AR32" s="114">
        <f t="shared" si="5"/>
        <v>5</v>
      </c>
      <c r="AS32" s="112">
        <f t="shared" si="6"/>
        <v>0</v>
      </c>
      <c r="AT32" s="113">
        <f t="shared" si="7"/>
        <v>5</v>
      </c>
      <c r="AU32" s="114">
        <f t="shared" si="8"/>
        <v>5</v>
      </c>
      <c r="AV32" s="112">
        <f t="shared" si="9"/>
        <v>0</v>
      </c>
      <c r="AW32" s="113">
        <f t="shared" si="10"/>
        <v>3</v>
      </c>
      <c r="AX32" s="114">
        <f t="shared" si="11"/>
        <v>3</v>
      </c>
      <c r="AY32" s="112">
        <f t="shared" si="12"/>
        <v>0</v>
      </c>
      <c r="AZ32" s="113">
        <f t="shared" si="13"/>
        <v>5</v>
      </c>
      <c r="BA32" s="115">
        <f t="shared" si="14"/>
        <v>5</v>
      </c>
      <c r="BB32" s="112">
        <f t="shared" si="15"/>
        <v>0</v>
      </c>
      <c r="BC32" s="113">
        <f t="shared" si="16"/>
        <v>5</v>
      </c>
      <c r="BD32" s="116">
        <f t="shared" si="17"/>
        <v>5</v>
      </c>
      <c r="BE32" s="112">
        <f t="shared" si="18"/>
        <v>1</v>
      </c>
      <c r="BF32" s="112">
        <f t="shared" si="19"/>
        <v>0</v>
      </c>
      <c r="BG32" s="113">
        <f t="shared" si="20"/>
        <v>3</v>
      </c>
      <c r="BH32" s="113">
        <f t="shared" si="21"/>
        <v>3</v>
      </c>
      <c r="BI32" s="117">
        <f t="shared" si="22"/>
        <v>5</v>
      </c>
      <c r="BJ32" s="112">
        <f t="shared" si="23"/>
        <v>1</v>
      </c>
      <c r="BK32" s="113">
        <f t="shared" si="24"/>
        <v>2.6666666666666665</v>
      </c>
      <c r="BL32" s="113">
        <f t="shared" si="25"/>
        <v>3</v>
      </c>
      <c r="BM32" s="118">
        <f t="shared" si="26"/>
        <v>3</v>
      </c>
      <c r="BN32" s="119">
        <f t="shared" si="26"/>
        <v>5</v>
      </c>
      <c r="BO32" s="120">
        <f t="shared" si="27"/>
        <v>5</v>
      </c>
      <c r="BP32" s="68"/>
    </row>
    <row r="33" spans="1:68" ht="13.5" thickBot="1">
      <c r="A33" s="121"/>
      <c r="B33" s="130">
        <f t="shared" si="28"/>
        <v>22</v>
      </c>
      <c r="C33" s="109">
        <v>5</v>
      </c>
      <c r="D33" s="123">
        <v>5</v>
      </c>
      <c r="E33" s="123">
        <v>2</v>
      </c>
      <c r="F33" s="124">
        <v>5</v>
      </c>
      <c r="G33" s="109">
        <v>3</v>
      </c>
      <c r="H33" s="123">
        <v>3</v>
      </c>
      <c r="I33" s="123">
        <v>2</v>
      </c>
      <c r="J33" s="124">
        <v>3</v>
      </c>
      <c r="K33" s="109">
        <v>5</v>
      </c>
      <c r="L33" s="123">
        <v>5</v>
      </c>
      <c r="M33" s="124">
        <v>3</v>
      </c>
      <c r="N33" s="109">
        <v>3</v>
      </c>
      <c r="O33" s="123">
        <v>2</v>
      </c>
      <c r="P33" s="124">
        <v>2</v>
      </c>
      <c r="Q33" s="109">
        <v>5</v>
      </c>
      <c r="R33" s="123">
        <v>5</v>
      </c>
      <c r="S33" s="123">
        <v>5</v>
      </c>
      <c r="T33" s="124">
        <v>5</v>
      </c>
      <c r="U33" s="109">
        <v>5</v>
      </c>
      <c r="V33" s="123">
        <v>5</v>
      </c>
      <c r="W33" s="123">
        <v>5</v>
      </c>
      <c r="X33" s="124">
        <v>5</v>
      </c>
      <c r="Y33" s="134" t="s">
        <v>136</v>
      </c>
      <c r="Z33" s="123">
        <v>3</v>
      </c>
      <c r="AA33" s="123">
        <v>3</v>
      </c>
      <c r="AB33" s="124">
        <v>3</v>
      </c>
      <c r="AC33" s="126">
        <v>4</v>
      </c>
      <c r="AD33" s="109">
        <v>3</v>
      </c>
      <c r="AE33" s="123">
        <v>2</v>
      </c>
      <c r="AF33" s="110">
        <v>2</v>
      </c>
      <c r="AG33" s="127">
        <v>3</v>
      </c>
      <c r="AH33" s="126">
        <v>5</v>
      </c>
      <c r="AI33" s="109">
        <v>5</v>
      </c>
      <c r="AJ33" s="110">
        <v>3</v>
      </c>
      <c r="AK33" s="128"/>
      <c r="AL33" s="129">
        <f t="shared" si="29"/>
        <v>22</v>
      </c>
      <c r="AM33" s="112">
        <f t="shared" si="0"/>
        <v>1</v>
      </c>
      <c r="AN33" s="113">
        <f t="shared" si="1"/>
        <v>4.25</v>
      </c>
      <c r="AO33" s="114">
        <f t="shared" si="2"/>
        <v>5</v>
      </c>
      <c r="AP33" s="112">
        <f t="shared" si="3"/>
        <v>1</v>
      </c>
      <c r="AQ33" s="113">
        <f t="shared" si="4"/>
        <v>2.75</v>
      </c>
      <c r="AR33" s="114">
        <f t="shared" si="5"/>
        <v>3</v>
      </c>
      <c r="AS33" s="112">
        <f t="shared" si="6"/>
        <v>0</v>
      </c>
      <c r="AT33" s="113">
        <f t="shared" si="7"/>
        <v>4.333333333333333</v>
      </c>
      <c r="AU33" s="114">
        <f t="shared" si="8"/>
        <v>5</v>
      </c>
      <c r="AV33" s="112">
        <f t="shared" si="9"/>
        <v>2</v>
      </c>
      <c r="AW33" s="113">
        <f t="shared" si="10"/>
        <v>2.3333333333333335</v>
      </c>
      <c r="AX33" s="114">
        <f t="shared" si="11"/>
        <v>3</v>
      </c>
      <c r="AY33" s="112">
        <f t="shared" si="12"/>
        <v>0</v>
      </c>
      <c r="AZ33" s="113">
        <f t="shared" si="13"/>
        <v>5</v>
      </c>
      <c r="BA33" s="115">
        <f t="shared" si="14"/>
        <v>5</v>
      </c>
      <c r="BB33" s="112">
        <f t="shared" si="15"/>
        <v>0</v>
      </c>
      <c r="BC33" s="113">
        <f t="shared" si="16"/>
        <v>5</v>
      </c>
      <c r="BD33" s="116">
        <f t="shared" si="17"/>
        <v>5</v>
      </c>
      <c r="BE33" s="112">
        <f t="shared" si="18"/>
        <v>1</v>
      </c>
      <c r="BF33" s="112">
        <f t="shared" si="19"/>
        <v>0</v>
      </c>
      <c r="BG33" s="113">
        <f t="shared" si="20"/>
        <v>3</v>
      </c>
      <c r="BH33" s="113">
        <f t="shared" si="21"/>
        <v>3</v>
      </c>
      <c r="BI33" s="117">
        <f t="shared" si="22"/>
        <v>4</v>
      </c>
      <c r="BJ33" s="112">
        <f t="shared" si="23"/>
        <v>2</v>
      </c>
      <c r="BK33" s="113">
        <f t="shared" si="24"/>
        <v>2.3333333333333335</v>
      </c>
      <c r="BL33" s="113">
        <f t="shared" si="25"/>
        <v>3</v>
      </c>
      <c r="BM33" s="118">
        <f t="shared" si="26"/>
        <v>3</v>
      </c>
      <c r="BN33" s="119">
        <f t="shared" si="26"/>
        <v>5</v>
      </c>
      <c r="BO33" s="120">
        <f t="shared" si="27"/>
        <v>4</v>
      </c>
      <c r="BP33" s="68"/>
    </row>
    <row r="34" spans="1:68" ht="13.5" thickBot="1">
      <c r="A34" s="121"/>
      <c r="B34" s="130">
        <f t="shared" si="28"/>
        <v>23</v>
      </c>
      <c r="C34" s="109">
        <v>5</v>
      </c>
      <c r="D34" s="123">
        <v>5</v>
      </c>
      <c r="E34" s="123">
        <v>5</v>
      </c>
      <c r="F34" s="124">
        <v>5</v>
      </c>
      <c r="G34" s="109">
        <v>5</v>
      </c>
      <c r="H34" s="123">
        <v>5</v>
      </c>
      <c r="I34" s="123">
        <v>5</v>
      </c>
      <c r="J34" s="124">
        <v>5</v>
      </c>
      <c r="K34" s="109">
        <v>5</v>
      </c>
      <c r="L34" s="123">
        <v>5</v>
      </c>
      <c r="M34" s="124">
        <v>5</v>
      </c>
      <c r="N34" s="109">
        <v>5</v>
      </c>
      <c r="O34" s="123">
        <v>5</v>
      </c>
      <c r="P34" s="124">
        <v>5</v>
      </c>
      <c r="Q34" s="109">
        <v>5</v>
      </c>
      <c r="R34" s="123">
        <v>5</v>
      </c>
      <c r="S34" s="123">
        <v>5</v>
      </c>
      <c r="T34" s="124">
        <v>5</v>
      </c>
      <c r="U34" s="109">
        <v>5</v>
      </c>
      <c r="V34" s="123">
        <v>5</v>
      </c>
      <c r="W34" s="123">
        <v>5</v>
      </c>
      <c r="X34" s="124">
        <v>5</v>
      </c>
      <c r="Y34" s="125" t="s">
        <v>139</v>
      </c>
      <c r="Z34" s="123">
        <v>5</v>
      </c>
      <c r="AA34" s="123">
        <v>5</v>
      </c>
      <c r="AB34" s="124">
        <v>5</v>
      </c>
      <c r="AC34" s="126">
        <v>5</v>
      </c>
      <c r="AD34" s="109">
        <v>5</v>
      </c>
      <c r="AE34" s="123">
        <v>5</v>
      </c>
      <c r="AF34" s="110">
        <v>5</v>
      </c>
      <c r="AG34" s="127">
        <v>4</v>
      </c>
      <c r="AH34" s="126">
        <v>5</v>
      </c>
      <c r="AI34" s="109">
        <v>5</v>
      </c>
      <c r="AJ34" s="110">
        <v>5</v>
      </c>
      <c r="AK34" s="128"/>
      <c r="AL34" s="129">
        <f t="shared" si="29"/>
        <v>23</v>
      </c>
      <c r="AM34" s="112">
        <f t="shared" si="0"/>
        <v>0</v>
      </c>
      <c r="AN34" s="113">
        <f t="shared" si="1"/>
        <v>5</v>
      </c>
      <c r="AO34" s="114">
        <f t="shared" si="2"/>
        <v>5</v>
      </c>
      <c r="AP34" s="112">
        <f t="shared" si="3"/>
        <v>0</v>
      </c>
      <c r="AQ34" s="113">
        <f t="shared" si="4"/>
        <v>5</v>
      </c>
      <c r="AR34" s="114">
        <f t="shared" si="5"/>
        <v>5</v>
      </c>
      <c r="AS34" s="112">
        <f t="shared" si="6"/>
        <v>0</v>
      </c>
      <c r="AT34" s="113">
        <f t="shared" si="7"/>
        <v>5</v>
      </c>
      <c r="AU34" s="114">
        <f t="shared" si="8"/>
        <v>5</v>
      </c>
      <c r="AV34" s="112">
        <f t="shared" si="9"/>
        <v>0</v>
      </c>
      <c r="AW34" s="113">
        <f t="shared" si="10"/>
        <v>5</v>
      </c>
      <c r="AX34" s="114">
        <f t="shared" si="11"/>
        <v>5</v>
      </c>
      <c r="AY34" s="112">
        <f t="shared" si="12"/>
        <v>0</v>
      </c>
      <c r="AZ34" s="113">
        <f t="shared" si="13"/>
        <v>5</v>
      </c>
      <c r="BA34" s="115">
        <f t="shared" si="14"/>
        <v>5</v>
      </c>
      <c r="BB34" s="112">
        <f t="shared" si="15"/>
        <v>0</v>
      </c>
      <c r="BC34" s="113">
        <f t="shared" si="16"/>
        <v>5</v>
      </c>
      <c r="BD34" s="116">
        <f t="shared" si="17"/>
        <v>5</v>
      </c>
      <c r="BE34" s="112">
        <f t="shared" si="18"/>
        <v>1</v>
      </c>
      <c r="BF34" s="112">
        <f t="shared" si="19"/>
        <v>0</v>
      </c>
      <c r="BG34" s="113">
        <f t="shared" si="20"/>
        <v>5</v>
      </c>
      <c r="BH34" s="113">
        <f t="shared" si="21"/>
        <v>5</v>
      </c>
      <c r="BI34" s="117">
        <f t="shared" si="22"/>
        <v>5</v>
      </c>
      <c r="BJ34" s="112">
        <f t="shared" si="23"/>
        <v>0</v>
      </c>
      <c r="BK34" s="113">
        <f t="shared" si="24"/>
        <v>5</v>
      </c>
      <c r="BL34" s="113">
        <f t="shared" si="25"/>
        <v>5</v>
      </c>
      <c r="BM34" s="118">
        <f t="shared" si="26"/>
        <v>4</v>
      </c>
      <c r="BN34" s="119">
        <f t="shared" si="26"/>
        <v>5</v>
      </c>
      <c r="BO34" s="120">
        <f t="shared" si="27"/>
        <v>5</v>
      </c>
      <c r="BP34" s="68"/>
    </row>
    <row r="35" spans="1:68" ht="13.5" thickBot="1">
      <c r="A35" s="121"/>
      <c r="B35" s="130">
        <f t="shared" si="28"/>
        <v>24</v>
      </c>
      <c r="C35" s="109">
        <v>5</v>
      </c>
      <c r="D35" s="123">
        <v>5</v>
      </c>
      <c r="E35" s="123">
        <v>5</v>
      </c>
      <c r="F35" s="124">
        <v>5</v>
      </c>
      <c r="G35" s="109">
        <v>5</v>
      </c>
      <c r="H35" s="123">
        <v>5</v>
      </c>
      <c r="I35" s="123">
        <v>5</v>
      </c>
      <c r="J35" s="124">
        <v>5</v>
      </c>
      <c r="K35" s="109">
        <v>5</v>
      </c>
      <c r="L35" s="123">
        <v>5</v>
      </c>
      <c r="M35" s="124">
        <v>5</v>
      </c>
      <c r="N35" s="109">
        <v>4</v>
      </c>
      <c r="O35" s="123">
        <v>3</v>
      </c>
      <c r="P35" s="124">
        <v>3</v>
      </c>
      <c r="Q35" s="109">
        <v>5</v>
      </c>
      <c r="R35" s="123">
        <v>5</v>
      </c>
      <c r="S35" s="123">
        <v>5</v>
      </c>
      <c r="T35" s="124">
        <v>5</v>
      </c>
      <c r="U35" s="109">
        <v>5</v>
      </c>
      <c r="V35" s="123">
        <v>5</v>
      </c>
      <c r="W35" s="123">
        <v>5</v>
      </c>
      <c r="X35" s="124">
        <v>5</v>
      </c>
      <c r="Y35" s="133" t="s">
        <v>136</v>
      </c>
      <c r="Z35" s="123">
        <v>4</v>
      </c>
      <c r="AA35" s="123">
        <v>4</v>
      </c>
      <c r="AB35" s="124">
        <v>4</v>
      </c>
      <c r="AC35" s="126">
        <v>4</v>
      </c>
      <c r="AD35" s="109">
        <v>3</v>
      </c>
      <c r="AE35" s="123">
        <v>3</v>
      </c>
      <c r="AF35" s="110">
        <v>3</v>
      </c>
      <c r="AG35" s="127">
        <v>3</v>
      </c>
      <c r="AH35" s="126">
        <v>5</v>
      </c>
      <c r="AI35" s="109">
        <v>5</v>
      </c>
      <c r="AJ35" s="110">
        <v>3</v>
      </c>
      <c r="AK35" s="128"/>
      <c r="AL35" s="129">
        <f t="shared" si="29"/>
        <v>24</v>
      </c>
      <c r="AM35" s="112">
        <f t="shared" si="0"/>
        <v>0</v>
      </c>
      <c r="AN35" s="113">
        <f t="shared" si="1"/>
        <v>5</v>
      </c>
      <c r="AO35" s="114">
        <f t="shared" si="2"/>
        <v>5</v>
      </c>
      <c r="AP35" s="112">
        <f t="shared" si="3"/>
        <v>0</v>
      </c>
      <c r="AQ35" s="113">
        <f t="shared" si="4"/>
        <v>5</v>
      </c>
      <c r="AR35" s="114">
        <f t="shared" si="5"/>
        <v>5</v>
      </c>
      <c r="AS35" s="112">
        <f t="shared" si="6"/>
        <v>0</v>
      </c>
      <c r="AT35" s="113">
        <f t="shared" si="7"/>
        <v>5</v>
      </c>
      <c r="AU35" s="114">
        <f t="shared" si="8"/>
        <v>5</v>
      </c>
      <c r="AV35" s="112">
        <f t="shared" si="9"/>
        <v>0</v>
      </c>
      <c r="AW35" s="113">
        <f t="shared" si="10"/>
        <v>3.3333333333333335</v>
      </c>
      <c r="AX35" s="114">
        <f t="shared" si="11"/>
        <v>4</v>
      </c>
      <c r="AY35" s="112">
        <f t="shared" si="12"/>
        <v>0</v>
      </c>
      <c r="AZ35" s="113">
        <f t="shared" si="13"/>
        <v>5</v>
      </c>
      <c r="BA35" s="115">
        <f t="shared" si="14"/>
        <v>5</v>
      </c>
      <c r="BB35" s="112">
        <f t="shared" si="15"/>
        <v>0</v>
      </c>
      <c r="BC35" s="113">
        <f t="shared" si="16"/>
        <v>5</v>
      </c>
      <c r="BD35" s="116">
        <f t="shared" si="17"/>
        <v>5</v>
      </c>
      <c r="BE35" s="112">
        <f t="shared" si="18"/>
        <v>1</v>
      </c>
      <c r="BF35" s="112">
        <f t="shared" si="19"/>
        <v>0</v>
      </c>
      <c r="BG35" s="113">
        <f t="shared" si="20"/>
        <v>4</v>
      </c>
      <c r="BH35" s="113">
        <f t="shared" si="21"/>
        <v>4</v>
      </c>
      <c r="BI35" s="117">
        <f t="shared" si="22"/>
        <v>4</v>
      </c>
      <c r="BJ35" s="112">
        <f t="shared" si="23"/>
        <v>0</v>
      </c>
      <c r="BK35" s="113">
        <f t="shared" si="24"/>
        <v>3</v>
      </c>
      <c r="BL35" s="113">
        <f t="shared" si="25"/>
        <v>3</v>
      </c>
      <c r="BM35" s="118">
        <f t="shared" si="26"/>
        <v>3</v>
      </c>
      <c r="BN35" s="119">
        <f t="shared" si="26"/>
        <v>5</v>
      </c>
      <c r="BO35" s="120">
        <f t="shared" si="27"/>
        <v>4</v>
      </c>
      <c r="BP35" s="68"/>
    </row>
    <row r="36" spans="1:68" ht="13.5" thickBot="1">
      <c r="A36" s="121"/>
      <c r="B36" s="130">
        <f t="shared" si="28"/>
        <v>25</v>
      </c>
      <c r="C36" s="109">
        <v>5</v>
      </c>
      <c r="D36" s="123">
        <v>5</v>
      </c>
      <c r="E36" s="123">
        <v>3</v>
      </c>
      <c r="F36" s="124">
        <v>5</v>
      </c>
      <c r="G36" s="109">
        <v>4</v>
      </c>
      <c r="H36" s="123">
        <v>5</v>
      </c>
      <c r="I36" s="123">
        <v>5</v>
      </c>
      <c r="J36" s="124">
        <v>3</v>
      </c>
      <c r="K36" s="109">
        <v>4</v>
      </c>
      <c r="L36" s="123">
        <v>5</v>
      </c>
      <c r="M36" s="124">
        <v>5</v>
      </c>
      <c r="N36" s="109">
        <v>3</v>
      </c>
      <c r="O36" s="123">
        <v>2</v>
      </c>
      <c r="P36" s="124">
        <v>2</v>
      </c>
      <c r="Q36" s="109">
        <v>5</v>
      </c>
      <c r="R36" s="123">
        <v>5</v>
      </c>
      <c r="S36" s="123">
        <v>5</v>
      </c>
      <c r="T36" s="124">
        <v>5</v>
      </c>
      <c r="U36" s="109">
        <v>4</v>
      </c>
      <c r="V36" s="123">
        <v>5</v>
      </c>
      <c r="W36" s="123">
        <v>5</v>
      </c>
      <c r="X36" s="124">
        <v>3</v>
      </c>
      <c r="Y36" s="134" t="s">
        <v>140</v>
      </c>
      <c r="Z36" s="123">
        <v>3</v>
      </c>
      <c r="AA36" s="123">
        <v>3</v>
      </c>
      <c r="AB36" s="124">
        <v>4</v>
      </c>
      <c r="AC36" s="132">
        <v>2</v>
      </c>
      <c r="AD36" s="109">
        <v>5</v>
      </c>
      <c r="AE36" s="123">
        <v>4</v>
      </c>
      <c r="AF36" s="110">
        <v>5</v>
      </c>
      <c r="AG36" s="107">
        <v>4</v>
      </c>
      <c r="AH36" s="132">
        <v>3</v>
      </c>
      <c r="AI36" s="109">
        <v>5</v>
      </c>
      <c r="AJ36" s="110">
        <v>5</v>
      </c>
      <c r="AK36" s="128"/>
      <c r="AL36" s="129">
        <f t="shared" si="29"/>
        <v>25</v>
      </c>
      <c r="AM36" s="112">
        <f t="shared" si="0"/>
        <v>0</v>
      </c>
      <c r="AN36" s="113">
        <f t="shared" si="1"/>
        <v>4.5</v>
      </c>
      <c r="AO36" s="114">
        <f t="shared" si="2"/>
        <v>5</v>
      </c>
      <c r="AP36" s="112">
        <f t="shared" si="3"/>
        <v>0</v>
      </c>
      <c r="AQ36" s="113">
        <f t="shared" si="4"/>
        <v>4.25</v>
      </c>
      <c r="AR36" s="114">
        <f t="shared" si="5"/>
        <v>5</v>
      </c>
      <c r="AS36" s="112">
        <f t="shared" si="6"/>
        <v>0</v>
      </c>
      <c r="AT36" s="113">
        <f t="shared" si="7"/>
        <v>4.666666666666667</v>
      </c>
      <c r="AU36" s="114">
        <f t="shared" si="8"/>
        <v>5</v>
      </c>
      <c r="AV36" s="112">
        <f t="shared" si="9"/>
        <v>2</v>
      </c>
      <c r="AW36" s="113">
        <f t="shared" si="10"/>
        <v>2.3333333333333335</v>
      </c>
      <c r="AX36" s="114">
        <f t="shared" si="11"/>
        <v>3</v>
      </c>
      <c r="AY36" s="112">
        <f t="shared" si="12"/>
        <v>0</v>
      </c>
      <c r="AZ36" s="113">
        <f t="shared" si="13"/>
        <v>5</v>
      </c>
      <c r="BA36" s="115">
        <f t="shared" si="14"/>
        <v>5</v>
      </c>
      <c r="BB36" s="112">
        <f t="shared" si="15"/>
        <v>0</v>
      </c>
      <c r="BC36" s="113">
        <f t="shared" si="16"/>
        <v>4.25</v>
      </c>
      <c r="BD36" s="116">
        <f t="shared" si="17"/>
        <v>5</v>
      </c>
      <c r="BE36" s="112">
        <f t="shared" si="18"/>
        <v>1</v>
      </c>
      <c r="BF36" s="112">
        <f t="shared" si="19"/>
        <v>0</v>
      </c>
      <c r="BG36" s="113">
        <f t="shared" si="20"/>
        <v>3.3333333333333335</v>
      </c>
      <c r="BH36" s="113">
        <f t="shared" si="21"/>
        <v>4</v>
      </c>
      <c r="BI36" s="117">
        <f t="shared" si="22"/>
        <v>2</v>
      </c>
      <c r="BJ36" s="112">
        <f t="shared" si="23"/>
        <v>0</v>
      </c>
      <c r="BK36" s="113">
        <f t="shared" si="24"/>
        <v>4.666666666666667</v>
      </c>
      <c r="BL36" s="113">
        <f t="shared" si="25"/>
        <v>5</v>
      </c>
      <c r="BM36" s="118">
        <f t="shared" si="26"/>
        <v>4</v>
      </c>
      <c r="BN36" s="119">
        <f t="shared" si="26"/>
        <v>3</v>
      </c>
      <c r="BO36" s="120">
        <f t="shared" si="27"/>
        <v>5</v>
      </c>
      <c r="BP36" s="68"/>
    </row>
    <row r="37" spans="1:68" ht="13.5" thickBot="1">
      <c r="A37" s="121"/>
      <c r="B37" s="130">
        <f t="shared" si="28"/>
        <v>26</v>
      </c>
      <c r="C37" s="109">
        <v>4</v>
      </c>
      <c r="D37" s="123">
        <v>2</v>
      </c>
      <c r="E37" s="123">
        <v>2</v>
      </c>
      <c r="F37" s="124">
        <v>4</v>
      </c>
      <c r="G37" s="109">
        <v>4</v>
      </c>
      <c r="H37" s="123">
        <v>2</v>
      </c>
      <c r="I37" s="123">
        <v>3</v>
      </c>
      <c r="J37" s="124">
        <v>4</v>
      </c>
      <c r="K37" s="109">
        <v>3</v>
      </c>
      <c r="L37" s="123">
        <v>3</v>
      </c>
      <c r="M37" s="124">
        <v>5</v>
      </c>
      <c r="N37" s="109">
        <v>2</v>
      </c>
      <c r="O37" s="123">
        <v>2</v>
      </c>
      <c r="P37" s="124">
        <v>2</v>
      </c>
      <c r="Q37" s="109">
        <v>5</v>
      </c>
      <c r="R37" s="123">
        <v>5</v>
      </c>
      <c r="S37" s="123">
        <v>5</v>
      </c>
      <c r="T37" s="124">
        <v>5</v>
      </c>
      <c r="U37" s="109">
        <v>3</v>
      </c>
      <c r="V37" s="123">
        <v>4</v>
      </c>
      <c r="W37" s="123">
        <v>5</v>
      </c>
      <c r="X37" s="124">
        <v>3</v>
      </c>
      <c r="Y37" s="125" t="s">
        <v>136</v>
      </c>
      <c r="Z37" s="123">
        <v>3</v>
      </c>
      <c r="AA37" s="123">
        <v>2</v>
      </c>
      <c r="AB37" s="124">
        <v>3</v>
      </c>
      <c r="AC37" s="126">
        <v>2</v>
      </c>
      <c r="AD37" s="109">
        <v>3</v>
      </c>
      <c r="AE37" s="123">
        <v>4</v>
      </c>
      <c r="AF37" s="110">
        <v>3</v>
      </c>
      <c r="AG37" s="127">
        <v>2</v>
      </c>
      <c r="AH37" s="126">
        <v>3</v>
      </c>
      <c r="AI37" s="109">
        <v>3</v>
      </c>
      <c r="AJ37" s="110">
        <v>5</v>
      </c>
      <c r="AK37" s="128"/>
      <c r="AL37" s="129">
        <f t="shared" si="29"/>
        <v>26</v>
      </c>
      <c r="AM37" s="112">
        <f t="shared" si="0"/>
        <v>2</v>
      </c>
      <c r="AN37" s="113">
        <f t="shared" si="1"/>
        <v>3</v>
      </c>
      <c r="AO37" s="114">
        <f t="shared" si="2"/>
        <v>3</v>
      </c>
      <c r="AP37" s="112">
        <f t="shared" si="3"/>
        <v>1</v>
      </c>
      <c r="AQ37" s="113">
        <f t="shared" si="4"/>
        <v>3.25</v>
      </c>
      <c r="AR37" s="114">
        <f t="shared" si="5"/>
        <v>4</v>
      </c>
      <c r="AS37" s="112">
        <f t="shared" si="6"/>
        <v>0</v>
      </c>
      <c r="AT37" s="113">
        <f t="shared" si="7"/>
        <v>3.6666666666666665</v>
      </c>
      <c r="AU37" s="114">
        <f t="shared" si="8"/>
        <v>4</v>
      </c>
      <c r="AV37" s="112">
        <f t="shared" si="9"/>
        <v>3</v>
      </c>
      <c r="AW37" s="113">
        <f t="shared" si="10"/>
        <v>2</v>
      </c>
      <c r="AX37" s="114">
        <f t="shared" si="11"/>
        <v>2</v>
      </c>
      <c r="AY37" s="112">
        <f t="shared" si="12"/>
        <v>0</v>
      </c>
      <c r="AZ37" s="113">
        <f t="shared" si="13"/>
        <v>5</v>
      </c>
      <c r="BA37" s="115">
        <f t="shared" si="14"/>
        <v>5</v>
      </c>
      <c r="BB37" s="112">
        <f t="shared" si="15"/>
        <v>0</v>
      </c>
      <c r="BC37" s="113">
        <f t="shared" si="16"/>
        <v>3.75</v>
      </c>
      <c r="BD37" s="116">
        <f t="shared" si="17"/>
        <v>4</v>
      </c>
      <c r="BE37" s="112">
        <f t="shared" si="18"/>
        <v>1</v>
      </c>
      <c r="BF37" s="112">
        <f t="shared" si="19"/>
        <v>1</v>
      </c>
      <c r="BG37" s="113">
        <f t="shared" si="20"/>
        <v>2.6666666666666665</v>
      </c>
      <c r="BH37" s="113">
        <f t="shared" si="21"/>
        <v>3</v>
      </c>
      <c r="BI37" s="117">
        <f t="shared" si="22"/>
        <v>2</v>
      </c>
      <c r="BJ37" s="112">
        <f t="shared" si="23"/>
        <v>0</v>
      </c>
      <c r="BK37" s="113">
        <f t="shared" si="24"/>
        <v>3.3333333333333335</v>
      </c>
      <c r="BL37" s="113">
        <f t="shared" si="25"/>
        <v>4</v>
      </c>
      <c r="BM37" s="118">
        <f t="shared" si="26"/>
        <v>2</v>
      </c>
      <c r="BN37" s="119">
        <f t="shared" si="26"/>
        <v>3</v>
      </c>
      <c r="BO37" s="120">
        <f t="shared" si="27"/>
        <v>4</v>
      </c>
      <c r="BP37" s="68"/>
    </row>
    <row r="38" spans="1:68" ht="13.5" thickBot="1">
      <c r="A38" s="121"/>
      <c r="B38" s="130">
        <f t="shared" si="28"/>
        <v>27</v>
      </c>
      <c r="C38" s="109">
        <v>5</v>
      </c>
      <c r="D38" s="123">
        <v>5</v>
      </c>
      <c r="E38" s="123">
        <v>3</v>
      </c>
      <c r="F38" s="124">
        <v>5</v>
      </c>
      <c r="G38" s="109">
        <v>4</v>
      </c>
      <c r="H38" s="123">
        <v>4</v>
      </c>
      <c r="I38" s="123">
        <v>5</v>
      </c>
      <c r="J38" s="124">
        <v>3</v>
      </c>
      <c r="K38" s="109">
        <v>5</v>
      </c>
      <c r="L38" s="123">
        <v>5</v>
      </c>
      <c r="M38" s="124">
        <v>5</v>
      </c>
      <c r="N38" s="109">
        <v>4</v>
      </c>
      <c r="O38" s="123">
        <v>4</v>
      </c>
      <c r="P38" s="124">
        <v>4</v>
      </c>
      <c r="Q38" s="109">
        <v>5</v>
      </c>
      <c r="R38" s="123">
        <v>5</v>
      </c>
      <c r="S38" s="123">
        <v>5</v>
      </c>
      <c r="T38" s="124">
        <v>5</v>
      </c>
      <c r="U38" s="109">
        <v>5</v>
      </c>
      <c r="V38" s="123">
        <v>5</v>
      </c>
      <c r="W38" s="123">
        <v>5</v>
      </c>
      <c r="X38" s="124">
        <v>5</v>
      </c>
      <c r="Y38" s="133" t="s">
        <v>131</v>
      </c>
      <c r="Z38" s="123">
        <v>3</v>
      </c>
      <c r="AA38" s="123">
        <v>5</v>
      </c>
      <c r="AB38" s="124">
        <v>5</v>
      </c>
      <c r="AC38" s="126">
        <v>4</v>
      </c>
      <c r="AD38" s="109">
        <v>4</v>
      </c>
      <c r="AE38" s="123">
        <v>3</v>
      </c>
      <c r="AF38" s="110">
        <v>3</v>
      </c>
      <c r="AG38" s="127">
        <v>4</v>
      </c>
      <c r="AH38" s="126">
        <v>5</v>
      </c>
      <c r="AI38" s="109">
        <v>5</v>
      </c>
      <c r="AJ38" s="110">
        <v>5</v>
      </c>
      <c r="AK38" s="128"/>
      <c r="AL38" s="129">
        <f t="shared" si="29"/>
        <v>27</v>
      </c>
      <c r="AM38" s="112">
        <f t="shared" si="0"/>
        <v>0</v>
      </c>
      <c r="AN38" s="113">
        <f t="shared" si="1"/>
        <v>4.5</v>
      </c>
      <c r="AO38" s="114">
        <f t="shared" si="2"/>
        <v>5</v>
      </c>
      <c r="AP38" s="112">
        <f t="shared" si="3"/>
        <v>0</v>
      </c>
      <c r="AQ38" s="113">
        <f t="shared" si="4"/>
        <v>4</v>
      </c>
      <c r="AR38" s="114">
        <f t="shared" si="5"/>
        <v>4</v>
      </c>
      <c r="AS38" s="112">
        <f t="shared" si="6"/>
        <v>0</v>
      </c>
      <c r="AT38" s="113">
        <f t="shared" si="7"/>
        <v>5</v>
      </c>
      <c r="AU38" s="114">
        <f t="shared" si="8"/>
        <v>5</v>
      </c>
      <c r="AV38" s="112">
        <f t="shared" si="9"/>
        <v>0</v>
      </c>
      <c r="AW38" s="113">
        <f t="shared" si="10"/>
        <v>4</v>
      </c>
      <c r="AX38" s="114">
        <f t="shared" si="11"/>
        <v>4</v>
      </c>
      <c r="AY38" s="112">
        <f t="shared" si="12"/>
        <v>0</v>
      </c>
      <c r="AZ38" s="113">
        <f t="shared" si="13"/>
        <v>5</v>
      </c>
      <c r="BA38" s="115">
        <f t="shared" si="14"/>
        <v>5</v>
      </c>
      <c r="BB38" s="112">
        <f t="shared" si="15"/>
        <v>0</v>
      </c>
      <c r="BC38" s="113">
        <f t="shared" si="16"/>
        <v>5</v>
      </c>
      <c r="BD38" s="116">
        <f t="shared" si="17"/>
        <v>5</v>
      </c>
      <c r="BE38" s="112">
        <f t="shared" si="18"/>
        <v>1</v>
      </c>
      <c r="BF38" s="112">
        <f t="shared" si="19"/>
        <v>0</v>
      </c>
      <c r="BG38" s="113">
        <f t="shared" si="20"/>
        <v>4.333333333333333</v>
      </c>
      <c r="BH38" s="113">
        <f t="shared" si="21"/>
        <v>5</v>
      </c>
      <c r="BI38" s="117">
        <f t="shared" si="22"/>
        <v>4</v>
      </c>
      <c r="BJ38" s="112">
        <f t="shared" si="23"/>
        <v>0</v>
      </c>
      <c r="BK38" s="113">
        <f t="shared" si="24"/>
        <v>3.3333333333333335</v>
      </c>
      <c r="BL38" s="113">
        <f t="shared" si="25"/>
        <v>4</v>
      </c>
      <c r="BM38" s="118">
        <f t="shared" si="26"/>
        <v>4</v>
      </c>
      <c r="BN38" s="119">
        <f t="shared" si="26"/>
        <v>5</v>
      </c>
      <c r="BO38" s="120">
        <f t="shared" si="27"/>
        <v>5</v>
      </c>
      <c r="BP38" s="68"/>
    </row>
    <row r="39" spans="1:68" ht="13.5" thickBot="1">
      <c r="A39" s="121"/>
      <c r="B39" s="130">
        <f t="shared" si="28"/>
        <v>28</v>
      </c>
      <c r="C39" s="109">
        <v>5</v>
      </c>
      <c r="D39" s="123">
        <v>5</v>
      </c>
      <c r="E39" s="123">
        <v>2</v>
      </c>
      <c r="F39" s="124">
        <v>5</v>
      </c>
      <c r="G39" s="109">
        <v>5</v>
      </c>
      <c r="H39" s="123">
        <v>4</v>
      </c>
      <c r="I39" s="123">
        <v>5</v>
      </c>
      <c r="J39" s="124">
        <v>4</v>
      </c>
      <c r="K39" s="109">
        <v>5</v>
      </c>
      <c r="L39" s="123">
        <v>5</v>
      </c>
      <c r="M39" s="124">
        <v>5</v>
      </c>
      <c r="N39" s="109">
        <v>5</v>
      </c>
      <c r="O39" s="123">
        <v>5</v>
      </c>
      <c r="P39" s="124">
        <v>5</v>
      </c>
      <c r="Q39" s="109">
        <v>5</v>
      </c>
      <c r="R39" s="123">
        <v>5</v>
      </c>
      <c r="S39" s="123">
        <v>5</v>
      </c>
      <c r="T39" s="124">
        <v>5</v>
      </c>
      <c r="U39" s="109">
        <v>5</v>
      </c>
      <c r="V39" s="123">
        <v>5</v>
      </c>
      <c r="W39" s="123">
        <v>5</v>
      </c>
      <c r="X39" s="124">
        <v>5</v>
      </c>
      <c r="Y39" s="125" t="s">
        <v>131</v>
      </c>
      <c r="Z39" s="123">
        <v>3</v>
      </c>
      <c r="AA39" s="123">
        <v>3</v>
      </c>
      <c r="AB39" s="124">
        <v>3</v>
      </c>
      <c r="AC39" s="126">
        <v>5</v>
      </c>
      <c r="AD39" s="109">
        <v>5</v>
      </c>
      <c r="AE39" s="123">
        <v>5</v>
      </c>
      <c r="AF39" s="110">
        <v>5</v>
      </c>
      <c r="AG39" s="127">
        <v>3</v>
      </c>
      <c r="AH39" s="126">
        <v>5</v>
      </c>
      <c r="AI39" s="109">
        <v>5</v>
      </c>
      <c r="AJ39" s="110">
        <v>5</v>
      </c>
      <c r="AK39" s="128"/>
      <c r="AL39" s="129">
        <f t="shared" si="29"/>
        <v>28</v>
      </c>
      <c r="AM39" s="112">
        <f t="shared" si="0"/>
        <v>1</v>
      </c>
      <c r="AN39" s="113">
        <f t="shared" si="1"/>
        <v>4.25</v>
      </c>
      <c r="AO39" s="114">
        <f t="shared" si="2"/>
        <v>5</v>
      </c>
      <c r="AP39" s="112">
        <f t="shared" si="3"/>
        <v>0</v>
      </c>
      <c r="AQ39" s="113">
        <f t="shared" si="4"/>
        <v>4.5</v>
      </c>
      <c r="AR39" s="114">
        <f t="shared" si="5"/>
        <v>5</v>
      </c>
      <c r="AS39" s="112">
        <f t="shared" si="6"/>
        <v>0</v>
      </c>
      <c r="AT39" s="113">
        <f t="shared" si="7"/>
        <v>5</v>
      </c>
      <c r="AU39" s="114">
        <f t="shared" si="8"/>
        <v>5</v>
      </c>
      <c r="AV39" s="112">
        <f t="shared" si="9"/>
        <v>0</v>
      </c>
      <c r="AW39" s="113">
        <f t="shared" si="10"/>
        <v>5</v>
      </c>
      <c r="AX39" s="114">
        <f t="shared" si="11"/>
        <v>5</v>
      </c>
      <c r="AY39" s="112">
        <f t="shared" si="12"/>
        <v>0</v>
      </c>
      <c r="AZ39" s="113">
        <f t="shared" si="13"/>
        <v>5</v>
      </c>
      <c r="BA39" s="115">
        <f t="shared" si="14"/>
        <v>5</v>
      </c>
      <c r="BB39" s="112">
        <f t="shared" si="15"/>
        <v>0</v>
      </c>
      <c r="BC39" s="113">
        <f t="shared" si="16"/>
        <v>5</v>
      </c>
      <c r="BD39" s="116">
        <f t="shared" si="17"/>
        <v>5</v>
      </c>
      <c r="BE39" s="112">
        <f t="shared" si="18"/>
        <v>1</v>
      </c>
      <c r="BF39" s="112">
        <f t="shared" si="19"/>
        <v>0</v>
      </c>
      <c r="BG39" s="113">
        <f t="shared" si="20"/>
        <v>3</v>
      </c>
      <c r="BH39" s="113">
        <f t="shared" si="21"/>
        <v>3</v>
      </c>
      <c r="BI39" s="117">
        <f t="shared" si="22"/>
        <v>5</v>
      </c>
      <c r="BJ39" s="112">
        <f t="shared" si="23"/>
        <v>0</v>
      </c>
      <c r="BK39" s="113">
        <f t="shared" si="24"/>
        <v>5</v>
      </c>
      <c r="BL39" s="113">
        <f t="shared" si="25"/>
        <v>5</v>
      </c>
      <c r="BM39" s="118">
        <f t="shared" si="26"/>
        <v>3</v>
      </c>
      <c r="BN39" s="119">
        <f t="shared" si="26"/>
        <v>5</v>
      </c>
      <c r="BO39" s="120">
        <f t="shared" si="27"/>
        <v>5</v>
      </c>
      <c r="BP39" s="68"/>
    </row>
    <row r="40" spans="1:68" ht="13.5" thickBot="1">
      <c r="A40" s="121"/>
      <c r="B40" s="130">
        <f t="shared" si="28"/>
        <v>29</v>
      </c>
      <c r="C40" s="109">
        <v>5</v>
      </c>
      <c r="D40" s="123">
        <v>5</v>
      </c>
      <c r="E40" s="123">
        <v>2</v>
      </c>
      <c r="F40" s="124">
        <v>5</v>
      </c>
      <c r="G40" s="109">
        <v>5</v>
      </c>
      <c r="H40" s="123">
        <v>5</v>
      </c>
      <c r="I40" s="123">
        <v>5</v>
      </c>
      <c r="J40" s="124">
        <v>5</v>
      </c>
      <c r="K40" s="109">
        <v>5</v>
      </c>
      <c r="L40" s="123">
        <v>5</v>
      </c>
      <c r="M40" s="124">
        <v>5</v>
      </c>
      <c r="N40" s="109">
        <v>5</v>
      </c>
      <c r="O40" s="123">
        <v>4</v>
      </c>
      <c r="P40" s="124">
        <v>3</v>
      </c>
      <c r="Q40" s="109">
        <v>4</v>
      </c>
      <c r="R40" s="123">
        <v>5</v>
      </c>
      <c r="S40" s="123">
        <v>5</v>
      </c>
      <c r="T40" s="124">
        <v>5</v>
      </c>
      <c r="U40" s="109">
        <v>5</v>
      </c>
      <c r="V40" s="123">
        <v>5</v>
      </c>
      <c r="W40" s="123">
        <v>4</v>
      </c>
      <c r="X40" s="124">
        <v>4</v>
      </c>
      <c r="Y40" s="133" t="s">
        <v>132</v>
      </c>
      <c r="Z40" s="123">
        <v>4</v>
      </c>
      <c r="AA40" s="123">
        <v>4</v>
      </c>
      <c r="AB40" s="124">
        <v>4</v>
      </c>
      <c r="AC40" s="132">
        <v>2</v>
      </c>
      <c r="AD40" s="109">
        <v>3</v>
      </c>
      <c r="AE40" s="123">
        <v>3</v>
      </c>
      <c r="AF40" s="110">
        <v>3</v>
      </c>
      <c r="AG40" s="107">
        <v>5</v>
      </c>
      <c r="AH40" s="132">
        <v>5</v>
      </c>
      <c r="AI40" s="109">
        <v>5</v>
      </c>
      <c r="AJ40" s="110">
        <v>5</v>
      </c>
      <c r="AK40" s="128"/>
      <c r="AL40" s="129">
        <f t="shared" si="29"/>
        <v>29</v>
      </c>
      <c r="AM40" s="112">
        <f t="shared" si="0"/>
        <v>1</v>
      </c>
      <c r="AN40" s="113">
        <f t="shared" si="1"/>
        <v>4.25</v>
      </c>
      <c r="AO40" s="114">
        <f t="shared" si="2"/>
        <v>5</v>
      </c>
      <c r="AP40" s="112">
        <f t="shared" si="3"/>
        <v>0</v>
      </c>
      <c r="AQ40" s="113">
        <f t="shared" si="4"/>
        <v>5</v>
      </c>
      <c r="AR40" s="114">
        <f t="shared" si="5"/>
        <v>5</v>
      </c>
      <c r="AS40" s="112">
        <f t="shared" si="6"/>
        <v>0</v>
      </c>
      <c r="AT40" s="113">
        <f t="shared" si="7"/>
        <v>5</v>
      </c>
      <c r="AU40" s="114">
        <f t="shared" si="8"/>
        <v>5</v>
      </c>
      <c r="AV40" s="112">
        <f t="shared" si="9"/>
        <v>0</v>
      </c>
      <c r="AW40" s="113">
        <f t="shared" si="10"/>
        <v>4</v>
      </c>
      <c r="AX40" s="114">
        <f t="shared" si="11"/>
        <v>4</v>
      </c>
      <c r="AY40" s="112">
        <f t="shared" si="12"/>
        <v>0</v>
      </c>
      <c r="AZ40" s="113">
        <f t="shared" si="13"/>
        <v>4.75</v>
      </c>
      <c r="BA40" s="115">
        <f t="shared" si="14"/>
        <v>5</v>
      </c>
      <c r="BB40" s="112">
        <f t="shared" si="15"/>
        <v>0</v>
      </c>
      <c r="BC40" s="113">
        <f t="shared" si="16"/>
        <v>4.5</v>
      </c>
      <c r="BD40" s="116">
        <f t="shared" si="17"/>
        <v>5</v>
      </c>
      <c r="BE40" s="112">
        <f t="shared" si="18"/>
        <v>1</v>
      </c>
      <c r="BF40" s="112">
        <f t="shared" si="19"/>
        <v>0</v>
      </c>
      <c r="BG40" s="113">
        <f t="shared" si="20"/>
        <v>4</v>
      </c>
      <c r="BH40" s="113">
        <f t="shared" si="21"/>
        <v>4</v>
      </c>
      <c r="BI40" s="117">
        <f t="shared" si="22"/>
        <v>2</v>
      </c>
      <c r="BJ40" s="112">
        <f t="shared" si="23"/>
        <v>0</v>
      </c>
      <c r="BK40" s="113">
        <f t="shared" si="24"/>
        <v>3</v>
      </c>
      <c r="BL40" s="113">
        <f t="shared" si="25"/>
        <v>3</v>
      </c>
      <c r="BM40" s="118">
        <f t="shared" si="26"/>
        <v>5</v>
      </c>
      <c r="BN40" s="119">
        <f t="shared" si="26"/>
        <v>5</v>
      </c>
      <c r="BO40" s="120">
        <f t="shared" si="27"/>
        <v>5</v>
      </c>
      <c r="BP40" s="68"/>
    </row>
    <row r="41" spans="1:68" ht="13.5" thickBot="1">
      <c r="A41" s="121"/>
      <c r="B41" s="130">
        <f t="shared" si="28"/>
        <v>30</v>
      </c>
      <c r="C41" s="109">
        <v>5</v>
      </c>
      <c r="D41" s="123">
        <v>2</v>
      </c>
      <c r="E41" s="123">
        <v>2</v>
      </c>
      <c r="F41" s="124">
        <v>5</v>
      </c>
      <c r="G41" s="109">
        <v>5</v>
      </c>
      <c r="H41" s="123">
        <v>5</v>
      </c>
      <c r="I41" s="123">
        <v>5</v>
      </c>
      <c r="J41" s="124">
        <v>5</v>
      </c>
      <c r="K41" s="109">
        <v>4</v>
      </c>
      <c r="L41" s="123">
        <v>4</v>
      </c>
      <c r="M41" s="124">
        <v>4</v>
      </c>
      <c r="N41" s="109">
        <v>5</v>
      </c>
      <c r="O41" s="123">
        <v>5</v>
      </c>
      <c r="P41" s="124">
        <v>5</v>
      </c>
      <c r="Q41" s="109">
        <v>5</v>
      </c>
      <c r="R41" s="123">
        <v>5</v>
      </c>
      <c r="S41" s="123">
        <v>5</v>
      </c>
      <c r="T41" s="124">
        <v>5</v>
      </c>
      <c r="U41" s="109">
        <v>5</v>
      </c>
      <c r="V41" s="123">
        <v>5</v>
      </c>
      <c r="W41" s="123">
        <v>5</v>
      </c>
      <c r="X41" s="124">
        <v>5</v>
      </c>
      <c r="Y41" s="134" t="s">
        <v>132</v>
      </c>
      <c r="Z41" s="123">
        <v>3</v>
      </c>
      <c r="AA41" s="123">
        <v>3</v>
      </c>
      <c r="AB41" s="124">
        <v>3</v>
      </c>
      <c r="AC41" s="126">
        <v>4</v>
      </c>
      <c r="AD41" s="109">
        <v>4</v>
      </c>
      <c r="AE41" s="123">
        <v>3</v>
      </c>
      <c r="AF41" s="110">
        <v>4</v>
      </c>
      <c r="AG41" s="127">
        <v>4</v>
      </c>
      <c r="AH41" s="126">
        <v>3</v>
      </c>
      <c r="AI41" s="109">
        <v>4</v>
      </c>
      <c r="AJ41" s="110">
        <v>3</v>
      </c>
      <c r="AK41" s="128"/>
      <c r="AL41" s="129">
        <f t="shared" si="29"/>
        <v>30</v>
      </c>
      <c r="AM41" s="112">
        <f t="shared" si="0"/>
        <v>2</v>
      </c>
      <c r="AN41" s="113">
        <f t="shared" si="1"/>
        <v>3.5</v>
      </c>
      <c r="AO41" s="114">
        <f t="shared" si="2"/>
        <v>4</v>
      </c>
      <c r="AP41" s="112">
        <f t="shared" si="3"/>
        <v>0</v>
      </c>
      <c r="AQ41" s="113">
        <f t="shared" si="4"/>
        <v>5</v>
      </c>
      <c r="AR41" s="114">
        <f t="shared" si="5"/>
        <v>5</v>
      </c>
      <c r="AS41" s="112">
        <f t="shared" si="6"/>
        <v>0</v>
      </c>
      <c r="AT41" s="113">
        <f t="shared" si="7"/>
        <v>4</v>
      </c>
      <c r="AU41" s="114">
        <f t="shared" si="8"/>
        <v>4</v>
      </c>
      <c r="AV41" s="112">
        <f t="shared" si="9"/>
        <v>0</v>
      </c>
      <c r="AW41" s="113">
        <f t="shared" si="10"/>
        <v>5</v>
      </c>
      <c r="AX41" s="114">
        <f t="shared" si="11"/>
        <v>5</v>
      </c>
      <c r="AY41" s="112">
        <f t="shared" si="12"/>
        <v>0</v>
      </c>
      <c r="AZ41" s="113">
        <f t="shared" si="13"/>
        <v>5</v>
      </c>
      <c r="BA41" s="115">
        <f t="shared" si="14"/>
        <v>5</v>
      </c>
      <c r="BB41" s="112">
        <f t="shared" si="15"/>
        <v>0</v>
      </c>
      <c r="BC41" s="113">
        <f t="shared" si="16"/>
        <v>5</v>
      </c>
      <c r="BD41" s="116">
        <f t="shared" si="17"/>
        <v>5</v>
      </c>
      <c r="BE41" s="112">
        <f t="shared" si="18"/>
        <v>1</v>
      </c>
      <c r="BF41" s="112">
        <f t="shared" si="19"/>
        <v>0</v>
      </c>
      <c r="BG41" s="113">
        <f t="shared" si="20"/>
        <v>3</v>
      </c>
      <c r="BH41" s="113">
        <f t="shared" si="21"/>
        <v>3</v>
      </c>
      <c r="BI41" s="117">
        <f t="shared" si="22"/>
        <v>4</v>
      </c>
      <c r="BJ41" s="112">
        <f t="shared" si="23"/>
        <v>0</v>
      </c>
      <c r="BK41" s="113">
        <f t="shared" si="24"/>
        <v>3.6666666666666665</v>
      </c>
      <c r="BL41" s="113">
        <f t="shared" si="25"/>
        <v>4</v>
      </c>
      <c r="BM41" s="118">
        <f t="shared" si="26"/>
        <v>4</v>
      </c>
      <c r="BN41" s="119">
        <f t="shared" si="26"/>
        <v>3</v>
      </c>
      <c r="BO41" s="120">
        <f t="shared" si="27"/>
        <v>4</v>
      </c>
      <c r="BP41" s="68"/>
    </row>
    <row r="42" spans="1:68" ht="13.5" thickBot="1">
      <c r="A42" s="121"/>
      <c r="B42" s="130">
        <f t="shared" si="28"/>
        <v>31</v>
      </c>
      <c r="C42" s="109">
        <v>4</v>
      </c>
      <c r="D42" s="123">
        <v>4</v>
      </c>
      <c r="E42" s="123">
        <v>3</v>
      </c>
      <c r="F42" s="124">
        <v>5</v>
      </c>
      <c r="G42" s="109">
        <v>4</v>
      </c>
      <c r="H42" s="123">
        <v>4</v>
      </c>
      <c r="I42" s="123">
        <v>4</v>
      </c>
      <c r="J42" s="124">
        <v>4</v>
      </c>
      <c r="K42" s="109">
        <v>4</v>
      </c>
      <c r="L42" s="123">
        <v>5</v>
      </c>
      <c r="M42" s="124">
        <v>4</v>
      </c>
      <c r="N42" s="109">
        <v>4</v>
      </c>
      <c r="O42" s="123">
        <v>5</v>
      </c>
      <c r="P42" s="124">
        <v>5</v>
      </c>
      <c r="Q42" s="109">
        <v>5</v>
      </c>
      <c r="R42" s="123">
        <v>5</v>
      </c>
      <c r="S42" s="123">
        <v>5</v>
      </c>
      <c r="T42" s="124">
        <v>5</v>
      </c>
      <c r="U42" s="109">
        <v>5</v>
      </c>
      <c r="V42" s="123">
        <v>5</v>
      </c>
      <c r="W42" s="123">
        <v>5</v>
      </c>
      <c r="X42" s="124">
        <v>5</v>
      </c>
      <c r="Y42" s="125" t="s">
        <v>131</v>
      </c>
      <c r="Z42" s="123">
        <v>4</v>
      </c>
      <c r="AA42" s="123">
        <v>4</v>
      </c>
      <c r="AB42" s="124">
        <v>4</v>
      </c>
      <c r="AC42" s="127">
        <v>4</v>
      </c>
      <c r="AD42" s="109">
        <v>4</v>
      </c>
      <c r="AE42" s="123">
        <v>4</v>
      </c>
      <c r="AF42" s="110">
        <v>4</v>
      </c>
      <c r="AG42" s="127">
        <v>5</v>
      </c>
      <c r="AH42" s="126">
        <v>5</v>
      </c>
      <c r="AI42" s="109">
        <v>4</v>
      </c>
      <c r="AJ42" s="110">
        <v>4</v>
      </c>
      <c r="AK42" s="128"/>
      <c r="AL42" s="129">
        <f t="shared" si="29"/>
        <v>31</v>
      </c>
      <c r="AM42" s="112">
        <f t="shared" si="0"/>
        <v>0</v>
      </c>
      <c r="AN42" s="113">
        <f t="shared" si="1"/>
        <v>4</v>
      </c>
      <c r="AO42" s="114">
        <f t="shared" si="2"/>
        <v>4</v>
      </c>
      <c r="AP42" s="112">
        <f t="shared" si="3"/>
        <v>0</v>
      </c>
      <c r="AQ42" s="113">
        <f t="shared" si="4"/>
        <v>4</v>
      </c>
      <c r="AR42" s="114">
        <f t="shared" si="5"/>
        <v>4</v>
      </c>
      <c r="AS42" s="112">
        <f t="shared" si="6"/>
        <v>0</v>
      </c>
      <c r="AT42" s="113">
        <f t="shared" si="7"/>
        <v>4.333333333333333</v>
      </c>
      <c r="AU42" s="114">
        <f t="shared" si="8"/>
        <v>5</v>
      </c>
      <c r="AV42" s="112">
        <f t="shared" si="9"/>
        <v>0</v>
      </c>
      <c r="AW42" s="113">
        <f t="shared" si="10"/>
        <v>4.666666666666667</v>
      </c>
      <c r="AX42" s="114">
        <f t="shared" si="11"/>
        <v>5</v>
      </c>
      <c r="AY42" s="112">
        <f t="shared" si="12"/>
        <v>0</v>
      </c>
      <c r="AZ42" s="113">
        <f t="shared" si="13"/>
        <v>5</v>
      </c>
      <c r="BA42" s="115">
        <f t="shared" si="14"/>
        <v>5</v>
      </c>
      <c r="BB42" s="112">
        <f t="shared" si="15"/>
        <v>0</v>
      </c>
      <c r="BC42" s="113">
        <f t="shared" si="16"/>
        <v>5</v>
      </c>
      <c r="BD42" s="116">
        <f t="shared" si="17"/>
        <v>5</v>
      </c>
      <c r="BE42" s="112">
        <f t="shared" si="18"/>
        <v>1</v>
      </c>
      <c r="BF42" s="112">
        <f t="shared" si="19"/>
        <v>0</v>
      </c>
      <c r="BG42" s="113">
        <f t="shared" si="20"/>
        <v>4</v>
      </c>
      <c r="BH42" s="113">
        <f t="shared" si="21"/>
        <v>4</v>
      </c>
      <c r="BI42" s="117">
        <f t="shared" si="22"/>
        <v>4</v>
      </c>
      <c r="BJ42" s="112">
        <f t="shared" si="23"/>
        <v>0</v>
      </c>
      <c r="BK42" s="113">
        <f t="shared" si="24"/>
        <v>4</v>
      </c>
      <c r="BL42" s="113">
        <f t="shared" si="25"/>
        <v>4</v>
      </c>
      <c r="BM42" s="118">
        <f t="shared" si="26"/>
        <v>5</v>
      </c>
      <c r="BN42" s="119">
        <f t="shared" si="26"/>
        <v>5</v>
      </c>
      <c r="BO42" s="120">
        <f t="shared" si="27"/>
        <v>4</v>
      </c>
      <c r="BP42" s="68"/>
    </row>
    <row r="43" spans="1:68" ht="13.5" thickBot="1">
      <c r="A43" s="121"/>
      <c r="B43" s="130">
        <f t="shared" si="28"/>
        <v>32</v>
      </c>
      <c r="C43" s="109">
        <v>5</v>
      </c>
      <c r="D43" s="123">
        <v>5</v>
      </c>
      <c r="E43" s="123">
        <v>5</v>
      </c>
      <c r="F43" s="124">
        <v>5</v>
      </c>
      <c r="G43" s="109">
        <v>4</v>
      </c>
      <c r="H43" s="123">
        <v>5</v>
      </c>
      <c r="I43" s="123">
        <v>4</v>
      </c>
      <c r="J43" s="124">
        <v>3</v>
      </c>
      <c r="K43" s="109">
        <v>5</v>
      </c>
      <c r="L43" s="123">
        <v>5</v>
      </c>
      <c r="M43" s="124">
        <v>5</v>
      </c>
      <c r="N43" s="109">
        <v>4</v>
      </c>
      <c r="O43" s="123">
        <v>4</v>
      </c>
      <c r="P43" s="124">
        <v>4</v>
      </c>
      <c r="Q43" s="109">
        <v>5</v>
      </c>
      <c r="R43" s="123">
        <v>5</v>
      </c>
      <c r="S43" s="123">
        <v>5</v>
      </c>
      <c r="T43" s="124">
        <v>5</v>
      </c>
      <c r="U43" s="109">
        <v>5</v>
      </c>
      <c r="V43" s="123">
        <v>4</v>
      </c>
      <c r="W43" s="123">
        <v>4</v>
      </c>
      <c r="X43" s="124">
        <v>5</v>
      </c>
      <c r="Y43" s="125" t="s">
        <v>132</v>
      </c>
      <c r="Z43" s="123">
        <v>4</v>
      </c>
      <c r="AA43" s="123">
        <v>4</v>
      </c>
      <c r="AB43" s="124">
        <v>4</v>
      </c>
      <c r="AC43" s="127">
        <v>4</v>
      </c>
      <c r="AD43" s="109">
        <v>4</v>
      </c>
      <c r="AE43" s="123">
        <v>3</v>
      </c>
      <c r="AF43" s="110">
        <v>4</v>
      </c>
      <c r="AG43" s="127">
        <v>4</v>
      </c>
      <c r="AH43" s="126">
        <v>4</v>
      </c>
      <c r="AI43" s="109">
        <v>5</v>
      </c>
      <c r="AJ43" s="110">
        <v>5</v>
      </c>
      <c r="AK43" s="128"/>
      <c r="AL43" s="129">
        <f t="shared" si="29"/>
        <v>32</v>
      </c>
      <c r="AM43" s="112">
        <f t="shared" si="0"/>
        <v>0</v>
      </c>
      <c r="AN43" s="113">
        <f t="shared" si="1"/>
        <v>5</v>
      </c>
      <c r="AO43" s="114">
        <f t="shared" si="2"/>
        <v>5</v>
      </c>
      <c r="AP43" s="112">
        <f t="shared" si="3"/>
        <v>0</v>
      </c>
      <c r="AQ43" s="113">
        <f t="shared" si="4"/>
        <v>4</v>
      </c>
      <c r="AR43" s="114">
        <f t="shared" si="5"/>
        <v>4</v>
      </c>
      <c r="AS43" s="112">
        <f t="shared" si="6"/>
        <v>0</v>
      </c>
      <c r="AT43" s="113">
        <f t="shared" si="7"/>
        <v>5</v>
      </c>
      <c r="AU43" s="114">
        <f t="shared" si="8"/>
        <v>5</v>
      </c>
      <c r="AV43" s="112">
        <f t="shared" si="9"/>
        <v>0</v>
      </c>
      <c r="AW43" s="113">
        <f t="shared" si="10"/>
        <v>4</v>
      </c>
      <c r="AX43" s="114">
        <f t="shared" si="11"/>
        <v>4</v>
      </c>
      <c r="AY43" s="112">
        <f t="shared" si="12"/>
        <v>0</v>
      </c>
      <c r="AZ43" s="113">
        <f t="shared" si="13"/>
        <v>5</v>
      </c>
      <c r="BA43" s="115">
        <f t="shared" si="14"/>
        <v>5</v>
      </c>
      <c r="BB43" s="112">
        <f t="shared" si="15"/>
        <v>0</v>
      </c>
      <c r="BC43" s="113">
        <f t="shared" si="16"/>
        <v>4.5</v>
      </c>
      <c r="BD43" s="116">
        <f t="shared" si="17"/>
        <v>5</v>
      </c>
      <c r="BE43" s="112">
        <f t="shared" si="18"/>
        <v>1</v>
      </c>
      <c r="BF43" s="112">
        <f t="shared" si="19"/>
        <v>0</v>
      </c>
      <c r="BG43" s="113">
        <f t="shared" si="20"/>
        <v>4</v>
      </c>
      <c r="BH43" s="113">
        <f t="shared" si="21"/>
        <v>4</v>
      </c>
      <c r="BI43" s="117">
        <f t="shared" si="22"/>
        <v>4</v>
      </c>
      <c r="BJ43" s="112">
        <f t="shared" si="23"/>
        <v>0</v>
      </c>
      <c r="BK43" s="113">
        <f t="shared" si="24"/>
        <v>3.6666666666666665</v>
      </c>
      <c r="BL43" s="113">
        <f t="shared" si="25"/>
        <v>4</v>
      </c>
      <c r="BM43" s="118">
        <f t="shared" si="26"/>
        <v>4</v>
      </c>
      <c r="BN43" s="119">
        <f t="shared" si="26"/>
        <v>4</v>
      </c>
      <c r="BO43" s="120">
        <f t="shared" si="27"/>
        <v>5</v>
      </c>
      <c r="BP43" s="68"/>
    </row>
    <row r="44" spans="1:68" ht="13.5" thickBot="1">
      <c r="A44" s="121"/>
      <c r="B44" s="130">
        <f t="shared" si="28"/>
        <v>33</v>
      </c>
      <c r="C44" s="109">
        <v>4</v>
      </c>
      <c r="D44" s="123">
        <v>5</v>
      </c>
      <c r="E44" s="123">
        <v>5</v>
      </c>
      <c r="F44" s="124">
        <v>5</v>
      </c>
      <c r="G44" s="109">
        <v>4</v>
      </c>
      <c r="H44" s="123">
        <v>5</v>
      </c>
      <c r="I44" s="123">
        <v>5</v>
      </c>
      <c r="J44" s="124">
        <v>4</v>
      </c>
      <c r="K44" s="109">
        <v>5</v>
      </c>
      <c r="L44" s="123">
        <v>5</v>
      </c>
      <c r="M44" s="124">
        <v>5</v>
      </c>
      <c r="N44" s="109">
        <v>4</v>
      </c>
      <c r="O44" s="123">
        <v>5</v>
      </c>
      <c r="P44" s="124">
        <v>4</v>
      </c>
      <c r="Q44" s="109">
        <v>5</v>
      </c>
      <c r="R44" s="123">
        <v>5</v>
      </c>
      <c r="S44" s="123">
        <v>5</v>
      </c>
      <c r="T44" s="124">
        <v>5</v>
      </c>
      <c r="U44" s="109">
        <v>5</v>
      </c>
      <c r="V44" s="123">
        <v>5</v>
      </c>
      <c r="W44" s="123">
        <v>5</v>
      </c>
      <c r="X44" s="124">
        <v>4</v>
      </c>
      <c r="Y44" s="125" t="s">
        <v>131</v>
      </c>
      <c r="Z44" s="123">
        <v>4</v>
      </c>
      <c r="AA44" s="123">
        <v>4</v>
      </c>
      <c r="AB44" s="124">
        <v>4</v>
      </c>
      <c r="AC44" s="127">
        <v>4</v>
      </c>
      <c r="AD44" s="109">
        <v>5</v>
      </c>
      <c r="AE44" s="123">
        <v>3</v>
      </c>
      <c r="AF44" s="110">
        <v>3</v>
      </c>
      <c r="AG44" s="127">
        <v>4</v>
      </c>
      <c r="AH44" s="126">
        <v>4</v>
      </c>
      <c r="AI44" s="109">
        <v>4</v>
      </c>
      <c r="AJ44" s="110">
        <v>4</v>
      </c>
      <c r="AK44" s="128"/>
      <c r="AL44" s="129">
        <f t="shared" si="29"/>
        <v>33</v>
      </c>
      <c r="AM44" s="112">
        <f t="shared" si="0"/>
        <v>0</v>
      </c>
      <c r="AN44" s="113">
        <f t="shared" si="1"/>
        <v>4.75</v>
      </c>
      <c r="AO44" s="114">
        <f t="shared" si="2"/>
        <v>5</v>
      </c>
      <c r="AP44" s="112">
        <f t="shared" si="3"/>
        <v>0</v>
      </c>
      <c r="AQ44" s="113">
        <f t="shared" si="4"/>
        <v>4.5</v>
      </c>
      <c r="AR44" s="114">
        <f t="shared" si="5"/>
        <v>5</v>
      </c>
      <c r="AS44" s="112">
        <f t="shared" si="6"/>
        <v>0</v>
      </c>
      <c r="AT44" s="113">
        <f t="shared" si="7"/>
        <v>5</v>
      </c>
      <c r="AU44" s="114">
        <f t="shared" si="8"/>
        <v>5</v>
      </c>
      <c r="AV44" s="112">
        <f t="shared" si="9"/>
        <v>0</v>
      </c>
      <c r="AW44" s="113">
        <f t="shared" si="10"/>
        <v>4.333333333333333</v>
      </c>
      <c r="AX44" s="114">
        <f t="shared" si="11"/>
        <v>5</v>
      </c>
      <c r="AY44" s="112">
        <f t="shared" si="12"/>
        <v>0</v>
      </c>
      <c r="AZ44" s="113">
        <f t="shared" si="13"/>
        <v>5</v>
      </c>
      <c r="BA44" s="115">
        <f t="shared" si="14"/>
        <v>5</v>
      </c>
      <c r="BB44" s="112">
        <f t="shared" si="15"/>
        <v>0</v>
      </c>
      <c r="BC44" s="113">
        <f t="shared" si="16"/>
        <v>4.75</v>
      </c>
      <c r="BD44" s="116">
        <f t="shared" si="17"/>
        <v>5</v>
      </c>
      <c r="BE44" s="112">
        <f t="shared" si="18"/>
        <v>1</v>
      </c>
      <c r="BF44" s="112">
        <f t="shared" si="19"/>
        <v>0</v>
      </c>
      <c r="BG44" s="113">
        <f t="shared" si="20"/>
        <v>4</v>
      </c>
      <c r="BH44" s="113">
        <f t="shared" si="21"/>
        <v>4</v>
      </c>
      <c r="BI44" s="117">
        <f t="shared" si="22"/>
        <v>4</v>
      </c>
      <c r="BJ44" s="112">
        <f t="shared" si="23"/>
        <v>0</v>
      </c>
      <c r="BK44" s="113">
        <f t="shared" si="24"/>
        <v>3.6666666666666665</v>
      </c>
      <c r="BL44" s="113">
        <f t="shared" si="25"/>
        <v>4</v>
      </c>
      <c r="BM44" s="118">
        <f t="shared" si="26"/>
        <v>4</v>
      </c>
      <c r="BN44" s="119">
        <f t="shared" si="26"/>
        <v>4</v>
      </c>
      <c r="BO44" s="120">
        <f t="shared" si="27"/>
        <v>4</v>
      </c>
      <c r="BP44" s="68"/>
    </row>
    <row r="45" spans="1:68" ht="13.5" thickBot="1">
      <c r="A45" s="121"/>
      <c r="B45" s="130">
        <f t="shared" si="28"/>
        <v>34</v>
      </c>
      <c r="C45" s="109">
        <v>4</v>
      </c>
      <c r="D45" s="123">
        <v>3</v>
      </c>
      <c r="E45" s="123">
        <v>3</v>
      </c>
      <c r="F45" s="124">
        <v>4</v>
      </c>
      <c r="G45" s="109">
        <v>5</v>
      </c>
      <c r="H45" s="123">
        <v>5</v>
      </c>
      <c r="I45" s="123">
        <v>4</v>
      </c>
      <c r="J45" s="124">
        <v>4</v>
      </c>
      <c r="K45" s="109">
        <v>5</v>
      </c>
      <c r="L45" s="123">
        <v>5</v>
      </c>
      <c r="M45" s="124">
        <v>5</v>
      </c>
      <c r="N45" s="109">
        <v>5</v>
      </c>
      <c r="O45" s="123">
        <v>5</v>
      </c>
      <c r="P45" s="124">
        <v>5</v>
      </c>
      <c r="Q45" s="109">
        <v>4</v>
      </c>
      <c r="R45" s="123">
        <v>4</v>
      </c>
      <c r="S45" s="123">
        <v>3</v>
      </c>
      <c r="T45" s="124">
        <v>4</v>
      </c>
      <c r="U45" s="109">
        <v>4</v>
      </c>
      <c r="V45" s="123">
        <v>4</v>
      </c>
      <c r="W45" s="123">
        <v>4</v>
      </c>
      <c r="X45" s="124">
        <v>4</v>
      </c>
      <c r="Y45" s="135" t="s">
        <v>131</v>
      </c>
      <c r="Z45" s="123">
        <v>3</v>
      </c>
      <c r="AA45" s="123">
        <v>3</v>
      </c>
      <c r="AB45" s="124">
        <v>3</v>
      </c>
      <c r="AC45" s="127">
        <v>4</v>
      </c>
      <c r="AD45" s="109">
        <v>4</v>
      </c>
      <c r="AE45" s="123">
        <v>4</v>
      </c>
      <c r="AF45" s="110">
        <v>4</v>
      </c>
      <c r="AG45" s="127">
        <v>4</v>
      </c>
      <c r="AH45" s="126">
        <v>3</v>
      </c>
      <c r="AI45" s="109">
        <v>4</v>
      </c>
      <c r="AJ45" s="110">
        <v>4</v>
      </c>
      <c r="AK45" s="128"/>
      <c r="AL45" s="129">
        <f t="shared" si="29"/>
        <v>34</v>
      </c>
      <c r="AM45" s="112">
        <f t="shared" si="0"/>
        <v>0</v>
      </c>
      <c r="AN45" s="113">
        <f t="shared" si="1"/>
        <v>3.5</v>
      </c>
      <c r="AO45" s="114">
        <f t="shared" si="2"/>
        <v>4</v>
      </c>
      <c r="AP45" s="112">
        <f t="shared" si="3"/>
        <v>0</v>
      </c>
      <c r="AQ45" s="113">
        <f t="shared" si="4"/>
        <v>4.5</v>
      </c>
      <c r="AR45" s="114">
        <f t="shared" si="5"/>
        <v>5</v>
      </c>
      <c r="AS45" s="112">
        <f t="shared" si="6"/>
        <v>0</v>
      </c>
      <c r="AT45" s="113">
        <f t="shared" si="7"/>
        <v>5</v>
      </c>
      <c r="AU45" s="114">
        <f t="shared" si="8"/>
        <v>5</v>
      </c>
      <c r="AV45" s="112">
        <f t="shared" si="9"/>
        <v>0</v>
      </c>
      <c r="AW45" s="113">
        <f t="shared" si="10"/>
        <v>5</v>
      </c>
      <c r="AX45" s="114">
        <f t="shared" si="11"/>
        <v>5</v>
      </c>
      <c r="AY45" s="112">
        <f t="shared" si="12"/>
        <v>0</v>
      </c>
      <c r="AZ45" s="113">
        <f t="shared" si="13"/>
        <v>3.75</v>
      </c>
      <c r="BA45" s="115">
        <f t="shared" si="14"/>
        <v>4</v>
      </c>
      <c r="BB45" s="112">
        <f t="shared" si="15"/>
        <v>0</v>
      </c>
      <c r="BC45" s="113">
        <f t="shared" si="16"/>
        <v>4</v>
      </c>
      <c r="BD45" s="116">
        <f t="shared" si="17"/>
        <v>4</v>
      </c>
      <c r="BE45" s="112">
        <f t="shared" si="18"/>
        <v>1</v>
      </c>
      <c r="BF45" s="112">
        <f t="shared" si="19"/>
        <v>0</v>
      </c>
      <c r="BG45" s="113">
        <f t="shared" si="20"/>
        <v>3</v>
      </c>
      <c r="BH45" s="113">
        <f t="shared" si="21"/>
        <v>3</v>
      </c>
      <c r="BI45" s="117">
        <f t="shared" si="22"/>
        <v>4</v>
      </c>
      <c r="BJ45" s="112">
        <f t="shared" si="23"/>
        <v>0</v>
      </c>
      <c r="BK45" s="113">
        <f t="shared" si="24"/>
        <v>4</v>
      </c>
      <c r="BL45" s="113">
        <f t="shared" si="25"/>
        <v>4</v>
      </c>
      <c r="BM45" s="118">
        <f t="shared" si="26"/>
        <v>4</v>
      </c>
      <c r="BN45" s="119">
        <f t="shared" si="26"/>
        <v>3</v>
      </c>
      <c r="BO45" s="120">
        <f t="shared" si="27"/>
        <v>4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5</v>
      </c>
      <c r="D104" s="205">
        <f>AR12</f>
        <v>4</v>
      </c>
      <c r="E104" s="205">
        <f>AR12</f>
        <v>4</v>
      </c>
      <c r="F104" s="205">
        <f>AU12</f>
        <v>5</v>
      </c>
      <c r="G104" s="204">
        <f>BA12</f>
        <v>5</v>
      </c>
      <c r="H104" s="206">
        <f>BD12</f>
        <v>5</v>
      </c>
      <c r="I104" s="207" t="str">
        <f>IF(ISTEXT(C104),"NO",IF(AL104&gt;2,"D","A"))</f>
        <v>A</v>
      </c>
      <c r="J104" s="204">
        <f>BH12</f>
        <v>4</v>
      </c>
      <c r="K104" s="205">
        <f t="shared" ref="K104:K163" si="32">BI12</f>
        <v>4</v>
      </c>
      <c r="L104" s="206">
        <f>BL12</f>
        <v>4</v>
      </c>
      <c r="M104" s="207" t="str">
        <f>IF(ISTEXT(J104),"NO",IF(I104="D","D",IF(AM104&gt;2,"D","A")))</f>
        <v>A</v>
      </c>
      <c r="N104" s="208">
        <f>BM12</f>
        <v>4</v>
      </c>
      <c r="O104" s="209">
        <f t="shared" ref="O104:P119" si="33">BN12</f>
        <v>4</v>
      </c>
      <c r="P104" s="210">
        <f t="shared" si="33"/>
        <v>5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0</v>
      </c>
      <c r="AN104" s="55">
        <f>COUNTIF(N104:P104,"=2")</f>
        <v>0</v>
      </c>
    </row>
    <row r="105" spans="2:40" ht="15">
      <c r="B105" s="211">
        <f>B104+1</f>
        <v>2</v>
      </c>
      <c r="C105" s="212">
        <f t="shared" ref="C105:C163" si="34">AO13</f>
        <v>5</v>
      </c>
      <c r="D105" s="213">
        <f t="shared" ref="D105:D163" si="35">AR13</f>
        <v>5</v>
      </c>
      <c r="E105" s="213">
        <f t="shared" ref="E105:E163" si="36">AR13</f>
        <v>5</v>
      </c>
      <c r="F105" s="213">
        <f t="shared" ref="F105:F163" si="37">AU13</f>
        <v>5</v>
      </c>
      <c r="G105" s="213">
        <f t="shared" ref="G105:G163" si="38">BA13</f>
        <v>5</v>
      </c>
      <c r="H105" s="214">
        <f t="shared" ref="H105:H163" si="39">BD13</f>
        <v>5</v>
      </c>
      <c r="I105" s="207" t="str">
        <f t="shared" ref="I105:I163" si="40">IF(ISTEXT(C105),"NO",IF(AL105&gt;2,"D","A"))</f>
        <v>A</v>
      </c>
      <c r="J105" s="212">
        <f t="shared" ref="J105:J163" si="41">BH13</f>
        <v>4</v>
      </c>
      <c r="K105" s="213">
        <f t="shared" si="32"/>
        <v>2</v>
      </c>
      <c r="L105" s="214">
        <f t="shared" ref="L105:L163" si="42">BL13</f>
        <v>3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3</v>
      </c>
      <c r="O105" s="216">
        <f t="shared" si="33"/>
        <v>5</v>
      </c>
      <c r="P105" s="217">
        <f t="shared" si="33"/>
        <v>5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0</v>
      </c>
      <c r="AM105" s="55">
        <f t="shared" ref="AM105:AM163" si="47">COUNTIF(J105:L105,"=2")</f>
        <v>1</v>
      </c>
      <c r="AN105" s="55">
        <f t="shared" ref="AN105:AN163" si="48">COUNTIF(N105:P105,"=2")</f>
        <v>0</v>
      </c>
    </row>
    <row r="106" spans="2:40" ht="15">
      <c r="B106" s="218">
        <f t="shared" ref="B106:B163" si="49">B105+1</f>
        <v>3</v>
      </c>
      <c r="C106" s="212">
        <f t="shared" si="34"/>
        <v>5</v>
      </c>
      <c r="D106" s="213">
        <f t="shared" si="35"/>
        <v>5</v>
      </c>
      <c r="E106" s="213">
        <f t="shared" si="36"/>
        <v>5</v>
      </c>
      <c r="F106" s="213">
        <f t="shared" si="37"/>
        <v>5</v>
      </c>
      <c r="G106" s="213">
        <f t="shared" si="38"/>
        <v>5</v>
      </c>
      <c r="H106" s="214">
        <f t="shared" si="39"/>
        <v>5</v>
      </c>
      <c r="I106" s="207" t="str">
        <f t="shared" si="40"/>
        <v>A</v>
      </c>
      <c r="J106" s="212">
        <f t="shared" si="41"/>
        <v>5</v>
      </c>
      <c r="K106" s="213">
        <f t="shared" si="32"/>
        <v>4</v>
      </c>
      <c r="L106" s="214">
        <f t="shared" si="42"/>
        <v>5</v>
      </c>
      <c r="M106" s="207" t="str">
        <f t="shared" si="43"/>
        <v>A</v>
      </c>
      <c r="N106" s="215">
        <f t="shared" si="44"/>
        <v>4</v>
      </c>
      <c r="O106" s="216">
        <f t="shared" si="33"/>
        <v>4</v>
      </c>
      <c r="P106" s="217">
        <f t="shared" si="33"/>
        <v>5</v>
      </c>
      <c r="Q106" s="207" t="str">
        <f t="shared" si="45"/>
        <v>A</v>
      </c>
      <c r="AL106" s="55">
        <f t="shared" si="46"/>
        <v>0</v>
      </c>
      <c r="AM106" s="55">
        <f t="shared" si="47"/>
        <v>0</v>
      </c>
      <c r="AN106" s="55">
        <f t="shared" si="48"/>
        <v>0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5</v>
      </c>
      <c r="E107" s="213">
        <f t="shared" si="36"/>
        <v>5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4</v>
      </c>
      <c r="K107" s="213">
        <f t="shared" si="32"/>
        <v>5</v>
      </c>
      <c r="L107" s="214">
        <f t="shared" si="42"/>
        <v>4</v>
      </c>
      <c r="M107" s="207" t="str">
        <f t="shared" si="43"/>
        <v>A</v>
      </c>
      <c r="N107" s="215">
        <f t="shared" si="44"/>
        <v>5</v>
      </c>
      <c r="O107" s="216">
        <f t="shared" si="33"/>
        <v>5</v>
      </c>
      <c r="P107" s="217">
        <f t="shared" si="33"/>
        <v>5</v>
      </c>
      <c r="Q107" s="207" t="str">
        <f t="shared" si="45"/>
        <v>A</v>
      </c>
      <c r="AL107" s="55">
        <f t="shared" si="46"/>
        <v>0</v>
      </c>
      <c r="AM107" s="55">
        <f t="shared" si="47"/>
        <v>0</v>
      </c>
      <c r="AN107" s="55">
        <f t="shared" si="48"/>
        <v>0</v>
      </c>
    </row>
    <row r="108" spans="2:40" ht="15">
      <c r="B108" s="218">
        <f t="shared" si="49"/>
        <v>5</v>
      </c>
      <c r="C108" s="212">
        <f t="shared" si="34"/>
        <v>5</v>
      </c>
      <c r="D108" s="213">
        <f t="shared" si="35"/>
        <v>5</v>
      </c>
      <c r="E108" s="213">
        <f t="shared" si="36"/>
        <v>5</v>
      </c>
      <c r="F108" s="213">
        <f t="shared" si="37"/>
        <v>5</v>
      </c>
      <c r="G108" s="213">
        <f t="shared" si="38"/>
        <v>5</v>
      </c>
      <c r="H108" s="214">
        <f t="shared" si="39"/>
        <v>5</v>
      </c>
      <c r="I108" s="207" t="str">
        <f t="shared" si="40"/>
        <v>A</v>
      </c>
      <c r="J108" s="212">
        <f t="shared" si="41"/>
        <v>5</v>
      </c>
      <c r="K108" s="213">
        <f t="shared" si="32"/>
        <v>5</v>
      </c>
      <c r="L108" s="214">
        <f t="shared" si="42"/>
        <v>3</v>
      </c>
      <c r="M108" s="207" t="str">
        <f t="shared" si="43"/>
        <v>A</v>
      </c>
      <c r="N108" s="215">
        <f t="shared" si="44"/>
        <v>4</v>
      </c>
      <c r="O108" s="216">
        <f t="shared" si="33"/>
        <v>5</v>
      </c>
      <c r="P108" s="217">
        <f t="shared" si="33"/>
        <v>4</v>
      </c>
      <c r="Q108" s="207" t="str">
        <f t="shared" si="45"/>
        <v>A</v>
      </c>
      <c r="AL108" s="55">
        <f t="shared" si="46"/>
        <v>0</v>
      </c>
      <c r="AM108" s="55">
        <f t="shared" si="47"/>
        <v>0</v>
      </c>
      <c r="AN108" s="55">
        <f t="shared" si="48"/>
        <v>0</v>
      </c>
    </row>
    <row r="109" spans="2:40" ht="15">
      <c r="B109" s="218">
        <f t="shared" si="49"/>
        <v>6</v>
      </c>
      <c r="C109" s="212">
        <f t="shared" si="34"/>
        <v>5</v>
      </c>
      <c r="D109" s="213">
        <f t="shared" si="35"/>
        <v>4</v>
      </c>
      <c r="E109" s="213">
        <f t="shared" si="36"/>
        <v>4</v>
      </c>
      <c r="F109" s="213">
        <f t="shared" si="37"/>
        <v>5</v>
      </c>
      <c r="G109" s="213">
        <f t="shared" si="38"/>
        <v>5</v>
      </c>
      <c r="H109" s="214">
        <f t="shared" si="39"/>
        <v>3</v>
      </c>
      <c r="I109" s="207" t="str">
        <f t="shared" si="40"/>
        <v>A</v>
      </c>
      <c r="J109" s="212">
        <f t="shared" si="41"/>
        <v>3</v>
      </c>
      <c r="K109" s="213">
        <f t="shared" si="32"/>
        <v>4</v>
      </c>
      <c r="L109" s="214">
        <f t="shared" si="42"/>
        <v>3</v>
      </c>
      <c r="M109" s="207" t="str">
        <f t="shared" si="43"/>
        <v>A</v>
      </c>
      <c r="N109" s="215">
        <f t="shared" si="44"/>
        <v>3</v>
      </c>
      <c r="O109" s="216">
        <f t="shared" si="33"/>
        <v>5</v>
      </c>
      <c r="P109" s="217">
        <f t="shared" si="33"/>
        <v>4</v>
      </c>
      <c r="Q109" s="207" t="str">
        <f t="shared" si="45"/>
        <v>A</v>
      </c>
      <c r="AL109" s="55">
        <f t="shared" si="46"/>
        <v>0</v>
      </c>
      <c r="AM109" s="55">
        <f t="shared" si="47"/>
        <v>0</v>
      </c>
      <c r="AN109" s="55">
        <f t="shared" si="48"/>
        <v>0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5</v>
      </c>
      <c r="E110" s="213">
        <f t="shared" si="36"/>
        <v>5</v>
      </c>
      <c r="F110" s="213">
        <f t="shared" si="37"/>
        <v>5</v>
      </c>
      <c r="G110" s="213">
        <f t="shared" si="38"/>
        <v>5</v>
      </c>
      <c r="H110" s="214">
        <f t="shared" si="39"/>
        <v>5</v>
      </c>
      <c r="I110" s="207" t="str">
        <f t="shared" si="40"/>
        <v>A</v>
      </c>
      <c r="J110" s="212">
        <f t="shared" si="41"/>
        <v>3</v>
      </c>
      <c r="K110" s="213">
        <f t="shared" si="32"/>
        <v>5</v>
      </c>
      <c r="L110" s="214">
        <f t="shared" si="42"/>
        <v>4</v>
      </c>
      <c r="M110" s="207" t="str">
        <f t="shared" si="43"/>
        <v>A</v>
      </c>
      <c r="N110" s="215">
        <f t="shared" si="44"/>
        <v>3</v>
      </c>
      <c r="O110" s="216">
        <f t="shared" si="33"/>
        <v>5</v>
      </c>
      <c r="P110" s="217">
        <f t="shared" si="33"/>
        <v>4</v>
      </c>
      <c r="Q110" s="207" t="str">
        <f t="shared" si="45"/>
        <v>A</v>
      </c>
      <c r="AL110" s="55">
        <f t="shared" si="46"/>
        <v>0</v>
      </c>
      <c r="AM110" s="55">
        <f t="shared" si="47"/>
        <v>0</v>
      </c>
      <c r="AN110" s="55">
        <f t="shared" si="48"/>
        <v>0</v>
      </c>
    </row>
    <row r="111" spans="2:40" ht="15">
      <c r="B111" s="211">
        <f t="shared" si="49"/>
        <v>8</v>
      </c>
      <c r="C111" s="212">
        <f t="shared" si="34"/>
        <v>5</v>
      </c>
      <c r="D111" s="213">
        <f t="shared" si="35"/>
        <v>3</v>
      </c>
      <c r="E111" s="213">
        <f t="shared" si="36"/>
        <v>3</v>
      </c>
      <c r="F111" s="213">
        <f t="shared" si="37"/>
        <v>5</v>
      </c>
      <c r="G111" s="213">
        <f t="shared" si="38"/>
        <v>5</v>
      </c>
      <c r="H111" s="214">
        <f t="shared" si="39"/>
        <v>4</v>
      </c>
      <c r="I111" s="207" t="str">
        <f t="shared" si="40"/>
        <v>A</v>
      </c>
      <c r="J111" s="212">
        <f t="shared" si="41"/>
        <v>3</v>
      </c>
      <c r="K111" s="213">
        <f t="shared" si="32"/>
        <v>4</v>
      </c>
      <c r="L111" s="214">
        <f t="shared" si="42"/>
        <v>3</v>
      </c>
      <c r="M111" s="207" t="str">
        <f t="shared" si="43"/>
        <v>A</v>
      </c>
      <c r="N111" s="215">
        <f t="shared" si="44"/>
        <v>2</v>
      </c>
      <c r="O111" s="216">
        <f t="shared" si="33"/>
        <v>5</v>
      </c>
      <c r="P111" s="217">
        <f t="shared" si="33"/>
        <v>4</v>
      </c>
      <c r="Q111" s="207" t="str">
        <f t="shared" si="45"/>
        <v>A</v>
      </c>
      <c r="AL111" s="55">
        <f t="shared" si="46"/>
        <v>0</v>
      </c>
      <c r="AM111" s="55">
        <f t="shared" si="47"/>
        <v>0</v>
      </c>
      <c r="AN111" s="55">
        <f t="shared" si="48"/>
        <v>1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5</v>
      </c>
      <c r="E112" s="213">
        <f t="shared" si="36"/>
        <v>5</v>
      </c>
      <c r="F112" s="213">
        <f t="shared" si="37"/>
        <v>5</v>
      </c>
      <c r="G112" s="213">
        <f t="shared" si="38"/>
        <v>5</v>
      </c>
      <c r="H112" s="214">
        <f t="shared" si="39"/>
        <v>5</v>
      </c>
      <c r="I112" s="207" t="str">
        <f t="shared" si="40"/>
        <v>A</v>
      </c>
      <c r="J112" s="212">
        <f t="shared" si="41"/>
        <v>2</v>
      </c>
      <c r="K112" s="213">
        <f t="shared" si="32"/>
        <v>5</v>
      </c>
      <c r="L112" s="214">
        <f t="shared" si="42"/>
        <v>4</v>
      </c>
      <c r="M112" s="207" t="str">
        <f t="shared" si="43"/>
        <v>A</v>
      </c>
      <c r="N112" s="215">
        <f t="shared" si="44"/>
        <v>2</v>
      </c>
      <c r="O112" s="216">
        <f t="shared" si="33"/>
        <v>5</v>
      </c>
      <c r="P112" s="217">
        <f t="shared" si="33"/>
        <v>5</v>
      </c>
      <c r="Q112" s="207" t="str">
        <f t="shared" si="45"/>
        <v>A</v>
      </c>
      <c r="AL112" s="55">
        <f t="shared" si="46"/>
        <v>0</v>
      </c>
      <c r="AM112" s="55">
        <f t="shared" si="47"/>
        <v>1</v>
      </c>
      <c r="AN112" s="55">
        <f t="shared" si="48"/>
        <v>1</v>
      </c>
    </row>
    <row r="113" spans="2:40" ht="15">
      <c r="B113" s="218">
        <f t="shared" si="49"/>
        <v>10</v>
      </c>
      <c r="C113" s="212">
        <f t="shared" si="34"/>
        <v>5</v>
      </c>
      <c r="D113" s="213">
        <f t="shared" si="35"/>
        <v>5</v>
      </c>
      <c r="E113" s="213">
        <f t="shared" si="36"/>
        <v>5</v>
      </c>
      <c r="F113" s="213">
        <f t="shared" si="37"/>
        <v>5</v>
      </c>
      <c r="G113" s="213">
        <f t="shared" si="38"/>
        <v>5</v>
      </c>
      <c r="H113" s="214">
        <f t="shared" si="39"/>
        <v>5</v>
      </c>
      <c r="I113" s="207" t="str">
        <f t="shared" si="40"/>
        <v>A</v>
      </c>
      <c r="J113" s="212">
        <f t="shared" si="41"/>
        <v>4</v>
      </c>
      <c r="K113" s="213">
        <f t="shared" si="32"/>
        <v>5</v>
      </c>
      <c r="L113" s="214">
        <f t="shared" si="42"/>
        <v>4</v>
      </c>
      <c r="M113" s="207" t="str">
        <f t="shared" si="43"/>
        <v>A</v>
      </c>
      <c r="N113" s="215">
        <f t="shared" si="44"/>
        <v>5</v>
      </c>
      <c r="O113" s="216">
        <f t="shared" si="33"/>
        <v>5</v>
      </c>
      <c r="P113" s="217">
        <f t="shared" si="33"/>
        <v>5</v>
      </c>
      <c r="Q113" s="207" t="str">
        <f t="shared" si="45"/>
        <v>A</v>
      </c>
      <c r="AL113" s="55">
        <f t="shared" si="46"/>
        <v>0</v>
      </c>
      <c r="AM113" s="55">
        <f t="shared" si="47"/>
        <v>0</v>
      </c>
      <c r="AN113" s="55">
        <f t="shared" si="48"/>
        <v>0</v>
      </c>
    </row>
    <row r="114" spans="2:40" ht="15">
      <c r="B114" s="218">
        <f t="shared" si="49"/>
        <v>11</v>
      </c>
      <c r="C114" s="212">
        <f t="shared" si="34"/>
        <v>5</v>
      </c>
      <c r="D114" s="213">
        <f t="shared" si="35"/>
        <v>5</v>
      </c>
      <c r="E114" s="213">
        <f t="shared" si="36"/>
        <v>5</v>
      </c>
      <c r="F114" s="213">
        <f t="shared" si="37"/>
        <v>5</v>
      </c>
      <c r="G114" s="213">
        <f t="shared" si="38"/>
        <v>5</v>
      </c>
      <c r="H114" s="214">
        <f t="shared" si="39"/>
        <v>5</v>
      </c>
      <c r="I114" s="207" t="str">
        <f t="shared" si="40"/>
        <v>A</v>
      </c>
      <c r="J114" s="212">
        <f t="shared" si="41"/>
        <v>4</v>
      </c>
      <c r="K114" s="213">
        <f t="shared" si="32"/>
        <v>5</v>
      </c>
      <c r="L114" s="214">
        <f t="shared" si="42"/>
        <v>3</v>
      </c>
      <c r="M114" s="207" t="str">
        <f t="shared" si="43"/>
        <v>A</v>
      </c>
      <c r="N114" s="215">
        <f t="shared" si="44"/>
        <v>2</v>
      </c>
      <c r="O114" s="216">
        <f t="shared" si="33"/>
        <v>5</v>
      </c>
      <c r="P114" s="217">
        <f t="shared" si="33"/>
        <v>4</v>
      </c>
      <c r="Q114" s="207" t="str">
        <f t="shared" si="45"/>
        <v>A</v>
      </c>
      <c r="AL114" s="55">
        <f t="shared" si="46"/>
        <v>0</v>
      </c>
      <c r="AM114" s="55">
        <f t="shared" si="47"/>
        <v>0</v>
      </c>
      <c r="AN114" s="55">
        <f t="shared" si="48"/>
        <v>1</v>
      </c>
    </row>
    <row r="115" spans="2:40" ht="15">
      <c r="B115" s="218">
        <f t="shared" si="49"/>
        <v>12</v>
      </c>
      <c r="C115" s="212">
        <f t="shared" si="34"/>
        <v>5</v>
      </c>
      <c r="D115" s="213">
        <f t="shared" si="35"/>
        <v>5</v>
      </c>
      <c r="E115" s="213">
        <f t="shared" si="36"/>
        <v>5</v>
      </c>
      <c r="F115" s="213">
        <f t="shared" si="37"/>
        <v>5</v>
      </c>
      <c r="G115" s="213">
        <f t="shared" si="38"/>
        <v>5</v>
      </c>
      <c r="H115" s="214">
        <f t="shared" si="39"/>
        <v>5</v>
      </c>
      <c r="I115" s="207" t="str">
        <f t="shared" si="40"/>
        <v>A</v>
      </c>
      <c r="J115" s="212">
        <f t="shared" si="41"/>
        <v>4</v>
      </c>
      <c r="K115" s="213">
        <f t="shared" si="32"/>
        <v>4</v>
      </c>
      <c r="L115" s="214">
        <f t="shared" si="42"/>
        <v>3</v>
      </c>
      <c r="M115" s="207" t="str">
        <f t="shared" si="43"/>
        <v>A</v>
      </c>
      <c r="N115" s="215">
        <f t="shared" si="44"/>
        <v>3</v>
      </c>
      <c r="O115" s="216">
        <f t="shared" si="33"/>
        <v>3</v>
      </c>
      <c r="P115" s="217">
        <f t="shared" si="33"/>
        <v>5</v>
      </c>
      <c r="Q115" s="207" t="str">
        <f t="shared" si="45"/>
        <v>A</v>
      </c>
      <c r="AL115" s="55">
        <f t="shared" si="46"/>
        <v>0</v>
      </c>
      <c r="AM115" s="55">
        <f t="shared" si="47"/>
        <v>0</v>
      </c>
      <c r="AN115" s="55">
        <f t="shared" si="48"/>
        <v>0</v>
      </c>
    </row>
    <row r="116" spans="2:40" ht="15">
      <c r="B116" s="218">
        <f t="shared" si="49"/>
        <v>13</v>
      </c>
      <c r="C116" s="212">
        <f t="shared" si="34"/>
        <v>5</v>
      </c>
      <c r="D116" s="213">
        <f t="shared" si="35"/>
        <v>5</v>
      </c>
      <c r="E116" s="213">
        <f t="shared" si="36"/>
        <v>5</v>
      </c>
      <c r="F116" s="213">
        <f t="shared" si="37"/>
        <v>5</v>
      </c>
      <c r="G116" s="213">
        <f t="shared" si="38"/>
        <v>5</v>
      </c>
      <c r="H116" s="214">
        <f t="shared" si="39"/>
        <v>5</v>
      </c>
      <c r="I116" s="207" t="str">
        <f t="shared" si="40"/>
        <v>A</v>
      </c>
      <c r="J116" s="212">
        <f t="shared" si="41"/>
        <v>5</v>
      </c>
      <c r="K116" s="213">
        <f t="shared" si="32"/>
        <v>5</v>
      </c>
      <c r="L116" s="214">
        <f t="shared" si="42"/>
        <v>3</v>
      </c>
      <c r="M116" s="207" t="str">
        <f t="shared" si="43"/>
        <v>A</v>
      </c>
      <c r="N116" s="215">
        <f t="shared" si="44"/>
        <v>3</v>
      </c>
      <c r="O116" s="216">
        <f t="shared" si="33"/>
        <v>3</v>
      </c>
      <c r="P116" s="217">
        <f t="shared" si="33"/>
        <v>5</v>
      </c>
      <c r="Q116" s="207" t="str">
        <f t="shared" si="45"/>
        <v>A</v>
      </c>
      <c r="AL116" s="55">
        <f t="shared" si="46"/>
        <v>0</v>
      </c>
      <c r="AM116" s="55">
        <f t="shared" si="47"/>
        <v>0</v>
      </c>
      <c r="AN116" s="55">
        <f t="shared" si="48"/>
        <v>0</v>
      </c>
    </row>
    <row r="117" spans="2:40" ht="15">
      <c r="B117" s="218">
        <f t="shared" si="49"/>
        <v>14</v>
      </c>
      <c r="C117" s="212">
        <f t="shared" si="34"/>
        <v>4</v>
      </c>
      <c r="D117" s="213">
        <f t="shared" si="35"/>
        <v>4</v>
      </c>
      <c r="E117" s="213">
        <f t="shared" si="36"/>
        <v>4</v>
      </c>
      <c r="F117" s="213">
        <f t="shared" si="37"/>
        <v>4</v>
      </c>
      <c r="G117" s="213">
        <f t="shared" si="38"/>
        <v>5</v>
      </c>
      <c r="H117" s="214">
        <f t="shared" si="39"/>
        <v>5</v>
      </c>
      <c r="I117" s="207" t="str">
        <f t="shared" si="40"/>
        <v>A</v>
      </c>
      <c r="J117" s="212">
        <f t="shared" si="41"/>
        <v>4</v>
      </c>
      <c r="K117" s="213">
        <f t="shared" si="32"/>
        <v>5</v>
      </c>
      <c r="L117" s="214">
        <f t="shared" si="42"/>
        <v>4</v>
      </c>
      <c r="M117" s="207" t="str">
        <f t="shared" si="43"/>
        <v>A</v>
      </c>
      <c r="N117" s="215">
        <f t="shared" si="44"/>
        <v>3</v>
      </c>
      <c r="O117" s="216">
        <f t="shared" si="33"/>
        <v>4</v>
      </c>
      <c r="P117" s="217">
        <f t="shared" si="33"/>
        <v>3</v>
      </c>
      <c r="Q117" s="207" t="str">
        <f t="shared" si="45"/>
        <v>A</v>
      </c>
      <c r="AL117" s="55">
        <f t="shared" si="46"/>
        <v>0</v>
      </c>
      <c r="AM117" s="55">
        <f t="shared" si="47"/>
        <v>0</v>
      </c>
      <c r="AN117" s="55">
        <f t="shared" si="48"/>
        <v>0</v>
      </c>
    </row>
    <row r="118" spans="2:40" ht="15">
      <c r="B118" s="218">
        <f t="shared" si="49"/>
        <v>15</v>
      </c>
      <c r="C118" s="212">
        <f t="shared" si="34"/>
        <v>4</v>
      </c>
      <c r="D118" s="213">
        <f t="shared" si="35"/>
        <v>5</v>
      </c>
      <c r="E118" s="213">
        <f t="shared" si="36"/>
        <v>5</v>
      </c>
      <c r="F118" s="213">
        <f t="shared" si="37"/>
        <v>4</v>
      </c>
      <c r="G118" s="213">
        <f t="shared" si="38"/>
        <v>5</v>
      </c>
      <c r="H118" s="214">
        <f t="shared" si="39"/>
        <v>4</v>
      </c>
      <c r="I118" s="207" t="str">
        <f t="shared" si="40"/>
        <v>A</v>
      </c>
      <c r="J118" s="212">
        <f t="shared" si="41"/>
        <v>3</v>
      </c>
      <c r="K118" s="213">
        <f t="shared" si="32"/>
        <v>2</v>
      </c>
      <c r="L118" s="214">
        <f t="shared" si="42"/>
        <v>2</v>
      </c>
      <c r="M118" s="207" t="str">
        <f t="shared" si="43"/>
        <v>A</v>
      </c>
      <c r="N118" s="215">
        <f t="shared" si="44"/>
        <v>2</v>
      </c>
      <c r="O118" s="216">
        <f t="shared" si="33"/>
        <v>2</v>
      </c>
      <c r="P118" s="217">
        <f t="shared" si="33"/>
        <v>3</v>
      </c>
      <c r="Q118" s="207" t="str">
        <f t="shared" si="45"/>
        <v>A</v>
      </c>
      <c r="AL118" s="55">
        <f t="shared" si="46"/>
        <v>0</v>
      </c>
      <c r="AM118" s="55">
        <f t="shared" si="47"/>
        <v>2</v>
      </c>
      <c r="AN118" s="55">
        <f t="shared" si="48"/>
        <v>2</v>
      </c>
    </row>
    <row r="119" spans="2:40" ht="15">
      <c r="B119" s="218">
        <f t="shared" si="49"/>
        <v>16</v>
      </c>
      <c r="C119" s="212">
        <f t="shared" si="34"/>
        <v>4</v>
      </c>
      <c r="D119" s="213">
        <f t="shared" si="35"/>
        <v>4</v>
      </c>
      <c r="E119" s="213">
        <f t="shared" si="36"/>
        <v>4</v>
      </c>
      <c r="F119" s="213">
        <f t="shared" si="37"/>
        <v>5</v>
      </c>
      <c r="G119" s="213">
        <f t="shared" si="38"/>
        <v>5</v>
      </c>
      <c r="H119" s="214">
        <f t="shared" si="39"/>
        <v>4</v>
      </c>
      <c r="I119" s="207" t="str">
        <f t="shared" si="40"/>
        <v>A</v>
      </c>
      <c r="J119" s="212">
        <f t="shared" si="41"/>
        <v>4</v>
      </c>
      <c r="K119" s="213">
        <f t="shared" si="32"/>
        <v>4</v>
      </c>
      <c r="L119" s="214">
        <f t="shared" si="42"/>
        <v>3</v>
      </c>
      <c r="M119" s="207" t="str">
        <f t="shared" si="43"/>
        <v>A</v>
      </c>
      <c r="N119" s="215">
        <f t="shared" si="44"/>
        <v>4</v>
      </c>
      <c r="O119" s="216">
        <f t="shared" si="33"/>
        <v>4</v>
      </c>
      <c r="P119" s="217">
        <f t="shared" si="33"/>
        <v>4</v>
      </c>
      <c r="Q119" s="207" t="str">
        <f t="shared" si="45"/>
        <v>A</v>
      </c>
      <c r="AL119" s="55">
        <f t="shared" si="46"/>
        <v>0</v>
      </c>
      <c r="AM119" s="55">
        <f t="shared" si="47"/>
        <v>0</v>
      </c>
      <c r="AN119" s="55">
        <f t="shared" si="48"/>
        <v>0</v>
      </c>
    </row>
    <row r="120" spans="2:40" ht="15">
      <c r="B120" s="218">
        <f t="shared" si="49"/>
        <v>17</v>
      </c>
      <c r="C120" s="212">
        <f t="shared" si="34"/>
        <v>5</v>
      </c>
      <c r="D120" s="213">
        <f t="shared" si="35"/>
        <v>5</v>
      </c>
      <c r="E120" s="213">
        <f t="shared" si="36"/>
        <v>5</v>
      </c>
      <c r="F120" s="213">
        <f t="shared" si="37"/>
        <v>5</v>
      </c>
      <c r="G120" s="213">
        <f t="shared" si="38"/>
        <v>5</v>
      </c>
      <c r="H120" s="214">
        <f t="shared" si="39"/>
        <v>5</v>
      </c>
      <c r="I120" s="207" t="str">
        <f t="shared" si="40"/>
        <v>A</v>
      </c>
      <c r="J120" s="212">
        <f t="shared" si="41"/>
        <v>3</v>
      </c>
      <c r="K120" s="213">
        <f t="shared" si="32"/>
        <v>3</v>
      </c>
      <c r="L120" s="214">
        <f t="shared" si="42"/>
        <v>2</v>
      </c>
      <c r="M120" s="207" t="str">
        <f t="shared" si="43"/>
        <v>A</v>
      </c>
      <c r="N120" s="215">
        <f t="shared" si="44"/>
        <v>4</v>
      </c>
      <c r="O120" s="216">
        <f t="shared" si="44"/>
        <v>4</v>
      </c>
      <c r="P120" s="217">
        <f t="shared" si="44"/>
        <v>3</v>
      </c>
      <c r="Q120" s="207" t="str">
        <f t="shared" si="45"/>
        <v>A</v>
      </c>
      <c r="AL120" s="55">
        <f t="shared" si="46"/>
        <v>0</v>
      </c>
      <c r="AM120" s="55">
        <f t="shared" si="47"/>
        <v>1</v>
      </c>
      <c r="AN120" s="55">
        <f t="shared" si="48"/>
        <v>0</v>
      </c>
    </row>
    <row r="121" spans="2:40" ht="15">
      <c r="B121" s="218">
        <f t="shared" si="49"/>
        <v>18</v>
      </c>
      <c r="C121" s="212">
        <f t="shared" si="34"/>
        <v>5</v>
      </c>
      <c r="D121" s="213">
        <f t="shared" si="35"/>
        <v>5</v>
      </c>
      <c r="E121" s="213">
        <f t="shared" si="36"/>
        <v>5</v>
      </c>
      <c r="F121" s="213">
        <f t="shared" si="37"/>
        <v>4</v>
      </c>
      <c r="G121" s="213">
        <f t="shared" si="38"/>
        <v>5</v>
      </c>
      <c r="H121" s="214">
        <f t="shared" si="39"/>
        <v>5</v>
      </c>
      <c r="I121" s="207" t="str">
        <f t="shared" si="40"/>
        <v>A</v>
      </c>
      <c r="J121" s="212">
        <f t="shared" si="41"/>
        <v>4</v>
      </c>
      <c r="K121" s="213">
        <f t="shared" si="32"/>
        <v>4</v>
      </c>
      <c r="L121" s="214">
        <f t="shared" si="42"/>
        <v>4</v>
      </c>
      <c r="M121" s="207" t="str">
        <f t="shared" si="43"/>
        <v>A</v>
      </c>
      <c r="N121" s="215">
        <f t="shared" si="44"/>
        <v>2</v>
      </c>
      <c r="O121" s="216">
        <f t="shared" si="44"/>
        <v>4</v>
      </c>
      <c r="P121" s="217">
        <f t="shared" si="44"/>
        <v>4</v>
      </c>
      <c r="Q121" s="207" t="str">
        <f t="shared" si="45"/>
        <v>A</v>
      </c>
      <c r="AL121" s="55">
        <f t="shared" si="46"/>
        <v>0</v>
      </c>
      <c r="AM121" s="55">
        <f t="shared" si="47"/>
        <v>0</v>
      </c>
      <c r="AN121" s="55">
        <f t="shared" si="48"/>
        <v>1</v>
      </c>
    </row>
    <row r="122" spans="2:40" ht="15">
      <c r="B122" s="218">
        <f t="shared" si="49"/>
        <v>19</v>
      </c>
      <c r="C122" s="212">
        <f t="shared" si="34"/>
        <v>5</v>
      </c>
      <c r="D122" s="213">
        <f t="shared" si="35"/>
        <v>4</v>
      </c>
      <c r="E122" s="213">
        <f t="shared" si="36"/>
        <v>4</v>
      </c>
      <c r="F122" s="213">
        <f t="shared" si="37"/>
        <v>5</v>
      </c>
      <c r="G122" s="213">
        <f t="shared" si="38"/>
        <v>5</v>
      </c>
      <c r="H122" s="214">
        <f t="shared" si="39"/>
        <v>5</v>
      </c>
      <c r="I122" s="207" t="str">
        <f t="shared" si="40"/>
        <v>A</v>
      </c>
      <c r="J122" s="212">
        <f t="shared" si="41"/>
        <v>4</v>
      </c>
      <c r="K122" s="213">
        <f t="shared" si="32"/>
        <v>4</v>
      </c>
      <c r="L122" s="214">
        <f t="shared" si="42"/>
        <v>4</v>
      </c>
      <c r="M122" s="207" t="str">
        <f t="shared" si="43"/>
        <v>A</v>
      </c>
      <c r="N122" s="215">
        <f t="shared" si="44"/>
        <v>4</v>
      </c>
      <c r="O122" s="216">
        <f t="shared" si="44"/>
        <v>3</v>
      </c>
      <c r="P122" s="217">
        <f t="shared" si="44"/>
        <v>4</v>
      </c>
      <c r="Q122" s="207" t="str">
        <f t="shared" si="45"/>
        <v>A</v>
      </c>
      <c r="AL122" s="55">
        <f t="shared" si="46"/>
        <v>0</v>
      </c>
      <c r="AM122" s="55">
        <f t="shared" si="47"/>
        <v>0</v>
      </c>
      <c r="AN122" s="55">
        <f t="shared" si="48"/>
        <v>0</v>
      </c>
    </row>
    <row r="123" spans="2:40" ht="15">
      <c r="B123" s="218">
        <f t="shared" si="49"/>
        <v>20</v>
      </c>
      <c r="C123" s="212">
        <f t="shared" si="34"/>
        <v>5</v>
      </c>
      <c r="D123" s="213">
        <f t="shared" si="35"/>
        <v>5</v>
      </c>
      <c r="E123" s="213">
        <f t="shared" si="36"/>
        <v>5</v>
      </c>
      <c r="F123" s="213">
        <f t="shared" si="37"/>
        <v>3</v>
      </c>
      <c r="G123" s="213">
        <f t="shared" si="38"/>
        <v>5</v>
      </c>
      <c r="H123" s="214">
        <f t="shared" si="39"/>
        <v>5</v>
      </c>
      <c r="I123" s="207" t="str">
        <f t="shared" si="40"/>
        <v>A</v>
      </c>
      <c r="J123" s="212">
        <f t="shared" si="41"/>
        <v>3</v>
      </c>
      <c r="K123" s="213">
        <f t="shared" si="32"/>
        <v>4</v>
      </c>
      <c r="L123" s="214">
        <f t="shared" si="42"/>
        <v>4</v>
      </c>
      <c r="M123" s="207" t="str">
        <f t="shared" si="43"/>
        <v>A</v>
      </c>
      <c r="N123" s="215">
        <f t="shared" si="44"/>
        <v>3</v>
      </c>
      <c r="O123" s="216">
        <f t="shared" si="44"/>
        <v>3</v>
      </c>
      <c r="P123" s="217">
        <f t="shared" si="44"/>
        <v>3</v>
      </c>
      <c r="Q123" s="207" t="str">
        <f t="shared" si="45"/>
        <v>A</v>
      </c>
      <c r="AL123" s="55">
        <f t="shared" si="46"/>
        <v>0</v>
      </c>
      <c r="AM123" s="55">
        <f t="shared" si="47"/>
        <v>0</v>
      </c>
      <c r="AN123" s="55">
        <f t="shared" si="48"/>
        <v>0</v>
      </c>
    </row>
    <row r="124" spans="2:40" ht="15">
      <c r="B124" s="218">
        <f t="shared" si="49"/>
        <v>21</v>
      </c>
      <c r="C124" s="212">
        <f t="shared" si="34"/>
        <v>5</v>
      </c>
      <c r="D124" s="213">
        <f t="shared" si="35"/>
        <v>5</v>
      </c>
      <c r="E124" s="213">
        <f t="shared" si="36"/>
        <v>5</v>
      </c>
      <c r="F124" s="213">
        <f t="shared" si="37"/>
        <v>5</v>
      </c>
      <c r="G124" s="213">
        <f t="shared" si="38"/>
        <v>5</v>
      </c>
      <c r="H124" s="214">
        <f t="shared" si="39"/>
        <v>5</v>
      </c>
      <c r="I124" s="207" t="str">
        <f t="shared" si="40"/>
        <v>A</v>
      </c>
      <c r="J124" s="212">
        <f t="shared" si="41"/>
        <v>3</v>
      </c>
      <c r="K124" s="213">
        <f t="shared" si="32"/>
        <v>5</v>
      </c>
      <c r="L124" s="214">
        <f t="shared" si="42"/>
        <v>3</v>
      </c>
      <c r="M124" s="207" t="str">
        <f t="shared" si="43"/>
        <v>A</v>
      </c>
      <c r="N124" s="215">
        <f t="shared" si="44"/>
        <v>3</v>
      </c>
      <c r="O124" s="216">
        <f t="shared" si="44"/>
        <v>5</v>
      </c>
      <c r="P124" s="217">
        <f t="shared" si="44"/>
        <v>5</v>
      </c>
      <c r="Q124" s="207" t="str">
        <f t="shared" si="45"/>
        <v>A</v>
      </c>
      <c r="AL124" s="55">
        <f t="shared" si="46"/>
        <v>0</v>
      </c>
      <c r="AM124" s="55">
        <f t="shared" si="47"/>
        <v>0</v>
      </c>
      <c r="AN124" s="55">
        <f t="shared" si="48"/>
        <v>0</v>
      </c>
    </row>
    <row r="125" spans="2:40" ht="15">
      <c r="B125" s="218">
        <f t="shared" si="49"/>
        <v>22</v>
      </c>
      <c r="C125" s="212">
        <f t="shared" si="34"/>
        <v>5</v>
      </c>
      <c r="D125" s="213">
        <f t="shared" si="35"/>
        <v>3</v>
      </c>
      <c r="E125" s="213">
        <f t="shared" si="36"/>
        <v>3</v>
      </c>
      <c r="F125" s="213">
        <f t="shared" si="37"/>
        <v>5</v>
      </c>
      <c r="G125" s="213">
        <f t="shared" si="38"/>
        <v>5</v>
      </c>
      <c r="H125" s="214">
        <f t="shared" si="39"/>
        <v>5</v>
      </c>
      <c r="I125" s="207" t="str">
        <f t="shared" si="40"/>
        <v>A</v>
      </c>
      <c r="J125" s="212">
        <f t="shared" si="41"/>
        <v>3</v>
      </c>
      <c r="K125" s="213">
        <f t="shared" si="32"/>
        <v>4</v>
      </c>
      <c r="L125" s="214">
        <f t="shared" si="42"/>
        <v>3</v>
      </c>
      <c r="M125" s="207" t="str">
        <f t="shared" si="43"/>
        <v>A</v>
      </c>
      <c r="N125" s="215">
        <f t="shared" si="44"/>
        <v>3</v>
      </c>
      <c r="O125" s="216">
        <f t="shared" si="44"/>
        <v>5</v>
      </c>
      <c r="P125" s="217">
        <f t="shared" si="44"/>
        <v>4</v>
      </c>
      <c r="Q125" s="207" t="str">
        <f t="shared" si="45"/>
        <v>A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>
        <f t="shared" si="34"/>
        <v>5</v>
      </c>
      <c r="D126" s="213">
        <f t="shared" si="35"/>
        <v>5</v>
      </c>
      <c r="E126" s="213">
        <f t="shared" si="36"/>
        <v>5</v>
      </c>
      <c r="F126" s="213">
        <f t="shared" si="37"/>
        <v>5</v>
      </c>
      <c r="G126" s="213">
        <f t="shared" si="38"/>
        <v>5</v>
      </c>
      <c r="H126" s="214">
        <f t="shared" si="39"/>
        <v>5</v>
      </c>
      <c r="I126" s="207" t="str">
        <f t="shared" si="40"/>
        <v>A</v>
      </c>
      <c r="J126" s="212">
        <f t="shared" si="41"/>
        <v>5</v>
      </c>
      <c r="K126" s="213">
        <f t="shared" si="32"/>
        <v>5</v>
      </c>
      <c r="L126" s="214">
        <f t="shared" si="42"/>
        <v>5</v>
      </c>
      <c r="M126" s="207" t="str">
        <f t="shared" si="43"/>
        <v>A</v>
      </c>
      <c r="N126" s="215">
        <f t="shared" si="44"/>
        <v>4</v>
      </c>
      <c r="O126" s="216">
        <f t="shared" si="44"/>
        <v>5</v>
      </c>
      <c r="P126" s="217">
        <f t="shared" si="44"/>
        <v>5</v>
      </c>
      <c r="Q126" s="207" t="str">
        <f t="shared" si="45"/>
        <v>A</v>
      </c>
      <c r="AL126" s="55">
        <f t="shared" si="46"/>
        <v>0</v>
      </c>
      <c r="AM126" s="55">
        <f t="shared" si="47"/>
        <v>0</v>
      </c>
      <c r="AN126" s="55">
        <f t="shared" si="48"/>
        <v>0</v>
      </c>
    </row>
    <row r="127" spans="2:40" ht="15">
      <c r="B127" s="218">
        <f t="shared" si="49"/>
        <v>24</v>
      </c>
      <c r="C127" s="212">
        <f t="shared" si="34"/>
        <v>5</v>
      </c>
      <c r="D127" s="213">
        <f t="shared" si="35"/>
        <v>5</v>
      </c>
      <c r="E127" s="213">
        <f t="shared" si="36"/>
        <v>5</v>
      </c>
      <c r="F127" s="213">
        <f t="shared" si="37"/>
        <v>5</v>
      </c>
      <c r="G127" s="213">
        <f t="shared" si="38"/>
        <v>5</v>
      </c>
      <c r="H127" s="214">
        <f t="shared" si="39"/>
        <v>5</v>
      </c>
      <c r="I127" s="207" t="str">
        <f t="shared" si="40"/>
        <v>A</v>
      </c>
      <c r="J127" s="212">
        <f t="shared" si="41"/>
        <v>4</v>
      </c>
      <c r="K127" s="213">
        <f t="shared" si="32"/>
        <v>4</v>
      </c>
      <c r="L127" s="214">
        <f t="shared" si="42"/>
        <v>3</v>
      </c>
      <c r="M127" s="207" t="str">
        <f t="shared" si="43"/>
        <v>A</v>
      </c>
      <c r="N127" s="215">
        <f t="shared" si="44"/>
        <v>3</v>
      </c>
      <c r="O127" s="216">
        <f t="shared" si="44"/>
        <v>5</v>
      </c>
      <c r="P127" s="217">
        <f t="shared" si="44"/>
        <v>4</v>
      </c>
      <c r="Q127" s="207" t="str">
        <f t="shared" si="45"/>
        <v>A</v>
      </c>
      <c r="AL127" s="55">
        <f t="shared" si="46"/>
        <v>0</v>
      </c>
      <c r="AM127" s="55">
        <f t="shared" si="47"/>
        <v>0</v>
      </c>
      <c r="AN127" s="55">
        <f t="shared" si="48"/>
        <v>0</v>
      </c>
    </row>
    <row r="128" spans="2:40" ht="15">
      <c r="B128" s="218">
        <f t="shared" si="49"/>
        <v>25</v>
      </c>
      <c r="C128" s="212">
        <f t="shared" si="34"/>
        <v>5</v>
      </c>
      <c r="D128" s="213">
        <f t="shared" si="35"/>
        <v>5</v>
      </c>
      <c r="E128" s="213">
        <f t="shared" si="36"/>
        <v>5</v>
      </c>
      <c r="F128" s="213">
        <f t="shared" si="37"/>
        <v>5</v>
      </c>
      <c r="G128" s="213">
        <f t="shared" si="38"/>
        <v>5</v>
      </c>
      <c r="H128" s="214">
        <f t="shared" si="39"/>
        <v>5</v>
      </c>
      <c r="I128" s="207" t="str">
        <f t="shared" si="40"/>
        <v>A</v>
      </c>
      <c r="J128" s="212">
        <f t="shared" si="41"/>
        <v>4</v>
      </c>
      <c r="K128" s="213">
        <f t="shared" si="32"/>
        <v>2</v>
      </c>
      <c r="L128" s="214">
        <f t="shared" si="42"/>
        <v>5</v>
      </c>
      <c r="M128" s="207" t="str">
        <f t="shared" si="43"/>
        <v>A</v>
      </c>
      <c r="N128" s="215">
        <f t="shared" si="44"/>
        <v>4</v>
      </c>
      <c r="O128" s="216">
        <f t="shared" si="44"/>
        <v>3</v>
      </c>
      <c r="P128" s="217">
        <f t="shared" si="44"/>
        <v>5</v>
      </c>
      <c r="Q128" s="207" t="str">
        <f t="shared" si="45"/>
        <v>A</v>
      </c>
      <c r="AL128" s="55">
        <f t="shared" si="46"/>
        <v>0</v>
      </c>
      <c r="AM128" s="55">
        <f t="shared" si="47"/>
        <v>1</v>
      </c>
      <c r="AN128" s="55">
        <f t="shared" si="48"/>
        <v>0</v>
      </c>
    </row>
    <row r="129" spans="1:40" ht="15">
      <c r="B129" s="211">
        <f t="shared" si="49"/>
        <v>26</v>
      </c>
      <c r="C129" s="212">
        <f t="shared" si="34"/>
        <v>3</v>
      </c>
      <c r="D129" s="213">
        <f t="shared" si="35"/>
        <v>4</v>
      </c>
      <c r="E129" s="213">
        <f t="shared" si="36"/>
        <v>4</v>
      </c>
      <c r="F129" s="213">
        <f t="shared" si="37"/>
        <v>4</v>
      </c>
      <c r="G129" s="213">
        <f t="shared" si="38"/>
        <v>5</v>
      </c>
      <c r="H129" s="214">
        <f t="shared" si="39"/>
        <v>4</v>
      </c>
      <c r="I129" s="207" t="str">
        <f t="shared" si="40"/>
        <v>A</v>
      </c>
      <c r="J129" s="212">
        <f t="shared" si="41"/>
        <v>3</v>
      </c>
      <c r="K129" s="213">
        <f t="shared" si="32"/>
        <v>2</v>
      </c>
      <c r="L129" s="214">
        <f t="shared" si="42"/>
        <v>4</v>
      </c>
      <c r="M129" s="207" t="str">
        <f t="shared" si="43"/>
        <v>A</v>
      </c>
      <c r="N129" s="215">
        <f t="shared" si="44"/>
        <v>2</v>
      </c>
      <c r="O129" s="216">
        <f t="shared" si="44"/>
        <v>3</v>
      </c>
      <c r="P129" s="217">
        <f t="shared" si="44"/>
        <v>4</v>
      </c>
      <c r="Q129" s="207" t="str">
        <f t="shared" si="45"/>
        <v>A</v>
      </c>
      <c r="AL129" s="55">
        <f t="shared" si="46"/>
        <v>0</v>
      </c>
      <c r="AM129" s="55">
        <f t="shared" si="47"/>
        <v>1</v>
      </c>
      <c r="AN129" s="55">
        <f t="shared" si="48"/>
        <v>1</v>
      </c>
    </row>
    <row r="130" spans="1:40" ht="15">
      <c r="B130" s="218">
        <f t="shared" si="49"/>
        <v>27</v>
      </c>
      <c r="C130" s="212">
        <f t="shared" si="34"/>
        <v>5</v>
      </c>
      <c r="D130" s="213">
        <f t="shared" si="35"/>
        <v>4</v>
      </c>
      <c r="E130" s="213">
        <f t="shared" si="36"/>
        <v>4</v>
      </c>
      <c r="F130" s="213">
        <f t="shared" si="37"/>
        <v>5</v>
      </c>
      <c r="G130" s="213">
        <f t="shared" si="38"/>
        <v>5</v>
      </c>
      <c r="H130" s="214">
        <f t="shared" si="39"/>
        <v>5</v>
      </c>
      <c r="I130" s="207" t="str">
        <f t="shared" si="40"/>
        <v>A</v>
      </c>
      <c r="J130" s="212">
        <f t="shared" si="41"/>
        <v>5</v>
      </c>
      <c r="K130" s="213">
        <f t="shared" si="32"/>
        <v>4</v>
      </c>
      <c r="L130" s="214">
        <f t="shared" si="42"/>
        <v>4</v>
      </c>
      <c r="M130" s="207" t="str">
        <f t="shared" si="43"/>
        <v>A</v>
      </c>
      <c r="N130" s="215">
        <f t="shared" si="44"/>
        <v>4</v>
      </c>
      <c r="O130" s="216">
        <f t="shared" si="44"/>
        <v>5</v>
      </c>
      <c r="P130" s="217">
        <f t="shared" si="44"/>
        <v>5</v>
      </c>
      <c r="Q130" s="207" t="str">
        <f t="shared" si="45"/>
        <v>A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>
        <f t="shared" si="34"/>
        <v>5</v>
      </c>
      <c r="D131" s="213">
        <f t="shared" si="35"/>
        <v>5</v>
      </c>
      <c r="E131" s="213">
        <f t="shared" si="36"/>
        <v>5</v>
      </c>
      <c r="F131" s="213">
        <f t="shared" si="37"/>
        <v>5</v>
      </c>
      <c r="G131" s="213">
        <f t="shared" si="38"/>
        <v>5</v>
      </c>
      <c r="H131" s="214">
        <f t="shared" si="39"/>
        <v>5</v>
      </c>
      <c r="I131" s="207" t="str">
        <f t="shared" si="40"/>
        <v>A</v>
      </c>
      <c r="J131" s="212">
        <f t="shared" si="41"/>
        <v>3</v>
      </c>
      <c r="K131" s="213">
        <f t="shared" si="32"/>
        <v>5</v>
      </c>
      <c r="L131" s="214">
        <f t="shared" si="42"/>
        <v>5</v>
      </c>
      <c r="M131" s="207" t="str">
        <f t="shared" si="43"/>
        <v>A</v>
      </c>
      <c r="N131" s="215">
        <f t="shared" si="44"/>
        <v>3</v>
      </c>
      <c r="O131" s="216">
        <f t="shared" si="44"/>
        <v>5</v>
      </c>
      <c r="P131" s="217">
        <f t="shared" si="44"/>
        <v>5</v>
      </c>
      <c r="Q131" s="207" t="str">
        <f t="shared" si="45"/>
        <v>A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>
        <f t="shared" si="34"/>
        <v>5</v>
      </c>
      <c r="D132" s="213">
        <f t="shared" si="35"/>
        <v>5</v>
      </c>
      <c r="E132" s="213">
        <f t="shared" si="36"/>
        <v>5</v>
      </c>
      <c r="F132" s="213">
        <f t="shared" si="37"/>
        <v>5</v>
      </c>
      <c r="G132" s="213">
        <f t="shared" si="38"/>
        <v>5</v>
      </c>
      <c r="H132" s="214">
        <f t="shared" si="39"/>
        <v>5</v>
      </c>
      <c r="I132" s="207" t="str">
        <f t="shared" si="40"/>
        <v>A</v>
      </c>
      <c r="J132" s="212">
        <f t="shared" si="41"/>
        <v>4</v>
      </c>
      <c r="K132" s="213">
        <f t="shared" si="32"/>
        <v>2</v>
      </c>
      <c r="L132" s="214">
        <f t="shared" si="42"/>
        <v>3</v>
      </c>
      <c r="M132" s="207" t="str">
        <f t="shared" si="43"/>
        <v>A</v>
      </c>
      <c r="N132" s="215">
        <f t="shared" si="44"/>
        <v>5</v>
      </c>
      <c r="O132" s="216">
        <f t="shared" si="44"/>
        <v>5</v>
      </c>
      <c r="P132" s="217">
        <f t="shared" si="44"/>
        <v>5</v>
      </c>
      <c r="Q132" s="207" t="str">
        <f t="shared" si="45"/>
        <v>A</v>
      </c>
      <c r="AL132" s="55">
        <f t="shared" si="46"/>
        <v>0</v>
      </c>
      <c r="AM132" s="55">
        <f t="shared" si="47"/>
        <v>1</v>
      </c>
      <c r="AN132" s="55">
        <f t="shared" si="48"/>
        <v>0</v>
      </c>
    </row>
    <row r="133" spans="1:40" ht="15">
      <c r="B133" s="218">
        <f t="shared" si="49"/>
        <v>30</v>
      </c>
      <c r="C133" s="212">
        <f t="shared" si="34"/>
        <v>4</v>
      </c>
      <c r="D133" s="213">
        <f t="shared" si="35"/>
        <v>5</v>
      </c>
      <c r="E133" s="213">
        <f t="shared" si="36"/>
        <v>5</v>
      </c>
      <c r="F133" s="213">
        <f t="shared" si="37"/>
        <v>4</v>
      </c>
      <c r="G133" s="213">
        <f t="shared" si="38"/>
        <v>5</v>
      </c>
      <c r="H133" s="214">
        <f t="shared" si="39"/>
        <v>5</v>
      </c>
      <c r="I133" s="207" t="str">
        <f t="shared" si="40"/>
        <v>A</v>
      </c>
      <c r="J133" s="212">
        <f t="shared" si="41"/>
        <v>3</v>
      </c>
      <c r="K133" s="213">
        <f t="shared" si="32"/>
        <v>4</v>
      </c>
      <c r="L133" s="214">
        <f t="shared" si="42"/>
        <v>4</v>
      </c>
      <c r="M133" s="207" t="str">
        <f t="shared" si="43"/>
        <v>A</v>
      </c>
      <c r="N133" s="215">
        <f t="shared" si="44"/>
        <v>4</v>
      </c>
      <c r="O133" s="216">
        <f t="shared" si="44"/>
        <v>3</v>
      </c>
      <c r="P133" s="217">
        <f t="shared" si="44"/>
        <v>4</v>
      </c>
      <c r="Q133" s="207" t="str">
        <f t="shared" si="45"/>
        <v>A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>
        <f t="shared" si="34"/>
        <v>4</v>
      </c>
      <c r="D134" s="213">
        <f t="shared" si="35"/>
        <v>4</v>
      </c>
      <c r="E134" s="213">
        <f t="shared" si="36"/>
        <v>4</v>
      </c>
      <c r="F134" s="213">
        <f t="shared" si="37"/>
        <v>5</v>
      </c>
      <c r="G134" s="213">
        <f t="shared" si="38"/>
        <v>5</v>
      </c>
      <c r="H134" s="214">
        <f t="shared" si="39"/>
        <v>5</v>
      </c>
      <c r="I134" s="207" t="str">
        <f t="shared" si="40"/>
        <v>A</v>
      </c>
      <c r="J134" s="212">
        <f t="shared" si="41"/>
        <v>4</v>
      </c>
      <c r="K134" s="213">
        <f t="shared" si="32"/>
        <v>4</v>
      </c>
      <c r="L134" s="214">
        <f t="shared" si="42"/>
        <v>4</v>
      </c>
      <c r="M134" s="207" t="str">
        <f t="shared" si="43"/>
        <v>A</v>
      </c>
      <c r="N134" s="215">
        <f t="shared" si="44"/>
        <v>5</v>
      </c>
      <c r="O134" s="216">
        <f t="shared" si="44"/>
        <v>5</v>
      </c>
      <c r="P134" s="217">
        <f t="shared" si="44"/>
        <v>4</v>
      </c>
      <c r="Q134" s="207" t="str">
        <f t="shared" si="45"/>
        <v>A</v>
      </c>
      <c r="AL134" s="55">
        <f t="shared" si="46"/>
        <v>0</v>
      </c>
      <c r="AM134" s="55">
        <f t="shared" si="47"/>
        <v>0</v>
      </c>
      <c r="AN134" s="55">
        <f t="shared" si="48"/>
        <v>0</v>
      </c>
    </row>
    <row r="135" spans="1:40" ht="15">
      <c r="B135" s="218">
        <f t="shared" si="49"/>
        <v>32</v>
      </c>
      <c r="C135" s="212">
        <f t="shared" si="34"/>
        <v>5</v>
      </c>
      <c r="D135" s="213">
        <f t="shared" si="35"/>
        <v>4</v>
      </c>
      <c r="E135" s="213">
        <f t="shared" si="36"/>
        <v>4</v>
      </c>
      <c r="F135" s="213">
        <f t="shared" si="37"/>
        <v>5</v>
      </c>
      <c r="G135" s="213">
        <f t="shared" si="38"/>
        <v>5</v>
      </c>
      <c r="H135" s="214">
        <f t="shared" si="39"/>
        <v>5</v>
      </c>
      <c r="I135" s="207" t="str">
        <f t="shared" si="40"/>
        <v>A</v>
      </c>
      <c r="J135" s="212">
        <f t="shared" si="41"/>
        <v>4</v>
      </c>
      <c r="K135" s="213">
        <f t="shared" si="32"/>
        <v>4</v>
      </c>
      <c r="L135" s="214">
        <f t="shared" si="42"/>
        <v>4</v>
      </c>
      <c r="M135" s="207" t="str">
        <f t="shared" si="43"/>
        <v>A</v>
      </c>
      <c r="N135" s="215">
        <f t="shared" si="44"/>
        <v>4</v>
      </c>
      <c r="O135" s="216">
        <f t="shared" si="44"/>
        <v>4</v>
      </c>
      <c r="P135" s="217">
        <f t="shared" si="44"/>
        <v>5</v>
      </c>
      <c r="Q135" s="207" t="str">
        <f t="shared" si="45"/>
        <v>A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>
        <f t="shared" si="34"/>
        <v>5</v>
      </c>
      <c r="D136" s="213">
        <f t="shared" si="35"/>
        <v>5</v>
      </c>
      <c r="E136" s="213">
        <f t="shared" si="36"/>
        <v>5</v>
      </c>
      <c r="F136" s="213">
        <f t="shared" si="37"/>
        <v>5</v>
      </c>
      <c r="G136" s="213">
        <f t="shared" si="38"/>
        <v>5</v>
      </c>
      <c r="H136" s="214">
        <f t="shared" si="39"/>
        <v>5</v>
      </c>
      <c r="I136" s="207" t="str">
        <f t="shared" si="40"/>
        <v>A</v>
      </c>
      <c r="J136" s="212">
        <f t="shared" si="41"/>
        <v>4</v>
      </c>
      <c r="K136" s="213">
        <f t="shared" si="32"/>
        <v>4</v>
      </c>
      <c r="L136" s="214">
        <f t="shared" si="42"/>
        <v>4</v>
      </c>
      <c r="M136" s="207" t="str">
        <f t="shared" si="43"/>
        <v>A</v>
      </c>
      <c r="N136" s="215">
        <f t="shared" si="44"/>
        <v>4</v>
      </c>
      <c r="O136" s="216">
        <f t="shared" si="44"/>
        <v>4</v>
      </c>
      <c r="P136" s="217">
        <f t="shared" si="44"/>
        <v>4</v>
      </c>
      <c r="Q136" s="207" t="str">
        <f t="shared" si="45"/>
        <v>A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>
        <f t="shared" si="34"/>
        <v>4</v>
      </c>
      <c r="D137" s="213">
        <f t="shared" si="35"/>
        <v>5</v>
      </c>
      <c r="E137" s="213">
        <f t="shared" si="36"/>
        <v>5</v>
      </c>
      <c r="F137" s="213">
        <f t="shared" si="37"/>
        <v>5</v>
      </c>
      <c r="G137" s="213">
        <f t="shared" si="38"/>
        <v>4</v>
      </c>
      <c r="H137" s="214">
        <f t="shared" si="39"/>
        <v>4</v>
      </c>
      <c r="I137" s="207" t="str">
        <f t="shared" si="40"/>
        <v>A</v>
      </c>
      <c r="J137" s="212">
        <f t="shared" si="41"/>
        <v>3</v>
      </c>
      <c r="K137" s="213">
        <f t="shared" si="32"/>
        <v>4</v>
      </c>
      <c r="L137" s="214">
        <f t="shared" si="42"/>
        <v>4</v>
      </c>
      <c r="M137" s="207" t="str">
        <f t="shared" si="43"/>
        <v>A</v>
      </c>
      <c r="N137" s="215">
        <f t="shared" si="44"/>
        <v>4</v>
      </c>
      <c r="O137" s="216">
        <f t="shared" si="44"/>
        <v>3</v>
      </c>
      <c r="P137" s="217">
        <f t="shared" si="44"/>
        <v>4</v>
      </c>
      <c r="Q137" s="207" t="str">
        <f t="shared" si="45"/>
        <v>A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34</v>
      </c>
      <c r="D164" s="232">
        <f t="shared" ref="D164:P164" si="50">COUNTIF(D104:D163,"&gt;2")</f>
        <v>34</v>
      </c>
      <c r="E164" s="232">
        <f t="shared" si="50"/>
        <v>34</v>
      </c>
      <c r="F164" s="232">
        <f t="shared" si="50"/>
        <v>34</v>
      </c>
      <c r="G164" s="232">
        <f t="shared" si="50"/>
        <v>34</v>
      </c>
      <c r="H164" s="233">
        <f t="shared" si="50"/>
        <v>34</v>
      </c>
      <c r="I164" s="234">
        <f>COUNTIF(I104:I163,"=A")</f>
        <v>34</v>
      </c>
      <c r="J164" s="231">
        <f t="shared" si="50"/>
        <v>33</v>
      </c>
      <c r="K164" s="232">
        <f t="shared" si="50"/>
        <v>29</v>
      </c>
      <c r="L164" s="233">
        <f t="shared" si="50"/>
        <v>32</v>
      </c>
      <c r="M164" s="234">
        <f>COUNTIF(M104:M163,"=A")</f>
        <v>34</v>
      </c>
      <c r="N164" s="231">
        <f t="shared" si="50"/>
        <v>28</v>
      </c>
      <c r="O164" s="232">
        <f t="shared" si="50"/>
        <v>33</v>
      </c>
      <c r="P164" s="233">
        <f t="shared" si="50"/>
        <v>34</v>
      </c>
      <c r="Q164" s="235">
        <f>COUNTIF(Q104:Q163,"=A")</f>
        <v>34</v>
      </c>
    </row>
    <row r="165" spans="2:40" ht="15.75" thickBot="1">
      <c r="B165" s="236" t="s">
        <v>87</v>
      </c>
      <c r="C165" s="237">
        <f>AVERAGEIF(C104:C163,"&gt;0",C104:C163)</f>
        <v>4.7647058823529411</v>
      </c>
      <c r="D165" s="238">
        <f t="shared" ref="D165:P165" si="51">AVERAGEIF(D104:D163,"&gt;0",D104:D163)</f>
        <v>4.617647058823529</v>
      </c>
      <c r="E165" s="238">
        <f t="shared" si="51"/>
        <v>4.617647058823529</v>
      </c>
      <c r="F165" s="238">
        <f t="shared" si="51"/>
        <v>4.7941176470588234</v>
      </c>
      <c r="G165" s="238">
        <f t="shared" si="51"/>
        <v>4.9705882352941178</v>
      </c>
      <c r="H165" s="239">
        <f t="shared" si="51"/>
        <v>4.7941176470588234</v>
      </c>
      <c r="I165" s="240"/>
      <c r="J165" s="237">
        <f t="shared" si="51"/>
        <v>3.7352941176470589</v>
      </c>
      <c r="K165" s="238">
        <f t="shared" si="51"/>
        <v>4</v>
      </c>
      <c r="L165" s="239">
        <f t="shared" si="51"/>
        <v>3.6470588235294117</v>
      </c>
      <c r="M165" s="240"/>
      <c r="N165" s="237">
        <f t="shared" si="51"/>
        <v>3.4411764705882355</v>
      </c>
      <c r="O165" s="238">
        <f t="shared" si="51"/>
        <v>4.2058823529411766</v>
      </c>
      <c r="P165" s="239">
        <f t="shared" si="51"/>
        <v>4.3235294117647056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5</v>
      </c>
      <c r="E166" s="242">
        <f t="shared" si="52"/>
        <v>5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4</v>
      </c>
      <c r="K166" s="244">
        <f t="shared" si="52"/>
        <v>4</v>
      </c>
      <c r="L166" s="245">
        <f t="shared" si="52"/>
        <v>4</v>
      </c>
      <c r="M166" s="246" t="e">
        <f t="shared" si="52"/>
        <v>#NUM!</v>
      </c>
      <c r="N166" s="237">
        <f t="shared" si="52"/>
        <v>3.5</v>
      </c>
      <c r="O166" s="242">
        <f t="shared" si="52"/>
        <v>4.5</v>
      </c>
      <c r="P166" s="239">
        <f t="shared" si="52"/>
        <v>4</v>
      </c>
      <c r="Q166" s="243"/>
    </row>
    <row r="167" spans="2:40" ht="15.75" thickBot="1">
      <c r="B167" s="247" t="s">
        <v>89</v>
      </c>
      <c r="C167" s="248">
        <f>QUARTILE(C104:C163,1)</f>
        <v>5</v>
      </c>
      <c r="D167" s="249">
        <f t="shared" ref="D167:P167" si="53">QUARTILE(D104:D163,1)</f>
        <v>4</v>
      </c>
      <c r="E167" s="250">
        <f t="shared" si="53"/>
        <v>4</v>
      </c>
      <c r="F167" s="248">
        <f t="shared" si="53"/>
        <v>5</v>
      </c>
      <c r="G167" s="248">
        <f t="shared" si="53"/>
        <v>5</v>
      </c>
      <c r="H167" s="249">
        <f t="shared" si="53"/>
        <v>5</v>
      </c>
      <c r="I167" s="251"/>
      <c r="J167" s="252">
        <f t="shared" si="53"/>
        <v>3</v>
      </c>
      <c r="K167" s="250">
        <f t="shared" si="53"/>
        <v>4</v>
      </c>
      <c r="L167" s="253">
        <f t="shared" si="53"/>
        <v>3</v>
      </c>
      <c r="M167" s="248" t="e">
        <f t="shared" si="53"/>
        <v>#NUM!</v>
      </c>
      <c r="N167" s="254">
        <f t="shared" si="53"/>
        <v>3</v>
      </c>
      <c r="O167" s="248">
        <f t="shared" si="53"/>
        <v>3.25</v>
      </c>
      <c r="P167" s="255">
        <f t="shared" si="53"/>
        <v>4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27</v>
      </c>
      <c r="D170" s="258">
        <f t="shared" ref="D170:Q170" si="54">COUNTIF(D104:D163,"=5")</f>
        <v>23</v>
      </c>
      <c r="E170" s="258">
        <f t="shared" si="54"/>
        <v>23</v>
      </c>
      <c r="F170" s="258">
        <f t="shared" si="54"/>
        <v>28</v>
      </c>
      <c r="G170" s="258">
        <f t="shared" si="54"/>
        <v>33</v>
      </c>
      <c r="H170" s="259">
        <f t="shared" si="54"/>
        <v>28</v>
      </c>
      <c r="I170" s="260"/>
      <c r="J170" s="257">
        <f t="shared" si="54"/>
        <v>5</v>
      </c>
      <c r="K170" s="258">
        <f t="shared" si="54"/>
        <v>11</v>
      </c>
      <c r="L170" s="259">
        <f t="shared" si="54"/>
        <v>4</v>
      </c>
      <c r="M170" s="260"/>
      <c r="N170" s="257">
        <f t="shared" si="54"/>
        <v>4</v>
      </c>
      <c r="O170" s="258">
        <f t="shared" si="54"/>
        <v>17</v>
      </c>
      <c r="P170" s="258">
        <f t="shared" si="54"/>
        <v>15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6</v>
      </c>
      <c r="D171" s="263">
        <f t="shared" ref="D171:Q171" si="55">COUNTIF(D104:D163,"=4")</f>
        <v>9</v>
      </c>
      <c r="E171" s="263">
        <f t="shared" si="55"/>
        <v>9</v>
      </c>
      <c r="F171" s="263">
        <f t="shared" si="55"/>
        <v>5</v>
      </c>
      <c r="G171" s="263">
        <f t="shared" si="55"/>
        <v>1</v>
      </c>
      <c r="H171" s="264">
        <f t="shared" si="55"/>
        <v>5</v>
      </c>
      <c r="I171" s="260"/>
      <c r="J171" s="262">
        <f t="shared" si="55"/>
        <v>16</v>
      </c>
      <c r="K171" s="263">
        <f t="shared" si="55"/>
        <v>17</v>
      </c>
      <c r="L171" s="264">
        <f t="shared" si="55"/>
        <v>16</v>
      </c>
      <c r="M171" s="260"/>
      <c r="N171" s="262">
        <f t="shared" si="55"/>
        <v>13</v>
      </c>
      <c r="O171" s="263">
        <f t="shared" si="55"/>
        <v>8</v>
      </c>
      <c r="P171" s="263">
        <f t="shared" si="55"/>
        <v>15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1</v>
      </c>
      <c r="D172" s="263">
        <f t="shared" ref="D172:Q172" si="56">COUNTIF(D104:D163,"=3")</f>
        <v>2</v>
      </c>
      <c r="E172" s="263">
        <f t="shared" si="56"/>
        <v>2</v>
      </c>
      <c r="F172" s="263">
        <f t="shared" si="56"/>
        <v>1</v>
      </c>
      <c r="G172" s="263">
        <f t="shared" si="56"/>
        <v>0</v>
      </c>
      <c r="H172" s="264">
        <f t="shared" si="56"/>
        <v>1</v>
      </c>
      <c r="I172" s="260"/>
      <c r="J172" s="262">
        <f t="shared" si="56"/>
        <v>12</v>
      </c>
      <c r="K172" s="263">
        <f t="shared" si="56"/>
        <v>1</v>
      </c>
      <c r="L172" s="264">
        <f t="shared" si="56"/>
        <v>12</v>
      </c>
      <c r="M172" s="260"/>
      <c r="N172" s="262">
        <f t="shared" si="56"/>
        <v>11</v>
      </c>
      <c r="O172" s="263">
        <f t="shared" si="56"/>
        <v>8</v>
      </c>
      <c r="P172" s="263">
        <f t="shared" si="56"/>
        <v>4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0</v>
      </c>
      <c r="E173" s="267">
        <f t="shared" si="57"/>
        <v>0</v>
      </c>
      <c r="F173" s="267">
        <f t="shared" si="57"/>
        <v>0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1</v>
      </c>
      <c r="K173" s="267">
        <f t="shared" si="57"/>
        <v>5</v>
      </c>
      <c r="L173" s="268">
        <f t="shared" si="57"/>
        <v>2</v>
      </c>
      <c r="M173" s="260"/>
      <c r="N173" s="266">
        <f t="shared" si="57"/>
        <v>6</v>
      </c>
      <c r="O173" s="267">
        <f t="shared" si="57"/>
        <v>1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34</v>
      </c>
    </row>
    <row r="177" spans="13:13" ht="13.5" thickTop="1">
      <c r="M177" s="68"/>
    </row>
  </sheetData>
  <protectedRanges>
    <protectedRange sqref="C3:X3 Z3" name="Rango4"/>
    <protectedRange sqref="C12:AJ71" name="Rango2_1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P177"/>
  <sheetViews>
    <sheetView topLeftCell="M112" zoomScale="75" workbookViewId="0">
      <selection activeCell="C104" sqref="C104:Q135"/>
    </sheetView>
  </sheetViews>
  <sheetFormatPr baseColWidth="10" defaultRowHeight="12.75"/>
  <cols>
    <col min="1" max="1" width="11.42578125" style="55"/>
    <col min="2" max="2" width="18" style="55" customWidth="1"/>
    <col min="3" max="3" width="13.42578125" style="55" bestFit="1" customWidth="1"/>
    <col min="4" max="8" width="11.42578125" style="55"/>
    <col min="9" max="9" width="12" style="55" bestFit="1" customWidth="1"/>
    <col min="10" max="24" width="11.42578125" style="55"/>
    <col min="25" max="25" width="13.42578125" style="55" bestFit="1" customWidth="1"/>
    <col min="26" max="36" width="11.42578125" style="55"/>
    <col min="37" max="67" width="11.42578125" style="55" hidden="1" customWidth="1"/>
    <col min="68" max="68" width="0" style="55" hidden="1" customWidth="1"/>
    <col min="69" max="16384" width="11.42578125" style="55"/>
  </cols>
  <sheetData>
    <row r="1" spans="1:68" ht="18">
      <c r="A1" s="53"/>
      <c r="B1" s="485" t="s">
        <v>73</v>
      </c>
      <c r="C1" s="486"/>
      <c r="D1" s="486"/>
      <c r="E1" s="486"/>
      <c r="F1" s="486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  <c r="AD1" s="487"/>
      <c r="AE1" s="487"/>
      <c r="AF1" s="487"/>
      <c r="AG1" s="487"/>
      <c r="AH1" s="487"/>
      <c r="AI1" s="487"/>
      <c r="AJ1" s="54"/>
    </row>
    <row r="2" spans="1:68" ht="15.75">
      <c r="A2" s="53"/>
      <c r="B2" s="56" t="s">
        <v>74</v>
      </c>
      <c r="C2" s="488" t="s">
        <v>40</v>
      </c>
      <c r="D2" s="488"/>
      <c r="E2" s="488"/>
      <c r="F2" s="488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</row>
    <row r="3" spans="1:68" ht="15.75">
      <c r="A3" s="53"/>
      <c r="B3" s="56" t="s">
        <v>75</v>
      </c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58" t="s">
        <v>76</v>
      </c>
      <c r="Z3" s="58"/>
      <c r="AA3" s="58"/>
      <c r="AB3" s="58"/>
      <c r="AC3" s="59"/>
      <c r="AD3" s="59"/>
      <c r="AE3" s="56"/>
      <c r="AF3" s="56"/>
      <c r="AG3" s="60"/>
      <c r="AH3" s="57"/>
      <c r="AI3" s="57"/>
      <c r="AJ3" s="57"/>
    </row>
    <row r="4" spans="1:68" ht="15.75">
      <c r="A4" s="53"/>
      <c r="B4" s="56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7"/>
      <c r="AH4" s="57"/>
      <c r="AI4" s="57"/>
      <c r="AJ4" s="57"/>
    </row>
    <row r="5" spans="1:68" ht="15">
      <c r="A5" s="53"/>
      <c r="B5" s="490" t="s">
        <v>77</v>
      </c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0"/>
      <c r="R5" s="490"/>
      <c r="S5" s="490"/>
      <c r="T5" s="490"/>
      <c r="U5" s="490"/>
      <c r="V5" s="490"/>
      <c r="W5" s="490"/>
      <c r="X5" s="490"/>
      <c r="Y5" s="490"/>
      <c r="Z5" s="490"/>
      <c r="AA5" s="490"/>
      <c r="AB5" s="490"/>
      <c r="AC5" s="490"/>
      <c r="AD5" s="490"/>
      <c r="AE5" s="490"/>
      <c r="AF5" s="490"/>
      <c r="AG5" s="490"/>
      <c r="AH5" s="490"/>
      <c r="AI5" s="490"/>
      <c r="AJ5" s="61"/>
    </row>
    <row r="6" spans="1:68" ht="13.5" thickBot="1">
      <c r="A6" s="53"/>
      <c r="B6" s="62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5"/>
      <c r="AE6" s="64"/>
      <c r="AF6" s="64"/>
      <c r="AG6" s="64"/>
      <c r="AH6" s="64"/>
      <c r="AI6" s="64"/>
      <c r="AJ6" s="64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1:68" ht="13.5" thickTop="1">
      <c r="A7" s="67"/>
      <c r="B7" s="481" t="s">
        <v>78</v>
      </c>
      <c r="C7" s="484" t="s">
        <v>49</v>
      </c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16" t="s">
        <v>6</v>
      </c>
      <c r="Z7" s="417"/>
      <c r="AA7" s="417"/>
      <c r="AB7" s="417"/>
      <c r="AC7" s="417"/>
      <c r="AD7" s="417"/>
      <c r="AE7" s="418"/>
      <c r="AF7" s="418"/>
      <c r="AG7" s="421" t="s">
        <v>7</v>
      </c>
      <c r="AH7" s="422"/>
      <c r="AI7" s="422"/>
      <c r="AJ7" s="423"/>
      <c r="AK7" s="68"/>
      <c r="AL7" s="481" t="s">
        <v>78</v>
      </c>
      <c r="AM7" s="484" t="s">
        <v>49</v>
      </c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16" t="s">
        <v>6</v>
      </c>
      <c r="BF7" s="417"/>
      <c r="BG7" s="417"/>
      <c r="BH7" s="417"/>
      <c r="BI7" s="417"/>
      <c r="BJ7" s="417"/>
      <c r="BK7" s="418"/>
      <c r="BL7" s="418"/>
      <c r="BM7" s="421" t="s">
        <v>7</v>
      </c>
      <c r="BN7" s="422"/>
      <c r="BO7" s="423"/>
    </row>
    <row r="8" spans="1:68" ht="15" customHeight="1">
      <c r="A8" s="67"/>
      <c r="B8" s="482"/>
      <c r="C8" s="432" t="s">
        <v>50</v>
      </c>
      <c r="D8" s="433"/>
      <c r="E8" s="433"/>
      <c r="F8" s="472"/>
      <c r="G8" s="475" t="s">
        <v>51</v>
      </c>
      <c r="H8" s="433"/>
      <c r="I8" s="433"/>
      <c r="J8" s="472"/>
      <c r="K8" s="475" t="s">
        <v>53</v>
      </c>
      <c r="L8" s="433"/>
      <c r="M8" s="472"/>
      <c r="N8" s="475" t="s">
        <v>52</v>
      </c>
      <c r="O8" s="433"/>
      <c r="P8" s="478"/>
      <c r="Q8" s="424" t="s">
        <v>79</v>
      </c>
      <c r="R8" s="424"/>
      <c r="S8" s="424"/>
      <c r="T8" s="425"/>
      <c r="U8" s="432" t="s">
        <v>80</v>
      </c>
      <c r="V8" s="433"/>
      <c r="W8" s="433"/>
      <c r="X8" s="483"/>
      <c r="Y8" s="436" t="s">
        <v>54</v>
      </c>
      <c r="Z8" s="437"/>
      <c r="AA8" s="437"/>
      <c r="AB8" s="438"/>
      <c r="AC8" s="443" t="s">
        <v>55</v>
      </c>
      <c r="AD8" s="446" t="s">
        <v>81</v>
      </c>
      <c r="AE8" s="447"/>
      <c r="AF8" s="448"/>
      <c r="AG8" s="451" t="s">
        <v>82</v>
      </c>
      <c r="AH8" s="419" t="s">
        <v>83</v>
      </c>
      <c r="AI8" s="491" t="s">
        <v>56</v>
      </c>
      <c r="AJ8" s="448"/>
      <c r="AK8" s="69"/>
      <c r="AL8" s="482"/>
      <c r="AM8" s="432" t="s">
        <v>50</v>
      </c>
      <c r="AN8" s="433"/>
      <c r="AO8" s="433"/>
      <c r="AP8" s="475" t="s">
        <v>51</v>
      </c>
      <c r="AQ8" s="433"/>
      <c r="AR8" s="433"/>
      <c r="AS8" s="475" t="s">
        <v>53</v>
      </c>
      <c r="AT8" s="433"/>
      <c r="AU8" s="472"/>
      <c r="AV8" s="475" t="s">
        <v>52</v>
      </c>
      <c r="AW8" s="433"/>
      <c r="AX8" s="478"/>
      <c r="AY8" s="424" t="s">
        <v>79</v>
      </c>
      <c r="AZ8" s="424"/>
      <c r="BA8" s="425"/>
      <c r="BB8" s="432" t="s">
        <v>80</v>
      </c>
      <c r="BC8" s="433"/>
      <c r="BD8" s="433"/>
      <c r="BE8" s="436" t="s">
        <v>54</v>
      </c>
      <c r="BF8" s="437"/>
      <c r="BG8" s="437"/>
      <c r="BH8" s="438"/>
      <c r="BI8" s="443" t="s">
        <v>55</v>
      </c>
      <c r="BJ8" s="446" t="s">
        <v>81</v>
      </c>
      <c r="BK8" s="447"/>
      <c r="BL8" s="448"/>
      <c r="BM8" s="451" t="s">
        <v>82</v>
      </c>
      <c r="BN8" s="419" t="s">
        <v>83</v>
      </c>
      <c r="BO8" s="430" t="s">
        <v>56</v>
      </c>
    </row>
    <row r="9" spans="1:68">
      <c r="A9" s="67"/>
      <c r="B9" s="482"/>
      <c r="C9" s="420"/>
      <c r="D9" s="420"/>
      <c r="E9" s="420"/>
      <c r="F9" s="473"/>
      <c r="G9" s="476"/>
      <c r="H9" s="420"/>
      <c r="I9" s="420"/>
      <c r="J9" s="473"/>
      <c r="K9" s="476"/>
      <c r="L9" s="420"/>
      <c r="M9" s="473"/>
      <c r="N9" s="476"/>
      <c r="O9" s="420"/>
      <c r="P9" s="479"/>
      <c r="Q9" s="426"/>
      <c r="R9" s="426"/>
      <c r="S9" s="426"/>
      <c r="T9" s="427"/>
      <c r="U9" s="434"/>
      <c r="V9" s="434"/>
      <c r="W9" s="434"/>
      <c r="X9" s="449"/>
      <c r="Y9" s="439"/>
      <c r="Z9" s="420"/>
      <c r="AA9" s="420"/>
      <c r="AB9" s="440"/>
      <c r="AC9" s="444"/>
      <c r="AD9" s="434"/>
      <c r="AE9" s="434"/>
      <c r="AF9" s="449"/>
      <c r="AG9" s="452"/>
      <c r="AH9" s="420"/>
      <c r="AI9" s="476"/>
      <c r="AJ9" s="449"/>
      <c r="AK9" s="69"/>
      <c r="AL9" s="482"/>
      <c r="AM9" s="420"/>
      <c r="AN9" s="420"/>
      <c r="AO9" s="420"/>
      <c r="AP9" s="476"/>
      <c r="AQ9" s="420"/>
      <c r="AR9" s="420"/>
      <c r="AS9" s="476"/>
      <c r="AT9" s="420"/>
      <c r="AU9" s="473"/>
      <c r="AV9" s="476"/>
      <c r="AW9" s="420"/>
      <c r="AX9" s="479"/>
      <c r="AY9" s="426"/>
      <c r="AZ9" s="426"/>
      <c r="BA9" s="427"/>
      <c r="BB9" s="434"/>
      <c r="BC9" s="434"/>
      <c r="BD9" s="434"/>
      <c r="BE9" s="439"/>
      <c r="BF9" s="420"/>
      <c r="BG9" s="420"/>
      <c r="BH9" s="440"/>
      <c r="BI9" s="444"/>
      <c r="BJ9" s="434"/>
      <c r="BK9" s="434"/>
      <c r="BL9" s="449"/>
      <c r="BM9" s="452"/>
      <c r="BN9" s="420"/>
      <c r="BO9" s="431"/>
    </row>
    <row r="10" spans="1:68">
      <c r="A10" s="67"/>
      <c r="B10" s="482"/>
      <c r="C10" s="435"/>
      <c r="D10" s="435"/>
      <c r="E10" s="435"/>
      <c r="F10" s="474"/>
      <c r="G10" s="477"/>
      <c r="H10" s="435"/>
      <c r="I10" s="435"/>
      <c r="J10" s="474"/>
      <c r="K10" s="477"/>
      <c r="L10" s="435"/>
      <c r="M10" s="474"/>
      <c r="N10" s="477"/>
      <c r="O10" s="435"/>
      <c r="P10" s="480"/>
      <c r="Q10" s="428"/>
      <c r="R10" s="428"/>
      <c r="S10" s="428"/>
      <c r="T10" s="429"/>
      <c r="U10" s="435"/>
      <c r="V10" s="435"/>
      <c r="W10" s="435"/>
      <c r="X10" s="450"/>
      <c r="Y10" s="441"/>
      <c r="Z10" s="435"/>
      <c r="AA10" s="435"/>
      <c r="AB10" s="442"/>
      <c r="AC10" s="445"/>
      <c r="AD10" s="435"/>
      <c r="AE10" s="435"/>
      <c r="AF10" s="450"/>
      <c r="AG10" s="453"/>
      <c r="AH10" s="420"/>
      <c r="AI10" s="476"/>
      <c r="AJ10" s="449"/>
      <c r="AK10" s="69"/>
      <c r="AL10" s="482"/>
      <c r="AM10" s="435"/>
      <c r="AN10" s="435"/>
      <c r="AO10" s="435"/>
      <c r="AP10" s="477"/>
      <c r="AQ10" s="435"/>
      <c r="AR10" s="435"/>
      <c r="AS10" s="477"/>
      <c r="AT10" s="435"/>
      <c r="AU10" s="474"/>
      <c r="AV10" s="477"/>
      <c r="AW10" s="435"/>
      <c r="AX10" s="480"/>
      <c r="AY10" s="428"/>
      <c r="AZ10" s="428"/>
      <c r="BA10" s="429"/>
      <c r="BB10" s="435"/>
      <c r="BC10" s="435"/>
      <c r="BD10" s="435"/>
      <c r="BE10" s="441"/>
      <c r="BF10" s="435"/>
      <c r="BG10" s="435"/>
      <c r="BH10" s="442"/>
      <c r="BI10" s="445"/>
      <c r="BJ10" s="435"/>
      <c r="BK10" s="435"/>
      <c r="BL10" s="450"/>
      <c r="BM10" s="453"/>
      <c r="BN10" s="420"/>
      <c r="BO10" s="431"/>
    </row>
    <row r="11" spans="1:68" ht="13.5" thickBot="1">
      <c r="A11" s="67"/>
      <c r="B11" s="70"/>
      <c r="C11" s="71" t="s">
        <v>70</v>
      </c>
      <c r="D11" s="72" t="s">
        <v>71</v>
      </c>
      <c r="E11" s="72" t="s">
        <v>72</v>
      </c>
      <c r="F11" s="73" t="s">
        <v>84</v>
      </c>
      <c r="G11" s="74" t="s">
        <v>70</v>
      </c>
      <c r="H11" s="75" t="s">
        <v>71</v>
      </c>
      <c r="I11" s="76" t="s">
        <v>72</v>
      </c>
      <c r="J11" s="77" t="s">
        <v>84</v>
      </c>
      <c r="K11" s="78" t="s">
        <v>70</v>
      </c>
      <c r="L11" s="72" t="s">
        <v>71</v>
      </c>
      <c r="M11" s="72" t="s">
        <v>72</v>
      </c>
      <c r="N11" s="78" t="s">
        <v>70</v>
      </c>
      <c r="O11" s="72" t="s">
        <v>71</v>
      </c>
      <c r="P11" s="73" t="s">
        <v>72</v>
      </c>
      <c r="Q11" s="74" t="s">
        <v>70</v>
      </c>
      <c r="R11" s="75" t="s">
        <v>71</v>
      </c>
      <c r="S11" s="76" t="s">
        <v>72</v>
      </c>
      <c r="T11" s="77" t="s">
        <v>84</v>
      </c>
      <c r="U11" s="79" t="s">
        <v>70</v>
      </c>
      <c r="V11" s="80" t="s">
        <v>71</v>
      </c>
      <c r="W11" s="80" t="s">
        <v>72</v>
      </c>
      <c r="X11" s="80" t="s">
        <v>84</v>
      </c>
      <c r="Y11" s="81" t="s">
        <v>70</v>
      </c>
      <c r="Z11" s="82" t="s">
        <v>71</v>
      </c>
      <c r="AA11" s="82" t="s">
        <v>72</v>
      </c>
      <c r="AB11" s="73" t="s">
        <v>84</v>
      </c>
      <c r="AC11" s="83" t="s">
        <v>70</v>
      </c>
      <c r="AD11" s="84" t="s">
        <v>70</v>
      </c>
      <c r="AE11" s="82" t="s">
        <v>71</v>
      </c>
      <c r="AF11" s="85" t="s">
        <v>72</v>
      </c>
      <c r="AG11" s="86" t="s">
        <v>70</v>
      </c>
      <c r="AH11" s="87" t="s">
        <v>70</v>
      </c>
      <c r="AI11" s="88" t="s">
        <v>70</v>
      </c>
      <c r="AJ11" s="89" t="s">
        <v>71</v>
      </c>
      <c r="AK11" s="90"/>
      <c r="AL11" s="70"/>
      <c r="AM11" s="79" t="s">
        <v>70</v>
      </c>
      <c r="AN11" s="80" t="s">
        <v>71</v>
      </c>
      <c r="AO11" s="80" t="s">
        <v>72</v>
      </c>
      <c r="AP11" s="74" t="s">
        <v>70</v>
      </c>
      <c r="AQ11" s="75" t="s">
        <v>71</v>
      </c>
      <c r="AR11" s="76" t="s">
        <v>72</v>
      </c>
      <c r="AS11" s="74" t="s">
        <v>70</v>
      </c>
      <c r="AT11" s="80" t="s">
        <v>71</v>
      </c>
      <c r="AU11" s="80" t="s">
        <v>72</v>
      </c>
      <c r="AV11" s="74" t="s">
        <v>70</v>
      </c>
      <c r="AW11" s="80" t="s">
        <v>71</v>
      </c>
      <c r="AX11" s="91" t="s">
        <v>72</v>
      </c>
      <c r="AY11" s="74" t="s">
        <v>70</v>
      </c>
      <c r="AZ11" s="75" t="s">
        <v>71</v>
      </c>
      <c r="BA11" s="92" t="s">
        <v>72</v>
      </c>
      <c r="BB11" s="79" t="s">
        <v>70</v>
      </c>
      <c r="BC11" s="80" t="s">
        <v>71</v>
      </c>
      <c r="BD11" s="80" t="s">
        <v>72</v>
      </c>
      <c r="BE11" s="81" t="s">
        <v>70</v>
      </c>
      <c r="BF11" s="93" t="s">
        <v>71</v>
      </c>
      <c r="BG11" s="93" t="s">
        <v>72</v>
      </c>
      <c r="BH11" s="94" t="s">
        <v>84</v>
      </c>
      <c r="BI11" s="83" t="s">
        <v>70</v>
      </c>
      <c r="BJ11" s="80" t="s">
        <v>70</v>
      </c>
      <c r="BK11" s="93" t="s">
        <v>71</v>
      </c>
      <c r="BL11" s="95" t="s">
        <v>72</v>
      </c>
      <c r="BM11" s="86" t="s">
        <v>70</v>
      </c>
      <c r="BN11" s="87" t="s">
        <v>70</v>
      </c>
      <c r="BO11" s="96" t="s">
        <v>70</v>
      </c>
    </row>
    <row r="12" spans="1:68" ht="13.5" thickBot="1">
      <c r="A12" s="67"/>
      <c r="B12" s="97">
        <v>1</v>
      </c>
      <c r="C12" s="98">
        <v>4</v>
      </c>
      <c r="D12" s="99">
        <v>4</v>
      </c>
      <c r="E12" s="99">
        <v>4</v>
      </c>
      <c r="F12" s="100">
        <v>4</v>
      </c>
      <c r="G12" s="98">
        <v>4</v>
      </c>
      <c r="H12" s="99">
        <v>4</v>
      </c>
      <c r="I12" s="99">
        <v>4</v>
      </c>
      <c r="J12" s="100">
        <v>4</v>
      </c>
      <c r="K12" s="101">
        <v>5</v>
      </c>
      <c r="L12" s="99">
        <v>5</v>
      </c>
      <c r="M12" s="102">
        <v>5</v>
      </c>
      <c r="N12" s="101">
        <v>4</v>
      </c>
      <c r="O12" s="99">
        <v>4</v>
      </c>
      <c r="P12" s="102">
        <v>4</v>
      </c>
      <c r="Q12" s="103">
        <v>5</v>
      </c>
      <c r="R12" s="99">
        <v>5</v>
      </c>
      <c r="S12" s="99">
        <v>5</v>
      </c>
      <c r="T12" s="100">
        <v>5</v>
      </c>
      <c r="U12" s="98">
        <v>4</v>
      </c>
      <c r="V12" s="99">
        <v>4</v>
      </c>
      <c r="W12" s="99">
        <v>4</v>
      </c>
      <c r="X12" s="100">
        <v>4</v>
      </c>
      <c r="Y12" s="104" t="s">
        <v>153</v>
      </c>
      <c r="Z12" s="99">
        <v>4</v>
      </c>
      <c r="AA12" s="99">
        <v>4</v>
      </c>
      <c r="AB12" s="102">
        <v>4</v>
      </c>
      <c r="AC12" s="105">
        <v>4</v>
      </c>
      <c r="AD12" s="101">
        <v>4</v>
      </c>
      <c r="AE12" s="99">
        <v>4</v>
      </c>
      <c r="AF12" s="106">
        <v>3</v>
      </c>
      <c r="AG12" s="107">
        <v>2</v>
      </c>
      <c r="AH12" s="108">
        <v>4</v>
      </c>
      <c r="AI12" s="109">
        <v>5</v>
      </c>
      <c r="AJ12" s="110">
        <v>4</v>
      </c>
      <c r="AK12" s="68"/>
      <c r="AL12" s="111">
        <v>1</v>
      </c>
      <c r="AM12" s="112">
        <f t="shared" ref="AM12:AM71" si="0">COUNTIF(C12:F12,"2")</f>
        <v>0</v>
      </c>
      <c r="AN12" s="113">
        <f>IF(C12&gt;0,AVERAGE(C12:F12),0)</f>
        <v>4</v>
      </c>
      <c r="AO12" s="114">
        <f>IF(AN12&gt;0,IF(AM12&gt;2,2,IF(AN12&gt;4,5,IF(AN12&gt;3,4,3))),"NO")</f>
        <v>4</v>
      </c>
      <c r="AP12" s="112">
        <f>COUNTIF(G12:J12,"2")</f>
        <v>0</v>
      </c>
      <c r="AQ12" s="113">
        <f>IF(G12&gt;0,AVERAGE(G12:J12),0)</f>
        <v>4</v>
      </c>
      <c r="AR12" s="114">
        <f>IF(AQ12&gt;0,IF(AP12&gt;2,2,IF(AQ12&gt;4,5,IF(AQ12&gt;3,4,3))),"NO")</f>
        <v>4</v>
      </c>
      <c r="AS12" s="112">
        <f>COUNTIF(K12:M12,"2")</f>
        <v>0</v>
      </c>
      <c r="AT12" s="113">
        <f>IF(K12&gt;0,AVERAGE(K12:M12),0)</f>
        <v>5</v>
      </c>
      <c r="AU12" s="114">
        <f>IF(AT12&gt;0,IF(AS12&gt;2,2,IF(AT12&gt;4,5,IF(AT12&gt;3,4,3))),"NO")</f>
        <v>5</v>
      </c>
      <c r="AV12" s="112">
        <f>COUNTIF(N12:P12,"2")</f>
        <v>0</v>
      </c>
      <c r="AW12" s="113">
        <f>IF(N12&gt;0,AVERAGE(N12:P12),0)</f>
        <v>4</v>
      </c>
      <c r="AX12" s="114">
        <f>IF(AW12&gt;0,IF(AV12&gt;2,2,IF(AW12&gt;4,5,IF(AW12&gt;3,4,3))),"NO")</f>
        <v>4</v>
      </c>
      <c r="AY12" s="112">
        <f>COUNTIF(Q12:T12,"2")</f>
        <v>0</v>
      </c>
      <c r="AZ12" s="113">
        <f>IF(Q12&gt;0,AVERAGE(Q12:T12),0)</f>
        <v>5</v>
      </c>
      <c r="BA12" s="115">
        <f>IF(AZ12&gt;0,IF(AY12&gt;2,2,IF(AZ12&gt;4,5,IF(AZ12&gt;3,4,3))),"NO")</f>
        <v>5</v>
      </c>
      <c r="BB12" s="112">
        <f>COUNTIF(U12:X12,"2")</f>
        <v>0</v>
      </c>
      <c r="BC12" s="113">
        <f>IF(U12&gt;0,AVERAGE(U12:X12),0)</f>
        <v>4</v>
      </c>
      <c r="BD12" s="116">
        <f>IF(BC12&gt;0,IF(BB12&gt;2,2,IF(BC12&gt;4,5,IF(BC12&gt;3,4,3))),"NO")</f>
        <v>4</v>
      </c>
      <c r="BE12" s="112">
        <f>IF(Y12=0,0,1)</f>
        <v>1</v>
      </c>
      <c r="BF12" s="112">
        <f>COUNTIF(Z12:AB12,"2")</f>
        <v>0</v>
      </c>
      <c r="BG12" s="113">
        <f>IF(Z12&gt;0,AVERAGE(Z12:AB12),0)</f>
        <v>4</v>
      </c>
      <c r="BH12" s="113">
        <f>IF(ISTEXT(BD12),"NO",IF(BE12=0,2,IF(BF12&gt;2,2,IF(BG12&gt;4,5,IF(BG12&gt;3,4,3)))))</f>
        <v>4</v>
      </c>
      <c r="BI12" s="117">
        <f>IF(AC12&gt;0,AC12,"NO")</f>
        <v>4</v>
      </c>
      <c r="BJ12" s="112">
        <f>COUNTIF(AD12:AF12,"2")</f>
        <v>0</v>
      </c>
      <c r="BK12" s="113">
        <f>IF(AD12&gt;0,AVERAGE(AD12:AF12),0)</f>
        <v>3.6666666666666665</v>
      </c>
      <c r="BL12" s="113">
        <f>IF(BK12&gt;0,IF(BJ12&gt;2,2,IF(BK12&gt;4,5,IF(BK12&gt;3,4,3))),"NO")</f>
        <v>4</v>
      </c>
      <c r="BM12" s="118">
        <f>IF(AG12&gt;0,AG12,"NO")</f>
        <v>2</v>
      </c>
      <c r="BN12" s="119">
        <f>IF(AH12&gt;0,AH12,"NO")</f>
        <v>4</v>
      </c>
      <c r="BO12" s="120">
        <f>IF(AI12=0,"NO",IF(AI12+AJ12&lt;4,2,IF(AI12+AJ12&lt;7,3,IF(AI12+AJ12&lt;9,4,5))))</f>
        <v>5</v>
      </c>
      <c r="BP12" s="68"/>
    </row>
    <row r="13" spans="1:68" ht="13.5" thickBot="1">
      <c r="A13" s="121"/>
      <c r="B13" s="122">
        <f>B12+1</f>
        <v>2</v>
      </c>
      <c r="C13" s="109">
        <v>5</v>
      </c>
      <c r="D13" s="123">
        <v>4</v>
      </c>
      <c r="E13" s="123">
        <v>4</v>
      </c>
      <c r="F13" s="124">
        <v>4</v>
      </c>
      <c r="G13" s="109">
        <v>2</v>
      </c>
      <c r="H13" s="123">
        <v>2</v>
      </c>
      <c r="I13" s="123">
        <v>2</v>
      </c>
      <c r="J13" s="124">
        <v>2</v>
      </c>
      <c r="K13" s="109">
        <v>4</v>
      </c>
      <c r="L13" s="123">
        <v>3</v>
      </c>
      <c r="M13" s="124">
        <v>4</v>
      </c>
      <c r="N13" s="109">
        <v>2</v>
      </c>
      <c r="O13" s="123">
        <v>2</v>
      </c>
      <c r="P13" s="124">
        <v>2</v>
      </c>
      <c r="Q13" s="109">
        <v>4</v>
      </c>
      <c r="R13" s="123">
        <v>4</v>
      </c>
      <c r="S13" s="123">
        <v>4</v>
      </c>
      <c r="T13" s="124">
        <v>4</v>
      </c>
      <c r="U13" s="109">
        <v>3</v>
      </c>
      <c r="V13" s="123">
        <v>3</v>
      </c>
      <c r="W13" s="123">
        <v>4</v>
      </c>
      <c r="X13" s="124">
        <v>4</v>
      </c>
      <c r="Y13" s="125" t="s">
        <v>153</v>
      </c>
      <c r="Z13" s="123">
        <v>2</v>
      </c>
      <c r="AA13" s="123">
        <v>2</v>
      </c>
      <c r="AB13" s="124">
        <v>3</v>
      </c>
      <c r="AC13" s="126">
        <v>4</v>
      </c>
      <c r="AD13" s="109">
        <v>3</v>
      </c>
      <c r="AE13" s="123">
        <v>3</v>
      </c>
      <c r="AF13" s="110">
        <v>4</v>
      </c>
      <c r="AG13" s="127">
        <v>3</v>
      </c>
      <c r="AH13" s="126">
        <v>3</v>
      </c>
      <c r="AI13" s="109">
        <v>4</v>
      </c>
      <c r="AJ13" s="110">
        <v>3</v>
      </c>
      <c r="AK13" s="128"/>
      <c r="AL13" s="129">
        <f>AL12+1</f>
        <v>2</v>
      </c>
      <c r="AM13" s="112">
        <f t="shared" si="0"/>
        <v>0</v>
      </c>
      <c r="AN13" s="113">
        <f t="shared" ref="AN13:AN71" si="1">IF(C13&gt;0,AVERAGE(C13:F13),0)</f>
        <v>4.25</v>
      </c>
      <c r="AO13" s="114">
        <f t="shared" ref="AO13:AO71" si="2">IF(AN13&gt;0,IF(AM13&gt;2,2,IF(AN13&gt;4,5,IF(AN13&gt;3,4,3))),"NO")</f>
        <v>5</v>
      </c>
      <c r="AP13" s="112">
        <f t="shared" ref="AP13:AP71" si="3">COUNTIF(G13:J13,"2")</f>
        <v>4</v>
      </c>
      <c r="AQ13" s="113">
        <f t="shared" ref="AQ13:AQ71" si="4">IF(G13&gt;0,AVERAGE(G13:J13),0)</f>
        <v>2</v>
      </c>
      <c r="AR13" s="114">
        <f t="shared" ref="AR13:AR71" si="5">IF(AQ13&gt;0,IF(AP13&gt;2,2,IF(AQ13&gt;4,5,IF(AQ13&gt;3,4,3))),"NO")</f>
        <v>2</v>
      </c>
      <c r="AS13" s="112">
        <f t="shared" ref="AS13:AS71" si="6">COUNTIF(K13:M13,"2")</f>
        <v>0</v>
      </c>
      <c r="AT13" s="113">
        <f t="shared" ref="AT13:AT71" si="7">IF(K13&gt;0,AVERAGE(K13:M13),0)</f>
        <v>3.6666666666666665</v>
      </c>
      <c r="AU13" s="114">
        <f t="shared" ref="AU13:AU71" si="8">IF(AT13&gt;0,IF(AS13&gt;2,2,IF(AT13&gt;4,5,IF(AT13&gt;3,4,3))),"NO")</f>
        <v>4</v>
      </c>
      <c r="AV13" s="112">
        <f t="shared" ref="AV13:AV71" si="9">COUNTIF(N13:P13,"2")</f>
        <v>3</v>
      </c>
      <c r="AW13" s="113">
        <f t="shared" ref="AW13:AW71" si="10">IF(N13&gt;0,AVERAGE(N13:P13),0)</f>
        <v>2</v>
      </c>
      <c r="AX13" s="114">
        <f t="shared" ref="AX13:AX71" si="11">IF(AW13&gt;0,IF(AV13&gt;2,2,IF(AW13&gt;4,5,IF(AW13&gt;3,4,3))),"NO")</f>
        <v>2</v>
      </c>
      <c r="AY13" s="112">
        <f t="shared" ref="AY13:AY71" si="12">COUNTIF(Q13:T13,"2")</f>
        <v>0</v>
      </c>
      <c r="AZ13" s="113">
        <f t="shared" ref="AZ13:AZ71" si="13">IF(Q13&gt;0,AVERAGE(Q13:T13),0)</f>
        <v>4</v>
      </c>
      <c r="BA13" s="115">
        <f t="shared" ref="BA13:BA71" si="14">IF(AZ13&gt;0,IF(AY13&gt;2,2,IF(AZ13&gt;4,5,IF(AZ13&gt;3,4,3))),"NO")</f>
        <v>4</v>
      </c>
      <c r="BB13" s="112">
        <f t="shared" ref="BB13:BB71" si="15">COUNTIF(U13:X13,"2")</f>
        <v>0</v>
      </c>
      <c r="BC13" s="113">
        <f t="shared" ref="BC13:BC71" si="16">IF(U13&gt;0,AVERAGE(U13:X13),0)</f>
        <v>3.5</v>
      </c>
      <c r="BD13" s="116">
        <f t="shared" ref="BD13:BD71" si="17">IF(BC13&gt;0,IF(BB13&gt;2,2,IF(BC13&gt;4,5,IF(BC13&gt;3,4,3))),"NO")</f>
        <v>4</v>
      </c>
      <c r="BE13" s="112">
        <f t="shared" ref="BE13:BE45" si="18">IF(Y13=0,0,1)</f>
        <v>1</v>
      </c>
      <c r="BF13" s="112">
        <f t="shared" ref="BF13:BF71" si="19">COUNTIF(Z13:AB13,"2")</f>
        <v>2</v>
      </c>
      <c r="BG13" s="113">
        <f t="shared" ref="BG13:BG71" si="20">IF(Z13&gt;0,AVERAGE(Z13:AB13),0)</f>
        <v>2.3333333333333335</v>
      </c>
      <c r="BH13" s="113">
        <f t="shared" ref="BH13:BH71" si="21">IF(ISTEXT(BD13),"NO",IF(BE13=0,2,IF(BF13&gt;2,2,IF(BG13&gt;4,5,IF(BG13&gt;3,4,3)))))</f>
        <v>3</v>
      </c>
      <c r="BI13" s="117">
        <f t="shared" ref="BI13:BI71" si="22">IF(AC13&gt;0,AC13,"NO")</f>
        <v>4</v>
      </c>
      <c r="BJ13" s="112">
        <f t="shared" ref="BJ13:BJ71" si="23">COUNTIF(AD13:AF13,"2")</f>
        <v>0</v>
      </c>
      <c r="BK13" s="113">
        <f t="shared" ref="BK13:BK71" si="24">IF(AD13&gt;0,AVERAGE(AD13:AF13),0)</f>
        <v>3.3333333333333335</v>
      </c>
      <c r="BL13" s="113">
        <f t="shared" ref="BL13:BL71" si="25">IF(BK13&gt;0,IF(BJ13&gt;2,2,IF(BK13&gt;4,5,IF(BK13&gt;3,4,3))),"NO")</f>
        <v>4</v>
      </c>
      <c r="BM13" s="118">
        <f t="shared" ref="BM13:BN70" si="26">IF(AG13&gt;0,AG13,"NO")</f>
        <v>3</v>
      </c>
      <c r="BN13" s="119">
        <f t="shared" si="26"/>
        <v>3</v>
      </c>
      <c r="BO13" s="120">
        <f t="shared" ref="BO13:BO71" si="27">IF(AI13=0,"NO",IF(AI13+AJ13&lt;4,2,IF(AI13+AJ13&lt;7,3,IF(AI13+AJ13&lt;9,4,5))))</f>
        <v>4</v>
      </c>
      <c r="BP13" s="68"/>
    </row>
    <row r="14" spans="1:68" ht="13.5" thickBot="1">
      <c r="A14" s="121"/>
      <c r="B14" s="130">
        <f t="shared" ref="B14:B71" si="28">B13+1</f>
        <v>3</v>
      </c>
      <c r="C14" s="109">
        <v>5</v>
      </c>
      <c r="D14" s="123">
        <v>5</v>
      </c>
      <c r="E14" s="123">
        <v>4</v>
      </c>
      <c r="F14" s="124">
        <v>5</v>
      </c>
      <c r="G14" s="109">
        <v>5</v>
      </c>
      <c r="H14" s="123">
        <v>4</v>
      </c>
      <c r="I14" s="123">
        <v>4</v>
      </c>
      <c r="J14" s="124">
        <v>5</v>
      </c>
      <c r="K14" s="109">
        <v>5</v>
      </c>
      <c r="L14" s="123">
        <v>5</v>
      </c>
      <c r="M14" s="124">
        <v>5</v>
      </c>
      <c r="N14" s="109">
        <v>5</v>
      </c>
      <c r="O14" s="123">
        <v>5</v>
      </c>
      <c r="P14" s="124">
        <v>5</v>
      </c>
      <c r="Q14" s="109">
        <v>5</v>
      </c>
      <c r="R14" s="123">
        <v>5</v>
      </c>
      <c r="S14" s="123">
        <v>5</v>
      </c>
      <c r="T14" s="124">
        <v>5</v>
      </c>
      <c r="U14" s="109">
        <v>4</v>
      </c>
      <c r="V14" s="123">
        <v>5</v>
      </c>
      <c r="W14" s="123">
        <v>5</v>
      </c>
      <c r="X14" s="124">
        <v>5</v>
      </c>
      <c r="Y14" s="125" t="s">
        <v>154</v>
      </c>
      <c r="Z14" s="123">
        <v>4</v>
      </c>
      <c r="AA14" s="123">
        <v>5</v>
      </c>
      <c r="AB14" s="124">
        <v>5</v>
      </c>
      <c r="AC14" s="126">
        <v>5</v>
      </c>
      <c r="AD14" s="109">
        <v>4</v>
      </c>
      <c r="AE14" s="123">
        <v>5</v>
      </c>
      <c r="AF14" s="110">
        <v>3</v>
      </c>
      <c r="AG14" s="127">
        <v>5</v>
      </c>
      <c r="AH14" s="126">
        <v>4</v>
      </c>
      <c r="AI14" s="109">
        <v>5</v>
      </c>
      <c r="AJ14" s="110">
        <v>5</v>
      </c>
      <c r="AK14" s="128"/>
      <c r="AL14" s="129">
        <f t="shared" ref="AL14:AL71" si="29">AL13+1</f>
        <v>3</v>
      </c>
      <c r="AM14" s="112">
        <f t="shared" si="0"/>
        <v>0</v>
      </c>
      <c r="AN14" s="113">
        <f t="shared" si="1"/>
        <v>4.75</v>
      </c>
      <c r="AO14" s="114">
        <f t="shared" si="2"/>
        <v>5</v>
      </c>
      <c r="AP14" s="112">
        <f t="shared" si="3"/>
        <v>0</v>
      </c>
      <c r="AQ14" s="113">
        <f t="shared" si="4"/>
        <v>4.5</v>
      </c>
      <c r="AR14" s="114">
        <f t="shared" si="5"/>
        <v>5</v>
      </c>
      <c r="AS14" s="112">
        <f t="shared" si="6"/>
        <v>0</v>
      </c>
      <c r="AT14" s="113">
        <f t="shared" si="7"/>
        <v>5</v>
      </c>
      <c r="AU14" s="114">
        <f t="shared" si="8"/>
        <v>5</v>
      </c>
      <c r="AV14" s="112">
        <f t="shared" si="9"/>
        <v>0</v>
      </c>
      <c r="AW14" s="113">
        <f t="shared" si="10"/>
        <v>5</v>
      </c>
      <c r="AX14" s="114">
        <f t="shared" si="11"/>
        <v>5</v>
      </c>
      <c r="AY14" s="112">
        <f t="shared" si="12"/>
        <v>0</v>
      </c>
      <c r="AZ14" s="113">
        <f t="shared" si="13"/>
        <v>5</v>
      </c>
      <c r="BA14" s="115">
        <f t="shared" si="14"/>
        <v>5</v>
      </c>
      <c r="BB14" s="112">
        <f t="shared" si="15"/>
        <v>0</v>
      </c>
      <c r="BC14" s="113">
        <f t="shared" si="16"/>
        <v>4.75</v>
      </c>
      <c r="BD14" s="116">
        <f t="shared" si="17"/>
        <v>5</v>
      </c>
      <c r="BE14" s="112">
        <f t="shared" si="18"/>
        <v>1</v>
      </c>
      <c r="BF14" s="112">
        <f t="shared" si="19"/>
        <v>0</v>
      </c>
      <c r="BG14" s="113">
        <f t="shared" si="20"/>
        <v>4.666666666666667</v>
      </c>
      <c r="BH14" s="113">
        <f t="shared" si="21"/>
        <v>5</v>
      </c>
      <c r="BI14" s="117">
        <f t="shared" si="22"/>
        <v>5</v>
      </c>
      <c r="BJ14" s="112">
        <f t="shared" si="23"/>
        <v>0</v>
      </c>
      <c r="BK14" s="113">
        <f t="shared" si="24"/>
        <v>4</v>
      </c>
      <c r="BL14" s="113">
        <f t="shared" si="25"/>
        <v>4</v>
      </c>
      <c r="BM14" s="118">
        <f t="shared" si="26"/>
        <v>5</v>
      </c>
      <c r="BN14" s="119">
        <f t="shared" si="26"/>
        <v>4</v>
      </c>
      <c r="BO14" s="120">
        <f t="shared" si="27"/>
        <v>5</v>
      </c>
      <c r="BP14" s="68"/>
    </row>
    <row r="15" spans="1:68" ht="13.5" thickBot="1">
      <c r="A15" s="121"/>
      <c r="B15" s="122">
        <f t="shared" si="28"/>
        <v>4</v>
      </c>
      <c r="C15" s="109">
        <v>5</v>
      </c>
      <c r="D15" s="123">
        <v>5</v>
      </c>
      <c r="E15" s="123">
        <v>5</v>
      </c>
      <c r="F15" s="124">
        <v>5</v>
      </c>
      <c r="G15" s="109">
        <v>5</v>
      </c>
      <c r="H15" s="123">
        <v>5</v>
      </c>
      <c r="I15" s="123">
        <v>5</v>
      </c>
      <c r="J15" s="124">
        <v>5</v>
      </c>
      <c r="K15" s="109">
        <v>5</v>
      </c>
      <c r="L15" s="123">
        <v>5</v>
      </c>
      <c r="M15" s="124">
        <v>5</v>
      </c>
      <c r="N15" s="109">
        <v>5</v>
      </c>
      <c r="O15" s="123">
        <v>5</v>
      </c>
      <c r="P15" s="124">
        <v>5</v>
      </c>
      <c r="Q15" s="109">
        <v>5</v>
      </c>
      <c r="R15" s="123">
        <v>5</v>
      </c>
      <c r="S15" s="123">
        <v>5</v>
      </c>
      <c r="T15" s="124">
        <v>5</v>
      </c>
      <c r="U15" s="109">
        <v>5</v>
      </c>
      <c r="V15" s="123">
        <v>5</v>
      </c>
      <c r="W15" s="123">
        <v>5</v>
      </c>
      <c r="X15" s="124">
        <v>5</v>
      </c>
      <c r="Y15" s="125" t="s">
        <v>153</v>
      </c>
      <c r="Z15" s="123">
        <v>5</v>
      </c>
      <c r="AA15" s="123">
        <v>5</v>
      </c>
      <c r="AB15" s="124">
        <v>5</v>
      </c>
      <c r="AC15" s="126">
        <v>5</v>
      </c>
      <c r="AD15" s="109">
        <v>5</v>
      </c>
      <c r="AE15" s="123">
        <v>5</v>
      </c>
      <c r="AF15" s="110">
        <v>5</v>
      </c>
      <c r="AG15" s="127">
        <v>5</v>
      </c>
      <c r="AH15" s="126">
        <v>5</v>
      </c>
      <c r="AI15" s="109">
        <v>5</v>
      </c>
      <c r="AJ15" s="110">
        <v>5</v>
      </c>
      <c r="AK15" s="128"/>
      <c r="AL15" s="131">
        <f t="shared" si="29"/>
        <v>4</v>
      </c>
      <c r="AM15" s="112">
        <f t="shared" si="0"/>
        <v>0</v>
      </c>
      <c r="AN15" s="113">
        <f t="shared" si="1"/>
        <v>5</v>
      </c>
      <c r="AO15" s="114">
        <f t="shared" si="2"/>
        <v>5</v>
      </c>
      <c r="AP15" s="112">
        <f t="shared" si="3"/>
        <v>0</v>
      </c>
      <c r="AQ15" s="113">
        <f t="shared" si="4"/>
        <v>5</v>
      </c>
      <c r="AR15" s="114">
        <f t="shared" si="5"/>
        <v>5</v>
      </c>
      <c r="AS15" s="112">
        <f t="shared" si="6"/>
        <v>0</v>
      </c>
      <c r="AT15" s="113">
        <f t="shared" si="7"/>
        <v>5</v>
      </c>
      <c r="AU15" s="114">
        <f t="shared" si="8"/>
        <v>5</v>
      </c>
      <c r="AV15" s="112">
        <f t="shared" si="9"/>
        <v>0</v>
      </c>
      <c r="AW15" s="113">
        <f t="shared" si="10"/>
        <v>5</v>
      </c>
      <c r="AX15" s="114">
        <f t="shared" si="11"/>
        <v>5</v>
      </c>
      <c r="AY15" s="112">
        <f t="shared" si="12"/>
        <v>0</v>
      </c>
      <c r="AZ15" s="113">
        <f t="shared" si="13"/>
        <v>5</v>
      </c>
      <c r="BA15" s="115">
        <f t="shared" si="14"/>
        <v>5</v>
      </c>
      <c r="BB15" s="112">
        <f t="shared" si="15"/>
        <v>0</v>
      </c>
      <c r="BC15" s="113">
        <f t="shared" si="16"/>
        <v>5</v>
      </c>
      <c r="BD15" s="116">
        <f t="shared" si="17"/>
        <v>5</v>
      </c>
      <c r="BE15" s="112">
        <f t="shared" si="18"/>
        <v>1</v>
      </c>
      <c r="BF15" s="112">
        <f t="shared" si="19"/>
        <v>0</v>
      </c>
      <c r="BG15" s="113">
        <f t="shared" si="20"/>
        <v>5</v>
      </c>
      <c r="BH15" s="113">
        <f t="shared" si="21"/>
        <v>5</v>
      </c>
      <c r="BI15" s="117">
        <f t="shared" si="22"/>
        <v>5</v>
      </c>
      <c r="BJ15" s="112">
        <f t="shared" si="23"/>
        <v>0</v>
      </c>
      <c r="BK15" s="113">
        <f t="shared" si="24"/>
        <v>5</v>
      </c>
      <c r="BL15" s="113">
        <f t="shared" si="25"/>
        <v>5</v>
      </c>
      <c r="BM15" s="118">
        <f t="shared" si="26"/>
        <v>5</v>
      </c>
      <c r="BN15" s="119">
        <f t="shared" si="26"/>
        <v>5</v>
      </c>
      <c r="BO15" s="120">
        <f t="shared" si="27"/>
        <v>5</v>
      </c>
      <c r="BP15" s="68"/>
    </row>
    <row r="16" spans="1:68" ht="13.5" thickBot="1">
      <c r="A16" s="121"/>
      <c r="B16" s="130">
        <f t="shared" si="28"/>
        <v>5</v>
      </c>
      <c r="C16" s="109">
        <v>5</v>
      </c>
      <c r="D16" s="123">
        <v>5</v>
      </c>
      <c r="E16" s="123">
        <v>5</v>
      </c>
      <c r="F16" s="124">
        <v>5</v>
      </c>
      <c r="G16" s="109">
        <v>5</v>
      </c>
      <c r="H16" s="123">
        <v>5</v>
      </c>
      <c r="I16" s="123">
        <v>5</v>
      </c>
      <c r="J16" s="124">
        <v>5</v>
      </c>
      <c r="K16" s="109">
        <v>5</v>
      </c>
      <c r="L16" s="123">
        <v>5</v>
      </c>
      <c r="M16" s="124">
        <v>5</v>
      </c>
      <c r="N16" s="109">
        <v>5</v>
      </c>
      <c r="O16" s="123">
        <v>5</v>
      </c>
      <c r="P16" s="124">
        <v>5</v>
      </c>
      <c r="Q16" s="109">
        <v>5</v>
      </c>
      <c r="R16" s="123">
        <v>5</v>
      </c>
      <c r="S16" s="123">
        <v>5</v>
      </c>
      <c r="T16" s="124">
        <v>5</v>
      </c>
      <c r="U16" s="109">
        <v>5</v>
      </c>
      <c r="V16" s="123">
        <v>5</v>
      </c>
      <c r="W16" s="123">
        <v>5</v>
      </c>
      <c r="X16" s="124">
        <v>5</v>
      </c>
      <c r="Y16" s="125" t="s">
        <v>153</v>
      </c>
      <c r="Z16" s="123">
        <v>5</v>
      </c>
      <c r="AA16" s="123">
        <v>5</v>
      </c>
      <c r="AB16" s="124">
        <v>5</v>
      </c>
      <c r="AC16" s="132">
        <v>5</v>
      </c>
      <c r="AD16" s="109">
        <v>5</v>
      </c>
      <c r="AE16" s="123">
        <v>5</v>
      </c>
      <c r="AF16" s="110">
        <v>5</v>
      </c>
      <c r="AG16" s="107">
        <v>5</v>
      </c>
      <c r="AH16" s="132">
        <v>5</v>
      </c>
      <c r="AI16" s="109">
        <v>5</v>
      </c>
      <c r="AJ16" s="110">
        <v>5</v>
      </c>
      <c r="AK16" s="128"/>
      <c r="AL16" s="129">
        <f t="shared" si="29"/>
        <v>5</v>
      </c>
      <c r="AM16" s="112">
        <f t="shared" si="0"/>
        <v>0</v>
      </c>
      <c r="AN16" s="113">
        <f t="shared" si="1"/>
        <v>5</v>
      </c>
      <c r="AO16" s="114">
        <f t="shared" si="2"/>
        <v>5</v>
      </c>
      <c r="AP16" s="112">
        <f t="shared" si="3"/>
        <v>0</v>
      </c>
      <c r="AQ16" s="113">
        <f t="shared" si="4"/>
        <v>5</v>
      </c>
      <c r="AR16" s="114">
        <f t="shared" si="5"/>
        <v>5</v>
      </c>
      <c r="AS16" s="112">
        <f t="shared" si="6"/>
        <v>0</v>
      </c>
      <c r="AT16" s="113">
        <f t="shared" si="7"/>
        <v>5</v>
      </c>
      <c r="AU16" s="114">
        <f t="shared" si="8"/>
        <v>5</v>
      </c>
      <c r="AV16" s="112">
        <f t="shared" si="9"/>
        <v>0</v>
      </c>
      <c r="AW16" s="113">
        <f t="shared" si="10"/>
        <v>5</v>
      </c>
      <c r="AX16" s="114">
        <f t="shared" si="11"/>
        <v>5</v>
      </c>
      <c r="AY16" s="112">
        <f t="shared" si="12"/>
        <v>0</v>
      </c>
      <c r="AZ16" s="113">
        <f t="shared" si="13"/>
        <v>5</v>
      </c>
      <c r="BA16" s="115">
        <f t="shared" si="14"/>
        <v>5</v>
      </c>
      <c r="BB16" s="112">
        <f t="shared" si="15"/>
        <v>0</v>
      </c>
      <c r="BC16" s="113">
        <f t="shared" si="16"/>
        <v>5</v>
      </c>
      <c r="BD16" s="116">
        <f t="shared" si="17"/>
        <v>5</v>
      </c>
      <c r="BE16" s="112">
        <f t="shared" si="18"/>
        <v>1</v>
      </c>
      <c r="BF16" s="112">
        <f t="shared" si="19"/>
        <v>0</v>
      </c>
      <c r="BG16" s="113">
        <f t="shared" si="20"/>
        <v>5</v>
      </c>
      <c r="BH16" s="113">
        <f t="shared" si="21"/>
        <v>5</v>
      </c>
      <c r="BI16" s="117">
        <f t="shared" si="22"/>
        <v>5</v>
      </c>
      <c r="BJ16" s="112">
        <f t="shared" si="23"/>
        <v>0</v>
      </c>
      <c r="BK16" s="113">
        <f t="shared" si="24"/>
        <v>5</v>
      </c>
      <c r="BL16" s="113">
        <f t="shared" si="25"/>
        <v>5</v>
      </c>
      <c r="BM16" s="118">
        <f t="shared" si="26"/>
        <v>5</v>
      </c>
      <c r="BN16" s="119">
        <f t="shared" si="26"/>
        <v>5</v>
      </c>
      <c r="BO16" s="120">
        <f t="shared" si="27"/>
        <v>5</v>
      </c>
      <c r="BP16" s="68"/>
    </row>
    <row r="17" spans="1:68" ht="13.5" thickBot="1">
      <c r="A17" s="121"/>
      <c r="B17" s="130">
        <f t="shared" si="28"/>
        <v>6</v>
      </c>
      <c r="C17" s="109">
        <v>5</v>
      </c>
      <c r="D17" s="123">
        <v>5</v>
      </c>
      <c r="E17" s="123">
        <v>4</v>
      </c>
      <c r="F17" s="124">
        <v>5</v>
      </c>
      <c r="G17" s="109">
        <v>4</v>
      </c>
      <c r="H17" s="123">
        <v>2</v>
      </c>
      <c r="I17" s="123">
        <v>3</v>
      </c>
      <c r="J17" s="124">
        <v>5</v>
      </c>
      <c r="K17" s="109">
        <v>2</v>
      </c>
      <c r="L17" s="123">
        <v>3</v>
      </c>
      <c r="M17" s="124">
        <v>3</v>
      </c>
      <c r="N17" s="109">
        <v>4</v>
      </c>
      <c r="O17" s="123">
        <v>4</v>
      </c>
      <c r="P17" s="124">
        <v>5</v>
      </c>
      <c r="Q17" s="109">
        <v>5</v>
      </c>
      <c r="R17" s="123">
        <v>5</v>
      </c>
      <c r="S17" s="123">
        <v>4</v>
      </c>
      <c r="T17" s="124">
        <v>5</v>
      </c>
      <c r="U17" s="109">
        <v>5</v>
      </c>
      <c r="V17" s="123">
        <v>5</v>
      </c>
      <c r="W17" s="123">
        <v>5</v>
      </c>
      <c r="X17" s="124">
        <v>4</v>
      </c>
      <c r="Y17" s="133" t="s">
        <v>153</v>
      </c>
      <c r="Z17" s="123">
        <v>3</v>
      </c>
      <c r="AA17" s="123">
        <v>5</v>
      </c>
      <c r="AB17" s="124">
        <v>4</v>
      </c>
      <c r="AC17" s="126">
        <v>5</v>
      </c>
      <c r="AD17" s="109">
        <v>5</v>
      </c>
      <c r="AE17" s="123">
        <v>5</v>
      </c>
      <c r="AF17" s="110">
        <v>5</v>
      </c>
      <c r="AG17" s="127">
        <v>5</v>
      </c>
      <c r="AH17" s="126">
        <v>5</v>
      </c>
      <c r="AI17" s="109">
        <v>5</v>
      </c>
      <c r="AJ17" s="110">
        <v>5</v>
      </c>
      <c r="AK17" s="128"/>
      <c r="AL17" s="129">
        <f t="shared" si="29"/>
        <v>6</v>
      </c>
      <c r="AM17" s="112">
        <f t="shared" si="0"/>
        <v>0</v>
      </c>
      <c r="AN17" s="113">
        <f t="shared" si="1"/>
        <v>4.75</v>
      </c>
      <c r="AO17" s="114">
        <f t="shared" si="2"/>
        <v>5</v>
      </c>
      <c r="AP17" s="112">
        <f t="shared" si="3"/>
        <v>1</v>
      </c>
      <c r="AQ17" s="113">
        <f t="shared" si="4"/>
        <v>3.5</v>
      </c>
      <c r="AR17" s="114">
        <f t="shared" si="5"/>
        <v>4</v>
      </c>
      <c r="AS17" s="112">
        <f t="shared" si="6"/>
        <v>1</v>
      </c>
      <c r="AT17" s="113">
        <f t="shared" si="7"/>
        <v>2.6666666666666665</v>
      </c>
      <c r="AU17" s="114">
        <f t="shared" si="8"/>
        <v>3</v>
      </c>
      <c r="AV17" s="112">
        <f t="shared" si="9"/>
        <v>0</v>
      </c>
      <c r="AW17" s="113">
        <f t="shared" si="10"/>
        <v>4.333333333333333</v>
      </c>
      <c r="AX17" s="114">
        <f t="shared" si="11"/>
        <v>5</v>
      </c>
      <c r="AY17" s="112">
        <f t="shared" si="12"/>
        <v>0</v>
      </c>
      <c r="AZ17" s="113">
        <f t="shared" si="13"/>
        <v>4.75</v>
      </c>
      <c r="BA17" s="115">
        <f t="shared" si="14"/>
        <v>5</v>
      </c>
      <c r="BB17" s="112">
        <f t="shared" si="15"/>
        <v>0</v>
      </c>
      <c r="BC17" s="113">
        <f t="shared" si="16"/>
        <v>4.75</v>
      </c>
      <c r="BD17" s="116">
        <f t="shared" si="17"/>
        <v>5</v>
      </c>
      <c r="BE17" s="112">
        <f t="shared" si="18"/>
        <v>1</v>
      </c>
      <c r="BF17" s="112">
        <f t="shared" si="19"/>
        <v>0</v>
      </c>
      <c r="BG17" s="113">
        <f t="shared" si="20"/>
        <v>4</v>
      </c>
      <c r="BH17" s="113">
        <f t="shared" si="21"/>
        <v>4</v>
      </c>
      <c r="BI17" s="117">
        <f t="shared" si="22"/>
        <v>5</v>
      </c>
      <c r="BJ17" s="112">
        <f t="shared" si="23"/>
        <v>0</v>
      </c>
      <c r="BK17" s="113">
        <f t="shared" si="24"/>
        <v>5</v>
      </c>
      <c r="BL17" s="113">
        <f t="shared" si="25"/>
        <v>5</v>
      </c>
      <c r="BM17" s="118">
        <f t="shared" si="26"/>
        <v>5</v>
      </c>
      <c r="BN17" s="119">
        <f t="shared" si="26"/>
        <v>5</v>
      </c>
      <c r="BO17" s="120">
        <f t="shared" si="27"/>
        <v>5</v>
      </c>
      <c r="BP17" s="68"/>
    </row>
    <row r="18" spans="1:68" ht="13.5" thickBot="1">
      <c r="A18" s="121"/>
      <c r="B18" s="130">
        <f t="shared" si="28"/>
        <v>7</v>
      </c>
      <c r="C18" s="109">
        <v>5</v>
      </c>
      <c r="D18" s="123">
        <v>4</v>
      </c>
      <c r="E18" s="123">
        <v>4</v>
      </c>
      <c r="F18" s="124">
        <v>5</v>
      </c>
      <c r="G18" s="109">
        <v>4</v>
      </c>
      <c r="H18" s="123">
        <v>4</v>
      </c>
      <c r="I18" s="123">
        <v>4</v>
      </c>
      <c r="J18" s="124">
        <v>5</v>
      </c>
      <c r="K18" s="109">
        <v>4</v>
      </c>
      <c r="L18" s="123">
        <v>4</v>
      </c>
      <c r="M18" s="124">
        <v>4</v>
      </c>
      <c r="N18" s="109">
        <v>4</v>
      </c>
      <c r="O18" s="123">
        <v>4</v>
      </c>
      <c r="P18" s="124">
        <v>5</v>
      </c>
      <c r="Q18" s="109">
        <v>5</v>
      </c>
      <c r="R18" s="123">
        <v>5</v>
      </c>
      <c r="S18" s="123">
        <v>5</v>
      </c>
      <c r="T18" s="124">
        <v>5</v>
      </c>
      <c r="U18" s="109">
        <v>5</v>
      </c>
      <c r="V18" s="123">
        <v>5</v>
      </c>
      <c r="W18" s="123">
        <v>4</v>
      </c>
      <c r="X18" s="124">
        <v>5</v>
      </c>
      <c r="Y18" s="125" t="s">
        <v>153</v>
      </c>
      <c r="Z18" s="123">
        <v>3</v>
      </c>
      <c r="AA18" s="123">
        <v>3</v>
      </c>
      <c r="AB18" s="124">
        <v>4</v>
      </c>
      <c r="AC18" s="126">
        <v>5</v>
      </c>
      <c r="AD18" s="109">
        <v>4</v>
      </c>
      <c r="AE18" s="123">
        <v>3</v>
      </c>
      <c r="AF18" s="110">
        <v>4</v>
      </c>
      <c r="AG18" s="127">
        <v>5</v>
      </c>
      <c r="AH18" s="126">
        <v>3</v>
      </c>
      <c r="AI18" s="109">
        <v>5</v>
      </c>
      <c r="AJ18" s="110">
        <v>5</v>
      </c>
      <c r="AK18" s="128"/>
      <c r="AL18" s="129">
        <f t="shared" si="29"/>
        <v>7</v>
      </c>
      <c r="AM18" s="112">
        <f t="shared" si="0"/>
        <v>0</v>
      </c>
      <c r="AN18" s="113">
        <f t="shared" si="1"/>
        <v>4.5</v>
      </c>
      <c r="AO18" s="114">
        <f t="shared" si="2"/>
        <v>5</v>
      </c>
      <c r="AP18" s="112">
        <f t="shared" si="3"/>
        <v>0</v>
      </c>
      <c r="AQ18" s="113">
        <f t="shared" si="4"/>
        <v>4.25</v>
      </c>
      <c r="AR18" s="114">
        <f t="shared" si="5"/>
        <v>5</v>
      </c>
      <c r="AS18" s="112">
        <f t="shared" si="6"/>
        <v>0</v>
      </c>
      <c r="AT18" s="113">
        <f t="shared" si="7"/>
        <v>4</v>
      </c>
      <c r="AU18" s="114">
        <f t="shared" si="8"/>
        <v>4</v>
      </c>
      <c r="AV18" s="112">
        <f t="shared" si="9"/>
        <v>0</v>
      </c>
      <c r="AW18" s="113">
        <f t="shared" si="10"/>
        <v>4.333333333333333</v>
      </c>
      <c r="AX18" s="114">
        <f t="shared" si="11"/>
        <v>5</v>
      </c>
      <c r="AY18" s="112">
        <f t="shared" si="12"/>
        <v>0</v>
      </c>
      <c r="AZ18" s="113">
        <f t="shared" si="13"/>
        <v>5</v>
      </c>
      <c r="BA18" s="115">
        <f t="shared" si="14"/>
        <v>5</v>
      </c>
      <c r="BB18" s="112">
        <f t="shared" si="15"/>
        <v>0</v>
      </c>
      <c r="BC18" s="113">
        <f t="shared" si="16"/>
        <v>4.75</v>
      </c>
      <c r="BD18" s="116">
        <f t="shared" si="17"/>
        <v>5</v>
      </c>
      <c r="BE18" s="112">
        <f t="shared" si="18"/>
        <v>1</v>
      </c>
      <c r="BF18" s="112">
        <f t="shared" si="19"/>
        <v>0</v>
      </c>
      <c r="BG18" s="113">
        <f t="shared" si="20"/>
        <v>3.3333333333333335</v>
      </c>
      <c r="BH18" s="113">
        <f t="shared" si="21"/>
        <v>4</v>
      </c>
      <c r="BI18" s="117">
        <f t="shared" si="22"/>
        <v>5</v>
      </c>
      <c r="BJ18" s="112">
        <f t="shared" si="23"/>
        <v>0</v>
      </c>
      <c r="BK18" s="113">
        <f t="shared" si="24"/>
        <v>3.6666666666666665</v>
      </c>
      <c r="BL18" s="113">
        <f t="shared" si="25"/>
        <v>4</v>
      </c>
      <c r="BM18" s="118">
        <f t="shared" si="26"/>
        <v>5</v>
      </c>
      <c r="BN18" s="119">
        <f t="shared" si="26"/>
        <v>3</v>
      </c>
      <c r="BO18" s="120">
        <f t="shared" si="27"/>
        <v>5</v>
      </c>
      <c r="BP18" s="68"/>
    </row>
    <row r="19" spans="1:68" ht="13.5" thickBot="1">
      <c r="A19" s="121"/>
      <c r="B19" s="122">
        <f t="shared" si="28"/>
        <v>8</v>
      </c>
      <c r="C19" s="109">
        <v>4</v>
      </c>
      <c r="D19" s="123">
        <v>5</v>
      </c>
      <c r="E19" s="123">
        <v>3</v>
      </c>
      <c r="F19" s="124">
        <v>5</v>
      </c>
      <c r="G19" s="109">
        <v>5</v>
      </c>
      <c r="H19" s="123">
        <v>5</v>
      </c>
      <c r="I19" s="123">
        <v>5</v>
      </c>
      <c r="J19" s="124">
        <v>2</v>
      </c>
      <c r="K19" s="109">
        <v>5</v>
      </c>
      <c r="L19" s="123">
        <v>5</v>
      </c>
      <c r="M19" s="124">
        <v>5</v>
      </c>
      <c r="N19" s="109">
        <v>4</v>
      </c>
      <c r="O19" s="123">
        <v>4</v>
      </c>
      <c r="P19" s="124">
        <v>4</v>
      </c>
      <c r="Q19" s="109">
        <v>5</v>
      </c>
      <c r="R19" s="123">
        <v>5</v>
      </c>
      <c r="S19" s="123">
        <v>5</v>
      </c>
      <c r="T19" s="124">
        <v>5</v>
      </c>
      <c r="U19" s="109">
        <v>5</v>
      </c>
      <c r="V19" s="123">
        <v>5</v>
      </c>
      <c r="W19" s="123">
        <v>5</v>
      </c>
      <c r="X19" s="124">
        <v>5</v>
      </c>
      <c r="Y19" s="125" t="s">
        <v>153</v>
      </c>
      <c r="Z19" s="123">
        <v>5</v>
      </c>
      <c r="AA19" s="123">
        <v>5</v>
      </c>
      <c r="AB19" s="124">
        <v>5</v>
      </c>
      <c r="AC19" s="126">
        <v>2</v>
      </c>
      <c r="AD19" s="109">
        <v>2</v>
      </c>
      <c r="AE19" s="123">
        <v>3</v>
      </c>
      <c r="AF19" s="110">
        <v>2</v>
      </c>
      <c r="AG19" s="127">
        <v>2</v>
      </c>
      <c r="AH19" s="126">
        <v>5</v>
      </c>
      <c r="AI19" s="109">
        <v>5</v>
      </c>
      <c r="AJ19" s="110">
        <v>3</v>
      </c>
      <c r="AK19" s="128"/>
      <c r="AL19" s="129">
        <f t="shared" si="29"/>
        <v>8</v>
      </c>
      <c r="AM19" s="112">
        <f t="shared" si="0"/>
        <v>0</v>
      </c>
      <c r="AN19" s="113">
        <f t="shared" si="1"/>
        <v>4.25</v>
      </c>
      <c r="AO19" s="114">
        <f t="shared" si="2"/>
        <v>5</v>
      </c>
      <c r="AP19" s="112">
        <f t="shared" si="3"/>
        <v>1</v>
      </c>
      <c r="AQ19" s="113">
        <f t="shared" si="4"/>
        <v>4.25</v>
      </c>
      <c r="AR19" s="114">
        <f t="shared" si="5"/>
        <v>5</v>
      </c>
      <c r="AS19" s="112">
        <f t="shared" si="6"/>
        <v>0</v>
      </c>
      <c r="AT19" s="113">
        <f t="shared" si="7"/>
        <v>5</v>
      </c>
      <c r="AU19" s="114">
        <f t="shared" si="8"/>
        <v>5</v>
      </c>
      <c r="AV19" s="112">
        <f t="shared" si="9"/>
        <v>0</v>
      </c>
      <c r="AW19" s="113">
        <f t="shared" si="10"/>
        <v>4</v>
      </c>
      <c r="AX19" s="114">
        <f t="shared" si="11"/>
        <v>4</v>
      </c>
      <c r="AY19" s="112">
        <f t="shared" si="12"/>
        <v>0</v>
      </c>
      <c r="AZ19" s="113">
        <f t="shared" si="13"/>
        <v>5</v>
      </c>
      <c r="BA19" s="115">
        <f t="shared" si="14"/>
        <v>5</v>
      </c>
      <c r="BB19" s="112">
        <f t="shared" si="15"/>
        <v>0</v>
      </c>
      <c r="BC19" s="113">
        <f t="shared" si="16"/>
        <v>5</v>
      </c>
      <c r="BD19" s="116">
        <f t="shared" si="17"/>
        <v>5</v>
      </c>
      <c r="BE19" s="112">
        <f t="shared" si="18"/>
        <v>1</v>
      </c>
      <c r="BF19" s="112">
        <f t="shared" si="19"/>
        <v>0</v>
      </c>
      <c r="BG19" s="113">
        <f t="shared" si="20"/>
        <v>5</v>
      </c>
      <c r="BH19" s="113">
        <f t="shared" si="21"/>
        <v>5</v>
      </c>
      <c r="BI19" s="117">
        <f t="shared" si="22"/>
        <v>2</v>
      </c>
      <c r="BJ19" s="112">
        <f t="shared" si="23"/>
        <v>2</v>
      </c>
      <c r="BK19" s="113">
        <f t="shared" si="24"/>
        <v>2.3333333333333335</v>
      </c>
      <c r="BL19" s="113">
        <f t="shared" si="25"/>
        <v>3</v>
      </c>
      <c r="BM19" s="118">
        <f t="shared" si="26"/>
        <v>2</v>
      </c>
      <c r="BN19" s="119">
        <f t="shared" si="26"/>
        <v>5</v>
      </c>
      <c r="BO19" s="120">
        <f t="shared" si="27"/>
        <v>4</v>
      </c>
      <c r="BP19" s="68"/>
    </row>
    <row r="20" spans="1:68" ht="13.5" thickBot="1">
      <c r="A20" s="121"/>
      <c r="B20" s="130">
        <f t="shared" si="28"/>
        <v>9</v>
      </c>
      <c r="C20" s="109">
        <v>5</v>
      </c>
      <c r="D20" s="123">
        <v>5</v>
      </c>
      <c r="E20" s="123">
        <v>5</v>
      </c>
      <c r="F20" s="124">
        <v>5</v>
      </c>
      <c r="G20" s="109">
        <v>5</v>
      </c>
      <c r="H20" s="123">
        <v>4</v>
      </c>
      <c r="I20" s="123">
        <v>4</v>
      </c>
      <c r="J20" s="124">
        <v>5</v>
      </c>
      <c r="K20" s="109">
        <v>5</v>
      </c>
      <c r="L20" s="123">
        <v>4</v>
      </c>
      <c r="M20" s="124">
        <v>4</v>
      </c>
      <c r="N20" s="109">
        <v>4</v>
      </c>
      <c r="O20" s="123">
        <v>4</v>
      </c>
      <c r="P20" s="124">
        <v>4</v>
      </c>
      <c r="Q20" s="109">
        <v>5</v>
      </c>
      <c r="R20" s="123">
        <v>5</v>
      </c>
      <c r="S20" s="123">
        <v>5</v>
      </c>
      <c r="T20" s="124">
        <v>5</v>
      </c>
      <c r="U20" s="109">
        <v>5</v>
      </c>
      <c r="V20" s="123">
        <v>5</v>
      </c>
      <c r="W20" s="123">
        <v>4</v>
      </c>
      <c r="X20" s="124">
        <v>4</v>
      </c>
      <c r="Y20" s="125" t="s">
        <v>153</v>
      </c>
      <c r="Z20" s="123">
        <v>3</v>
      </c>
      <c r="AA20" s="123">
        <v>3</v>
      </c>
      <c r="AB20" s="124">
        <v>4</v>
      </c>
      <c r="AC20" s="132">
        <v>4</v>
      </c>
      <c r="AD20" s="109">
        <v>3</v>
      </c>
      <c r="AE20" s="123">
        <v>4</v>
      </c>
      <c r="AF20" s="110">
        <v>4</v>
      </c>
      <c r="AG20" s="107">
        <v>5</v>
      </c>
      <c r="AH20" s="132">
        <v>4</v>
      </c>
      <c r="AI20" s="109">
        <v>5</v>
      </c>
      <c r="AJ20" s="110">
        <v>5</v>
      </c>
      <c r="AK20" s="128"/>
      <c r="AL20" s="129">
        <f t="shared" si="29"/>
        <v>9</v>
      </c>
      <c r="AM20" s="112">
        <f t="shared" si="0"/>
        <v>0</v>
      </c>
      <c r="AN20" s="113">
        <f t="shared" si="1"/>
        <v>5</v>
      </c>
      <c r="AO20" s="114">
        <f t="shared" si="2"/>
        <v>5</v>
      </c>
      <c r="AP20" s="112">
        <f t="shared" si="3"/>
        <v>0</v>
      </c>
      <c r="AQ20" s="113">
        <f t="shared" si="4"/>
        <v>4.5</v>
      </c>
      <c r="AR20" s="114">
        <f t="shared" si="5"/>
        <v>5</v>
      </c>
      <c r="AS20" s="112">
        <f t="shared" si="6"/>
        <v>0</v>
      </c>
      <c r="AT20" s="113">
        <f t="shared" si="7"/>
        <v>4.333333333333333</v>
      </c>
      <c r="AU20" s="114">
        <f t="shared" si="8"/>
        <v>5</v>
      </c>
      <c r="AV20" s="112">
        <f t="shared" si="9"/>
        <v>0</v>
      </c>
      <c r="AW20" s="113">
        <f t="shared" si="10"/>
        <v>4</v>
      </c>
      <c r="AX20" s="114">
        <f t="shared" si="11"/>
        <v>4</v>
      </c>
      <c r="AY20" s="112">
        <f t="shared" si="12"/>
        <v>0</v>
      </c>
      <c r="AZ20" s="113">
        <f t="shared" si="13"/>
        <v>5</v>
      </c>
      <c r="BA20" s="115">
        <f t="shared" si="14"/>
        <v>5</v>
      </c>
      <c r="BB20" s="112">
        <f t="shared" si="15"/>
        <v>0</v>
      </c>
      <c r="BC20" s="113">
        <f t="shared" si="16"/>
        <v>4.5</v>
      </c>
      <c r="BD20" s="116">
        <f t="shared" si="17"/>
        <v>5</v>
      </c>
      <c r="BE20" s="112">
        <f t="shared" si="18"/>
        <v>1</v>
      </c>
      <c r="BF20" s="112">
        <f t="shared" si="19"/>
        <v>0</v>
      </c>
      <c r="BG20" s="113">
        <f t="shared" si="20"/>
        <v>3.3333333333333335</v>
      </c>
      <c r="BH20" s="113">
        <f t="shared" si="21"/>
        <v>4</v>
      </c>
      <c r="BI20" s="117">
        <f t="shared" si="22"/>
        <v>4</v>
      </c>
      <c r="BJ20" s="112">
        <f t="shared" si="23"/>
        <v>0</v>
      </c>
      <c r="BK20" s="113">
        <f t="shared" si="24"/>
        <v>3.6666666666666665</v>
      </c>
      <c r="BL20" s="113">
        <f t="shared" si="25"/>
        <v>4</v>
      </c>
      <c r="BM20" s="118">
        <f t="shared" si="26"/>
        <v>5</v>
      </c>
      <c r="BN20" s="119">
        <f t="shared" si="26"/>
        <v>4</v>
      </c>
      <c r="BO20" s="120">
        <f t="shared" si="27"/>
        <v>5</v>
      </c>
      <c r="BP20" s="68"/>
    </row>
    <row r="21" spans="1:68" ht="13.5" thickBot="1">
      <c r="A21" s="121"/>
      <c r="B21" s="130">
        <f t="shared" si="28"/>
        <v>10</v>
      </c>
      <c r="C21" s="109">
        <v>4</v>
      </c>
      <c r="D21" s="123">
        <v>5</v>
      </c>
      <c r="E21" s="123">
        <v>3</v>
      </c>
      <c r="F21" s="124">
        <v>5</v>
      </c>
      <c r="G21" s="109">
        <v>5</v>
      </c>
      <c r="H21" s="123">
        <v>5</v>
      </c>
      <c r="I21" s="123">
        <v>5</v>
      </c>
      <c r="J21" s="124">
        <v>2</v>
      </c>
      <c r="K21" s="109">
        <v>5</v>
      </c>
      <c r="L21" s="123">
        <v>5</v>
      </c>
      <c r="M21" s="124">
        <v>5</v>
      </c>
      <c r="N21" s="109">
        <v>4</v>
      </c>
      <c r="O21" s="123">
        <v>4</v>
      </c>
      <c r="P21" s="124">
        <v>4</v>
      </c>
      <c r="Q21" s="109">
        <v>5</v>
      </c>
      <c r="R21" s="123">
        <v>5</v>
      </c>
      <c r="S21" s="123">
        <v>5</v>
      </c>
      <c r="T21" s="124">
        <v>5</v>
      </c>
      <c r="U21" s="109">
        <v>5</v>
      </c>
      <c r="V21" s="123">
        <v>5</v>
      </c>
      <c r="W21" s="123">
        <v>5</v>
      </c>
      <c r="X21" s="124">
        <v>5</v>
      </c>
      <c r="Y21" s="133" t="s">
        <v>153</v>
      </c>
      <c r="Z21" s="123">
        <v>5</v>
      </c>
      <c r="AA21" s="123">
        <v>5</v>
      </c>
      <c r="AB21" s="124">
        <v>5</v>
      </c>
      <c r="AC21" s="126">
        <v>2</v>
      </c>
      <c r="AD21" s="109">
        <v>2</v>
      </c>
      <c r="AE21" s="123">
        <v>3</v>
      </c>
      <c r="AF21" s="110">
        <v>2</v>
      </c>
      <c r="AG21" s="127">
        <v>2</v>
      </c>
      <c r="AH21" s="126">
        <v>5</v>
      </c>
      <c r="AI21" s="109">
        <v>5</v>
      </c>
      <c r="AJ21" s="110">
        <v>3</v>
      </c>
      <c r="AK21" s="128"/>
      <c r="AL21" s="129">
        <f t="shared" si="29"/>
        <v>10</v>
      </c>
      <c r="AM21" s="112">
        <f t="shared" si="0"/>
        <v>0</v>
      </c>
      <c r="AN21" s="113">
        <f t="shared" si="1"/>
        <v>4.25</v>
      </c>
      <c r="AO21" s="114">
        <f t="shared" si="2"/>
        <v>5</v>
      </c>
      <c r="AP21" s="112">
        <f t="shared" si="3"/>
        <v>1</v>
      </c>
      <c r="AQ21" s="113">
        <f t="shared" si="4"/>
        <v>4.25</v>
      </c>
      <c r="AR21" s="114">
        <f t="shared" si="5"/>
        <v>5</v>
      </c>
      <c r="AS21" s="112">
        <f t="shared" si="6"/>
        <v>0</v>
      </c>
      <c r="AT21" s="113">
        <f t="shared" si="7"/>
        <v>5</v>
      </c>
      <c r="AU21" s="114">
        <f t="shared" si="8"/>
        <v>5</v>
      </c>
      <c r="AV21" s="112">
        <f t="shared" si="9"/>
        <v>0</v>
      </c>
      <c r="AW21" s="113">
        <f t="shared" si="10"/>
        <v>4</v>
      </c>
      <c r="AX21" s="114">
        <f t="shared" si="11"/>
        <v>4</v>
      </c>
      <c r="AY21" s="112">
        <f t="shared" si="12"/>
        <v>0</v>
      </c>
      <c r="AZ21" s="113">
        <f t="shared" si="13"/>
        <v>5</v>
      </c>
      <c r="BA21" s="115">
        <f t="shared" si="14"/>
        <v>5</v>
      </c>
      <c r="BB21" s="112">
        <f t="shared" si="15"/>
        <v>0</v>
      </c>
      <c r="BC21" s="113">
        <f t="shared" si="16"/>
        <v>5</v>
      </c>
      <c r="BD21" s="116">
        <f t="shared" si="17"/>
        <v>5</v>
      </c>
      <c r="BE21" s="112">
        <f t="shared" si="18"/>
        <v>1</v>
      </c>
      <c r="BF21" s="112">
        <f t="shared" si="19"/>
        <v>0</v>
      </c>
      <c r="BG21" s="113">
        <f t="shared" si="20"/>
        <v>5</v>
      </c>
      <c r="BH21" s="113">
        <f t="shared" si="21"/>
        <v>5</v>
      </c>
      <c r="BI21" s="117">
        <f t="shared" si="22"/>
        <v>2</v>
      </c>
      <c r="BJ21" s="112">
        <f t="shared" si="23"/>
        <v>2</v>
      </c>
      <c r="BK21" s="113">
        <f t="shared" si="24"/>
        <v>2.3333333333333335</v>
      </c>
      <c r="BL21" s="113">
        <f t="shared" si="25"/>
        <v>3</v>
      </c>
      <c r="BM21" s="118">
        <f t="shared" si="26"/>
        <v>2</v>
      </c>
      <c r="BN21" s="119">
        <f t="shared" si="26"/>
        <v>5</v>
      </c>
      <c r="BO21" s="120">
        <f t="shared" si="27"/>
        <v>4</v>
      </c>
      <c r="BP21" s="68"/>
    </row>
    <row r="22" spans="1:68" ht="13.5" thickBot="1">
      <c r="A22" s="121"/>
      <c r="B22" s="130">
        <f t="shared" si="28"/>
        <v>11</v>
      </c>
      <c r="C22" s="109">
        <v>4</v>
      </c>
      <c r="D22" s="123">
        <v>5</v>
      </c>
      <c r="E22" s="123">
        <v>5</v>
      </c>
      <c r="F22" s="124">
        <v>5</v>
      </c>
      <c r="G22" s="109">
        <v>4</v>
      </c>
      <c r="H22" s="123">
        <v>3</v>
      </c>
      <c r="I22" s="123">
        <v>4</v>
      </c>
      <c r="J22" s="124">
        <v>3</v>
      </c>
      <c r="K22" s="109">
        <v>5</v>
      </c>
      <c r="L22" s="123">
        <v>5</v>
      </c>
      <c r="M22" s="124">
        <v>5</v>
      </c>
      <c r="N22" s="109">
        <v>5</v>
      </c>
      <c r="O22" s="123">
        <v>4</v>
      </c>
      <c r="P22" s="124">
        <v>5</v>
      </c>
      <c r="Q22" s="109">
        <v>5</v>
      </c>
      <c r="R22" s="123">
        <v>5</v>
      </c>
      <c r="S22" s="123">
        <v>5</v>
      </c>
      <c r="T22" s="124">
        <v>5</v>
      </c>
      <c r="U22" s="109">
        <v>5</v>
      </c>
      <c r="V22" s="123">
        <v>4</v>
      </c>
      <c r="W22" s="123">
        <v>2</v>
      </c>
      <c r="X22" s="124">
        <v>4</v>
      </c>
      <c r="Y22" s="134" t="s">
        <v>153</v>
      </c>
      <c r="Z22" s="123">
        <v>4</v>
      </c>
      <c r="AA22" s="123">
        <v>5</v>
      </c>
      <c r="AB22" s="124">
        <v>4</v>
      </c>
      <c r="AC22" s="126">
        <v>3</v>
      </c>
      <c r="AD22" s="109">
        <v>5</v>
      </c>
      <c r="AE22" s="123">
        <v>3</v>
      </c>
      <c r="AF22" s="110">
        <v>4</v>
      </c>
      <c r="AG22" s="127">
        <v>5</v>
      </c>
      <c r="AH22" s="126">
        <v>5</v>
      </c>
      <c r="AI22" s="109">
        <v>5</v>
      </c>
      <c r="AJ22" s="110">
        <v>2</v>
      </c>
      <c r="AK22" s="128"/>
      <c r="AL22" s="129">
        <f t="shared" si="29"/>
        <v>11</v>
      </c>
      <c r="AM22" s="112">
        <f t="shared" si="0"/>
        <v>0</v>
      </c>
      <c r="AN22" s="113">
        <f t="shared" si="1"/>
        <v>4.75</v>
      </c>
      <c r="AO22" s="114">
        <f t="shared" si="2"/>
        <v>5</v>
      </c>
      <c r="AP22" s="112">
        <f t="shared" si="3"/>
        <v>0</v>
      </c>
      <c r="AQ22" s="113">
        <f t="shared" si="4"/>
        <v>3.5</v>
      </c>
      <c r="AR22" s="114">
        <f t="shared" si="5"/>
        <v>4</v>
      </c>
      <c r="AS22" s="112">
        <f t="shared" si="6"/>
        <v>0</v>
      </c>
      <c r="AT22" s="113">
        <f t="shared" si="7"/>
        <v>5</v>
      </c>
      <c r="AU22" s="114">
        <f t="shared" si="8"/>
        <v>5</v>
      </c>
      <c r="AV22" s="112">
        <f t="shared" si="9"/>
        <v>0</v>
      </c>
      <c r="AW22" s="113">
        <f t="shared" si="10"/>
        <v>4.666666666666667</v>
      </c>
      <c r="AX22" s="114">
        <f t="shared" si="11"/>
        <v>5</v>
      </c>
      <c r="AY22" s="112">
        <f t="shared" si="12"/>
        <v>0</v>
      </c>
      <c r="AZ22" s="113">
        <f t="shared" si="13"/>
        <v>5</v>
      </c>
      <c r="BA22" s="115">
        <f t="shared" si="14"/>
        <v>5</v>
      </c>
      <c r="BB22" s="112">
        <f t="shared" si="15"/>
        <v>1</v>
      </c>
      <c r="BC22" s="113">
        <f t="shared" si="16"/>
        <v>3.75</v>
      </c>
      <c r="BD22" s="116">
        <f t="shared" si="17"/>
        <v>4</v>
      </c>
      <c r="BE22" s="112">
        <f t="shared" si="18"/>
        <v>1</v>
      </c>
      <c r="BF22" s="112">
        <f t="shared" si="19"/>
        <v>0</v>
      </c>
      <c r="BG22" s="113">
        <f t="shared" si="20"/>
        <v>4.333333333333333</v>
      </c>
      <c r="BH22" s="113">
        <f t="shared" si="21"/>
        <v>5</v>
      </c>
      <c r="BI22" s="117">
        <f t="shared" si="22"/>
        <v>3</v>
      </c>
      <c r="BJ22" s="112">
        <f t="shared" si="23"/>
        <v>0</v>
      </c>
      <c r="BK22" s="113">
        <f t="shared" si="24"/>
        <v>4</v>
      </c>
      <c r="BL22" s="113">
        <f t="shared" si="25"/>
        <v>4</v>
      </c>
      <c r="BM22" s="118">
        <f t="shared" si="26"/>
        <v>5</v>
      </c>
      <c r="BN22" s="119">
        <f t="shared" si="26"/>
        <v>5</v>
      </c>
      <c r="BO22" s="120">
        <f t="shared" si="27"/>
        <v>4</v>
      </c>
      <c r="BP22" s="68"/>
    </row>
    <row r="23" spans="1:68" ht="13.5" thickBot="1">
      <c r="A23" s="121"/>
      <c r="B23" s="130">
        <f t="shared" si="28"/>
        <v>12</v>
      </c>
      <c r="C23" s="109">
        <v>5</v>
      </c>
      <c r="D23" s="123">
        <v>4</v>
      </c>
      <c r="E23" s="123">
        <v>5</v>
      </c>
      <c r="F23" s="124">
        <v>4</v>
      </c>
      <c r="G23" s="109">
        <v>3</v>
      </c>
      <c r="H23" s="123">
        <v>3</v>
      </c>
      <c r="I23" s="123">
        <v>4</v>
      </c>
      <c r="J23" s="124">
        <v>4</v>
      </c>
      <c r="K23" s="109">
        <v>5</v>
      </c>
      <c r="L23" s="123">
        <v>4</v>
      </c>
      <c r="M23" s="124">
        <v>5</v>
      </c>
      <c r="N23" s="109">
        <v>4</v>
      </c>
      <c r="O23" s="123">
        <v>4</v>
      </c>
      <c r="P23" s="124">
        <v>4</v>
      </c>
      <c r="Q23" s="109">
        <v>5</v>
      </c>
      <c r="R23" s="123">
        <v>5</v>
      </c>
      <c r="S23" s="123">
        <v>5</v>
      </c>
      <c r="T23" s="124">
        <v>5</v>
      </c>
      <c r="U23" s="109">
        <v>4</v>
      </c>
      <c r="V23" s="123">
        <v>4</v>
      </c>
      <c r="W23" s="123">
        <v>4</v>
      </c>
      <c r="X23" s="124">
        <v>4</v>
      </c>
      <c r="Y23" s="134" t="s">
        <v>153</v>
      </c>
      <c r="Z23" s="123">
        <v>4</v>
      </c>
      <c r="AA23" s="123">
        <v>4</v>
      </c>
      <c r="AB23" s="124">
        <v>4</v>
      </c>
      <c r="AC23" s="126">
        <v>4</v>
      </c>
      <c r="AD23" s="109">
        <v>3</v>
      </c>
      <c r="AE23" s="123">
        <v>2</v>
      </c>
      <c r="AF23" s="110">
        <v>4</v>
      </c>
      <c r="AG23" s="127">
        <v>2</v>
      </c>
      <c r="AH23" s="126">
        <v>4</v>
      </c>
      <c r="AI23" s="109">
        <v>4</v>
      </c>
      <c r="AJ23" s="110">
        <v>3</v>
      </c>
      <c r="AK23" s="128"/>
      <c r="AL23" s="129">
        <f t="shared" si="29"/>
        <v>12</v>
      </c>
      <c r="AM23" s="112">
        <f t="shared" si="0"/>
        <v>0</v>
      </c>
      <c r="AN23" s="113">
        <f t="shared" si="1"/>
        <v>4.5</v>
      </c>
      <c r="AO23" s="114">
        <f t="shared" si="2"/>
        <v>5</v>
      </c>
      <c r="AP23" s="112">
        <f t="shared" si="3"/>
        <v>0</v>
      </c>
      <c r="AQ23" s="113">
        <f t="shared" si="4"/>
        <v>3.5</v>
      </c>
      <c r="AR23" s="114">
        <f t="shared" si="5"/>
        <v>4</v>
      </c>
      <c r="AS23" s="112">
        <f t="shared" si="6"/>
        <v>0</v>
      </c>
      <c r="AT23" s="113">
        <f t="shared" si="7"/>
        <v>4.666666666666667</v>
      </c>
      <c r="AU23" s="114">
        <f t="shared" si="8"/>
        <v>5</v>
      </c>
      <c r="AV23" s="112">
        <f t="shared" si="9"/>
        <v>0</v>
      </c>
      <c r="AW23" s="113">
        <f t="shared" si="10"/>
        <v>4</v>
      </c>
      <c r="AX23" s="114">
        <f t="shared" si="11"/>
        <v>4</v>
      </c>
      <c r="AY23" s="112">
        <f t="shared" si="12"/>
        <v>0</v>
      </c>
      <c r="AZ23" s="113">
        <f t="shared" si="13"/>
        <v>5</v>
      </c>
      <c r="BA23" s="115">
        <f t="shared" si="14"/>
        <v>5</v>
      </c>
      <c r="BB23" s="112">
        <f t="shared" si="15"/>
        <v>0</v>
      </c>
      <c r="BC23" s="113">
        <f t="shared" si="16"/>
        <v>4</v>
      </c>
      <c r="BD23" s="116">
        <f t="shared" si="17"/>
        <v>4</v>
      </c>
      <c r="BE23" s="112">
        <f t="shared" si="18"/>
        <v>1</v>
      </c>
      <c r="BF23" s="112">
        <f t="shared" si="19"/>
        <v>0</v>
      </c>
      <c r="BG23" s="113">
        <f t="shared" si="20"/>
        <v>4</v>
      </c>
      <c r="BH23" s="113">
        <f t="shared" si="21"/>
        <v>4</v>
      </c>
      <c r="BI23" s="117">
        <f t="shared" si="22"/>
        <v>4</v>
      </c>
      <c r="BJ23" s="112">
        <f t="shared" si="23"/>
        <v>1</v>
      </c>
      <c r="BK23" s="113">
        <f t="shared" si="24"/>
        <v>3</v>
      </c>
      <c r="BL23" s="113">
        <f t="shared" si="25"/>
        <v>3</v>
      </c>
      <c r="BM23" s="118">
        <f t="shared" si="26"/>
        <v>2</v>
      </c>
      <c r="BN23" s="119">
        <f t="shared" si="26"/>
        <v>4</v>
      </c>
      <c r="BO23" s="120">
        <f t="shared" si="27"/>
        <v>4</v>
      </c>
      <c r="BP23" s="68"/>
    </row>
    <row r="24" spans="1:68" ht="13.5" thickBot="1">
      <c r="A24" s="121"/>
      <c r="B24" s="130">
        <f t="shared" si="28"/>
        <v>13</v>
      </c>
      <c r="C24" s="109">
        <v>5</v>
      </c>
      <c r="D24" s="123">
        <v>3</v>
      </c>
      <c r="E24" s="123">
        <v>5</v>
      </c>
      <c r="F24" s="124">
        <v>5</v>
      </c>
      <c r="G24" s="109">
        <v>2</v>
      </c>
      <c r="H24" s="123">
        <v>2</v>
      </c>
      <c r="I24" s="123">
        <v>2</v>
      </c>
      <c r="J24" s="124">
        <v>2</v>
      </c>
      <c r="K24" s="109">
        <v>4</v>
      </c>
      <c r="L24" s="123">
        <v>4</v>
      </c>
      <c r="M24" s="124">
        <v>4</v>
      </c>
      <c r="N24" s="109">
        <v>2</v>
      </c>
      <c r="O24" s="123">
        <v>2</v>
      </c>
      <c r="P24" s="124">
        <v>2</v>
      </c>
      <c r="Q24" s="109">
        <v>4</v>
      </c>
      <c r="R24" s="123">
        <v>4</v>
      </c>
      <c r="S24" s="123">
        <v>4</v>
      </c>
      <c r="T24" s="124">
        <v>3</v>
      </c>
      <c r="U24" s="109">
        <v>3</v>
      </c>
      <c r="V24" s="123">
        <v>3</v>
      </c>
      <c r="W24" s="123">
        <v>4</v>
      </c>
      <c r="X24" s="124">
        <v>5</v>
      </c>
      <c r="Y24" s="125" t="s">
        <v>153</v>
      </c>
      <c r="Z24" s="123">
        <v>2</v>
      </c>
      <c r="AA24" s="123">
        <v>2</v>
      </c>
      <c r="AB24" s="124">
        <v>3</v>
      </c>
      <c r="AC24" s="132">
        <v>4</v>
      </c>
      <c r="AD24" s="109">
        <v>3</v>
      </c>
      <c r="AE24" s="123">
        <v>3</v>
      </c>
      <c r="AF24" s="110">
        <v>3</v>
      </c>
      <c r="AG24" s="107">
        <v>3</v>
      </c>
      <c r="AH24" s="126">
        <v>3</v>
      </c>
      <c r="AI24" s="109">
        <v>4</v>
      </c>
      <c r="AJ24" s="110">
        <v>3</v>
      </c>
      <c r="AK24" s="128"/>
      <c r="AL24" s="129">
        <f t="shared" si="29"/>
        <v>13</v>
      </c>
      <c r="AM24" s="112">
        <f t="shared" si="0"/>
        <v>0</v>
      </c>
      <c r="AN24" s="113">
        <f t="shared" si="1"/>
        <v>4.5</v>
      </c>
      <c r="AO24" s="114">
        <f t="shared" si="2"/>
        <v>5</v>
      </c>
      <c r="AP24" s="112">
        <f t="shared" si="3"/>
        <v>4</v>
      </c>
      <c r="AQ24" s="113">
        <f t="shared" si="4"/>
        <v>2</v>
      </c>
      <c r="AR24" s="114">
        <f t="shared" si="5"/>
        <v>2</v>
      </c>
      <c r="AS24" s="112">
        <f t="shared" si="6"/>
        <v>0</v>
      </c>
      <c r="AT24" s="113">
        <f t="shared" si="7"/>
        <v>4</v>
      </c>
      <c r="AU24" s="114">
        <f t="shared" si="8"/>
        <v>4</v>
      </c>
      <c r="AV24" s="112">
        <f t="shared" si="9"/>
        <v>3</v>
      </c>
      <c r="AW24" s="113">
        <f t="shared" si="10"/>
        <v>2</v>
      </c>
      <c r="AX24" s="114">
        <f t="shared" si="11"/>
        <v>2</v>
      </c>
      <c r="AY24" s="112">
        <f t="shared" si="12"/>
        <v>0</v>
      </c>
      <c r="AZ24" s="113">
        <f t="shared" si="13"/>
        <v>3.75</v>
      </c>
      <c r="BA24" s="115">
        <f t="shared" si="14"/>
        <v>4</v>
      </c>
      <c r="BB24" s="112">
        <f t="shared" si="15"/>
        <v>0</v>
      </c>
      <c r="BC24" s="113">
        <f t="shared" si="16"/>
        <v>3.75</v>
      </c>
      <c r="BD24" s="116">
        <f t="shared" si="17"/>
        <v>4</v>
      </c>
      <c r="BE24" s="112">
        <f t="shared" si="18"/>
        <v>1</v>
      </c>
      <c r="BF24" s="112">
        <f t="shared" si="19"/>
        <v>2</v>
      </c>
      <c r="BG24" s="113">
        <f t="shared" si="20"/>
        <v>2.3333333333333335</v>
      </c>
      <c r="BH24" s="113">
        <f t="shared" si="21"/>
        <v>3</v>
      </c>
      <c r="BI24" s="117">
        <f t="shared" si="22"/>
        <v>4</v>
      </c>
      <c r="BJ24" s="112">
        <f t="shared" si="23"/>
        <v>0</v>
      </c>
      <c r="BK24" s="113">
        <f t="shared" si="24"/>
        <v>3</v>
      </c>
      <c r="BL24" s="113">
        <f t="shared" si="25"/>
        <v>3</v>
      </c>
      <c r="BM24" s="118">
        <f t="shared" si="26"/>
        <v>3</v>
      </c>
      <c r="BN24" s="119">
        <f t="shared" si="26"/>
        <v>3</v>
      </c>
      <c r="BO24" s="120">
        <f t="shared" si="27"/>
        <v>4</v>
      </c>
      <c r="BP24" s="68"/>
    </row>
    <row r="25" spans="1:68" ht="13.5" thickBot="1">
      <c r="A25" s="121"/>
      <c r="B25" s="130">
        <f t="shared" si="28"/>
        <v>14</v>
      </c>
      <c r="C25" s="109">
        <v>5</v>
      </c>
      <c r="D25" s="123">
        <v>5</v>
      </c>
      <c r="E25" s="123">
        <v>5</v>
      </c>
      <c r="F25" s="124">
        <v>5</v>
      </c>
      <c r="G25" s="109">
        <v>3</v>
      </c>
      <c r="H25" s="123">
        <v>2</v>
      </c>
      <c r="I25" s="123">
        <v>2</v>
      </c>
      <c r="J25" s="124">
        <v>5</v>
      </c>
      <c r="K25" s="109">
        <v>5</v>
      </c>
      <c r="L25" s="123">
        <v>5</v>
      </c>
      <c r="M25" s="124">
        <v>5</v>
      </c>
      <c r="N25" s="109">
        <v>5</v>
      </c>
      <c r="O25" s="123">
        <v>5</v>
      </c>
      <c r="P25" s="124">
        <v>5</v>
      </c>
      <c r="Q25" s="109">
        <v>5</v>
      </c>
      <c r="R25" s="123">
        <v>5</v>
      </c>
      <c r="S25" s="123">
        <v>5</v>
      </c>
      <c r="T25" s="124">
        <v>5</v>
      </c>
      <c r="U25" s="109">
        <v>5</v>
      </c>
      <c r="V25" s="123">
        <v>5</v>
      </c>
      <c r="W25" s="123">
        <v>5</v>
      </c>
      <c r="X25" s="124">
        <v>5</v>
      </c>
      <c r="Y25" s="125" t="s">
        <v>153</v>
      </c>
      <c r="Z25" s="123">
        <v>5</v>
      </c>
      <c r="AA25" s="123">
        <v>4</v>
      </c>
      <c r="AB25" s="124">
        <v>4</v>
      </c>
      <c r="AC25" s="126">
        <v>3</v>
      </c>
      <c r="AD25" s="109">
        <v>5</v>
      </c>
      <c r="AE25" s="123">
        <v>4</v>
      </c>
      <c r="AF25" s="110">
        <v>4</v>
      </c>
      <c r="AG25" s="127">
        <v>3</v>
      </c>
      <c r="AH25" s="126">
        <v>3</v>
      </c>
      <c r="AI25" s="109">
        <v>3</v>
      </c>
      <c r="AJ25" s="110">
        <v>3</v>
      </c>
      <c r="AK25" s="128"/>
      <c r="AL25" s="129">
        <f t="shared" si="29"/>
        <v>14</v>
      </c>
      <c r="AM25" s="112">
        <f t="shared" si="0"/>
        <v>0</v>
      </c>
      <c r="AN25" s="113">
        <f t="shared" si="1"/>
        <v>5</v>
      </c>
      <c r="AO25" s="114">
        <f t="shared" si="2"/>
        <v>5</v>
      </c>
      <c r="AP25" s="112">
        <f t="shared" si="3"/>
        <v>2</v>
      </c>
      <c r="AQ25" s="113">
        <f t="shared" si="4"/>
        <v>3</v>
      </c>
      <c r="AR25" s="114">
        <f t="shared" si="5"/>
        <v>3</v>
      </c>
      <c r="AS25" s="112">
        <f t="shared" si="6"/>
        <v>0</v>
      </c>
      <c r="AT25" s="113">
        <f t="shared" si="7"/>
        <v>5</v>
      </c>
      <c r="AU25" s="114">
        <f t="shared" si="8"/>
        <v>5</v>
      </c>
      <c r="AV25" s="112">
        <f t="shared" si="9"/>
        <v>0</v>
      </c>
      <c r="AW25" s="113">
        <f t="shared" si="10"/>
        <v>5</v>
      </c>
      <c r="AX25" s="114">
        <f t="shared" si="11"/>
        <v>5</v>
      </c>
      <c r="AY25" s="112">
        <f t="shared" si="12"/>
        <v>0</v>
      </c>
      <c r="AZ25" s="113">
        <f t="shared" si="13"/>
        <v>5</v>
      </c>
      <c r="BA25" s="115">
        <f t="shared" si="14"/>
        <v>5</v>
      </c>
      <c r="BB25" s="112">
        <f t="shared" si="15"/>
        <v>0</v>
      </c>
      <c r="BC25" s="113">
        <f t="shared" si="16"/>
        <v>5</v>
      </c>
      <c r="BD25" s="116">
        <f t="shared" si="17"/>
        <v>5</v>
      </c>
      <c r="BE25" s="112">
        <f t="shared" si="18"/>
        <v>1</v>
      </c>
      <c r="BF25" s="112">
        <f t="shared" si="19"/>
        <v>0</v>
      </c>
      <c r="BG25" s="113">
        <f t="shared" si="20"/>
        <v>4.333333333333333</v>
      </c>
      <c r="BH25" s="113">
        <f t="shared" si="21"/>
        <v>5</v>
      </c>
      <c r="BI25" s="117">
        <f t="shared" si="22"/>
        <v>3</v>
      </c>
      <c r="BJ25" s="112">
        <f t="shared" si="23"/>
        <v>0</v>
      </c>
      <c r="BK25" s="113">
        <f t="shared" si="24"/>
        <v>4.333333333333333</v>
      </c>
      <c r="BL25" s="113">
        <f t="shared" si="25"/>
        <v>5</v>
      </c>
      <c r="BM25" s="118">
        <f t="shared" si="26"/>
        <v>3</v>
      </c>
      <c r="BN25" s="119">
        <f t="shared" si="26"/>
        <v>3</v>
      </c>
      <c r="BO25" s="120">
        <f t="shared" si="27"/>
        <v>3</v>
      </c>
      <c r="BP25" s="68"/>
    </row>
    <row r="26" spans="1:68" ht="13.5" thickBot="1">
      <c r="A26" s="121"/>
      <c r="B26" s="130">
        <f t="shared" si="28"/>
        <v>15</v>
      </c>
      <c r="C26" s="109">
        <v>5</v>
      </c>
      <c r="D26" s="123">
        <v>4</v>
      </c>
      <c r="E26" s="123">
        <v>5</v>
      </c>
      <c r="F26" s="124">
        <v>4</v>
      </c>
      <c r="G26" s="109">
        <v>4</v>
      </c>
      <c r="H26" s="123">
        <v>5</v>
      </c>
      <c r="I26" s="123">
        <v>4</v>
      </c>
      <c r="J26" s="124">
        <v>4</v>
      </c>
      <c r="K26" s="109">
        <v>4</v>
      </c>
      <c r="L26" s="123">
        <v>3</v>
      </c>
      <c r="M26" s="124">
        <v>4</v>
      </c>
      <c r="N26" s="109">
        <v>4</v>
      </c>
      <c r="O26" s="123">
        <v>4</v>
      </c>
      <c r="P26" s="124">
        <v>4</v>
      </c>
      <c r="Q26" s="109">
        <v>4</v>
      </c>
      <c r="R26" s="123">
        <v>4</v>
      </c>
      <c r="S26" s="123">
        <v>3</v>
      </c>
      <c r="T26" s="124">
        <v>4</v>
      </c>
      <c r="U26" s="109">
        <v>4</v>
      </c>
      <c r="V26" s="123">
        <v>4</v>
      </c>
      <c r="W26" s="123">
        <v>4</v>
      </c>
      <c r="X26" s="124">
        <v>4</v>
      </c>
      <c r="Y26" s="125" t="s">
        <v>153</v>
      </c>
      <c r="Z26" s="123">
        <v>5</v>
      </c>
      <c r="AA26" s="123">
        <v>4</v>
      </c>
      <c r="AB26" s="124">
        <v>5</v>
      </c>
      <c r="AC26" s="126">
        <v>4</v>
      </c>
      <c r="AD26" s="109">
        <v>4</v>
      </c>
      <c r="AE26" s="123">
        <v>4</v>
      </c>
      <c r="AF26" s="110">
        <v>4</v>
      </c>
      <c r="AG26" s="127">
        <v>4</v>
      </c>
      <c r="AH26" s="126">
        <v>4</v>
      </c>
      <c r="AI26" s="109">
        <v>4</v>
      </c>
      <c r="AJ26" s="110">
        <v>3</v>
      </c>
      <c r="AK26" s="128"/>
      <c r="AL26" s="129">
        <f t="shared" si="29"/>
        <v>15</v>
      </c>
      <c r="AM26" s="112">
        <f t="shared" si="0"/>
        <v>0</v>
      </c>
      <c r="AN26" s="113">
        <f t="shared" si="1"/>
        <v>4.5</v>
      </c>
      <c r="AO26" s="114">
        <f t="shared" si="2"/>
        <v>5</v>
      </c>
      <c r="AP26" s="112">
        <f t="shared" si="3"/>
        <v>0</v>
      </c>
      <c r="AQ26" s="113">
        <f t="shared" si="4"/>
        <v>4.25</v>
      </c>
      <c r="AR26" s="114">
        <f t="shared" si="5"/>
        <v>5</v>
      </c>
      <c r="AS26" s="112">
        <f t="shared" si="6"/>
        <v>0</v>
      </c>
      <c r="AT26" s="113">
        <f t="shared" si="7"/>
        <v>3.6666666666666665</v>
      </c>
      <c r="AU26" s="114">
        <f t="shared" si="8"/>
        <v>4</v>
      </c>
      <c r="AV26" s="112">
        <f t="shared" si="9"/>
        <v>0</v>
      </c>
      <c r="AW26" s="113">
        <f t="shared" si="10"/>
        <v>4</v>
      </c>
      <c r="AX26" s="114">
        <f t="shared" si="11"/>
        <v>4</v>
      </c>
      <c r="AY26" s="112">
        <f t="shared" si="12"/>
        <v>0</v>
      </c>
      <c r="AZ26" s="113">
        <f t="shared" si="13"/>
        <v>3.75</v>
      </c>
      <c r="BA26" s="115">
        <f t="shared" si="14"/>
        <v>4</v>
      </c>
      <c r="BB26" s="112">
        <f t="shared" si="15"/>
        <v>0</v>
      </c>
      <c r="BC26" s="113">
        <f t="shared" si="16"/>
        <v>4</v>
      </c>
      <c r="BD26" s="116">
        <f t="shared" si="17"/>
        <v>4</v>
      </c>
      <c r="BE26" s="112">
        <f t="shared" si="18"/>
        <v>1</v>
      </c>
      <c r="BF26" s="112">
        <f t="shared" si="19"/>
        <v>0</v>
      </c>
      <c r="BG26" s="113">
        <f t="shared" si="20"/>
        <v>4.666666666666667</v>
      </c>
      <c r="BH26" s="113">
        <f t="shared" si="21"/>
        <v>5</v>
      </c>
      <c r="BI26" s="117">
        <f t="shared" si="22"/>
        <v>4</v>
      </c>
      <c r="BJ26" s="112">
        <f t="shared" si="23"/>
        <v>0</v>
      </c>
      <c r="BK26" s="113">
        <f t="shared" si="24"/>
        <v>4</v>
      </c>
      <c r="BL26" s="113">
        <f t="shared" si="25"/>
        <v>4</v>
      </c>
      <c r="BM26" s="118">
        <f t="shared" si="26"/>
        <v>4</v>
      </c>
      <c r="BN26" s="119">
        <f t="shared" si="26"/>
        <v>4</v>
      </c>
      <c r="BO26" s="120">
        <f t="shared" si="27"/>
        <v>4</v>
      </c>
      <c r="BP26" s="68"/>
    </row>
    <row r="27" spans="1:68" ht="13.5" thickBot="1">
      <c r="A27" s="121"/>
      <c r="B27" s="130">
        <f t="shared" si="28"/>
        <v>16</v>
      </c>
      <c r="C27" s="109">
        <v>4</v>
      </c>
      <c r="D27" s="123">
        <v>3</v>
      </c>
      <c r="E27" s="123">
        <v>4</v>
      </c>
      <c r="F27" s="124">
        <v>3</v>
      </c>
      <c r="G27" s="109">
        <v>4</v>
      </c>
      <c r="H27" s="123">
        <v>4</v>
      </c>
      <c r="I27" s="123">
        <v>4</v>
      </c>
      <c r="J27" s="124">
        <v>3</v>
      </c>
      <c r="K27" s="109">
        <v>4</v>
      </c>
      <c r="L27" s="123">
        <v>5</v>
      </c>
      <c r="M27" s="124">
        <v>4</v>
      </c>
      <c r="N27" s="109">
        <v>4</v>
      </c>
      <c r="O27" s="123">
        <v>3</v>
      </c>
      <c r="P27" s="124">
        <v>4</v>
      </c>
      <c r="Q27" s="109">
        <v>4</v>
      </c>
      <c r="R27" s="123">
        <v>3</v>
      </c>
      <c r="S27" s="123">
        <v>4</v>
      </c>
      <c r="T27" s="124">
        <v>2</v>
      </c>
      <c r="U27" s="109">
        <v>5</v>
      </c>
      <c r="V27" s="123">
        <v>4</v>
      </c>
      <c r="W27" s="123">
        <v>5</v>
      </c>
      <c r="X27" s="124">
        <v>4</v>
      </c>
      <c r="Y27" s="125" t="s">
        <v>153</v>
      </c>
      <c r="Z27" s="123">
        <v>5</v>
      </c>
      <c r="AA27" s="123">
        <v>4</v>
      </c>
      <c r="AB27" s="124">
        <v>5</v>
      </c>
      <c r="AC27" s="126">
        <v>3</v>
      </c>
      <c r="AD27" s="109">
        <v>3</v>
      </c>
      <c r="AE27" s="123">
        <v>3</v>
      </c>
      <c r="AF27" s="110">
        <v>3</v>
      </c>
      <c r="AG27" s="127">
        <v>4</v>
      </c>
      <c r="AH27" s="126">
        <v>4</v>
      </c>
      <c r="AI27" s="109">
        <v>4</v>
      </c>
      <c r="AJ27" s="110">
        <v>3</v>
      </c>
      <c r="AK27" s="128"/>
      <c r="AL27" s="129">
        <f t="shared" si="29"/>
        <v>16</v>
      </c>
      <c r="AM27" s="112">
        <f t="shared" si="0"/>
        <v>0</v>
      </c>
      <c r="AN27" s="113">
        <f t="shared" si="1"/>
        <v>3.5</v>
      </c>
      <c r="AO27" s="114">
        <f t="shared" si="2"/>
        <v>4</v>
      </c>
      <c r="AP27" s="112">
        <f t="shared" si="3"/>
        <v>0</v>
      </c>
      <c r="AQ27" s="113">
        <f t="shared" si="4"/>
        <v>3.75</v>
      </c>
      <c r="AR27" s="114">
        <f t="shared" si="5"/>
        <v>4</v>
      </c>
      <c r="AS27" s="112">
        <f t="shared" si="6"/>
        <v>0</v>
      </c>
      <c r="AT27" s="113">
        <f t="shared" si="7"/>
        <v>4.333333333333333</v>
      </c>
      <c r="AU27" s="114">
        <f t="shared" si="8"/>
        <v>5</v>
      </c>
      <c r="AV27" s="112">
        <f t="shared" si="9"/>
        <v>0</v>
      </c>
      <c r="AW27" s="113">
        <f t="shared" si="10"/>
        <v>3.6666666666666665</v>
      </c>
      <c r="AX27" s="114">
        <f t="shared" si="11"/>
        <v>4</v>
      </c>
      <c r="AY27" s="112">
        <f t="shared" si="12"/>
        <v>1</v>
      </c>
      <c r="AZ27" s="113">
        <f t="shared" si="13"/>
        <v>3.25</v>
      </c>
      <c r="BA27" s="115">
        <f t="shared" si="14"/>
        <v>4</v>
      </c>
      <c r="BB27" s="112">
        <f t="shared" si="15"/>
        <v>0</v>
      </c>
      <c r="BC27" s="113">
        <f t="shared" si="16"/>
        <v>4.5</v>
      </c>
      <c r="BD27" s="116">
        <f t="shared" si="17"/>
        <v>5</v>
      </c>
      <c r="BE27" s="112">
        <f t="shared" si="18"/>
        <v>1</v>
      </c>
      <c r="BF27" s="112">
        <f t="shared" si="19"/>
        <v>0</v>
      </c>
      <c r="BG27" s="113">
        <f t="shared" si="20"/>
        <v>4.666666666666667</v>
      </c>
      <c r="BH27" s="113">
        <f t="shared" si="21"/>
        <v>5</v>
      </c>
      <c r="BI27" s="117">
        <f t="shared" si="22"/>
        <v>3</v>
      </c>
      <c r="BJ27" s="112">
        <f t="shared" si="23"/>
        <v>0</v>
      </c>
      <c r="BK27" s="113">
        <f t="shared" si="24"/>
        <v>3</v>
      </c>
      <c r="BL27" s="113">
        <f t="shared" si="25"/>
        <v>3</v>
      </c>
      <c r="BM27" s="118">
        <f t="shared" si="26"/>
        <v>4</v>
      </c>
      <c r="BN27" s="119">
        <f t="shared" si="26"/>
        <v>4</v>
      </c>
      <c r="BO27" s="120">
        <f t="shared" si="27"/>
        <v>4</v>
      </c>
      <c r="BP27" s="68"/>
    </row>
    <row r="28" spans="1:68" ht="13.5" thickBot="1">
      <c r="A28" s="121"/>
      <c r="B28" s="130">
        <f t="shared" si="28"/>
        <v>17</v>
      </c>
      <c r="C28" s="109">
        <v>4</v>
      </c>
      <c r="D28" s="123">
        <v>5</v>
      </c>
      <c r="E28" s="123">
        <v>2</v>
      </c>
      <c r="F28" s="124">
        <v>3</v>
      </c>
      <c r="G28" s="109">
        <v>2</v>
      </c>
      <c r="H28" s="123">
        <v>2</v>
      </c>
      <c r="I28" s="123">
        <v>2</v>
      </c>
      <c r="J28" s="124">
        <v>3</v>
      </c>
      <c r="K28" s="109">
        <v>5</v>
      </c>
      <c r="L28" s="123">
        <v>5</v>
      </c>
      <c r="M28" s="124">
        <v>5</v>
      </c>
      <c r="N28" s="109">
        <v>3</v>
      </c>
      <c r="O28" s="123">
        <v>3</v>
      </c>
      <c r="P28" s="124">
        <v>3</v>
      </c>
      <c r="Q28" s="109">
        <v>5</v>
      </c>
      <c r="R28" s="123">
        <v>5</v>
      </c>
      <c r="S28" s="123">
        <v>5</v>
      </c>
      <c r="T28" s="124">
        <v>5</v>
      </c>
      <c r="U28" s="109">
        <v>4</v>
      </c>
      <c r="V28" s="123">
        <v>5</v>
      </c>
      <c r="W28" s="123">
        <v>4</v>
      </c>
      <c r="X28" s="124">
        <v>5</v>
      </c>
      <c r="Y28" s="125" t="s">
        <v>153</v>
      </c>
      <c r="Z28" s="123">
        <v>4</v>
      </c>
      <c r="AA28" s="123">
        <v>4</v>
      </c>
      <c r="AB28" s="124">
        <v>4</v>
      </c>
      <c r="AC28" s="132">
        <v>3</v>
      </c>
      <c r="AD28" s="109">
        <v>2</v>
      </c>
      <c r="AE28" s="123">
        <v>4</v>
      </c>
      <c r="AF28" s="110">
        <v>2</v>
      </c>
      <c r="AG28" s="107">
        <v>2</v>
      </c>
      <c r="AH28" s="132">
        <v>4</v>
      </c>
      <c r="AI28" s="109">
        <v>4</v>
      </c>
      <c r="AJ28" s="110">
        <v>2</v>
      </c>
      <c r="AK28" s="128"/>
      <c r="AL28" s="129">
        <f t="shared" si="29"/>
        <v>17</v>
      </c>
      <c r="AM28" s="112">
        <f t="shared" si="0"/>
        <v>1</v>
      </c>
      <c r="AN28" s="113">
        <f t="shared" si="1"/>
        <v>3.5</v>
      </c>
      <c r="AO28" s="114">
        <f t="shared" si="2"/>
        <v>4</v>
      </c>
      <c r="AP28" s="112">
        <f t="shared" si="3"/>
        <v>3</v>
      </c>
      <c r="AQ28" s="113">
        <f t="shared" si="4"/>
        <v>2.25</v>
      </c>
      <c r="AR28" s="114">
        <f t="shared" si="5"/>
        <v>2</v>
      </c>
      <c r="AS28" s="112">
        <f t="shared" si="6"/>
        <v>0</v>
      </c>
      <c r="AT28" s="113">
        <f t="shared" si="7"/>
        <v>5</v>
      </c>
      <c r="AU28" s="114">
        <f t="shared" si="8"/>
        <v>5</v>
      </c>
      <c r="AV28" s="112">
        <f t="shared" si="9"/>
        <v>0</v>
      </c>
      <c r="AW28" s="113">
        <f t="shared" si="10"/>
        <v>3</v>
      </c>
      <c r="AX28" s="114">
        <f t="shared" si="11"/>
        <v>3</v>
      </c>
      <c r="AY28" s="112">
        <f t="shared" si="12"/>
        <v>0</v>
      </c>
      <c r="AZ28" s="113">
        <f t="shared" si="13"/>
        <v>5</v>
      </c>
      <c r="BA28" s="115">
        <f t="shared" si="14"/>
        <v>5</v>
      </c>
      <c r="BB28" s="112">
        <f t="shared" si="15"/>
        <v>0</v>
      </c>
      <c r="BC28" s="113">
        <f t="shared" si="16"/>
        <v>4.5</v>
      </c>
      <c r="BD28" s="116">
        <f t="shared" si="17"/>
        <v>5</v>
      </c>
      <c r="BE28" s="112">
        <f t="shared" si="18"/>
        <v>1</v>
      </c>
      <c r="BF28" s="112">
        <f t="shared" si="19"/>
        <v>0</v>
      </c>
      <c r="BG28" s="113">
        <f t="shared" si="20"/>
        <v>4</v>
      </c>
      <c r="BH28" s="113">
        <f t="shared" si="21"/>
        <v>4</v>
      </c>
      <c r="BI28" s="117">
        <f t="shared" si="22"/>
        <v>3</v>
      </c>
      <c r="BJ28" s="112">
        <f t="shared" si="23"/>
        <v>2</v>
      </c>
      <c r="BK28" s="113">
        <f t="shared" si="24"/>
        <v>2.6666666666666665</v>
      </c>
      <c r="BL28" s="113">
        <f t="shared" si="25"/>
        <v>3</v>
      </c>
      <c r="BM28" s="118">
        <f t="shared" si="26"/>
        <v>2</v>
      </c>
      <c r="BN28" s="119">
        <f t="shared" si="26"/>
        <v>4</v>
      </c>
      <c r="BO28" s="120">
        <f t="shared" si="27"/>
        <v>3</v>
      </c>
      <c r="BP28" s="68"/>
    </row>
    <row r="29" spans="1:68" ht="13.5" thickBot="1">
      <c r="A29" s="121"/>
      <c r="B29" s="130">
        <f t="shared" si="28"/>
        <v>18</v>
      </c>
      <c r="C29" s="109">
        <v>4</v>
      </c>
      <c r="D29" s="123">
        <v>4</v>
      </c>
      <c r="E29" s="123">
        <v>2</v>
      </c>
      <c r="F29" s="124">
        <v>4</v>
      </c>
      <c r="G29" s="109">
        <v>3</v>
      </c>
      <c r="H29" s="123">
        <v>2</v>
      </c>
      <c r="I29" s="123">
        <v>2</v>
      </c>
      <c r="J29" s="124">
        <v>2</v>
      </c>
      <c r="K29" s="109">
        <v>4</v>
      </c>
      <c r="L29" s="123">
        <v>4</v>
      </c>
      <c r="M29" s="124">
        <v>4</v>
      </c>
      <c r="N29" s="109">
        <v>4</v>
      </c>
      <c r="O29" s="123">
        <v>4</v>
      </c>
      <c r="P29" s="124">
        <v>4</v>
      </c>
      <c r="Q29" s="109">
        <v>4</v>
      </c>
      <c r="R29" s="123">
        <v>4</v>
      </c>
      <c r="S29" s="123">
        <v>4</v>
      </c>
      <c r="T29" s="124">
        <v>4</v>
      </c>
      <c r="U29" s="109">
        <v>3</v>
      </c>
      <c r="V29" s="123">
        <v>3</v>
      </c>
      <c r="W29" s="123">
        <v>4</v>
      </c>
      <c r="X29" s="124">
        <v>4</v>
      </c>
      <c r="Y29" s="125" t="s">
        <v>153</v>
      </c>
      <c r="Z29" s="123">
        <v>3</v>
      </c>
      <c r="AA29" s="123">
        <v>3</v>
      </c>
      <c r="AB29" s="124">
        <v>3</v>
      </c>
      <c r="AC29" s="126">
        <v>2</v>
      </c>
      <c r="AD29" s="109">
        <v>4</v>
      </c>
      <c r="AE29" s="123">
        <v>3</v>
      </c>
      <c r="AF29" s="110">
        <v>3</v>
      </c>
      <c r="AG29" s="127">
        <v>4</v>
      </c>
      <c r="AH29" s="126">
        <v>4</v>
      </c>
      <c r="AI29" s="109">
        <v>4</v>
      </c>
      <c r="AJ29" s="110">
        <v>4</v>
      </c>
      <c r="AK29" s="128"/>
      <c r="AL29" s="129">
        <f t="shared" si="29"/>
        <v>18</v>
      </c>
      <c r="AM29" s="112">
        <f t="shared" si="0"/>
        <v>1</v>
      </c>
      <c r="AN29" s="113">
        <f t="shared" si="1"/>
        <v>3.5</v>
      </c>
      <c r="AO29" s="114">
        <f t="shared" si="2"/>
        <v>4</v>
      </c>
      <c r="AP29" s="112">
        <f t="shared" si="3"/>
        <v>3</v>
      </c>
      <c r="AQ29" s="113">
        <f t="shared" si="4"/>
        <v>2.25</v>
      </c>
      <c r="AR29" s="114">
        <f t="shared" si="5"/>
        <v>2</v>
      </c>
      <c r="AS29" s="112">
        <f t="shared" si="6"/>
        <v>0</v>
      </c>
      <c r="AT29" s="113">
        <f t="shared" si="7"/>
        <v>4</v>
      </c>
      <c r="AU29" s="114">
        <f t="shared" si="8"/>
        <v>4</v>
      </c>
      <c r="AV29" s="112">
        <f t="shared" si="9"/>
        <v>0</v>
      </c>
      <c r="AW29" s="113">
        <f t="shared" si="10"/>
        <v>4</v>
      </c>
      <c r="AX29" s="114">
        <f t="shared" si="11"/>
        <v>4</v>
      </c>
      <c r="AY29" s="112">
        <f t="shared" si="12"/>
        <v>0</v>
      </c>
      <c r="AZ29" s="113">
        <f t="shared" si="13"/>
        <v>4</v>
      </c>
      <c r="BA29" s="115">
        <f t="shared" si="14"/>
        <v>4</v>
      </c>
      <c r="BB29" s="112">
        <f t="shared" si="15"/>
        <v>0</v>
      </c>
      <c r="BC29" s="113">
        <f t="shared" si="16"/>
        <v>3.5</v>
      </c>
      <c r="BD29" s="116">
        <f t="shared" si="17"/>
        <v>4</v>
      </c>
      <c r="BE29" s="112">
        <f t="shared" si="18"/>
        <v>1</v>
      </c>
      <c r="BF29" s="112">
        <f t="shared" si="19"/>
        <v>0</v>
      </c>
      <c r="BG29" s="113">
        <f t="shared" si="20"/>
        <v>3</v>
      </c>
      <c r="BH29" s="113">
        <f t="shared" si="21"/>
        <v>3</v>
      </c>
      <c r="BI29" s="117">
        <f t="shared" si="22"/>
        <v>2</v>
      </c>
      <c r="BJ29" s="112">
        <f t="shared" si="23"/>
        <v>0</v>
      </c>
      <c r="BK29" s="113">
        <f t="shared" si="24"/>
        <v>3.3333333333333335</v>
      </c>
      <c r="BL29" s="113">
        <f t="shared" si="25"/>
        <v>4</v>
      </c>
      <c r="BM29" s="118">
        <f t="shared" si="26"/>
        <v>4</v>
      </c>
      <c r="BN29" s="119">
        <f t="shared" si="26"/>
        <v>4</v>
      </c>
      <c r="BO29" s="120">
        <f t="shared" si="27"/>
        <v>4</v>
      </c>
      <c r="BP29" s="68"/>
    </row>
    <row r="30" spans="1:68" ht="13.5" thickBot="1">
      <c r="A30" s="121"/>
      <c r="B30" s="130">
        <f t="shared" si="28"/>
        <v>19</v>
      </c>
      <c r="C30" s="109">
        <v>4</v>
      </c>
      <c r="D30" s="123">
        <v>5</v>
      </c>
      <c r="E30" s="123">
        <v>4</v>
      </c>
      <c r="F30" s="124">
        <v>5</v>
      </c>
      <c r="G30" s="109">
        <v>3</v>
      </c>
      <c r="H30" s="123">
        <v>3</v>
      </c>
      <c r="I30" s="123">
        <v>4</v>
      </c>
      <c r="J30" s="124">
        <v>4</v>
      </c>
      <c r="K30" s="109">
        <v>5</v>
      </c>
      <c r="L30" s="123">
        <v>5</v>
      </c>
      <c r="M30" s="124">
        <v>4</v>
      </c>
      <c r="N30" s="109">
        <v>4</v>
      </c>
      <c r="O30" s="123">
        <v>5</v>
      </c>
      <c r="P30" s="124">
        <v>4</v>
      </c>
      <c r="Q30" s="109">
        <v>5</v>
      </c>
      <c r="R30" s="123">
        <v>5</v>
      </c>
      <c r="S30" s="123">
        <v>5</v>
      </c>
      <c r="T30" s="124">
        <v>5</v>
      </c>
      <c r="U30" s="109">
        <v>4</v>
      </c>
      <c r="V30" s="123">
        <v>4</v>
      </c>
      <c r="W30" s="123">
        <v>5</v>
      </c>
      <c r="X30" s="124">
        <v>5</v>
      </c>
      <c r="Y30" s="125" t="s">
        <v>153</v>
      </c>
      <c r="Z30" s="123">
        <v>4</v>
      </c>
      <c r="AA30" s="123">
        <v>4</v>
      </c>
      <c r="AB30" s="124">
        <v>4</v>
      </c>
      <c r="AC30" s="126">
        <v>4</v>
      </c>
      <c r="AD30" s="109">
        <v>4</v>
      </c>
      <c r="AE30" s="123">
        <v>2</v>
      </c>
      <c r="AF30" s="110">
        <v>4</v>
      </c>
      <c r="AG30" s="127">
        <v>2</v>
      </c>
      <c r="AH30" s="126">
        <v>4</v>
      </c>
      <c r="AI30" s="109">
        <v>5</v>
      </c>
      <c r="AJ30" s="110">
        <v>3</v>
      </c>
      <c r="AK30" s="128"/>
      <c r="AL30" s="129">
        <f t="shared" si="29"/>
        <v>19</v>
      </c>
      <c r="AM30" s="112">
        <f t="shared" si="0"/>
        <v>0</v>
      </c>
      <c r="AN30" s="113">
        <f t="shared" si="1"/>
        <v>4.5</v>
      </c>
      <c r="AO30" s="114">
        <f t="shared" si="2"/>
        <v>5</v>
      </c>
      <c r="AP30" s="112">
        <f t="shared" si="3"/>
        <v>0</v>
      </c>
      <c r="AQ30" s="113">
        <f t="shared" si="4"/>
        <v>3.5</v>
      </c>
      <c r="AR30" s="114">
        <f t="shared" si="5"/>
        <v>4</v>
      </c>
      <c r="AS30" s="112">
        <f t="shared" si="6"/>
        <v>0</v>
      </c>
      <c r="AT30" s="113">
        <f t="shared" si="7"/>
        <v>4.666666666666667</v>
      </c>
      <c r="AU30" s="114">
        <f t="shared" si="8"/>
        <v>5</v>
      </c>
      <c r="AV30" s="112">
        <f t="shared" si="9"/>
        <v>0</v>
      </c>
      <c r="AW30" s="113">
        <f t="shared" si="10"/>
        <v>4.333333333333333</v>
      </c>
      <c r="AX30" s="114">
        <f t="shared" si="11"/>
        <v>5</v>
      </c>
      <c r="AY30" s="112">
        <f t="shared" si="12"/>
        <v>0</v>
      </c>
      <c r="AZ30" s="113">
        <f t="shared" si="13"/>
        <v>5</v>
      </c>
      <c r="BA30" s="115">
        <f t="shared" si="14"/>
        <v>5</v>
      </c>
      <c r="BB30" s="112">
        <f t="shared" si="15"/>
        <v>0</v>
      </c>
      <c r="BC30" s="113">
        <f t="shared" si="16"/>
        <v>4.5</v>
      </c>
      <c r="BD30" s="116">
        <f t="shared" si="17"/>
        <v>5</v>
      </c>
      <c r="BE30" s="112">
        <f t="shared" si="18"/>
        <v>1</v>
      </c>
      <c r="BF30" s="112">
        <f t="shared" si="19"/>
        <v>0</v>
      </c>
      <c r="BG30" s="113">
        <f t="shared" si="20"/>
        <v>4</v>
      </c>
      <c r="BH30" s="113">
        <f t="shared" si="21"/>
        <v>4</v>
      </c>
      <c r="BI30" s="117">
        <f t="shared" si="22"/>
        <v>4</v>
      </c>
      <c r="BJ30" s="112">
        <f t="shared" si="23"/>
        <v>1</v>
      </c>
      <c r="BK30" s="113">
        <f t="shared" si="24"/>
        <v>3.3333333333333335</v>
      </c>
      <c r="BL30" s="113">
        <f t="shared" si="25"/>
        <v>4</v>
      </c>
      <c r="BM30" s="118">
        <f t="shared" si="26"/>
        <v>2</v>
      </c>
      <c r="BN30" s="119">
        <f t="shared" si="26"/>
        <v>4</v>
      </c>
      <c r="BO30" s="120">
        <f t="shared" si="27"/>
        <v>4</v>
      </c>
      <c r="BP30" s="68"/>
    </row>
    <row r="31" spans="1:68" ht="13.5" thickBot="1">
      <c r="A31" s="121"/>
      <c r="B31" s="130">
        <f t="shared" si="28"/>
        <v>20</v>
      </c>
      <c r="C31" s="109">
        <v>4</v>
      </c>
      <c r="D31" s="123">
        <v>4</v>
      </c>
      <c r="E31" s="123">
        <v>4</v>
      </c>
      <c r="F31" s="124">
        <v>4</v>
      </c>
      <c r="G31" s="109">
        <v>4</v>
      </c>
      <c r="H31" s="123">
        <v>4</v>
      </c>
      <c r="I31" s="123">
        <v>3</v>
      </c>
      <c r="J31" s="124">
        <v>3</v>
      </c>
      <c r="K31" s="109">
        <v>4</v>
      </c>
      <c r="L31" s="123">
        <v>4</v>
      </c>
      <c r="M31" s="124">
        <v>4</v>
      </c>
      <c r="N31" s="109">
        <v>5</v>
      </c>
      <c r="O31" s="123">
        <v>4</v>
      </c>
      <c r="P31" s="124">
        <v>4</v>
      </c>
      <c r="Q31" s="109">
        <v>4</v>
      </c>
      <c r="R31" s="123">
        <v>5</v>
      </c>
      <c r="S31" s="123">
        <v>5</v>
      </c>
      <c r="T31" s="124">
        <v>4</v>
      </c>
      <c r="U31" s="109">
        <v>4</v>
      </c>
      <c r="V31" s="123">
        <v>4</v>
      </c>
      <c r="W31" s="123">
        <v>4</v>
      </c>
      <c r="X31" s="124">
        <v>4</v>
      </c>
      <c r="Y31" s="133" t="s">
        <v>153</v>
      </c>
      <c r="Z31" s="123">
        <v>4</v>
      </c>
      <c r="AA31" s="123">
        <v>4</v>
      </c>
      <c r="AB31" s="124">
        <v>3</v>
      </c>
      <c r="AC31" s="126">
        <v>2</v>
      </c>
      <c r="AD31" s="109">
        <v>4</v>
      </c>
      <c r="AE31" s="123">
        <v>3</v>
      </c>
      <c r="AF31" s="110">
        <v>3</v>
      </c>
      <c r="AG31" s="127">
        <v>4</v>
      </c>
      <c r="AH31" s="126">
        <v>4</v>
      </c>
      <c r="AI31" s="109">
        <v>4</v>
      </c>
      <c r="AJ31" s="110">
        <v>4</v>
      </c>
      <c r="AK31" s="128"/>
      <c r="AL31" s="129">
        <f t="shared" si="29"/>
        <v>20</v>
      </c>
      <c r="AM31" s="112">
        <f t="shared" si="0"/>
        <v>0</v>
      </c>
      <c r="AN31" s="113">
        <f t="shared" si="1"/>
        <v>4</v>
      </c>
      <c r="AO31" s="114">
        <f t="shared" si="2"/>
        <v>4</v>
      </c>
      <c r="AP31" s="112">
        <f t="shared" si="3"/>
        <v>0</v>
      </c>
      <c r="AQ31" s="113">
        <f t="shared" si="4"/>
        <v>3.5</v>
      </c>
      <c r="AR31" s="114">
        <f t="shared" si="5"/>
        <v>4</v>
      </c>
      <c r="AS31" s="112">
        <f t="shared" si="6"/>
        <v>0</v>
      </c>
      <c r="AT31" s="113">
        <f t="shared" si="7"/>
        <v>4</v>
      </c>
      <c r="AU31" s="114">
        <f t="shared" si="8"/>
        <v>4</v>
      </c>
      <c r="AV31" s="112">
        <f t="shared" si="9"/>
        <v>0</v>
      </c>
      <c r="AW31" s="113">
        <f t="shared" si="10"/>
        <v>4.333333333333333</v>
      </c>
      <c r="AX31" s="114">
        <f t="shared" si="11"/>
        <v>5</v>
      </c>
      <c r="AY31" s="112">
        <f t="shared" si="12"/>
        <v>0</v>
      </c>
      <c r="AZ31" s="113">
        <f t="shared" si="13"/>
        <v>4.5</v>
      </c>
      <c r="BA31" s="115">
        <f t="shared" si="14"/>
        <v>5</v>
      </c>
      <c r="BB31" s="112">
        <f t="shared" si="15"/>
        <v>0</v>
      </c>
      <c r="BC31" s="113">
        <f t="shared" si="16"/>
        <v>4</v>
      </c>
      <c r="BD31" s="116">
        <f t="shared" si="17"/>
        <v>4</v>
      </c>
      <c r="BE31" s="112">
        <f t="shared" si="18"/>
        <v>1</v>
      </c>
      <c r="BF31" s="112">
        <f t="shared" si="19"/>
        <v>0</v>
      </c>
      <c r="BG31" s="113">
        <f t="shared" si="20"/>
        <v>3.6666666666666665</v>
      </c>
      <c r="BH31" s="113">
        <f t="shared" si="21"/>
        <v>4</v>
      </c>
      <c r="BI31" s="117">
        <f t="shared" si="22"/>
        <v>2</v>
      </c>
      <c r="BJ31" s="112">
        <f t="shared" si="23"/>
        <v>0</v>
      </c>
      <c r="BK31" s="113">
        <f t="shared" si="24"/>
        <v>3.3333333333333335</v>
      </c>
      <c r="BL31" s="113">
        <f t="shared" si="25"/>
        <v>4</v>
      </c>
      <c r="BM31" s="118">
        <f t="shared" si="26"/>
        <v>4</v>
      </c>
      <c r="BN31" s="119">
        <f t="shared" si="26"/>
        <v>4</v>
      </c>
      <c r="BO31" s="120">
        <f t="shared" si="27"/>
        <v>4</v>
      </c>
      <c r="BP31" s="68"/>
    </row>
    <row r="32" spans="1:68" ht="13.5" thickBot="1">
      <c r="A32" s="121"/>
      <c r="B32" s="130">
        <f t="shared" si="28"/>
        <v>21</v>
      </c>
      <c r="C32" s="109">
        <v>4</v>
      </c>
      <c r="D32" s="123">
        <v>4</v>
      </c>
      <c r="E32" s="123">
        <v>2</v>
      </c>
      <c r="F32" s="124">
        <v>4</v>
      </c>
      <c r="G32" s="109">
        <v>3</v>
      </c>
      <c r="H32" s="123">
        <v>2</v>
      </c>
      <c r="I32" s="123">
        <v>2</v>
      </c>
      <c r="J32" s="124">
        <v>2</v>
      </c>
      <c r="K32" s="109">
        <v>5</v>
      </c>
      <c r="L32" s="123">
        <v>4</v>
      </c>
      <c r="M32" s="124">
        <v>4</v>
      </c>
      <c r="N32" s="109">
        <v>4</v>
      </c>
      <c r="O32" s="123">
        <v>4</v>
      </c>
      <c r="P32" s="124">
        <v>4</v>
      </c>
      <c r="Q32" s="109">
        <v>5</v>
      </c>
      <c r="R32" s="123">
        <v>5</v>
      </c>
      <c r="S32" s="123">
        <v>5</v>
      </c>
      <c r="T32" s="124">
        <v>5</v>
      </c>
      <c r="U32" s="109">
        <v>2</v>
      </c>
      <c r="V32" s="123">
        <v>2</v>
      </c>
      <c r="W32" s="123">
        <v>5</v>
      </c>
      <c r="X32" s="124">
        <v>4</v>
      </c>
      <c r="Y32" s="134" t="s">
        <v>153</v>
      </c>
      <c r="Z32" s="123">
        <v>4</v>
      </c>
      <c r="AA32" s="123">
        <v>3</v>
      </c>
      <c r="AB32" s="124">
        <v>3</v>
      </c>
      <c r="AC32" s="132">
        <v>2</v>
      </c>
      <c r="AD32" s="109">
        <v>4</v>
      </c>
      <c r="AE32" s="123">
        <v>3</v>
      </c>
      <c r="AF32" s="110">
        <v>3</v>
      </c>
      <c r="AG32" s="107">
        <v>3</v>
      </c>
      <c r="AH32" s="132">
        <v>3</v>
      </c>
      <c r="AI32" s="109">
        <v>4</v>
      </c>
      <c r="AJ32" s="110">
        <v>4</v>
      </c>
      <c r="AK32" s="128"/>
      <c r="AL32" s="129">
        <f t="shared" si="29"/>
        <v>21</v>
      </c>
      <c r="AM32" s="112">
        <f t="shared" si="0"/>
        <v>1</v>
      </c>
      <c r="AN32" s="113">
        <f t="shared" si="1"/>
        <v>3.5</v>
      </c>
      <c r="AO32" s="114">
        <f t="shared" si="2"/>
        <v>4</v>
      </c>
      <c r="AP32" s="112">
        <f t="shared" si="3"/>
        <v>3</v>
      </c>
      <c r="AQ32" s="113">
        <f t="shared" si="4"/>
        <v>2.25</v>
      </c>
      <c r="AR32" s="114">
        <f t="shared" si="5"/>
        <v>2</v>
      </c>
      <c r="AS32" s="112">
        <f t="shared" si="6"/>
        <v>0</v>
      </c>
      <c r="AT32" s="113">
        <f t="shared" si="7"/>
        <v>4.333333333333333</v>
      </c>
      <c r="AU32" s="114">
        <f t="shared" si="8"/>
        <v>5</v>
      </c>
      <c r="AV32" s="112">
        <f t="shared" si="9"/>
        <v>0</v>
      </c>
      <c r="AW32" s="113">
        <f t="shared" si="10"/>
        <v>4</v>
      </c>
      <c r="AX32" s="114">
        <f t="shared" si="11"/>
        <v>4</v>
      </c>
      <c r="AY32" s="112">
        <f t="shared" si="12"/>
        <v>0</v>
      </c>
      <c r="AZ32" s="113">
        <f t="shared" si="13"/>
        <v>5</v>
      </c>
      <c r="BA32" s="115">
        <f t="shared" si="14"/>
        <v>5</v>
      </c>
      <c r="BB32" s="112">
        <f t="shared" si="15"/>
        <v>2</v>
      </c>
      <c r="BC32" s="113">
        <f t="shared" si="16"/>
        <v>3.25</v>
      </c>
      <c r="BD32" s="116">
        <f t="shared" si="17"/>
        <v>4</v>
      </c>
      <c r="BE32" s="112">
        <f t="shared" si="18"/>
        <v>1</v>
      </c>
      <c r="BF32" s="112">
        <f t="shared" si="19"/>
        <v>0</v>
      </c>
      <c r="BG32" s="113">
        <f t="shared" si="20"/>
        <v>3.3333333333333335</v>
      </c>
      <c r="BH32" s="113">
        <f t="shared" si="21"/>
        <v>4</v>
      </c>
      <c r="BI32" s="117">
        <f t="shared" si="22"/>
        <v>2</v>
      </c>
      <c r="BJ32" s="112">
        <f t="shared" si="23"/>
        <v>0</v>
      </c>
      <c r="BK32" s="113">
        <f t="shared" si="24"/>
        <v>3.3333333333333335</v>
      </c>
      <c r="BL32" s="113">
        <f t="shared" si="25"/>
        <v>4</v>
      </c>
      <c r="BM32" s="118">
        <f t="shared" si="26"/>
        <v>3</v>
      </c>
      <c r="BN32" s="119">
        <f t="shared" si="26"/>
        <v>3</v>
      </c>
      <c r="BO32" s="120">
        <f t="shared" si="27"/>
        <v>4</v>
      </c>
      <c r="BP32" s="68"/>
    </row>
    <row r="33" spans="1:68" ht="13.5" thickBot="1">
      <c r="A33" s="121"/>
      <c r="B33" s="130">
        <f t="shared" si="28"/>
        <v>22</v>
      </c>
      <c r="C33" s="109">
        <v>5</v>
      </c>
      <c r="D33" s="123">
        <v>5</v>
      </c>
      <c r="E33" s="123">
        <v>5</v>
      </c>
      <c r="F33" s="124">
        <v>5</v>
      </c>
      <c r="G33" s="109">
        <v>5</v>
      </c>
      <c r="H33" s="123">
        <v>5</v>
      </c>
      <c r="I33" s="123">
        <v>4</v>
      </c>
      <c r="J33" s="124">
        <v>5</v>
      </c>
      <c r="K33" s="109">
        <v>5</v>
      </c>
      <c r="L33" s="123">
        <v>5</v>
      </c>
      <c r="M33" s="124">
        <v>5</v>
      </c>
      <c r="N33" s="109">
        <v>5</v>
      </c>
      <c r="O33" s="123">
        <v>5</v>
      </c>
      <c r="P33" s="124">
        <v>5</v>
      </c>
      <c r="Q33" s="109">
        <v>5</v>
      </c>
      <c r="R33" s="123">
        <v>5</v>
      </c>
      <c r="S33" s="123">
        <v>5</v>
      </c>
      <c r="T33" s="124">
        <v>5</v>
      </c>
      <c r="U33" s="109">
        <v>5</v>
      </c>
      <c r="V33" s="123">
        <v>5</v>
      </c>
      <c r="W33" s="123">
        <v>5</v>
      </c>
      <c r="X33" s="124">
        <v>5</v>
      </c>
      <c r="Y33" s="134" t="s">
        <v>153</v>
      </c>
      <c r="Z33" s="123">
        <v>5</v>
      </c>
      <c r="AA33" s="123">
        <v>5</v>
      </c>
      <c r="AB33" s="124">
        <v>5</v>
      </c>
      <c r="AC33" s="126">
        <v>4</v>
      </c>
      <c r="AD33" s="109">
        <v>5</v>
      </c>
      <c r="AE33" s="123">
        <v>5</v>
      </c>
      <c r="AF33" s="110">
        <v>5</v>
      </c>
      <c r="AG33" s="127">
        <v>5</v>
      </c>
      <c r="AH33" s="126">
        <v>5</v>
      </c>
      <c r="AI33" s="109">
        <v>4</v>
      </c>
      <c r="AJ33" s="110">
        <v>3</v>
      </c>
      <c r="AK33" s="128"/>
      <c r="AL33" s="129">
        <f t="shared" si="29"/>
        <v>22</v>
      </c>
      <c r="AM33" s="112">
        <f t="shared" si="0"/>
        <v>0</v>
      </c>
      <c r="AN33" s="113">
        <f t="shared" si="1"/>
        <v>5</v>
      </c>
      <c r="AO33" s="114">
        <f t="shared" si="2"/>
        <v>5</v>
      </c>
      <c r="AP33" s="112">
        <f t="shared" si="3"/>
        <v>0</v>
      </c>
      <c r="AQ33" s="113">
        <f t="shared" si="4"/>
        <v>4.75</v>
      </c>
      <c r="AR33" s="114">
        <f t="shared" si="5"/>
        <v>5</v>
      </c>
      <c r="AS33" s="112">
        <f t="shared" si="6"/>
        <v>0</v>
      </c>
      <c r="AT33" s="113">
        <f t="shared" si="7"/>
        <v>5</v>
      </c>
      <c r="AU33" s="114">
        <f t="shared" si="8"/>
        <v>5</v>
      </c>
      <c r="AV33" s="112">
        <f t="shared" si="9"/>
        <v>0</v>
      </c>
      <c r="AW33" s="113">
        <f t="shared" si="10"/>
        <v>5</v>
      </c>
      <c r="AX33" s="114">
        <f t="shared" si="11"/>
        <v>5</v>
      </c>
      <c r="AY33" s="112">
        <f t="shared" si="12"/>
        <v>0</v>
      </c>
      <c r="AZ33" s="113">
        <f t="shared" si="13"/>
        <v>5</v>
      </c>
      <c r="BA33" s="115">
        <f t="shared" si="14"/>
        <v>5</v>
      </c>
      <c r="BB33" s="112">
        <f t="shared" si="15"/>
        <v>0</v>
      </c>
      <c r="BC33" s="113">
        <f t="shared" si="16"/>
        <v>5</v>
      </c>
      <c r="BD33" s="116">
        <f t="shared" si="17"/>
        <v>5</v>
      </c>
      <c r="BE33" s="112">
        <f t="shared" si="18"/>
        <v>1</v>
      </c>
      <c r="BF33" s="112">
        <f t="shared" si="19"/>
        <v>0</v>
      </c>
      <c r="BG33" s="113">
        <f t="shared" si="20"/>
        <v>5</v>
      </c>
      <c r="BH33" s="113">
        <f t="shared" si="21"/>
        <v>5</v>
      </c>
      <c r="BI33" s="117">
        <f t="shared" si="22"/>
        <v>4</v>
      </c>
      <c r="BJ33" s="112">
        <f t="shared" si="23"/>
        <v>0</v>
      </c>
      <c r="BK33" s="113">
        <f t="shared" si="24"/>
        <v>5</v>
      </c>
      <c r="BL33" s="113">
        <f t="shared" si="25"/>
        <v>5</v>
      </c>
      <c r="BM33" s="118">
        <f t="shared" si="26"/>
        <v>5</v>
      </c>
      <c r="BN33" s="119">
        <f t="shared" si="26"/>
        <v>5</v>
      </c>
      <c r="BO33" s="120">
        <f t="shared" si="27"/>
        <v>4</v>
      </c>
      <c r="BP33" s="68"/>
    </row>
    <row r="34" spans="1:68" ht="13.5" thickBot="1">
      <c r="A34" s="121"/>
      <c r="B34" s="130">
        <f t="shared" si="28"/>
        <v>23</v>
      </c>
      <c r="C34" s="109">
        <v>5</v>
      </c>
      <c r="D34" s="123">
        <v>5</v>
      </c>
      <c r="E34" s="123">
        <v>5</v>
      </c>
      <c r="F34" s="124">
        <v>5</v>
      </c>
      <c r="G34" s="109">
        <v>4</v>
      </c>
      <c r="H34" s="123">
        <v>5</v>
      </c>
      <c r="I34" s="123">
        <v>5</v>
      </c>
      <c r="J34" s="124">
        <v>5</v>
      </c>
      <c r="K34" s="109">
        <v>5</v>
      </c>
      <c r="L34" s="123">
        <v>5</v>
      </c>
      <c r="M34" s="124">
        <v>5</v>
      </c>
      <c r="N34" s="109">
        <v>5</v>
      </c>
      <c r="O34" s="123">
        <v>5</v>
      </c>
      <c r="P34" s="124">
        <v>4</v>
      </c>
      <c r="Q34" s="109">
        <v>5</v>
      </c>
      <c r="R34" s="123">
        <v>5</v>
      </c>
      <c r="S34" s="123">
        <v>5</v>
      </c>
      <c r="T34" s="124">
        <v>5</v>
      </c>
      <c r="U34" s="109">
        <v>5</v>
      </c>
      <c r="V34" s="123">
        <v>5</v>
      </c>
      <c r="W34" s="123">
        <v>5</v>
      </c>
      <c r="X34" s="124">
        <v>5</v>
      </c>
      <c r="Y34" s="125" t="s">
        <v>153</v>
      </c>
      <c r="Z34" s="123">
        <v>3</v>
      </c>
      <c r="AA34" s="123">
        <v>4</v>
      </c>
      <c r="AB34" s="124">
        <v>3</v>
      </c>
      <c r="AC34" s="126">
        <v>4</v>
      </c>
      <c r="AD34" s="109">
        <v>2</v>
      </c>
      <c r="AE34" s="123">
        <v>2</v>
      </c>
      <c r="AF34" s="110">
        <v>2</v>
      </c>
      <c r="AG34" s="127">
        <v>2</v>
      </c>
      <c r="AH34" s="126">
        <v>4</v>
      </c>
      <c r="AI34" s="109">
        <v>4</v>
      </c>
      <c r="AJ34" s="110">
        <v>3</v>
      </c>
      <c r="AK34" s="128"/>
      <c r="AL34" s="129">
        <f t="shared" si="29"/>
        <v>23</v>
      </c>
      <c r="AM34" s="112">
        <f t="shared" si="0"/>
        <v>0</v>
      </c>
      <c r="AN34" s="113">
        <f t="shared" si="1"/>
        <v>5</v>
      </c>
      <c r="AO34" s="114">
        <f t="shared" si="2"/>
        <v>5</v>
      </c>
      <c r="AP34" s="112">
        <f t="shared" si="3"/>
        <v>0</v>
      </c>
      <c r="AQ34" s="113">
        <f t="shared" si="4"/>
        <v>4.75</v>
      </c>
      <c r="AR34" s="114">
        <f t="shared" si="5"/>
        <v>5</v>
      </c>
      <c r="AS34" s="112">
        <f t="shared" si="6"/>
        <v>0</v>
      </c>
      <c r="AT34" s="113">
        <f t="shared" si="7"/>
        <v>5</v>
      </c>
      <c r="AU34" s="114">
        <f t="shared" si="8"/>
        <v>5</v>
      </c>
      <c r="AV34" s="112">
        <f t="shared" si="9"/>
        <v>0</v>
      </c>
      <c r="AW34" s="113">
        <f t="shared" si="10"/>
        <v>4.666666666666667</v>
      </c>
      <c r="AX34" s="114">
        <f t="shared" si="11"/>
        <v>5</v>
      </c>
      <c r="AY34" s="112">
        <f t="shared" si="12"/>
        <v>0</v>
      </c>
      <c r="AZ34" s="113">
        <f t="shared" si="13"/>
        <v>5</v>
      </c>
      <c r="BA34" s="115">
        <f t="shared" si="14"/>
        <v>5</v>
      </c>
      <c r="BB34" s="112">
        <f t="shared" si="15"/>
        <v>0</v>
      </c>
      <c r="BC34" s="113">
        <f t="shared" si="16"/>
        <v>5</v>
      </c>
      <c r="BD34" s="116">
        <f t="shared" si="17"/>
        <v>5</v>
      </c>
      <c r="BE34" s="112">
        <f t="shared" si="18"/>
        <v>1</v>
      </c>
      <c r="BF34" s="112">
        <f t="shared" si="19"/>
        <v>0</v>
      </c>
      <c r="BG34" s="113">
        <f t="shared" si="20"/>
        <v>3.3333333333333335</v>
      </c>
      <c r="BH34" s="113">
        <f t="shared" si="21"/>
        <v>4</v>
      </c>
      <c r="BI34" s="117">
        <f t="shared" si="22"/>
        <v>4</v>
      </c>
      <c r="BJ34" s="112">
        <f t="shared" si="23"/>
        <v>3</v>
      </c>
      <c r="BK34" s="113">
        <f t="shared" si="24"/>
        <v>2</v>
      </c>
      <c r="BL34" s="113">
        <f t="shared" si="25"/>
        <v>2</v>
      </c>
      <c r="BM34" s="118">
        <f t="shared" si="26"/>
        <v>2</v>
      </c>
      <c r="BN34" s="119">
        <f t="shared" si="26"/>
        <v>4</v>
      </c>
      <c r="BO34" s="120">
        <f t="shared" si="27"/>
        <v>4</v>
      </c>
      <c r="BP34" s="68"/>
    </row>
    <row r="35" spans="1:68" ht="13.5" thickBot="1">
      <c r="A35" s="121"/>
      <c r="B35" s="130">
        <f t="shared" si="28"/>
        <v>24</v>
      </c>
      <c r="C35" s="109">
        <v>5</v>
      </c>
      <c r="D35" s="123">
        <v>5</v>
      </c>
      <c r="E35" s="123">
        <v>5</v>
      </c>
      <c r="F35" s="124">
        <v>5</v>
      </c>
      <c r="G35" s="109">
        <v>5</v>
      </c>
      <c r="H35" s="123">
        <v>4</v>
      </c>
      <c r="I35" s="123">
        <v>4</v>
      </c>
      <c r="J35" s="124">
        <v>5</v>
      </c>
      <c r="K35" s="109">
        <v>5</v>
      </c>
      <c r="L35" s="123">
        <v>5</v>
      </c>
      <c r="M35" s="124">
        <v>5</v>
      </c>
      <c r="N35" s="109">
        <v>5</v>
      </c>
      <c r="O35" s="123">
        <v>4</v>
      </c>
      <c r="P35" s="124">
        <v>5</v>
      </c>
      <c r="Q35" s="109">
        <v>5</v>
      </c>
      <c r="R35" s="123">
        <v>5</v>
      </c>
      <c r="S35" s="123">
        <v>5</v>
      </c>
      <c r="T35" s="124">
        <v>5</v>
      </c>
      <c r="U35" s="109">
        <v>5</v>
      </c>
      <c r="V35" s="123">
        <v>5</v>
      </c>
      <c r="W35" s="123">
        <v>5</v>
      </c>
      <c r="X35" s="124">
        <v>5</v>
      </c>
      <c r="Y35" s="133" t="s">
        <v>153</v>
      </c>
      <c r="Z35" s="123">
        <v>4</v>
      </c>
      <c r="AA35" s="123">
        <v>4</v>
      </c>
      <c r="AB35" s="124">
        <v>4</v>
      </c>
      <c r="AC35" s="126">
        <v>5</v>
      </c>
      <c r="AD35" s="109">
        <v>4</v>
      </c>
      <c r="AE35" s="123">
        <v>4</v>
      </c>
      <c r="AF35" s="110">
        <v>4</v>
      </c>
      <c r="AG35" s="127">
        <v>5</v>
      </c>
      <c r="AH35" s="126">
        <v>5</v>
      </c>
      <c r="AI35" s="109">
        <v>5</v>
      </c>
      <c r="AJ35" s="110">
        <v>5</v>
      </c>
      <c r="AK35" s="128"/>
      <c r="AL35" s="129">
        <f t="shared" si="29"/>
        <v>24</v>
      </c>
      <c r="AM35" s="112">
        <f t="shared" si="0"/>
        <v>0</v>
      </c>
      <c r="AN35" s="113">
        <f t="shared" si="1"/>
        <v>5</v>
      </c>
      <c r="AO35" s="114">
        <f t="shared" si="2"/>
        <v>5</v>
      </c>
      <c r="AP35" s="112">
        <f t="shared" si="3"/>
        <v>0</v>
      </c>
      <c r="AQ35" s="113">
        <f t="shared" si="4"/>
        <v>4.5</v>
      </c>
      <c r="AR35" s="114">
        <f t="shared" si="5"/>
        <v>5</v>
      </c>
      <c r="AS35" s="112">
        <f t="shared" si="6"/>
        <v>0</v>
      </c>
      <c r="AT35" s="113">
        <f t="shared" si="7"/>
        <v>5</v>
      </c>
      <c r="AU35" s="114">
        <f t="shared" si="8"/>
        <v>5</v>
      </c>
      <c r="AV35" s="112">
        <f t="shared" si="9"/>
        <v>0</v>
      </c>
      <c r="AW35" s="113">
        <f t="shared" si="10"/>
        <v>4.666666666666667</v>
      </c>
      <c r="AX35" s="114">
        <f t="shared" si="11"/>
        <v>5</v>
      </c>
      <c r="AY35" s="112">
        <f t="shared" si="12"/>
        <v>0</v>
      </c>
      <c r="AZ35" s="113">
        <f t="shared" si="13"/>
        <v>5</v>
      </c>
      <c r="BA35" s="115">
        <f t="shared" si="14"/>
        <v>5</v>
      </c>
      <c r="BB35" s="112">
        <f t="shared" si="15"/>
        <v>0</v>
      </c>
      <c r="BC35" s="113">
        <f t="shared" si="16"/>
        <v>5</v>
      </c>
      <c r="BD35" s="116">
        <f t="shared" si="17"/>
        <v>5</v>
      </c>
      <c r="BE35" s="112">
        <f t="shared" si="18"/>
        <v>1</v>
      </c>
      <c r="BF35" s="112">
        <f t="shared" si="19"/>
        <v>0</v>
      </c>
      <c r="BG35" s="113">
        <f t="shared" si="20"/>
        <v>4</v>
      </c>
      <c r="BH35" s="113">
        <f t="shared" si="21"/>
        <v>4</v>
      </c>
      <c r="BI35" s="117">
        <f t="shared" si="22"/>
        <v>5</v>
      </c>
      <c r="BJ35" s="112">
        <f t="shared" si="23"/>
        <v>0</v>
      </c>
      <c r="BK35" s="113">
        <f t="shared" si="24"/>
        <v>4</v>
      </c>
      <c r="BL35" s="113">
        <f t="shared" si="25"/>
        <v>4</v>
      </c>
      <c r="BM35" s="118">
        <f t="shared" si="26"/>
        <v>5</v>
      </c>
      <c r="BN35" s="119">
        <f t="shared" si="26"/>
        <v>5</v>
      </c>
      <c r="BO35" s="120">
        <f t="shared" si="27"/>
        <v>5</v>
      </c>
      <c r="BP35" s="68"/>
    </row>
    <row r="36" spans="1:68" ht="13.5" thickBot="1">
      <c r="A36" s="121"/>
      <c r="B36" s="130">
        <f t="shared" si="28"/>
        <v>25</v>
      </c>
      <c r="C36" s="109">
        <v>5</v>
      </c>
      <c r="D36" s="123">
        <v>5</v>
      </c>
      <c r="E36" s="123">
        <v>4</v>
      </c>
      <c r="F36" s="124">
        <v>5</v>
      </c>
      <c r="G36" s="109">
        <v>5</v>
      </c>
      <c r="H36" s="123">
        <v>5</v>
      </c>
      <c r="I36" s="123">
        <v>5</v>
      </c>
      <c r="J36" s="124">
        <v>5</v>
      </c>
      <c r="K36" s="109">
        <v>5</v>
      </c>
      <c r="L36" s="123">
        <v>5</v>
      </c>
      <c r="M36" s="124">
        <v>5</v>
      </c>
      <c r="N36" s="109">
        <v>4</v>
      </c>
      <c r="O36" s="123">
        <v>4</v>
      </c>
      <c r="P36" s="124">
        <v>5</v>
      </c>
      <c r="Q36" s="109">
        <v>5</v>
      </c>
      <c r="R36" s="123">
        <v>5</v>
      </c>
      <c r="S36" s="123">
        <v>5</v>
      </c>
      <c r="T36" s="124">
        <v>5</v>
      </c>
      <c r="U36" s="109">
        <v>5</v>
      </c>
      <c r="V36" s="123">
        <v>5</v>
      </c>
      <c r="W36" s="123">
        <v>4</v>
      </c>
      <c r="X36" s="124">
        <v>4</v>
      </c>
      <c r="Y36" s="134" t="s">
        <v>153</v>
      </c>
      <c r="Z36" s="123">
        <v>5</v>
      </c>
      <c r="AA36" s="123">
        <v>5</v>
      </c>
      <c r="AB36" s="124">
        <v>4</v>
      </c>
      <c r="AC36" s="132">
        <v>5</v>
      </c>
      <c r="AD36" s="109">
        <v>3</v>
      </c>
      <c r="AE36" s="123">
        <v>3</v>
      </c>
      <c r="AF36" s="110">
        <v>4</v>
      </c>
      <c r="AG36" s="107">
        <v>4</v>
      </c>
      <c r="AH36" s="132">
        <v>5</v>
      </c>
      <c r="AI36" s="109">
        <v>5</v>
      </c>
      <c r="AJ36" s="110">
        <v>5</v>
      </c>
      <c r="AK36" s="128"/>
      <c r="AL36" s="129">
        <f t="shared" si="29"/>
        <v>25</v>
      </c>
      <c r="AM36" s="112">
        <f t="shared" si="0"/>
        <v>0</v>
      </c>
      <c r="AN36" s="113">
        <f t="shared" si="1"/>
        <v>4.75</v>
      </c>
      <c r="AO36" s="114">
        <f t="shared" si="2"/>
        <v>5</v>
      </c>
      <c r="AP36" s="112">
        <f t="shared" si="3"/>
        <v>0</v>
      </c>
      <c r="AQ36" s="113">
        <f t="shared" si="4"/>
        <v>5</v>
      </c>
      <c r="AR36" s="114">
        <f t="shared" si="5"/>
        <v>5</v>
      </c>
      <c r="AS36" s="112">
        <f t="shared" si="6"/>
        <v>0</v>
      </c>
      <c r="AT36" s="113">
        <f t="shared" si="7"/>
        <v>5</v>
      </c>
      <c r="AU36" s="114">
        <f t="shared" si="8"/>
        <v>5</v>
      </c>
      <c r="AV36" s="112">
        <f t="shared" si="9"/>
        <v>0</v>
      </c>
      <c r="AW36" s="113">
        <f t="shared" si="10"/>
        <v>4.333333333333333</v>
      </c>
      <c r="AX36" s="114">
        <f t="shared" si="11"/>
        <v>5</v>
      </c>
      <c r="AY36" s="112">
        <f t="shared" si="12"/>
        <v>0</v>
      </c>
      <c r="AZ36" s="113">
        <f t="shared" si="13"/>
        <v>5</v>
      </c>
      <c r="BA36" s="115">
        <f t="shared" si="14"/>
        <v>5</v>
      </c>
      <c r="BB36" s="112">
        <f t="shared" si="15"/>
        <v>0</v>
      </c>
      <c r="BC36" s="113">
        <f t="shared" si="16"/>
        <v>4.5</v>
      </c>
      <c r="BD36" s="116">
        <f t="shared" si="17"/>
        <v>5</v>
      </c>
      <c r="BE36" s="112">
        <f t="shared" si="18"/>
        <v>1</v>
      </c>
      <c r="BF36" s="112">
        <f t="shared" si="19"/>
        <v>0</v>
      </c>
      <c r="BG36" s="113">
        <f t="shared" si="20"/>
        <v>4.666666666666667</v>
      </c>
      <c r="BH36" s="113">
        <f t="shared" si="21"/>
        <v>5</v>
      </c>
      <c r="BI36" s="117">
        <f t="shared" si="22"/>
        <v>5</v>
      </c>
      <c r="BJ36" s="112">
        <f t="shared" si="23"/>
        <v>0</v>
      </c>
      <c r="BK36" s="113">
        <f t="shared" si="24"/>
        <v>3.3333333333333335</v>
      </c>
      <c r="BL36" s="113">
        <f t="shared" si="25"/>
        <v>4</v>
      </c>
      <c r="BM36" s="118">
        <f t="shared" si="26"/>
        <v>4</v>
      </c>
      <c r="BN36" s="119">
        <f t="shared" si="26"/>
        <v>5</v>
      </c>
      <c r="BO36" s="120">
        <f t="shared" si="27"/>
        <v>5</v>
      </c>
      <c r="BP36" s="68"/>
    </row>
    <row r="37" spans="1:68" ht="13.5" thickBot="1">
      <c r="A37" s="121"/>
      <c r="B37" s="130">
        <f t="shared" si="28"/>
        <v>26</v>
      </c>
      <c r="C37" s="109">
        <v>5</v>
      </c>
      <c r="D37" s="123">
        <v>5</v>
      </c>
      <c r="E37" s="123">
        <v>3</v>
      </c>
      <c r="F37" s="124">
        <v>4</v>
      </c>
      <c r="G37" s="109">
        <v>5</v>
      </c>
      <c r="H37" s="123">
        <v>4</v>
      </c>
      <c r="I37" s="123">
        <v>3</v>
      </c>
      <c r="J37" s="124">
        <v>4</v>
      </c>
      <c r="K37" s="109">
        <v>5</v>
      </c>
      <c r="L37" s="123">
        <v>5</v>
      </c>
      <c r="M37" s="124">
        <v>5</v>
      </c>
      <c r="N37" s="109">
        <v>3</v>
      </c>
      <c r="O37" s="123">
        <v>3</v>
      </c>
      <c r="P37" s="124">
        <v>3</v>
      </c>
      <c r="Q37" s="109">
        <v>5</v>
      </c>
      <c r="R37" s="123">
        <v>5</v>
      </c>
      <c r="S37" s="123">
        <v>5</v>
      </c>
      <c r="T37" s="124">
        <v>5</v>
      </c>
      <c r="U37" s="109">
        <v>4</v>
      </c>
      <c r="V37" s="123">
        <v>5</v>
      </c>
      <c r="W37" s="123">
        <v>4</v>
      </c>
      <c r="X37" s="124">
        <v>3</v>
      </c>
      <c r="Y37" s="125" t="s">
        <v>153</v>
      </c>
      <c r="Z37" s="123">
        <v>4</v>
      </c>
      <c r="AA37" s="123">
        <v>4</v>
      </c>
      <c r="AB37" s="124">
        <v>5</v>
      </c>
      <c r="AC37" s="126">
        <v>4</v>
      </c>
      <c r="AD37" s="109">
        <v>3</v>
      </c>
      <c r="AE37" s="123">
        <v>3</v>
      </c>
      <c r="AF37" s="110">
        <v>3</v>
      </c>
      <c r="AG37" s="127">
        <v>4</v>
      </c>
      <c r="AH37" s="126">
        <v>5</v>
      </c>
      <c r="AI37" s="109">
        <v>5</v>
      </c>
      <c r="AJ37" s="110">
        <v>4</v>
      </c>
      <c r="AK37" s="128"/>
      <c r="AL37" s="129">
        <f t="shared" si="29"/>
        <v>26</v>
      </c>
      <c r="AM37" s="112">
        <f t="shared" si="0"/>
        <v>0</v>
      </c>
      <c r="AN37" s="113">
        <f t="shared" si="1"/>
        <v>4.25</v>
      </c>
      <c r="AO37" s="114">
        <f t="shared" si="2"/>
        <v>5</v>
      </c>
      <c r="AP37" s="112">
        <f t="shared" si="3"/>
        <v>0</v>
      </c>
      <c r="AQ37" s="113">
        <f t="shared" si="4"/>
        <v>4</v>
      </c>
      <c r="AR37" s="114">
        <f t="shared" si="5"/>
        <v>4</v>
      </c>
      <c r="AS37" s="112">
        <f t="shared" si="6"/>
        <v>0</v>
      </c>
      <c r="AT37" s="113">
        <f t="shared" si="7"/>
        <v>5</v>
      </c>
      <c r="AU37" s="114">
        <f t="shared" si="8"/>
        <v>5</v>
      </c>
      <c r="AV37" s="112">
        <f t="shared" si="9"/>
        <v>0</v>
      </c>
      <c r="AW37" s="113">
        <f t="shared" si="10"/>
        <v>3</v>
      </c>
      <c r="AX37" s="114">
        <f t="shared" si="11"/>
        <v>3</v>
      </c>
      <c r="AY37" s="112">
        <f t="shared" si="12"/>
        <v>0</v>
      </c>
      <c r="AZ37" s="113">
        <f t="shared" si="13"/>
        <v>5</v>
      </c>
      <c r="BA37" s="115">
        <f t="shared" si="14"/>
        <v>5</v>
      </c>
      <c r="BB37" s="112">
        <f t="shared" si="15"/>
        <v>0</v>
      </c>
      <c r="BC37" s="113">
        <f t="shared" si="16"/>
        <v>4</v>
      </c>
      <c r="BD37" s="116">
        <f t="shared" si="17"/>
        <v>4</v>
      </c>
      <c r="BE37" s="112">
        <f t="shared" si="18"/>
        <v>1</v>
      </c>
      <c r="BF37" s="112">
        <f t="shared" si="19"/>
        <v>0</v>
      </c>
      <c r="BG37" s="113">
        <f t="shared" si="20"/>
        <v>4.333333333333333</v>
      </c>
      <c r="BH37" s="113">
        <f t="shared" si="21"/>
        <v>5</v>
      </c>
      <c r="BI37" s="117">
        <f t="shared" si="22"/>
        <v>4</v>
      </c>
      <c r="BJ37" s="112">
        <f t="shared" si="23"/>
        <v>0</v>
      </c>
      <c r="BK37" s="113">
        <f t="shared" si="24"/>
        <v>3</v>
      </c>
      <c r="BL37" s="113">
        <f t="shared" si="25"/>
        <v>3</v>
      </c>
      <c r="BM37" s="118">
        <f t="shared" si="26"/>
        <v>4</v>
      </c>
      <c r="BN37" s="119">
        <f t="shared" si="26"/>
        <v>5</v>
      </c>
      <c r="BO37" s="120">
        <f t="shared" si="27"/>
        <v>5</v>
      </c>
      <c r="BP37" s="68"/>
    </row>
    <row r="38" spans="1:68" ht="13.5" thickBot="1">
      <c r="A38" s="121"/>
      <c r="B38" s="130">
        <f t="shared" si="28"/>
        <v>27</v>
      </c>
      <c r="C38" s="109">
        <v>5</v>
      </c>
      <c r="D38" s="123">
        <v>5</v>
      </c>
      <c r="E38" s="123">
        <v>5</v>
      </c>
      <c r="F38" s="124">
        <v>5</v>
      </c>
      <c r="G38" s="109">
        <v>5</v>
      </c>
      <c r="H38" s="123">
        <v>5</v>
      </c>
      <c r="I38" s="123">
        <v>5</v>
      </c>
      <c r="J38" s="124">
        <v>5</v>
      </c>
      <c r="K38" s="109">
        <v>5</v>
      </c>
      <c r="L38" s="123">
        <v>5</v>
      </c>
      <c r="M38" s="124">
        <v>5</v>
      </c>
      <c r="N38" s="109">
        <v>5</v>
      </c>
      <c r="O38" s="123">
        <v>5</v>
      </c>
      <c r="P38" s="124">
        <v>5</v>
      </c>
      <c r="Q38" s="109">
        <v>5</v>
      </c>
      <c r="R38" s="123">
        <v>5</v>
      </c>
      <c r="S38" s="123">
        <v>5</v>
      </c>
      <c r="T38" s="124">
        <v>5</v>
      </c>
      <c r="U38" s="109">
        <v>5</v>
      </c>
      <c r="V38" s="123">
        <v>5</v>
      </c>
      <c r="W38" s="123">
        <v>5</v>
      </c>
      <c r="X38" s="124">
        <v>5</v>
      </c>
      <c r="Y38" s="133" t="s">
        <v>153</v>
      </c>
      <c r="Z38" s="123">
        <v>5</v>
      </c>
      <c r="AA38" s="123">
        <v>5</v>
      </c>
      <c r="AB38" s="124">
        <v>5</v>
      </c>
      <c r="AC38" s="126">
        <v>5</v>
      </c>
      <c r="AD38" s="109">
        <v>5</v>
      </c>
      <c r="AE38" s="123">
        <v>5</v>
      </c>
      <c r="AF38" s="110">
        <v>5</v>
      </c>
      <c r="AG38" s="127">
        <v>5</v>
      </c>
      <c r="AH38" s="126">
        <v>5</v>
      </c>
      <c r="AI38" s="109">
        <v>5</v>
      </c>
      <c r="AJ38" s="110">
        <v>5</v>
      </c>
      <c r="AK38" s="128"/>
      <c r="AL38" s="129">
        <f t="shared" si="29"/>
        <v>27</v>
      </c>
      <c r="AM38" s="112">
        <f t="shared" si="0"/>
        <v>0</v>
      </c>
      <c r="AN38" s="113">
        <f t="shared" si="1"/>
        <v>5</v>
      </c>
      <c r="AO38" s="114">
        <f t="shared" si="2"/>
        <v>5</v>
      </c>
      <c r="AP38" s="112">
        <f t="shared" si="3"/>
        <v>0</v>
      </c>
      <c r="AQ38" s="113">
        <f t="shared" si="4"/>
        <v>5</v>
      </c>
      <c r="AR38" s="114">
        <f t="shared" si="5"/>
        <v>5</v>
      </c>
      <c r="AS38" s="112">
        <f t="shared" si="6"/>
        <v>0</v>
      </c>
      <c r="AT38" s="113">
        <f t="shared" si="7"/>
        <v>5</v>
      </c>
      <c r="AU38" s="114">
        <f t="shared" si="8"/>
        <v>5</v>
      </c>
      <c r="AV38" s="112">
        <f t="shared" si="9"/>
        <v>0</v>
      </c>
      <c r="AW38" s="113">
        <f t="shared" si="10"/>
        <v>5</v>
      </c>
      <c r="AX38" s="114">
        <f t="shared" si="11"/>
        <v>5</v>
      </c>
      <c r="AY38" s="112">
        <f t="shared" si="12"/>
        <v>0</v>
      </c>
      <c r="AZ38" s="113">
        <f t="shared" si="13"/>
        <v>5</v>
      </c>
      <c r="BA38" s="115">
        <f t="shared" si="14"/>
        <v>5</v>
      </c>
      <c r="BB38" s="112">
        <f t="shared" si="15"/>
        <v>0</v>
      </c>
      <c r="BC38" s="113">
        <f t="shared" si="16"/>
        <v>5</v>
      </c>
      <c r="BD38" s="116">
        <f t="shared" si="17"/>
        <v>5</v>
      </c>
      <c r="BE38" s="112">
        <f t="shared" si="18"/>
        <v>1</v>
      </c>
      <c r="BF38" s="112">
        <f t="shared" si="19"/>
        <v>0</v>
      </c>
      <c r="BG38" s="113">
        <f t="shared" si="20"/>
        <v>5</v>
      </c>
      <c r="BH38" s="113">
        <f t="shared" si="21"/>
        <v>5</v>
      </c>
      <c r="BI38" s="117">
        <f t="shared" si="22"/>
        <v>5</v>
      </c>
      <c r="BJ38" s="112">
        <f t="shared" si="23"/>
        <v>0</v>
      </c>
      <c r="BK38" s="113">
        <f t="shared" si="24"/>
        <v>5</v>
      </c>
      <c r="BL38" s="113">
        <f t="shared" si="25"/>
        <v>5</v>
      </c>
      <c r="BM38" s="118">
        <f t="shared" si="26"/>
        <v>5</v>
      </c>
      <c r="BN38" s="119">
        <f t="shared" si="26"/>
        <v>5</v>
      </c>
      <c r="BO38" s="120">
        <f t="shared" si="27"/>
        <v>5</v>
      </c>
      <c r="BP38" s="68"/>
    </row>
    <row r="39" spans="1:68" ht="13.5" thickBot="1">
      <c r="A39" s="121"/>
      <c r="B39" s="130">
        <f t="shared" si="28"/>
        <v>28</v>
      </c>
      <c r="C39" s="109">
        <v>5</v>
      </c>
      <c r="D39" s="123">
        <v>5</v>
      </c>
      <c r="E39" s="123">
        <v>4</v>
      </c>
      <c r="F39" s="124">
        <v>5</v>
      </c>
      <c r="G39" s="109">
        <v>5</v>
      </c>
      <c r="H39" s="123">
        <v>4</v>
      </c>
      <c r="I39" s="123">
        <v>5</v>
      </c>
      <c r="J39" s="124">
        <v>5</v>
      </c>
      <c r="K39" s="109">
        <v>5</v>
      </c>
      <c r="L39" s="123">
        <v>5</v>
      </c>
      <c r="M39" s="124">
        <v>5</v>
      </c>
      <c r="N39" s="109">
        <v>5</v>
      </c>
      <c r="O39" s="123">
        <v>4</v>
      </c>
      <c r="P39" s="124">
        <v>4</v>
      </c>
      <c r="Q39" s="109">
        <v>5</v>
      </c>
      <c r="R39" s="123">
        <v>5</v>
      </c>
      <c r="S39" s="123">
        <v>5</v>
      </c>
      <c r="T39" s="124">
        <v>5</v>
      </c>
      <c r="U39" s="109">
        <v>5</v>
      </c>
      <c r="V39" s="123">
        <v>5</v>
      </c>
      <c r="W39" s="123">
        <v>5</v>
      </c>
      <c r="X39" s="124">
        <v>5</v>
      </c>
      <c r="Y39" s="125" t="s">
        <v>155</v>
      </c>
      <c r="Z39" s="123">
        <v>5</v>
      </c>
      <c r="AA39" s="123">
        <v>5</v>
      </c>
      <c r="AB39" s="124">
        <v>3</v>
      </c>
      <c r="AC39" s="126">
        <v>5</v>
      </c>
      <c r="AD39" s="109">
        <v>4</v>
      </c>
      <c r="AE39" s="123">
        <v>4</v>
      </c>
      <c r="AF39" s="110">
        <v>4</v>
      </c>
      <c r="AG39" s="127">
        <v>3</v>
      </c>
      <c r="AH39" s="126">
        <v>5</v>
      </c>
      <c r="AI39" s="109">
        <v>5</v>
      </c>
      <c r="AJ39" s="110">
        <v>5</v>
      </c>
      <c r="AK39" s="128"/>
      <c r="AL39" s="129">
        <f t="shared" si="29"/>
        <v>28</v>
      </c>
      <c r="AM39" s="112">
        <f t="shared" si="0"/>
        <v>0</v>
      </c>
      <c r="AN39" s="113">
        <f t="shared" si="1"/>
        <v>4.75</v>
      </c>
      <c r="AO39" s="114">
        <f t="shared" si="2"/>
        <v>5</v>
      </c>
      <c r="AP39" s="112">
        <f t="shared" si="3"/>
        <v>0</v>
      </c>
      <c r="AQ39" s="113">
        <f t="shared" si="4"/>
        <v>4.75</v>
      </c>
      <c r="AR39" s="114">
        <f t="shared" si="5"/>
        <v>5</v>
      </c>
      <c r="AS39" s="112">
        <f t="shared" si="6"/>
        <v>0</v>
      </c>
      <c r="AT39" s="113">
        <f t="shared" si="7"/>
        <v>5</v>
      </c>
      <c r="AU39" s="114">
        <f t="shared" si="8"/>
        <v>5</v>
      </c>
      <c r="AV39" s="112">
        <f t="shared" si="9"/>
        <v>0</v>
      </c>
      <c r="AW39" s="113">
        <f t="shared" si="10"/>
        <v>4.333333333333333</v>
      </c>
      <c r="AX39" s="114">
        <f t="shared" si="11"/>
        <v>5</v>
      </c>
      <c r="AY39" s="112">
        <f t="shared" si="12"/>
        <v>0</v>
      </c>
      <c r="AZ39" s="113">
        <f t="shared" si="13"/>
        <v>5</v>
      </c>
      <c r="BA39" s="115">
        <f t="shared" si="14"/>
        <v>5</v>
      </c>
      <c r="BB39" s="112">
        <f t="shared" si="15"/>
        <v>0</v>
      </c>
      <c r="BC39" s="113">
        <f t="shared" si="16"/>
        <v>5</v>
      </c>
      <c r="BD39" s="116">
        <f t="shared" si="17"/>
        <v>5</v>
      </c>
      <c r="BE39" s="112">
        <f t="shared" si="18"/>
        <v>1</v>
      </c>
      <c r="BF39" s="112">
        <f t="shared" si="19"/>
        <v>0</v>
      </c>
      <c r="BG39" s="113">
        <f t="shared" si="20"/>
        <v>4.333333333333333</v>
      </c>
      <c r="BH39" s="113">
        <f t="shared" si="21"/>
        <v>5</v>
      </c>
      <c r="BI39" s="117">
        <f t="shared" si="22"/>
        <v>5</v>
      </c>
      <c r="BJ39" s="112">
        <f t="shared" si="23"/>
        <v>0</v>
      </c>
      <c r="BK39" s="113">
        <f t="shared" si="24"/>
        <v>4</v>
      </c>
      <c r="BL39" s="113">
        <f t="shared" si="25"/>
        <v>4</v>
      </c>
      <c r="BM39" s="118">
        <f t="shared" si="26"/>
        <v>3</v>
      </c>
      <c r="BN39" s="119">
        <f t="shared" si="26"/>
        <v>5</v>
      </c>
      <c r="BO39" s="120">
        <f t="shared" si="27"/>
        <v>5</v>
      </c>
      <c r="BP39" s="68"/>
    </row>
    <row r="40" spans="1:68" ht="13.5" thickBot="1">
      <c r="A40" s="121"/>
      <c r="B40" s="130">
        <f t="shared" si="28"/>
        <v>29</v>
      </c>
      <c r="C40" s="109">
        <v>5</v>
      </c>
      <c r="D40" s="123">
        <v>5</v>
      </c>
      <c r="E40" s="123">
        <v>5</v>
      </c>
      <c r="F40" s="124">
        <v>5</v>
      </c>
      <c r="G40" s="109">
        <v>4</v>
      </c>
      <c r="H40" s="123">
        <v>4</v>
      </c>
      <c r="I40" s="123">
        <v>4</v>
      </c>
      <c r="J40" s="124">
        <v>4</v>
      </c>
      <c r="K40" s="109">
        <v>5</v>
      </c>
      <c r="L40" s="123">
        <v>5</v>
      </c>
      <c r="M40" s="124">
        <v>5</v>
      </c>
      <c r="N40" s="109">
        <v>4</v>
      </c>
      <c r="O40" s="123">
        <v>4</v>
      </c>
      <c r="P40" s="124">
        <v>4</v>
      </c>
      <c r="Q40" s="109">
        <v>5</v>
      </c>
      <c r="R40" s="123">
        <v>5</v>
      </c>
      <c r="S40" s="123">
        <v>5</v>
      </c>
      <c r="T40" s="124">
        <v>5</v>
      </c>
      <c r="U40" s="109">
        <v>4</v>
      </c>
      <c r="V40" s="123">
        <v>4</v>
      </c>
      <c r="W40" s="123">
        <v>4</v>
      </c>
      <c r="X40" s="124">
        <v>4</v>
      </c>
      <c r="Y40" s="133" t="s">
        <v>153</v>
      </c>
      <c r="Z40" s="123">
        <v>4</v>
      </c>
      <c r="AA40" s="123">
        <v>4</v>
      </c>
      <c r="AB40" s="124">
        <v>3</v>
      </c>
      <c r="AC40" s="132">
        <v>5</v>
      </c>
      <c r="AD40" s="109">
        <v>4</v>
      </c>
      <c r="AE40" s="123">
        <v>4</v>
      </c>
      <c r="AF40" s="110">
        <v>4</v>
      </c>
      <c r="AG40" s="107">
        <v>3</v>
      </c>
      <c r="AH40" s="132">
        <v>4</v>
      </c>
      <c r="AI40" s="109">
        <v>4</v>
      </c>
      <c r="AJ40" s="110">
        <v>4</v>
      </c>
      <c r="AK40" s="128"/>
      <c r="AL40" s="129">
        <f t="shared" si="29"/>
        <v>29</v>
      </c>
      <c r="AM40" s="112">
        <f t="shared" si="0"/>
        <v>0</v>
      </c>
      <c r="AN40" s="113">
        <f t="shared" si="1"/>
        <v>5</v>
      </c>
      <c r="AO40" s="114">
        <f t="shared" si="2"/>
        <v>5</v>
      </c>
      <c r="AP40" s="112">
        <f t="shared" si="3"/>
        <v>0</v>
      </c>
      <c r="AQ40" s="113">
        <f t="shared" si="4"/>
        <v>4</v>
      </c>
      <c r="AR40" s="114">
        <f t="shared" si="5"/>
        <v>4</v>
      </c>
      <c r="AS40" s="112">
        <f t="shared" si="6"/>
        <v>0</v>
      </c>
      <c r="AT40" s="113">
        <f t="shared" si="7"/>
        <v>5</v>
      </c>
      <c r="AU40" s="114">
        <f t="shared" si="8"/>
        <v>5</v>
      </c>
      <c r="AV40" s="112">
        <f t="shared" si="9"/>
        <v>0</v>
      </c>
      <c r="AW40" s="113">
        <f t="shared" si="10"/>
        <v>4</v>
      </c>
      <c r="AX40" s="114">
        <f t="shared" si="11"/>
        <v>4</v>
      </c>
      <c r="AY40" s="112">
        <f t="shared" si="12"/>
        <v>0</v>
      </c>
      <c r="AZ40" s="113">
        <f t="shared" si="13"/>
        <v>5</v>
      </c>
      <c r="BA40" s="115">
        <f t="shared" si="14"/>
        <v>5</v>
      </c>
      <c r="BB40" s="112">
        <f t="shared" si="15"/>
        <v>0</v>
      </c>
      <c r="BC40" s="113">
        <f t="shared" si="16"/>
        <v>4</v>
      </c>
      <c r="BD40" s="116">
        <f t="shared" si="17"/>
        <v>4</v>
      </c>
      <c r="BE40" s="112">
        <f t="shared" si="18"/>
        <v>1</v>
      </c>
      <c r="BF40" s="112">
        <f t="shared" si="19"/>
        <v>0</v>
      </c>
      <c r="BG40" s="113">
        <f t="shared" si="20"/>
        <v>3.6666666666666665</v>
      </c>
      <c r="BH40" s="113">
        <f t="shared" si="21"/>
        <v>4</v>
      </c>
      <c r="BI40" s="117">
        <f t="shared" si="22"/>
        <v>5</v>
      </c>
      <c r="BJ40" s="112">
        <f t="shared" si="23"/>
        <v>0</v>
      </c>
      <c r="BK40" s="113">
        <f t="shared" si="24"/>
        <v>4</v>
      </c>
      <c r="BL40" s="113">
        <f t="shared" si="25"/>
        <v>4</v>
      </c>
      <c r="BM40" s="118">
        <f t="shared" si="26"/>
        <v>3</v>
      </c>
      <c r="BN40" s="119">
        <f t="shared" si="26"/>
        <v>4</v>
      </c>
      <c r="BO40" s="120">
        <f t="shared" si="27"/>
        <v>4</v>
      </c>
      <c r="BP40" s="68"/>
    </row>
    <row r="41" spans="1:68" ht="13.5" thickBot="1">
      <c r="A41" s="121"/>
      <c r="B41" s="130">
        <f t="shared" si="28"/>
        <v>30</v>
      </c>
      <c r="C41" s="109">
        <v>5</v>
      </c>
      <c r="D41" s="123">
        <v>5</v>
      </c>
      <c r="E41" s="123">
        <v>5</v>
      </c>
      <c r="F41" s="124">
        <v>5</v>
      </c>
      <c r="G41" s="109">
        <v>5</v>
      </c>
      <c r="H41" s="123">
        <v>5</v>
      </c>
      <c r="I41" s="123">
        <v>5</v>
      </c>
      <c r="J41" s="124">
        <v>5</v>
      </c>
      <c r="K41" s="109">
        <v>5</v>
      </c>
      <c r="L41" s="123">
        <v>5</v>
      </c>
      <c r="M41" s="124">
        <v>5</v>
      </c>
      <c r="N41" s="109">
        <v>5</v>
      </c>
      <c r="O41" s="123">
        <v>5</v>
      </c>
      <c r="P41" s="124">
        <v>5</v>
      </c>
      <c r="Q41" s="109">
        <v>5</v>
      </c>
      <c r="R41" s="123">
        <v>5</v>
      </c>
      <c r="S41" s="123">
        <v>5</v>
      </c>
      <c r="T41" s="124">
        <v>5</v>
      </c>
      <c r="U41" s="109">
        <v>4</v>
      </c>
      <c r="V41" s="123">
        <v>4</v>
      </c>
      <c r="W41" s="123">
        <v>5</v>
      </c>
      <c r="X41" s="124">
        <v>5</v>
      </c>
      <c r="Y41" s="134" t="s">
        <v>153</v>
      </c>
      <c r="Z41" s="123">
        <v>5</v>
      </c>
      <c r="AA41" s="123">
        <v>5</v>
      </c>
      <c r="AB41" s="124">
        <v>5</v>
      </c>
      <c r="AC41" s="126">
        <v>5</v>
      </c>
      <c r="AD41" s="109">
        <v>5</v>
      </c>
      <c r="AE41" s="123">
        <v>5</v>
      </c>
      <c r="AF41" s="110">
        <v>5</v>
      </c>
      <c r="AG41" s="127">
        <v>5</v>
      </c>
      <c r="AH41" s="126">
        <v>4</v>
      </c>
      <c r="AI41" s="109">
        <v>5</v>
      </c>
      <c r="AJ41" s="110">
        <v>4</v>
      </c>
      <c r="AK41" s="128"/>
      <c r="AL41" s="129">
        <f t="shared" si="29"/>
        <v>30</v>
      </c>
      <c r="AM41" s="112">
        <f t="shared" si="0"/>
        <v>0</v>
      </c>
      <c r="AN41" s="113">
        <f t="shared" si="1"/>
        <v>5</v>
      </c>
      <c r="AO41" s="114">
        <f t="shared" si="2"/>
        <v>5</v>
      </c>
      <c r="AP41" s="112">
        <f t="shared" si="3"/>
        <v>0</v>
      </c>
      <c r="AQ41" s="113">
        <f t="shared" si="4"/>
        <v>5</v>
      </c>
      <c r="AR41" s="114">
        <f t="shared" si="5"/>
        <v>5</v>
      </c>
      <c r="AS41" s="112">
        <f t="shared" si="6"/>
        <v>0</v>
      </c>
      <c r="AT41" s="113">
        <f t="shared" si="7"/>
        <v>5</v>
      </c>
      <c r="AU41" s="114">
        <f t="shared" si="8"/>
        <v>5</v>
      </c>
      <c r="AV41" s="112">
        <f t="shared" si="9"/>
        <v>0</v>
      </c>
      <c r="AW41" s="113">
        <f t="shared" si="10"/>
        <v>5</v>
      </c>
      <c r="AX41" s="114">
        <f t="shared" si="11"/>
        <v>5</v>
      </c>
      <c r="AY41" s="112">
        <f t="shared" si="12"/>
        <v>0</v>
      </c>
      <c r="AZ41" s="113">
        <f t="shared" si="13"/>
        <v>5</v>
      </c>
      <c r="BA41" s="115">
        <f t="shared" si="14"/>
        <v>5</v>
      </c>
      <c r="BB41" s="112">
        <f t="shared" si="15"/>
        <v>0</v>
      </c>
      <c r="BC41" s="113">
        <f t="shared" si="16"/>
        <v>4.5</v>
      </c>
      <c r="BD41" s="116">
        <f t="shared" si="17"/>
        <v>5</v>
      </c>
      <c r="BE41" s="112">
        <f t="shared" si="18"/>
        <v>1</v>
      </c>
      <c r="BF41" s="112">
        <f t="shared" si="19"/>
        <v>0</v>
      </c>
      <c r="BG41" s="113">
        <f t="shared" si="20"/>
        <v>5</v>
      </c>
      <c r="BH41" s="113">
        <f t="shared" si="21"/>
        <v>5</v>
      </c>
      <c r="BI41" s="117">
        <f t="shared" si="22"/>
        <v>5</v>
      </c>
      <c r="BJ41" s="112">
        <f t="shared" si="23"/>
        <v>0</v>
      </c>
      <c r="BK41" s="113">
        <f t="shared" si="24"/>
        <v>5</v>
      </c>
      <c r="BL41" s="113">
        <f t="shared" si="25"/>
        <v>5</v>
      </c>
      <c r="BM41" s="118">
        <f t="shared" si="26"/>
        <v>5</v>
      </c>
      <c r="BN41" s="119">
        <f t="shared" si="26"/>
        <v>4</v>
      </c>
      <c r="BO41" s="120">
        <f t="shared" si="27"/>
        <v>5</v>
      </c>
      <c r="BP41" s="68"/>
    </row>
    <row r="42" spans="1:68" ht="13.5" thickBot="1">
      <c r="A42" s="121"/>
      <c r="B42" s="130">
        <f t="shared" si="28"/>
        <v>31</v>
      </c>
      <c r="C42" s="109">
        <v>5</v>
      </c>
      <c r="D42" s="123">
        <v>5</v>
      </c>
      <c r="E42" s="123">
        <v>4</v>
      </c>
      <c r="F42" s="124">
        <v>5</v>
      </c>
      <c r="G42" s="109">
        <v>2</v>
      </c>
      <c r="H42" s="123">
        <v>3</v>
      </c>
      <c r="I42" s="123">
        <v>3</v>
      </c>
      <c r="J42" s="124">
        <v>3</v>
      </c>
      <c r="K42" s="109">
        <v>5</v>
      </c>
      <c r="L42" s="123">
        <v>5</v>
      </c>
      <c r="M42" s="124">
        <v>5</v>
      </c>
      <c r="N42" s="109">
        <v>5</v>
      </c>
      <c r="O42" s="123">
        <v>5</v>
      </c>
      <c r="P42" s="124">
        <v>4</v>
      </c>
      <c r="Q42" s="109">
        <v>5</v>
      </c>
      <c r="R42" s="123">
        <v>5</v>
      </c>
      <c r="S42" s="123">
        <v>5</v>
      </c>
      <c r="T42" s="124">
        <v>5</v>
      </c>
      <c r="U42" s="109">
        <v>5</v>
      </c>
      <c r="V42" s="123">
        <v>5</v>
      </c>
      <c r="W42" s="123">
        <v>4</v>
      </c>
      <c r="X42" s="124">
        <v>5</v>
      </c>
      <c r="Y42" s="125" t="s">
        <v>153</v>
      </c>
      <c r="Z42" s="123">
        <v>3</v>
      </c>
      <c r="AA42" s="123">
        <v>4</v>
      </c>
      <c r="AB42" s="124">
        <v>3</v>
      </c>
      <c r="AC42" s="127">
        <v>4</v>
      </c>
      <c r="AD42" s="109">
        <v>2</v>
      </c>
      <c r="AE42" s="123">
        <v>2</v>
      </c>
      <c r="AF42" s="110">
        <v>2</v>
      </c>
      <c r="AG42" s="127">
        <v>2</v>
      </c>
      <c r="AH42" s="126">
        <v>4</v>
      </c>
      <c r="AI42" s="109">
        <v>4</v>
      </c>
      <c r="AJ42" s="110">
        <v>3</v>
      </c>
      <c r="AK42" s="128"/>
      <c r="AL42" s="129">
        <f t="shared" si="29"/>
        <v>31</v>
      </c>
      <c r="AM42" s="112">
        <f t="shared" si="0"/>
        <v>0</v>
      </c>
      <c r="AN42" s="113">
        <f t="shared" si="1"/>
        <v>4.75</v>
      </c>
      <c r="AO42" s="114">
        <f t="shared" si="2"/>
        <v>5</v>
      </c>
      <c r="AP42" s="112">
        <f t="shared" si="3"/>
        <v>1</v>
      </c>
      <c r="AQ42" s="113">
        <f t="shared" si="4"/>
        <v>2.75</v>
      </c>
      <c r="AR42" s="114">
        <f t="shared" si="5"/>
        <v>3</v>
      </c>
      <c r="AS42" s="112">
        <f t="shared" si="6"/>
        <v>0</v>
      </c>
      <c r="AT42" s="113">
        <f t="shared" si="7"/>
        <v>5</v>
      </c>
      <c r="AU42" s="114">
        <f t="shared" si="8"/>
        <v>5</v>
      </c>
      <c r="AV42" s="112">
        <f t="shared" si="9"/>
        <v>0</v>
      </c>
      <c r="AW42" s="113">
        <f t="shared" si="10"/>
        <v>4.666666666666667</v>
      </c>
      <c r="AX42" s="114">
        <f t="shared" si="11"/>
        <v>5</v>
      </c>
      <c r="AY42" s="112">
        <f t="shared" si="12"/>
        <v>0</v>
      </c>
      <c r="AZ42" s="113">
        <f t="shared" si="13"/>
        <v>5</v>
      </c>
      <c r="BA42" s="115">
        <f t="shared" si="14"/>
        <v>5</v>
      </c>
      <c r="BB42" s="112">
        <f t="shared" si="15"/>
        <v>0</v>
      </c>
      <c r="BC42" s="113">
        <f t="shared" si="16"/>
        <v>4.75</v>
      </c>
      <c r="BD42" s="116">
        <f t="shared" si="17"/>
        <v>5</v>
      </c>
      <c r="BE42" s="112">
        <f t="shared" si="18"/>
        <v>1</v>
      </c>
      <c r="BF42" s="112">
        <f t="shared" si="19"/>
        <v>0</v>
      </c>
      <c r="BG42" s="113">
        <f t="shared" si="20"/>
        <v>3.3333333333333335</v>
      </c>
      <c r="BH42" s="113">
        <f t="shared" si="21"/>
        <v>4</v>
      </c>
      <c r="BI42" s="117">
        <f t="shared" si="22"/>
        <v>4</v>
      </c>
      <c r="BJ42" s="112">
        <f t="shared" si="23"/>
        <v>3</v>
      </c>
      <c r="BK42" s="113">
        <f t="shared" si="24"/>
        <v>2</v>
      </c>
      <c r="BL42" s="113">
        <f t="shared" si="25"/>
        <v>2</v>
      </c>
      <c r="BM42" s="118">
        <f t="shared" si="26"/>
        <v>2</v>
      </c>
      <c r="BN42" s="119">
        <f t="shared" si="26"/>
        <v>4</v>
      </c>
      <c r="BO42" s="120">
        <f t="shared" si="27"/>
        <v>4</v>
      </c>
      <c r="BP42" s="68"/>
    </row>
    <row r="43" spans="1:68" ht="13.5" thickBot="1">
      <c r="A43" s="121"/>
      <c r="B43" s="130">
        <f t="shared" si="28"/>
        <v>32</v>
      </c>
      <c r="C43" s="109">
        <v>5</v>
      </c>
      <c r="D43" s="123">
        <v>5</v>
      </c>
      <c r="E43" s="123">
        <v>4</v>
      </c>
      <c r="F43" s="124">
        <v>5</v>
      </c>
      <c r="G43" s="109">
        <v>4</v>
      </c>
      <c r="H43" s="123">
        <v>4</v>
      </c>
      <c r="I43" s="123">
        <v>3</v>
      </c>
      <c r="J43" s="124">
        <v>5</v>
      </c>
      <c r="K43" s="109">
        <v>5</v>
      </c>
      <c r="L43" s="123">
        <v>5</v>
      </c>
      <c r="M43" s="124">
        <v>5</v>
      </c>
      <c r="N43" s="109">
        <v>5</v>
      </c>
      <c r="O43" s="123">
        <v>5</v>
      </c>
      <c r="P43" s="124">
        <v>5</v>
      </c>
      <c r="Q43" s="109">
        <v>5</v>
      </c>
      <c r="R43" s="123">
        <v>5</v>
      </c>
      <c r="S43" s="123">
        <v>5</v>
      </c>
      <c r="T43" s="124">
        <v>5</v>
      </c>
      <c r="U43" s="109">
        <v>5</v>
      </c>
      <c r="V43" s="123">
        <v>5</v>
      </c>
      <c r="W43" s="123">
        <v>5</v>
      </c>
      <c r="X43" s="124">
        <v>5</v>
      </c>
      <c r="Y43" s="125" t="s">
        <v>153</v>
      </c>
      <c r="Z43" s="123">
        <v>5</v>
      </c>
      <c r="AA43" s="123">
        <v>4</v>
      </c>
      <c r="AB43" s="124">
        <v>4</v>
      </c>
      <c r="AC43" s="127">
        <v>5</v>
      </c>
      <c r="AD43" s="109">
        <v>4</v>
      </c>
      <c r="AE43" s="123">
        <v>4</v>
      </c>
      <c r="AF43" s="110">
        <v>4</v>
      </c>
      <c r="AG43" s="127">
        <v>4</v>
      </c>
      <c r="AH43" s="126">
        <v>5</v>
      </c>
      <c r="AI43" s="109">
        <v>5</v>
      </c>
      <c r="AJ43" s="110">
        <v>4</v>
      </c>
      <c r="AK43" s="128"/>
      <c r="AL43" s="129">
        <f t="shared" si="29"/>
        <v>32</v>
      </c>
      <c r="AM43" s="112">
        <f t="shared" si="0"/>
        <v>0</v>
      </c>
      <c r="AN43" s="113">
        <f t="shared" si="1"/>
        <v>4.75</v>
      </c>
      <c r="AO43" s="114">
        <f t="shared" si="2"/>
        <v>5</v>
      </c>
      <c r="AP43" s="112">
        <f t="shared" si="3"/>
        <v>0</v>
      </c>
      <c r="AQ43" s="113">
        <f t="shared" si="4"/>
        <v>4</v>
      </c>
      <c r="AR43" s="114">
        <f t="shared" si="5"/>
        <v>4</v>
      </c>
      <c r="AS43" s="112">
        <f t="shared" si="6"/>
        <v>0</v>
      </c>
      <c r="AT43" s="113">
        <f t="shared" si="7"/>
        <v>5</v>
      </c>
      <c r="AU43" s="114">
        <f t="shared" si="8"/>
        <v>5</v>
      </c>
      <c r="AV43" s="112">
        <f t="shared" si="9"/>
        <v>0</v>
      </c>
      <c r="AW43" s="113">
        <f t="shared" si="10"/>
        <v>5</v>
      </c>
      <c r="AX43" s="114">
        <f t="shared" si="11"/>
        <v>5</v>
      </c>
      <c r="AY43" s="112">
        <f t="shared" si="12"/>
        <v>0</v>
      </c>
      <c r="AZ43" s="113">
        <f t="shared" si="13"/>
        <v>5</v>
      </c>
      <c r="BA43" s="115">
        <f t="shared" si="14"/>
        <v>5</v>
      </c>
      <c r="BB43" s="112">
        <f t="shared" si="15"/>
        <v>0</v>
      </c>
      <c r="BC43" s="113">
        <f t="shared" si="16"/>
        <v>5</v>
      </c>
      <c r="BD43" s="116">
        <f t="shared" si="17"/>
        <v>5</v>
      </c>
      <c r="BE43" s="112">
        <f t="shared" si="18"/>
        <v>1</v>
      </c>
      <c r="BF43" s="112">
        <f t="shared" si="19"/>
        <v>0</v>
      </c>
      <c r="BG43" s="113">
        <f t="shared" si="20"/>
        <v>4.333333333333333</v>
      </c>
      <c r="BH43" s="113">
        <f t="shared" si="21"/>
        <v>5</v>
      </c>
      <c r="BI43" s="117">
        <f t="shared" si="22"/>
        <v>5</v>
      </c>
      <c r="BJ43" s="112">
        <f t="shared" si="23"/>
        <v>0</v>
      </c>
      <c r="BK43" s="113">
        <f t="shared" si="24"/>
        <v>4</v>
      </c>
      <c r="BL43" s="113">
        <f t="shared" si="25"/>
        <v>4</v>
      </c>
      <c r="BM43" s="118">
        <f t="shared" si="26"/>
        <v>4</v>
      </c>
      <c r="BN43" s="119">
        <f t="shared" si="26"/>
        <v>5</v>
      </c>
      <c r="BO43" s="120">
        <f t="shared" si="27"/>
        <v>5</v>
      </c>
      <c r="BP43" s="68"/>
    </row>
    <row r="44" spans="1:68" ht="13.5" thickBot="1">
      <c r="A44" s="121"/>
      <c r="B44" s="130">
        <f t="shared" si="28"/>
        <v>33</v>
      </c>
      <c r="C44" s="109"/>
      <c r="D44" s="123"/>
      <c r="E44" s="123"/>
      <c r="F44" s="124"/>
      <c r="G44" s="109"/>
      <c r="H44" s="123"/>
      <c r="I44" s="123"/>
      <c r="J44" s="124"/>
      <c r="K44" s="109"/>
      <c r="L44" s="123"/>
      <c r="M44" s="124"/>
      <c r="N44" s="109"/>
      <c r="O44" s="123"/>
      <c r="P44" s="124"/>
      <c r="Q44" s="109"/>
      <c r="R44" s="123"/>
      <c r="S44" s="123"/>
      <c r="T44" s="124"/>
      <c r="U44" s="109"/>
      <c r="V44" s="123"/>
      <c r="W44" s="123"/>
      <c r="X44" s="124"/>
      <c r="Y44" s="125"/>
      <c r="Z44" s="123"/>
      <c r="AA44" s="123"/>
      <c r="AB44" s="124"/>
      <c r="AC44" s="127"/>
      <c r="AD44" s="109"/>
      <c r="AE44" s="123"/>
      <c r="AF44" s="110"/>
      <c r="AG44" s="127"/>
      <c r="AH44" s="126"/>
      <c r="AI44" s="109"/>
      <c r="AJ44" s="110"/>
      <c r="AK44" s="128"/>
      <c r="AL44" s="129">
        <f t="shared" si="29"/>
        <v>33</v>
      </c>
      <c r="AM44" s="112">
        <f t="shared" si="0"/>
        <v>0</v>
      </c>
      <c r="AN44" s="113">
        <f t="shared" si="1"/>
        <v>0</v>
      </c>
      <c r="AO44" s="114" t="str">
        <f t="shared" si="2"/>
        <v>NO</v>
      </c>
      <c r="AP44" s="112">
        <f t="shared" si="3"/>
        <v>0</v>
      </c>
      <c r="AQ44" s="113">
        <f t="shared" si="4"/>
        <v>0</v>
      </c>
      <c r="AR44" s="114" t="str">
        <f t="shared" si="5"/>
        <v>NO</v>
      </c>
      <c r="AS44" s="112">
        <f t="shared" si="6"/>
        <v>0</v>
      </c>
      <c r="AT44" s="113">
        <f t="shared" si="7"/>
        <v>0</v>
      </c>
      <c r="AU44" s="114" t="str">
        <f t="shared" si="8"/>
        <v>NO</v>
      </c>
      <c r="AV44" s="112">
        <f t="shared" si="9"/>
        <v>0</v>
      </c>
      <c r="AW44" s="113">
        <f t="shared" si="10"/>
        <v>0</v>
      </c>
      <c r="AX44" s="114" t="str">
        <f t="shared" si="11"/>
        <v>NO</v>
      </c>
      <c r="AY44" s="112">
        <f t="shared" si="12"/>
        <v>0</v>
      </c>
      <c r="AZ44" s="113">
        <f t="shared" si="13"/>
        <v>0</v>
      </c>
      <c r="BA44" s="115" t="str">
        <f t="shared" si="14"/>
        <v>NO</v>
      </c>
      <c r="BB44" s="112">
        <f t="shared" si="15"/>
        <v>0</v>
      </c>
      <c r="BC44" s="113">
        <f t="shared" si="16"/>
        <v>0</v>
      </c>
      <c r="BD44" s="116" t="str">
        <f t="shared" si="17"/>
        <v>NO</v>
      </c>
      <c r="BE44" s="112">
        <f t="shared" si="18"/>
        <v>0</v>
      </c>
      <c r="BF44" s="112">
        <f t="shared" si="19"/>
        <v>0</v>
      </c>
      <c r="BG44" s="113">
        <f t="shared" si="20"/>
        <v>0</v>
      </c>
      <c r="BH44" s="113" t="str">
        <f t="shared" si="21"/>
        <v>NO</v>
      </c>
      <c r="BI44" s="117" t="str">
        <f t="shared" si="22"/>
        <v>NO</v>
      </c>
      <c r="BJ44" s="112">
        <f t="shared" si="23"/>
        <v>0</v>
      </c>
      <c r="BK44" s="113">
        <f t="shared" si="24"/>
        <v>0</v>
      </c>
      <c r="BL44" s="113" t="str">
        <f t="shared" si="25"/>
        <v>NO</v>
      </c>
      <c r="BM44" s="118" t="str">
        <f t="shared" si="26"/>
        <v>NO</v>
      </c>
      <c r="BN44" s="119" t="str">
        <f t="shared" si="26"/>
        <v>NO</v>
      </c>
      <c r="BO44" s="120" t="str">
        <f t="shared" si="27"/>
        <v>NO</v>
      </c>
      <c r="BP44" s="68"/>
    </row>
    <row r="45" spans="1:68" ht="13.5" thickBot="1">
      <c r="A45" s="121"/>
      <c r="B45" s="130">
        <f t="shared" si="28"/>
        <v>34</v>
      </c>
      <c r="C45" s="109"/>
      <c r="D45" s="123"/>
      <c r="E45" s="123"/>
      <c r="F45" s="124"/>
      <c r="G45" s="109"/>
      <c r="H45" s="123"/>
      <c r="I45" s="123"/>
      <c r="J45" s="124"/>
      <c r="K45" s="109"/>
      <c r="L45" s="123"/>
      <c r="M45" s="124"/>
      <c r="N45" s="109"/>
      <c r="O45" s="123"/>
      <c r="P45" s="124"/>
      <c r="Q45" s="109"/>
      <c r="R45" s="123"/>
      <c r="S45" s="123"/>
      <c r="T45" s="124"/>
      <c r="U45" s="109"/>
      <c r="V45" s="123"/>
      <c r="W45" s="123"/>
      <c r="X45" s="124"/>
      <c r="Y45" s="135"/>
      <c r="Z45" s="123"/>
      <c r="AA45" s="123"/>
      <c r="AB45" s="124"/>
      <c r="AC45" s="127"/>
      <c r="AD45" s="109"/>
      <c r="AE45" s="123"/>
      <c r="AF45" s="110"/>
      <c r="AG45" s="127"/>
      <c r="AH45" s="126"/>
      <c r="AI45" s="109"/>
      <c r="AJ45" s="110"/>
      <c r="AK45" s="128"/>
      <c r="AL45" s="129">
        <f t="shared" si="29"/>
        <v>34</v>
      </c>
      <c r="AM45" s="112">
        <f t="shared" si="0"/>
        <v>0</v>
      </c>
      <c r="AN45" s="113">
        <f t="shared" si="1"/>
        <v>0</v>
      </c>
      <c r="AO45" s="114" t="str">
        <f t="shared" si="2"/>
        <v>NO</v>
      </c>
      <c r="AP45" s="112">
        <f t="shared" si="3"/>
        <v>0</v>
      </c>
      <c r="AQ45" s="113">
        <f t="shared" si="4"/>
        <v>0</v>
      </c>
      <c r="AR45" s="114" t="str">
        <f t="shared" si="5"/>
        <v>NO</v>
      </c>
      <c r="AS45" s="112">
        <f t="shared" si="6"/>
        <v>0</v>
      </c>
      <c r="AT45" s="113">
        <f t="shared" si="7"/>
        <v>0</v>
      </c>
      <c r="AU45" s="114" t="str">
        <f t="shared" si="8"/>
        <v>NO</v>
      </c>
      <c r="AV45" s="112">
        <f t="shared" si="9"/>
        <v>0</v>
      </c>
      <c r="AW45" s="113">
        <f t="shared" si="10"/>
        <v>0</v>
      </c>
      <c r="AX45" s="114" t="str">
        <f t="shared" si="11"/>
        <v>NO</v>
      </c>
      <c r="AY45" s="112">
        <f t="shared" si="12"/>
        <v>0</v>
      </c>
      <c r="AZ45" s="113">
        <f t="shared" si="13"/>
        <v>0</v>
      </c>
      <c r="BA45" s="115" t="str">
        <f t="shared" si="14"/>
        <v>NO</v>
      </c>
      <c r="BB45" s="112">
        <f t="shared" si="15"/>
        <v>0</v>
      </c>
      <c r="BC45" s="113">
        <f t="shared" si="16"/>
        <v>0</v>
      </c>
      <c r="BD45" s="116" t="str">
        <f t="shared" si="17"/>
        <v>NO</v>
      </c>
      <c r="BE45" s="112">
        <f t="shared" si="18"/>
        <v>0</v>
      </c>
      <c r="BF45" s="112">
        <f t="shared" si="19"/>
        <v>0</v>
      </c>
      <c r="BG45" s="113">
        <f t="shared" si="20"/>
        <v>0</v>
      </c>
      <c r="BH45" s="113" t="str">
        <f t="shared" si="21"/>
        <v>NO</v>
      </c>
      <c r="BI45" s="117" t="str">
        <f t="shared" si="22"/>
        <v>NO</v>
      </c>
      <c r="BJ45" s="112">
        <f t="shared" si="23"/>
        <v>0</v>
      </c>
      <c r="BK45" s="113">
        <f t="shared" si="24"/>
        <v>0</v>
      </c>
      <c r="BL45" s="113" t="str">
        <f t="shared" si="25"/>
        <v>NO</v>
      </c>
      <c r="BM45" s="118" t="str">
        <f t="shared" si="26"/>
        <v>NO</v>
      </c>
      <c r="BN45" s="119" t="str">
        <f t="shared" si="26"/>
        <v>NO</v>
      </c>
      <c r="BO45" s="120" t="str">
        <f t="shared" si="27"/>
        <v>NO</v>
      </c>
      <c r="BP45" s="68"/>
    </row>
    <row r="46" spans="1:68" ht="13.5" thickBot="1">
      <c r="A46" s="121"/>
      <c r="B46" s="129">
        <f t="shared" si="28"/>
        <v>35</v>
      </c>
      <c r="C46" s="45"/>
      <c r="D46" s="43"/>
      <c r="E46" s="136"/>
      <c r="F46" s="44"/>
      <c r="G46" s="47"/>
      <c r="H46" s="48"/>
      <c r="I46" s="137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7"/>
      <c r="U46" s="138"/>
      <c r="V46" s="47"/>
      <c r="W46" s="48"/>
      <c r="X46" s="139"/>
      <c r="Y46" s="140"/>
      <c r="Z46" s="48"/>
      <c r="AA46" s="141"/>
      <c r="AB46" s="46"/>
      <c r="AC46" s="127"/>
      <c r="AD46" s="109"/>
      <c r="AE46" s="123"/>
      <c r="AF46" s="110"/>
      <c r="AG46" s="127"/>
      <c r="AH46" s="126"/>
      <c r="AI46" s="109"/>
      <c r="AJ46" s="110"/>
      <c r="AK46" s="128"/>
      <c r="AL46" s="129">
        <f t="shared" si="29"/>
        <v>35</v>
      </c>
      <c r="AM46" s="112">
        <f t="shared" si="0"/>
        <v>0</v>
      </c>
      <c r="AN46" s="113">
        <f t="shared" si="1"/>
        <v>0</v>
      </c>
      <c r="AO46" s="114" t="str">
        <f t="shared" si="2"/>
        <v>NO</v>
      </c>
      <c r="AP46" s="112">
        <f t="shared" si="3"/>
        <v>0</v>
      </c>
      <c r="AQ46" s="113">
        <f t="shared" si="4"/>
        <v>0</v>
      </c>
      <c r="AR46" s="114" t="str">
        <f t="shared" si="5"/>
        <v>NO</v>
      </c>
      <c r="AS46" s="112">
        <f t="shared" si="6"/>
        <v>0</v>
      </c>
      <c r="AT46" s="113">
        <f t="shared" si="7"/>
        <v>0</v>
      </c>
      <c r="AU46" s="114" t="str">
        <f t="shared" si="8"/>
        <v>NO</v>
      </c>
      <c r="AV46" s="112">
        <f t="shared" si="9"/>
        <v>0</v>
      </c>
      <c r="AW46" s="113">
        <f t="shared" si="10"/>
        <v>0</v>
      </c>
      <c r="AX46" s="114" t="str">
        <f t="shared" si="11"/>
        <v>NO</v>
      </c>
      <c r="AY46" s="112">
        <f t="shared" si="12"/>
        <v>0</v>
      </c>
      <c r="AZ46" s="113">
        <f t="shared" si="13"/>
        <v>0</v>
      </c>
      <c r="BA46" s="115" t="str">
        <f t="shared" si="14"/>
        <v>NO</v>
      </c>
      <c r="BB46" s="112">
        <f t="shared" si="15"/>
        <v>0</v>
      </c>
      <c r="BC46" s="113">
        <f t="shared" si="16"/>
        <v>0</v>
      </c>
      <c r="BD46" s="116" t="str">
        <f t="shared" si="17"/>
        <v>NO</v>
      </c>
      <c r="BE46" s="112">
        <f t="shared" ref="BE46:BE71" si="30">COUNTIF(Y46:AB46,"2")</f>
        <v>0</v>
      </c>
      <c r="BF46" s="112">
        <f t="shared" si="19"/>
        <v>0</v>
      </c>
      <c r="BG46" s="113">
        <f t="shared" si="20"/>
        <v>0</v>
      </c>
      <c r="BH46" s="113" t="str">
        <f t="shared" si="21"/>
        <v>NO</v>
      </c>
      <c r="BI46" s="117" t="str">
        <f t="shared" si="22"/>
        <v>NO</v>
      </c>
      <c r="BJ46" s="112">
        <f t="shared" si="23"/>
        <v>0</v>
      </c>
      <c r="BK46" s="113">
        <f t="shared" si="24"/>
        <v>0</v>
      </c>
      <c r="BL46" s="113" t="str">
        <f t="shared" si="25"/>
        <v>NO</v>
      </c>
      <c r="BM46" s="118" t="str">
        <f t="shared" si="26"/>
        <v>NO</v>
      </c>
      <c r="BN46" s="119" t="str">
        <f t="shared" si="26"/>
        <v>NO</v>
      </c>
      <c r="BO46" s="120" t="str">
        <f t="shared" si="27"/>
        <v>NO</v>
      </c>
      <c r="BP46" s="68"/>
    </row>
    <row r="47" spans="1:68" ht="13.5" thickBot="1">
      <c r="A47" s="121"/>
      <c r="B47" s="129">
        <f t="shared" si="28"/>
        <v>36</v>
      </c>
      <c r="C47" s="47"/>
      <c r="D47" s="48"/>
      <c r="E47" s="137"/>
      <c r="F47" s="46"/>
      <c r="G47" s="47"/>
      <c r="H47" s="48"/>
      <c r="I47" s="137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7"/>
      <c r="U47" s="138"/>
      <c r="V47" s="47"/>
      <c r="W47" s="48"/>
      <c r="X47" s="139"/>
      <c r="Y47" s="140"/>
      <c r="Z47" s="48"/>
      <c r="AA47" s="141"/>
      <c r="AB47" s="46"/>
      <c r="AC47" s="127"/>
      <c r="AD47" s="109"/>
      <c r="AE47" s="123"/>
      <c r="AF47" s="110"/>
      <c r="AG47" s="127"/>
      <c r="AH47" s="126"/>
      <c r="AI47" s="109"/>
      <c r="AJ47" s="110"/>
      <c r="AK47" s="128"/>
      <c r="AL47" s="129">
        <f t="shared" si="29"/>
        <v>36</v>
      </c>
      <c r="AM47" s="112">
        <f t="shared" si="0"/>
        <v>0</v>
      </c>
      <c r="AN47" s="113">
        <f t="shared" si="1"/>
        <v>0</v>
      </c>
      <c r="AO47" s="114" t="str">
        <f t="shared" si="2"/>
        <v>NO</v>
      </c>
      <c r="AP47" s="112">
        <f t="shared" si="3"/>
        <v>0</v>
      </c>
      <c r="AQ47" s="113">
        <f t="shared" si="4"/>
        <v>0</v>
      </c>
      <c r="AR47" s="114" t="str">
        <f t="shared" si="5"/>
        <v>NO</v>
      </c>
      <c r="AS47" s="112">
        <f t="shared" si="6"/>
        <v>0</v>
      </c>
      <c r="AT47" s="113">
        <f t="shared" si="7"/>
        <v>0</v>
      </c>
      <c r="AU47" s="114" t="str">
        <f t="shared" si="8"/>
        <v>NO</v>
      </c>
      <c r="AV47" s="112">
        <f t="shared" si="9"/>
        <v>0</v>
      </c>
      <c r="AW47" s="113">
        <f t="shared" si="10"/>
        <v>0</v>
      </c>
      <c r="AX47" s="114" t="str">
        <f t="shared" si="11"/>
        <v>NO</v>
      </c>
      <c r="AY47" s="112">
        <f t="shared" si="12"/>
        <v>0</v>
      </c>
      <c r="AZ47" s="113">
        <f t="shared" si="13"/>
        <v>0</v>
      </c>
      <c r="BA47" s="115" t="str">
        <f t="shared" si="14"/>
        <v>NO</v>
      </c>
      <c r="BB47" s="112">
        <f t="shared" si="15"/>
        <v>0</v>
      </c>
      <c r="BC47" s="113">
        <f t="shared" si="16"/>
        <v>0</v>
      </c>
      <c r="BD47" s="116" t="str">
        <f t="shared" si="17"/>
        <v>NO</v>
      </c>
      <c r="BE47" s="112">
        <f t="shared" si="30"/>
        <v>0</v>
      </c>
      <c r="BF47" s="112">
        <f t="shared" si="19"/>
        <v>0</v>
      </c>
      <c r="BG47" s="113">
        <f t="shared" si="20"/>
        <v>0</v>
      </c>
      <c r="BH47" s="113" t="str">
        <f t="shared" si="21"/>
        <v>NO</v>
      </c>
      <c r="BI47" s="117" t="str">
        <f t="shared" si="22"/>
        <v>NO</v>
      </c>
      <c r="BJ47" s="112">
        <f t="shared" si="23"/>
        <v>0</v>
      </c>
      <c r="BK47" s="113">
        <f t="shared" si="24"/>
        <v>0</v>
      </c>
      <c r="BL47" s="113" t="str">
        <f t="shared" si="25"/>
        <v>NO</v>
      </c>
      <c r="BM47" s="118" t="str">
        <f t="shared" si="26"/>
        <v>NO</v>
      </c>
      <c r="BN47" s="119" t="str">
        <f t="shared" si="26"/>
        <v>NO</v>
      </c>
      <c r="BO47" s="120" t="str">
        <f t="shared" si="27"/>
        <v>NO</v>
      </c>
      <c r="BP47" s="68"/>
    </row>
    <row r="48" spans="1:68" ht="13.5" thickBot="1">
      <c r="A48" s="121"/>
      <c r="B48" s="129">
        <f t="shared" si="28"/>
        <v>37</v>
      </c>
      <c r="C48" s="47"/>
      <c r="D48" s="48"/>
      <c r="E48" s="137"/>
      <c r="F48" s="46"/>
      <c r="G48" s="47"/>
      <c r="H48" s="48"/>
      <c r="I48" s="137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7"/>
      <c r="U48" s="138"/>
      <c r="V48" s="47"/>
      <c r="W48" s="48"/>
      <c r="X48" s="139"/>
      <c r="Y48" s="140"/>
      <c r="Z48" s="48"/>
      <c r="AA48" s="141"/>
      <c r="AB48" s="49"/>
      <c r="AC48" s="142"/>
      <c r="AD48" s="109"/>
      <c r="AE48" s="123"/>
      <c r="AF48" s="110"/>
      <c r="AG48" s="127"/>
      <c r="AH48" s="126"/>
      <c r="AI48" s="109"/>
      <c r="AJ48" s="110"/>
      <c r="AK48" s="128"/>
      <c r="AL48" s="129">
        <f t="shared" si="29"/>
        <v>37</v>
      </c>
      <c r="AM48" s="112">
        <f t="shared" si="0"/>
        <v>0</v>
      </c>
      <c r="AN48" s="113">
        <f t="shared" si="1"/>
        <v>0</v>
      </c>
      <c r="AO48" s="114" t="str">
        <f t="shared" si="2"/>
        <v>NO</v>
      </c>
      <c r="AP48" s="112">
        <f t="shared" si="3"/>
        <v>0</v>
      </c>
      <c r="AQ48" s="113">
        <f t="shared" si="4"/>
        <v>0</v>
      </c>
      <c r="AR48" s="114" t="str">
        <f t="shared" si="5"/>
        <v>NO</v>
      </c>
      <c r="AS48" s="112">
        <f t="shared" si="6"/>
        <v>0</v>
      </c>
      <c r="AT48" s="113">
        <f t="shared" si="7"/>
        <v>0</v>
      </c>
      <c r="AU48" s="114" t="str">
        <f t="shared" si="8"/>
        <v>NO</v>
      </c>
      <c r="AV48" s="112">
        <f t="shared" si="9"/>
        <v>0</v>
      </c>
      <c r="AW48" s="113">
        <f t="shared" si="10"/>
        <v>0</v>
      </c>
      <c r="AX48" s="114" t="str">
        <f t="shared" si="11"/>
        <v>NO</v>
      </c>
      <c r="AY48" s="112">
        <f t="shared" si="12"/>
        <v>0</v>
      </c>
      <c r="AZ48" s="113">
        <f t="shared" si="13"/>
        <v>0</v>
      </c>
      <c r="BA48" s="115" t="str">
        <f t="shared" si="14"/>
        <v>NO</v>
      </c>
      <c r="BB48" s="112">
        <f t="shared" si="15"/>
        <v>0</v>
      </c>
      <c r="BC48" s="113">
        <f t="shared" si="16"/>
        <v>0</v>
      </c>
      <c r="BD48" s="116" t="str">
        <f t="shared" si="17"/>
        <v>NO</v>
      </c>
      <c r="BE48" s="112">
        <f t="shared" si="30"/>
        <v>0</v>
      </c>
      <c r="BF48" s="112">
        <f t="shared" si="19"/>
        <v>0</v>
      </c>
      <c r="BG48" s="113">
        <f t="shared" si="20"/>
        <v>0</v>
      </c>
      <c r="BH48" s="113" t="str">
        <f t="shared" si="21"/>
        <v>NO</v>
      </c>
      <c r="BI48" s="117" t="str">
        <f t="shared" si="22"/>
        <v>NO</v>
      </c>
      <c r="BJ48" s="112">
        <f t="shared" si="23"/>
        <v>0</v>
      </c>
      <c r="BK48" s="113">
        <f t="shared" si="24"/>
        <v>0</v>
      </c>
      <c r="BL48" s="113" t="str">
        <f t="shared" si="25"/>
        <v>NO</v>
      </c>
      <c r="BM48" s="118" t="str">
        <f t="shared" si="26"/>
        <v>NO</v>
      </c>
      <c r="BN48" s="119" t="str">
        <f t="shared" si="26"/>
        <v>NO</v>
      </c>
      <c r="BO48" s="120" t="str">
        <f t="shared" si="27"/>
        <v>NO</v>
      </c>
      <c r="BP48" s="68"/>
    </row>
    <row r="49" spans="1:68" ht="13.5" thickBot="1">
      <c r="A49" s="121"/>
      <c r="B49" s="143">
        <f t="shared" si="28"/>
        <v>38</v>
      </c>
      <c r="C49" s="144"/>
      <c r="D49" s="50"/>
      <c r="E49" s="145"/>
      <c r="F49" s="51"/>
      <c r="G49" s="144"/>
      <c r="H49" s="50"/>
      <c r="I49" s="145"/>
      <c r="J49" s="51"/>
      <c r="K49" s="144"/>
      <c r="L49" s="50"/>
      <c r="M49" s="146"/>
      <c r="N49" s="50"/>
      <c r="O49" s="50"/>
      <c r="P49" s="146"/>
      <c r="Q49" s="144"/>
      <c r="R49" s="144"/>
      <c r="S49" s="144"/>
      <c r="T49" s="147"/>
      <c r="U49" s="148"/>
      <c r="V49" s="144"/>
      <c r="W49" s="50"/>
      <c r="X49" s="149"/>
      <c r="Y49" s="150"/>
      <c r="Z49" s="50"/>
      <c r="AA49" s="151"/>
      <c r="AB49" s="51"/>
      <c r="AC49" s="147"/>
      <c r="AD49" s="109"/>
      <c r="AE49" s="123"/>
      <c r="AF49" s="110"/>
      <c r="AG49" s="147"/>
      <c r="AH49" s="152"/>
      <c r="AI49" s="109"/>
      <c r="AJ49" s="110"/>
      <c r="AK49" s="128"/>
      <c r="AL49" s="143">
        <f t="shared" si="29"/>
        <v>38</v>
      </c>
      <c r="AM49" s="112">
        <f t="shared" si="0"/>
        <v>0</v>
      </c>
      <c r="AN49" s="113">
        <f t="shared" si="1"/>
        <v>0</v>
      </c>
      <c r="AO49" s="114" t="str">
        <f t="shared" si="2"/>
        <v>NO</v>
      </c>
      <c r="AP49" s="112">
        <f t="shared" si="3"/>
        <v>0</v>
      </c>
      <c r="AQ49" s="113">
        <f t="shared" si="4"/>
        <v>0</v>
      </c>
      <c r="AR49" s="114" t="str">
        <f t="shared" si="5"/>
        <v>NO</v>
      </c>
      <c r="AS49" s="112">
        <f t="shared" si="6"/>
        <v>0</v>
      </c>
      <c r="AT49" s="113">
        <f t="shared" si="7"/>
        <v>0</v>
      </c>
      <c r="AU49" s="114" t="str">
        <f t="shared" si="8"/>
        <v>NO</v>
      </c>
      <c r="AV49" s="112">
        <f t="shared" si="9"/>
        <v>0</v>
      </c>
      <c r="AW49" s="113">
        <f t="shared" si="10"/>
        <v>0</v>
      </c>
      <c r="AX49" s="114" t="str">
        <f t="shared" si="11"/>
        <v>NO</v>
      </c>
      <c r="AY49" s="112">
        <f t="shared" si="12"/>
        <v>0</v>
      </c>
      <c r="AZ49" s="113">
        <f t="shared" si="13"/>
        <v>0</v>
      </c>
      <c r="BA49" s="115" t="str">
        <f t="shared" si="14"/>
        <v>NO</v>
      </c>
      <c r="BB49" s="112">
        <f t="shared" si="15"/>
        <v>0</v>
      </c>
      <c r="BC49" s="113">
        <f t="shared" si="16"/>
        <v>0</v>
      </c>
      <c r="BD49" s="116" t="str">
        <f t="shared" si="17"/>
        <v>NO</v>
      </c>
      <c r="BE49" s="112">
        <f t="shared" si="30"/>
        <v>0</v>
      </c>
      <c r="BF49" s="112">
        <f t="shared" si="19"/>
        <v>0</v>
      </c>
      <c r="BG49" s="113">
        <f t="shared" si="20"/>
        <v>0</v>
      </c>
      <c r="BH49" s="113" t="str">
        <f t="shared" si="21"/>
        <v>NO</v>
      </c>
      <c r="BI49" s="117" t="str">
        <f t="shared" si="22"/>
        <v>NO</v>
      </c>
      <c r="BJ49" s="112">
        <f t="shared" si="23"/>
        <v>0</v>
      </c>
      <c r="BK49" s="113">
        <f t="shared" si="24"/>
        <v>0</v>
      </c>
      <c r="BL49" s="113" t="str">
        <f t="shared" si="25"/>
        <v>NO</v>
      </c>
      <c r="BM49" s="118" t="str">
        <f t="shared" si="26"/>
        <v>NO</v>
      </c>
      <c r="BN49" s="119" t="str">
        <f t="shared" si="26"/>
        <v>NO</v>
      </c>
      <c r="BO49" s="120" t="str">
        <f t="shared" si="27"/>
        <v>NO</v>
      </c>
      <c r="BP49" s="68"/>
    </row>
    <row r="50" spans="1:68" ht="13.5" thickBot="1">
      <c r="A50" s="121"/>
      <c r="B50" s="122">
        <f t="shared" si="28"/>
        <v>39</v>
      </c>
      <c r="C50" s="153"/>
      <c r="D50" s="154"/>
      <c r="E50" s="154"/>
      <c r="F50" s="155"/>
      <c r="G50" s="153"/>
      <c r="H50" s="154"/>
      <c r="I50" s="154"/>
      <c r="J50" s="155"/>
      <c r="K50" s="153"/>
      <c r="L50" s="154"/>
      <c r="M50" s="155"/>
      <c r="N50" s="153"/>
      <c r="O50" s="154"/>
      <c r="P50" s="155"/>
      <c r="Q50" s="153"/>
      <c r="R50" s="154"/>
      <c r="S50" s="154"/>
      <c r="T50" s="155"/>
      <c r="U50" s="153"/>
      <c r="V50" s="154"/>
      <c r="W50" s="154"/>
      <c r="X50" s="156"/>
      <c r="Y50" s="153"/>
      <c r="Z50" s="154"/>
      <c r="AA50" s="154"/>
      <c r="AB50" s="155"/>
      <c r="AC50" s="157"/>
      <c r="AD50" s="109"/>
      <c r="AE50" s="123"/>
      <c r="AF50" s="110"/>
      <c r="AG50" s="157"/>
      <c r="AH50" s="158"/>
      <c r="AI50" s="109"/>
      <c r="AJ50" s="110"/>
      <c r="AK50" s="128"/>
      <c r="AL50" s="159">
        <f t="shared" si="29"/>
        <v>39</v>
      </c>
      <c r="AM50" s="112">
        <f t="shared" si="0"/>
        <v>0</v>
      </c>
      <c r="AN50" s="113">
        <f t="shared" si="1"/>
        <v>0</v>
      </c>
      <c r="AO50" s="114" t="str">
        <f t="shared" si="2"/>
        <v>NO</v>
      </c>
      <c r="AP50" s="112">
        <f t="shared" si="3"/>
        <v>0</v>
      </c>
      <c r="AQ50" s="113">
        <f t="shared" si="4"/>
        <v>0</v>
      </c>
      <c r="AR50" s="114" t="str">
        <f t="shared" si="5"/>
        <v>NO</v>
      </c>
      <c r="AS50" s="112">
        <f t="shared" si="6"/>
        <v>0</v>
      </c>
      <c r="AT50" s="113">
        <f t="shared" si="7"/>
        <v>0</v>
      </c>
      <c r="AU50" s="114" t="str">
        <f t="shared" si="8"/>
        <v>NO</v>
      </c>
      <c r="AV50" s="112">
        <f t="shared" si="9"/>
        <v>0</v>
      </c>
      <c r="AW50" s="113">
        <f t="shared" si="10"/>
        <v>0</v>
      </c>
      <c r="AX50" s="114" t="str">
        <f t="shared" si="11"/>
        <v>NO</v>
      </c>
      <c r="AY50" s="112">
        <f t="shared" si="12"/>
        <v>0</v>
      </c>
      <c r="AZ50" s="113">
        <f t="shared" si="13"/>
        <v>0</v>
      </c>
      <c r="BA50" s="115" t="str">
        <f t="shared" si="14"/>
        <v>NO</v>
      </c>
      <c r="BB50" s="112">
        <f t="shared" si="15"/>
        <v>0</v>
      </c>
      <c r="BC50" s="113">
        <f t="shared" si="16"/>
        <v>0</v>
      </c>
      <c r="BD50" s="116" t="str">
        <f t="shared" si="17"/>
        <v>NO</v>
      </c>
      <c r="BE50" s="112">
        <f t="shared" si="30"/>
        <v>0</v>
      </c>
      <c r="BF50" s="112">
        <f t="shared" si="19"/>
        <v>0</v>
      </c>
      <c r="BG50" s="113">
        <f t="shared" si="20"/>
        <v>0</v>
      </c>
      <c r="BH50" s="113" t="str">
        <f t="shared" si="21"/>
        <v>NO</v>
      </c>
      <c r="BI50" s="117" t="str">
        <f t="shared" si="22"/>
        <v>NO</v>
      </c>
      <c r="BJ50" s="112">
        <f t="shared" si="23"/>
        <v>0</v>
      </c>
      <c r="BK50" s="113">
        <f t="shared" si="24"/>
        <v>0</v>
      </c>
      <c r="BL50" s="113" t="str">
        <f t="shared" si="25"/>
        <v>NO</v>
      </c>
      <c r="BM50" s="118" t="str">
        <f t="shared" si="26"/>
        <v>NO</v>
      </c>
      <c r="BN50" s="119" t="str">
        <f t="shared" si="26"/>
        <v>NO</v>
      </c>
      <c r="BO50" s="120" t="str">
        <f t="shared" si="27"/>
        <v>NO</v>
      </c>
      <c r="BP50" s="68"/>
    </row>
    <row r="51" spans="1:68" ht="13.5" thickBot="1">
      <c r="A51" s="121"/>
      <c r="B51" s="122">
        <f t="shared" si="28"/>
        <v>40</v>
      </c>
      <c r="C51" s="153"/>
      <c r="D51" s="154"/>
      <c r="E51" s="154"/>
      <c r="F51" s="155"/>
      <c r="G51" s="153"/>
      <c r="H51" s="154"/>
      <c r="I51" s="154"/>
      <c r="J51" s="155"/>
      <c r="K51" s="153"/>
      <c r="L51" s="154"/>
      <c r="M51" s="155"/>
      <c r="N51" s="153"/>
      <c r="O51" s="154"/>
      <c r="P51" s="155"/>
      <c r="Q51" s="153"/>
      <c r="R51" s="154"/>
      <c r="S51" s="154"/>
      <c r="T51" s="155"/>
      <c r="U51" s="153"/>
      <c r="V51" s="154"/>
      <c r="W51" s="154"/>
      <c r="X51" s="156"/>
      <c r="Y51" s="153"/>
      <c r="Z51" s="154"/>
      <c r="AA51" s="154"/>
      <c r="AB51" s="155"/>
      <c r="AC51" s="157"/>
      <c r="AD51" s="109"/>
      <c r="AE51" s="123"/>
      <c r="AF51" s="110"/>
      <c r="AG51" s="157"/>
      <c r="AH51" s="158"/>
      <c r="AI51" s="109"/>
      <c r="AJ51" s="110"/>
      <c r="AL51" s="122">
        <f t="shared" si="29"/>
        <v>40</v>
      </c>
      <c r="AM51" s="112">
        <f t="shared" si="0"/>
        <v>0</v>
      </c>
      <c r="AN51" s="113">
        <f t="shared" si="1"/>
        <v>0</v>
      </c>
      <c r="AO51" s="114" t="str">
        <f t="shared" si="2"/>
        <v>NO</v>
      </c>
      <c r="AP51" s="112">
        <f t="shared" si="3"/>
        <v>0</v>
      </c>
      <c r="AQ51" s="113">
        <f t="shared" si="4"/>
        <v>0</v>
      </c>
      <c r="AR51" s="114" t="str">
        <f t="shared" si="5"/>
        <v>NO</v>
      </c>
      <c r="AS51" s="112">
        <f t="shared" si="6"/>
        <v>0</v>
      </c>
      <c r="AT51" s="113">
        <f t="shared" si="7"/>
        <v>0</v>
      </c>
      <c r="AU51" s="114" t="str">
        <f t="shared" si="8"/>
        <v>NO</v>
      </c>
      <c r="AV51" s="112">
        <f t="shared" si="9"/>
        <v>0</v>
      </c>
      <c r="AW51" s="113">
        <f t="shared" si="10"/>
        <v>0</v>
      </c>
      <c r="AX51" s="114" t="str">
        <f t="shared" si="11"/>
        <v>NO</v>
      </c>
      <c r="AY51" s="112">
        <f t="shared" si="12"/>
        <v>0</v>
      </c>
      <c r="AZ51" s="113">
        <f t="shared" si="13"/>
        <v>0</v>
      </c>
      <c r="BA51" s="115" t="str">
        <f t="shared" si="14"/>
        <v>NO</v>
      </c>
      <c r="BB51" s="112">
        <f t="shared" si="15"/>
        <v>0</v>
      </c>
      <c r="BC51" s="113">
        <f t="shared" si="16"/>
        <v>0</v>
      </c>
      <c r="BD51" s="116" t="str">
        <f t="shared" si="17"/>
        <v>NO</v>
      </c>
      <c r="BE51" s="112">
        <f t="shared" si="30"/>
        <v>0</v>
      </c>
      <c r="BF51" s="112">
        <f t="shared" si="19"/>
        <v>0</v>
      </c>
      <c r="BG51" s="113">
        <f t="shared" si="20"/>
        <v>0</v>
      </c>
      <c r="BH51" s="113" t="str">
        <f t="shared" si="21"/>
        <v>NO</v>
      </c>
      <c r="BI51" s="117" t="str">
        <f t="shared" si="22"/>
        <v>NO</v>
      </c>
      <c r="BJ51" s="112">
        <f t="shared" si="23"/>
        <v>0</v>
      </c>
      <c r="BK51" s="113">
        <f t="shared" si="24"/>
        <v>0</v>
      </c>
      <c r="BL51" s="113" t="str">
        <f t="shared" si="25"/>
        <v>NO</v>
      </c>
      <c r="BM51" s="118" t="str">
        <f t="shared" si="26"/>
        <v>NO</v>
      </c>
      <c r="BN51" s="119" t="str">
        <f t="shared" si="26"/>
        <v>NO</v>
      </c>
      <c r="BO51" s="120" t="str">
        <f t="shared" si="27"/>
        <v>NO</v>
      </c>
      <c r="BP51" s="68"/>
    </row>
    <row r="52" spans="1:68" ht="13.5" thickBot="1">
      <c r="A52" s="121"/>
      <c r="B52" s="122">
        <f t="shared" si="28"/>
        <v>41</v>
      </c>
      <c r="C52" s="153"/>
      <c r="D52" s="154"/>
      <c r="E52" s="154"/>
      <c r="F52" s="155"/>
      <c r="G52" s="153"/>
      <c r="H52" s="154"/>
      <c r="I52" s="154"/>
      <c r="J52" s="155"/>
      <c r="K52" s="153"/>
      <c r="L52" s="154"/>
      <c r="M52" s="155"/>
      <c r="N52" s="153"/>
      <c r="O52" s="154"/>
      <c r="P52" s="160"/>
      <c r="Q52" s="161"/>
      <c r="R52" s="162"/>
      <c r="S52" s="162"/>
      <c r="T52" s="160"/>
      <c r="U52" s="161"/>
      <c r="V52" s="162"/>
      <c r="W52" s="162"/>
      <c r="X52" s="163"/>
      <c r="Y52" s="161"/>
      <c r="Z52" s="162"/>
      <c r="AA52" s="162"/>
      <c r="AB52" s="160"/>
      <c r="AC52" s="164"/>
      <c r="AD52" s="161"/>
      <c r="AE52" s="162"/>
      <c r="AF52" s="163"/>
      <c r="AG52" s="164"/>
      <c r="AH52" s="164"/>
      <c r="AI52" s="161"/>
      <c r="AJ52" s="163"/>
      <c r="AL52" s="122">
        <f t="shared" si="29"/>
        <v>41</v>
      </c>
      <c r="AM52" s="112">
        <f t="shared" si="0"/>
        <v>0</v>
      </c>
      <c r="AN52" s="113">
        <f t="shared" si="1"/>
        <v>0</v>
      </c>
      <c r="AO52" s="114" t="str">
        <f t="shared" si="2"/>
        <v>NO</v>
      </c>
      <c r="AP52" s="112">
        <f t="shared" si="3"/>
        <v>0</v>
      </c>
      <c r="AQ52" s="113">
        <f t="shared" si="4"/>
        <v>0</v>
      </c>
      <c r="AR52" s="114" t="str">
        <f t="shared" si="5"/>
        <v>NO</v>
      </c>
      <c r="AS52" s="112">
        <f t="shared" si="6"/>
        <v>0</v>
      </c>
      <c r="AT52" s="113">
        <f t="shared" si="7"/>
        <v>0</v>
      </c>
      <c r="AU52" s="114" t="str">
        <f t="shared" si="8"/>
        <v>NO</v>
      </c>
      <c r="AV52" s="112">
        <f t="shared" si="9"/>
        <v>0</v>
      </c>
      <c r="AW52" s="113">
        <f t="shared" si="10"/>
        <v>0</v>
      </c>
      <c r="AX52" s="114" t="str">
        <f t="shared" si="11"/>
        <v>NO</v>
      </c>
      <c r="AY52" s="112">
        <f t="shared" si="12"/>
        <v>0</v>
      </c>
      <c r="AZ52" s="113">
        <f t="shared" si="13"/>
        <v>0</v>
      </c>
      <c r="BA52" s="115" t="str">
        <f t="shared" si="14"/>
        <v>NO</v>
      </c>
      <c r="BB52" s="112">
        <f t="shared" si="15"/>
        <v>0</v>
      </c>
      <c r="BC52" s="113">
        <f t="shared" si="16"/>
        <v>0</v>
      </c>
      <c r="BD52" s="116" t="str">
        <f t="shared" si="17"/>
        <v>NO</v>
      </c>
      <c r="BE52" s="112">
        <f t="shared" si="30"/>
        <v>0</v>
      </c>
      <c r="BF52" s="112">
        <f t="shared" si="19"/>
        <v>0</v>
      </c>
      <c r="BG52" s="113">
        <f t="shared" si="20"/>
        <v>0</v>
      </c>
      <c r="BH52" s="113" t="str">
        <f t="shared" si="21"/>
        <v>NO</v>
      </c>
      <c r="BI52" s="117" t="str">
        <f t="shared" si="22"/>
        <v>NO</v>
      </c>
      <c r="BJ52" s="112">
        <f t="shared" si="23"/>
        <v>0</v>
      </c>
      <c r="BK52" s="113">
        <f t="shared" si="24"/>
        <v>0</v>
      </c>
      <c r="BL52" s="113" t="str">
        <f t="shared" si="25"/>
        <v>NO</v>
      </c>
      <c r="BM52" s="118" t="str">
        <f t="shared" si="26"/>
        <v>NO</v>
      </c>
      <c r="BN52" s="119" t="str">
        <f t="shared" si="26"/>
        <v>NO</v>
      </c>
      <c r="BO52" s="120" t="str">
        <f t="shared" si="27"/>
        <v>NO</v>
      </c>
      <c r="BP52" s="68"/>
    </row>
    <row r="53" spans="1:68" ht="13.5" thickBot="1">
      <c r="A53" s="121"/>
      <c r="B53" s="122">
        <f t="shared" si="28"/>
        <v>42</v>
      </c>
      <c r="C53" s="153"/>
      <c r="D53" s="154"/>
      <c r="E53" s="154"/>
      <c r="F53" s="155"/>
      <c r="G53" s="153"/>
      <c r="H53" s="154"/>
      <c r="I53" s="154"/>
      <c r="J53" s="155"/>
      <c r="K53" s="153"/>
      <c r="L53" s="154"/>
      <c r="M53" s="155"/>
      <c r="N53" s="153"/>
      <c r="O53" s="154"/>
      <c r="P53" s="160"/>
      <c r="Q53" s="161"/>
      <c r="R53" s="162"/>
      <c r="S53" s="162"/>
      <c r="T53" s="160"/>
      <c r="U53" s="161"/>
      <c r="V53" s="162"/>
      <c r="W53" s="162"/>
      <c r="X53" s="163"/>
      <c r="Y53" s="161"/>
      <c r="Z53" s="162"/>
      <c r="AA53" s="162"/>
      <c r="AB53" s="160"/>
      <c r="AC53" s="164"/>
      <c r="AD53" s="161"/>
      <c r="AE53" s="162"/>
      <c r="AF53" s="163"/>
      <c r="AG53" s="164"/>
      <c r="AH53" s="164"/>
      <c r="AI53" s="161"/>
      <c r="AJ53" s="163"/>
      <c r="AL53" s="122">
        <f t="shared" si="29"/>
        <v>42</v>
      </c>
      <c r="AM53" s="112">
        <f t="shared" si="0"/>
        <v>0</v>
      </c>
      <c r="AN53" s="113">
        <f t="shared" si="1"/>
        <v>0</v>
      </c>
      <c r="AO53" s="114" t="str">
        <f t="shared" si="2"/>
        <v>NO</v>
      </c>
      <c r="AP53" s="112">
        <f t="shared" si="3"/>
        <v>0</v>
      </c>
      <c r="AQ53" s="113">
        <f t="shared" si="4"/>
        <v>0</v>
      </c>
      <c r="AR53" s="114" t="str">
        <f t="shared" si="5"/>
        <v>NO</v>
      </c>
      <c r="AS53" s="112">
        <f t="shared" si="6"/>
        <v>0</v>
      </c>
      <c r="AT53" s="113">
        <f t="shared" si="7"/>
        <v>0</v>
      </c>
      <c r="AU53" s="114" t="str">
        <f t="shared" si="8"/>
        <v>NO</v>
      </c>
      <c r="AV53" s="112">
        <f t="shared" si="9"/>
        <v>0</v>
      </c>
      <c r="AW53" s="113">
        <f t="shared" si="10"/>
        <v>0</v>
      </c>
      <c r="AX53" s="114" t="str">
        <f t="shared" si="11"/>
        <v>NO</v>
      </c>
      <c r="AY53" s="112">
        <f t="shared" si="12"/>
        <v>0</v>
      </c>
      <c r="AZ53" s="113">
        <f t="shared" si="13"/>
        <v>0</v>
      </c>
      <c r="BA53" s="115" t="str">
        <f t="shared" si="14"/>
        <v>NO</v>
      </c>
      <c r="BB53" s="112">
        <f t="shared" si="15"/>
        <v>0</v>
      </c>
      <c r="BC53" s="113">
        <f t="shared" si="16"/>
        <v>0</v>
      </c>
      <c r="BD53" s="116" t="str">
        <f t="shared" si="17"/>
        <v>NO</v>
      </c>
      <c r="BE53" s="112">
        <f t="shared" si="30"/>
        <v>0</v>
      </c>
      <c r="BF53" s="112">
        <f t="shared" si="19"/>
        <v>0</v>
      </c>
      <c r="BG53" s="113">
        <f t="shared" si="20"/>
        <v>0</v>
      </c>
      <c r="BH53" s="113" t="str">
        <f t="shared" si="21"/>
        <v>NO</v>
      </c>
      <c r="BI53" s="117" t="str">
        <f t="shared" si="22"/>
        <v>NO</v>
      </c>
      <c r="BJ53" s="112">
        <f t="shared" si="23"/>
        <v>0</v>
      </c>
      <c r="BK53" s="113">
        <f t="shared" si="24"/>
        <v>0</v>
      </c>
      <c r="BL53" s="113" t="str">
        <f t="shared" si="25"/>
        <v>NO</v>
      </c>
      <c r="BM53" s="118" t="str">
        <f t="shared" si="26"/>
        <v>NO</v>
      </c>
      <c r="BN53" s="119" t="str">
        <f t="shared" si="26"/>
        <v>NO</v>
      </c>
      <c r="BO53" s="120" t="str">
        <f t="shared" si="27"/>
        <v>NO</v>
      </c>
      <c r="BP53" s="68"/>
    </row>
    <row r="54" spans="1:68" ht="13.5" thickBot="1">
      <c r="A54" s="128"/>
      <c r="B54" s="122">
        <f t="shared" si="28"/>
        <v>43</v>
      </c>
      <c r="C54" s="161"/>
      <c r="D54" s="162"/>
      <c r="E54" s="162"/>
      <c r="F54" s="160"/>
      <c r="G54" s="161"/>
      <c r="H54" s="162"/>
      <c r="I54" s="162"/>
      <c r="J54" s="160"/>
      <c r="K54" s="161"/>
      <c r="L54" s="162"/>
      <c r="M54" s="160"/>
      <c r="N54" s="161"/>
      <c r="O54" s="162"/>
      <c r="P54" s="160"/>
      <c r="Q54" s="161"/>
      <c r="R54" s="162"/>
      <c r="S54" s="162"/>
      <c r="T54" s="160"/>
      <c r="U54" s="161"/>
      <c r="V54" s="162"/>
      <c r="W54" s="162"/>
      <c r="X54" s="163"/>
      <c r="Y54" s="161"/>
      <c r="Z54" s="162"/>
      <c r="AA54" s="162"/>
      <c r="AB54" s="160"/>
      <c r="AC54" s="164"/>
      <c r="AD54" s="161"/>
      <c r="AE54" s="162"/>
      <c r="AF54" s="163"/>
      <c r="AG54" s="164"/>
      <c r="AH54" s="164"/>
      <c r="AI54" s="161"/>
      <c r="AJ54" s="163"/>
      <c r="AL54" s="122">
        <f t="shared" si="29"/>
        <v>43</v>
      </c>
      <c r="AM54" s="112">
        <f t="shared" si="0"/>
        <v>0</v>
      </c>
      <c r="AN54" s="113">
        <f t="shared" si="1"/>
        <v>0</v>
      </c>
      <c r="AO54" s="114" t="str">
        <f t="shared" si="2"/>
        <v>NO</v>
      </c>
      <c r="AP54" s="112">
        <f t="shared" si="3"/>
        <v>0</v>
      </c>
      <c r="AQ54" s="113">
        <f t="shared" si="4"/>
        <v>0</v>
      </c>
      <c r="AR54" s="114" t="str">
        <f t="shared" si="5"/>
        <v>NO</v>
      </c>
      <c r="AS54" s="112">
        <f t="shared" si="6"/>
        <v>0</v>
      </c>
      <c r="AT54" s="113">
        <f t="shared" si="7"/>
        <v>0</v>
      </c>
      <c r="AU54" s="114" t="str">
        <f t="shared" si="8"/>
        <v>NO</v>
      </c>
      <c r="AV54" s="112">
        <f t="shared" si="9"/>
        <v>0</v>
      </c>
      <c r="AW54" s="113">
        <f t="shared" si="10"/>
        <v>0</v>
      </c>
      <c r="AX54" s="114" t="str">
        <f t="shared" si="11"/>
        <v>NO</v>
      </c>
      <c r="AY54" s="112">
        <f t="shared" si="12"/>
        <v>0</v>
      </c>
      <c r="AZ54" s="113">
        <f t="shared" si="13"/>
        <v>0</v>
      </c>
      <c r="BA54" s="115" t="str">
        <f t="shared" si="14"/>
        <v>NO</v>
      </c>
      <c r="BB54" s="112">
        <f t="shared" si="15"/>
        <v>0</v>
      </c>
      <c r="BC54" s="113">
        <f t="shared" si="16"/>
        <v>0</v>
      </c>
      <c r="BD54" s="116" t="str">
        <f t="shared" si="17"/>
        <v>NO</v>
      </c>
      <c r="BE54" s="112">
        <f t="shared" si="30"/>
        <v>0</v>
      </c>
      <c r="BF54" s="112">
        <f t="shared" si="19"/>
        <v>0</v>
      </c>
      <c r="BG54" s="113">
        <f t="shared" si="20"/>
        <v>0</v>
      </c>
      <c r="BH54" s="113" t="str">
        <f t="shared" si="21"/>
        <v>NO</v>
      </c>
      <c r="BI54" s="117" t="str">
        <f t="shared" si="22"/>
        <v>NO</v>
      </c>
      <c r="BJ54" s="112">
        <f t="shared" si="23"/>
        <v>0</v>
      </c>
      <c r="BK54" s="113">
        <f t="shared" si="24"/>
        <v>0</v>
      </c>
      <c r="BL54" s="113" t="str">
        <f t="shared" si="25"/>
        <v>NO</v>
      </c>
      <c r="BM54" s="118" t="str">
        <f t="shared" si="26"/>
        <v>NO</v>
      </c>
      <c r="BN54" s="119" t="str">
        <f t="shared" si="26"/>
        <v>NO</v>
      </c>
      <c r="BO54" s="120" t="str">
        <f t="shared" si="27"/>
        <v>NO</v>
      </c>
      <c r="BP54" s="68"/>
    </row>
    <row r="55" spans="1:68" ht="13.5" thickBot="1">
      <c r="A55" s="128"/>
      <c r="B55" s="122">
        <f t="shared" si="28"/>
        <v>44</v>
      </c>
      <c r="C55" s="161"/>
      <c r="D55" s="162"/>
      <c r="E55" s="162"/>
      <c r="F55" s="160"/>
      <c r="G55" s="161"/>
      <c r="H55" s="162"/>
      <c r="I55" s="162"/>
      <c r="J55" s="160"/>
      <c r="K55" s="161"/>
      <c r="L55" s="162"/>
      <c r="M55" s="160"/>
      <c r="N55" s="161"/>
      <c r="O55" s="162"/>
      <c r="P55" s="160"/>
      <c r="Q55" s="161"/>
      <c r="R55" s="162"/>
      <c r="S55" s="162"/>
      <c r="T55" s="160"/>
      <c r="U55" s="161"/>
      <c r="V55" s="162"/>
      <c r="W55" s="162"/>
      <c r="X55" s="163"/>
      <c r="Y55" s="161"/>
      <c r="Z55" s="162"/>
      <c r="AA55" s="162"/>
      <c r="AB55" s="160"/>
      <c r="AC55" s="164"/>
      <c r="AD55" s="161"/>
      <c r="AE55" s="162"/>
      <c r="AF55" s="163"/>
      <c r="AG55" s="164"/>
      <c r="AH55" s="164"/>
      <c r="AI55" s="161"/>
      <c r="AJ55" s="163"/>
      <c r="AL55" s="122">
        <f t="shared" si="29"/>
        <v>44</v>
      </c>
      <c r="AM55" s="112">
        <f t="shared" si="0"/>
        <v>0</v>
      </c>
      <c r="AN55" s="113">
        <f t="shared" si="1"/>
        <v>0</v>
      </c>
      <c r="AO55" s="114" t="str">
        <f t="shared" si="2"/>
        <v>NO</v>
      </c>
      <c r="AP55" s="112">
        <f t="shared" si="3"/>
        <v>0</v>
      </c>
      <c r="AQ55" s="113">
        <f t="shared" si="4"/>
        <v>0</v>
      </c>
      <c r="AR55" s="114" t="str">
        <f t="shared" si="5"/>
        <v>NO</v>
      </c>
      <c r="AS55" s="112">
        <f t="shared" si="6"/>
        <v>0</v>
      </c>
      <c r="AT55" s="113">
        <f t="shared" si="7"/>
        <v>0</v>
      </c>
      <c r="AU55" s="114" t="str">
        <f t="shared" si="8"/>
        <v>NO</v>
      </c>
      <c r="AV55" s="112">
        <f t="shared" si="9"/>
        <v>0</v>
      </c>
      <c r="AW55" s="113">
        <f t="shared" si="10"/>
        <v>0</v>
      </c>
      <c r="AX55" s="114" t="str">
        <f t="shared" si="11"/>
        <v>NO</v>
      </c>
      <c r="AY55" s="112">
        <f t="shared" si="12"/>
        <v>0</v>
      </c>
      <c r="AZ55" s="113">
        <f t="shared" si="13"/>
        <v>0</v>
      </c>
      <c r="BA55" s="115" t="str">
        <f t="shared" si="14"/>
        <v>NO</v>
      </c>
      <c r="BB55" s="112">
        <f t="shared" si="15"/>
        <v>0</v>
      </c>
      <c r="BC55" s="113">
        <f t="shared" si="16"/>
        <v>0</v>
      </c>
      <c r="BD55" s="116" t="str">
        <f t="shared" si="17"/>
        <v>NO</v>
      </c>
      <c r="BE55" s="112">
        <f t="shared" si="30"/>
        <v>0</v>
      </c>
      <c r="BF55" s="112">
        <f t="shared" si="19"/>
        <v>0</v>
      </c>
      <c r="BG55" s="113">
        <f t="shared" si="20"/>
        <v>0</v>
      </c>
      <c r="BH55" s="113" t="str">
        <f t="shared" si="21"/>
        <v>NO</v>
      </c>
      <c r="BI55" s="117" t="str">
        <f t="shared" si="22"/>
        <v>NO</v>
      </c>
      <c r="BJ55" s="112">
        <f t="shared" si="23"/>
        <v>0</v>
      </c>
      <c r="BK55" s="113">
        <f t="shared" si="24"/>
        <v>0</v>
      </c>
      <c r="BL55" s="113" t="str">
        <f t="shared" si="25"/>
        <v>NO</v>
      </c>
      <c r="BM55" s="118" t="str">
        <f t="shared" si="26"/>
        <v>NO</v>
      </c>
      <c r="BN55" s="119" t="str">
        <f t="shared" si="26"/>
        <v>NO</v>
      </c>
      <c r="BO55" s="120" t="str">
        <f t="shared" si="27"/>
        <v>NO</v>
      </c>
    </row>
    <row r="56" spans="1:68" ht="13.5" thickBot="1">
      <c r="A56" s="128"/>
      <c r="B56" s="122">
        <f t="shared" si="28"/>
        <v>45</v>
      </c>
      <c r="C56" s="161"/>
      <c r="D56" s="162"/>
      <c r="E56" s="162"/>
      <c r="F56" s="160"/>
      <c r="G56" s="161"/>
      <c r="H56" s="162"/>
      <c r="I56" s="162"/>
      <c r="J56" s="160"/>
      <c r="K56" s="161"/>
      <c r="L56" s="162"/>
      <c r="M56" s="160"/>
      <c r="N56" s="161"/>
      <c r="O56" s="162"/>
      <c r="P56" s="160"/>
      <c r="Q56" s="161"/>
      <c r="R56" s="162"/>
      <c r="S56" s="162"/>
      <c r="T56" s="160"/>
      <c r="U56" s="161"/>
      <c r="V56" s="162"/>
      <c r="W56" s="162"/>
      <c r="X56" s="163"/>
      <c r="Y56" s="161"/>
      <c r="Z56" s="162"/>
      <c r="AA56" s="162"/>
      <c r="AB56" s="160"/>
      <c r="AC56" s="164"/>
      <c r="AD56" s="161"/>
      <c r="AE56" s="162"/>
      <c r="AF56" s="163"/>
      <c r="AG56" s="164"/>
      <c r="AH56" s="164"/>
      <c r="AI56" s="161"/>
      <c r="AJ56" s="163"/>
      <c r="AL56" s="122">
        <f t="shared" si="29"/>
        <v>45</v>
      </c>
      <c r="AM56" s="112">
        <f t="shared" si="0"/>
        <v>0</v>
      </c>
      <c r="AN56" s="113">
        <f t="shared" si="1"/>
        <v>0</v>
      </c>
      <c r="AO56" s="114" t="str">
        <f t="shared" si="2"/>
        <v>NO</v>
      </c>
      <c r="AP56" s="112">
        <f t="shared" si="3"/>
        <v>0</v>
      </c>
      <c r="AQ56" s="113">
        <f t="shared" si="4"/>
        <v>0</v>
      </c>
      <c r="AR56" s="114" t="str">
        <f t="shared" si="5"/>
        <v>NO</v>
      </c>
      <c r="AS56" s="112">
        <f t="shared" si="6"/>
        <v>0</v>
      </c>
      <c r="AT56" s="113">
        <f t="shared" si="7"/>
        <v>0</v>
      </c>
      <c r="AU56" s="114" t="str">
        <f t="shared" si="8"/>
        <v>NO</v>
      </c>
      <c r="AV56" s="112">
        <f t="shared" si="9"/>
        <v>0</v>
      </c>
      <c r="AW56" s="113">
        <f t="shared" si="10"/>
        <v>0</v>
      </c>
      <c r="AX56" s="114" t="str">
        <f t="shared" si="11"/>
        <v>NO</v>
      </c>
      <c r="AY56" s="112">
        <f t="shared" si="12"/>
        <v>0</v>
      </c>
      <c r="AZ56" s="113">
        <f t="shared" si="13"/>
        <v>0</v>
      </c>
      <c r="BA56" s="115" t="str">
        <f t="shared" si="14"/>
        <v>NO</v>
      </c>
      <c r="BB56" s="112">
        <f t="shared" si="15"/>
        <v>0</v>
      </c>
      <c r="BC56" s="113">
        <f t="shared" si="16"/>
        <v>0</v>
      </c>
      <c r="BD56" s="116" t="str">
        <f t="shared" si="17"/>
        <v>NO</v>
      </c>
      <c r="BE56" s="112">
        <f t="shared" si="30"/>
        <v>0</v>
      </c>
      <c r="BF56" s="112">
        <f t="shared" si="19"/>
        <v>0</v>
      </c>
      <c r="BG56" s="113">
        <f t="shared" si="20"/>
        <v>0</v>
      </c>
      <c r="BH56" s="113" t="str">
        <f t="shared" si="21"/>
        <v>NO</v>
      </c>
      <c r="BI56" s="117" t="str">
        <f t="shared" si="22"/>
        <v>NO</v>
      </c>
      <c r="BJ56" s="112">
        <f t="shared" si="23"/>
        <v>0</v>
      </c>
      <c r="BK56" s="113">
        <f t="shared" si="24"/>
        <v>0</v>
      </c>
      <c r="BL56" s="113" t="str">
        <f t="shared" si="25"/>
        <v>NO</v>
      </c>
      <c r="BM56" s="118" t="str">
        <f t="shared" si="26"/>
        <v>NO</v>
      </c>
      <c r="BN56" s="119" t="str">
        <f t="shared" si="26"/>
        <v>NO</v>
      </c>
      <c r="BO56" s="120" t="str">
        <f t="shared" si="27"/>
        <v>NO</v>
      </c>
    </row>
    <row r="57" spans="1:68" ht="13.5" thickBot="1">
      <c r="A57" s="128"/>
      <c r="B57" s="122">
        <f t="shared" si="28"/>
        <v>46</v>
      </c>
      <c r="C57" s="161"/>
      <c r="D57" s="162"/>
      <c r="E57" s="162"/>
      <c r="F57" s="160"/>
      <c r="G57" s="161"/>
      <c r="H57" s="162"/>
      <c r="I57" s="162"/>
      <c r="J57" s="160"/>
      <c r="K57" s="161"/>
      <c r="L57" s="162"/>
      <c r="M57" s="160"/>
      <c r="N57" s="161"/>
      <c r="O57" s="162"/>
      <c r="P57" s="160"/>
      <c r="Q57" s="161"/>
      <c r="R57" s="162"/>
      <c r="S57" s="162"/>
      <c r="T57" s="160"/>
      <c r="U57" s="161"/>
      <c r="V57" s="162"/>
      <c r="W57" s="162"/>
      <c r="X57" s="163"/>
      <c r="Y57" s="161"/>
      <c r="Z57" s="162"/>
      <c r="AA57" s="162"/>
      <c r="AB57" s="160"/>
      <c r="AC57" s="164"/>
      <c r="AD57" s="161"/>
      <c r="AE57" s="162"/>
      <c r="AF57" s="163"/>
      <c r="AG57" s="164"/>
      <c r="AH57" s="164"/>
      <c r="AI57" s="161"/>
      <c r="AJ57" s="163"/>
      <c r="AL57" s="122">
        <f t="shared" si="29"/>
        <v>46</v>
      </c>
      <c r="AM57" s="112">
        <f t="shared" si="0"/>
        <v>0</v>
      </c>
      <c r="AN57" s="113">
        <f t="shared" si="1"/>
        <v>0</v>
      </c>
      <c r="AO57" s="114" t="str">
        <f t="shared" si="2"/>
        <v>NO</v>
      </c>
      <c r="AP57" s="112">
        <f t="shared" si="3"/>
        <v>0</v>
      </c>
      <c r="AQ57" s="113">
        <f t="shared" si="4"/>
        <v>0</v>
      </c>
      <c r="AR57" s="114" t="str">
        <f t="shared" si="5"/>
        <v>NO</v>
      </c>
      <c r="AS57" s="112">
        <f t="shared" si="6"/>
        <v>0</v>
      </c>
      <c r="AT57" s="113">
        <f t="shared" si="7"/>
        <v>0</v>
      </c>
      <c r="AU57" s="114" t="str">
        <f t="shared" si="8"/>
        <v>NO</v>
      </c>
      <c r="AV57" s="112">
        <f t="shared" si="9"/>
        <v>0</v>
      </c>
      <c r="AW57" s="113">
        <f t="shared" si="10"/>
        <v>0</v>
      </c>
      <c r="AX57" s="114" t="str">
        <f t="shared" si="11"/>
        <v>NO</v>
      </c>
      <c r="AY57" s="112">
        <f t="shared" si="12"/>
        <v>0</v>
      </c>
      <c r="AZ57" s="113">
        <f t="shared" si="13"/>
        <v>0</v>
      </c>
      <c r="BA57" s="115" t="str">
        <f t="shared" si="14"/>
        <v>NO</v>
      </c>
      <c r="BB57" s="112">
        <f t="shared" si="15"/>
        <v>0</v>
      </c>
      <c r="BC57" s="113">
        <f t="shared" si="16"/>
        <v>0</v>
      </c>
      <c r="BD57" s="116" t="str">
        <f t="shared" si="17"/>
        <v>NO</v>
      </c>
      <c r="BE57" s="112">
        <f t="shared" si="30"/>
        <v>0</v>
      </c>
      <c r="BF57" s="112">
        <f t="shared" si="19"/>
        <v>0</v>
      </c>
      <c r="BG57" s="113">
        <f t="shared" si="20"/>
        <v>0</v>
      </c>
      <c r="BH57" s="113" t="str">
        <f t="shared" si="21"/>
        <v>NO</v>
      </c>
      <c r="BI57" s="117" t="str">
        <f t="shared" si="22"/>
        <v>NO</v>
      </c>
      <c r="BJ57" s="112">
        <f t="shared" si="23"/>
        <v>0</v>
      </c>
      <c r="BK57" s="113">
        <f t="shared" si="24"/>
        <v>0</v>
      </c>
      <c r="BL57" s="113" t="str">
        <f t="shared" si="25"/>
        <v>NO</v>
      </c>
      <c r="BM57" s="118" t="str">
        <f t="shared" si="26"/>
        <v>NO</v>
      </c>
      <c r="BN57" s="119" t="str">
        <f t="shared" si="26"/>
        <v>NO</v>
      </c>
      <c r="BO57" s="120" t="str">
        <f t="shared" si="27"/>
        <v>NO</v>
      </c>
    </row>
    <row r="58" spans="1:68" ht="13.5" thickBot="1">
      <c r="A58" s="128"/>
      <c r="B58" s="122">
        <f t="shared" si="28"/>
        <v>47</v>
      </c>
      <c r="C58" s="161"/>
      <c r="D58" s="162"/>
      <c r="E58" s="162"/>
      <c r="F58" s="160"/>
      <c r="G58" s="161"/>
      <c r="H58" s="162"/>
      <c r="I58" s="162"/>
      <c r="J58" s="160"/>
      <c r="K58" s="161"/>
      <c r="L58" s="162"/>
      <c r="M58" s="160"/>
      <c r="N58" s="161"/>
      <c r="O58" s="162"/>
      <c r="P58" s="160"/>
      <c r="Q58" s="161"/>
      <c r="R58" s="162"/>
      <c r="S58" s="162"/>
      <c r="T58" s="160"/>
      <c r="U58" s="161"/>
      <c r="V58" s="162"/>
      <c r="W58" s="162"/>
      <c r="X58" s="163"/>
      <c r="Y58" s="161"/>
      <c r="Z58" s="162"/>
      <c r="AA58" s="162"/>
      <c r="AB58" s="160"/>
      <c r="AC58" s="164"/>
      <c r="AD58" s="161"/>
      <c r="AE58" s="162"/>
      <c r="AF58" s="163"/>
      <c r="AG58" s="164"/>
      <c r="AH58" s="164"/>
      <c r="AI58" s="161"/>
      <c r="AJ58" s="163"/>
      <c r="AL58" s="122">
        <f t="shared" si="29"/>
        <v>47</v>
      </c>
      <c r="AM58" s="112">
        <f t="shared" si="0"/>
        <v>0</v>
      </c>
      <c r="AN58" s="113">
        <f t="shared" si="1"/>
        <v>0</v>
      </c>
      <c r="AO58" s="114" t="str">
        <f t="shared" si="2"/>
        <v>NO</v>
      </c>
      <c r="AP58" s="112">
        <f t="shared" si="3"/>
        <v>0</v>
      </c>
      <c r="AQ58" s="113">
        <f t="shared" si="4"/>
        <v>0</v>
      </c>
      <c r="AR58" s="114" t="str">
        <f t="shared" si="5"/>
        <v>NO</v>
      </c>
      <c r="AS58" s="112">
        <f t="shared" si="6"/>
        <v>0</v>
      </c>
      <c r="AT58" s="113">
        <f t="shared" si="7"/>
        <v>0</v>
      </c>
      <c r="AU58" s="114" t="str">
        <f t="shared" si="8"/>
        <v>NO</v>
      </c>
      <c r="AV58" s="112">
        <f t="shared" si="9"/>
        <v>0</v>
      </c>
      <c r="AW58" s="113">
        <f t="shared" si="10"/>
        <v>0</v>
      </c>
      <c r="AX58" s="114" t="str">
        <f t="shared" si="11"/>
        <v>NO</v>
      </c>
      <c r="AY58" s="112">
        <f t="shared" si="12"/>
        <v>0</v>
      </c>
      <c r="AZ58" s="113">
        <f t="shared" si="13"/>
        <v>0</v>
      </c>
      <c r="BA58" s="115" t="str">
        <f t="shared" si="14"/>
        <v>NO</v>
      </c>
      <c r="BB58" s="112">
        <f t="shared" si="15"/>
        <v>0</v>
      </c>
      <c r="BC58" s="113">
        <f t="shared" si="16"/>
        <v>0</v>
      </c>
      <c r="BD58" s="116" t="str">
        <f t="shared" si="17"/>
        <v>NO</v>
      </c>
      <c r="BE58" s="112">
        <f t="shared" si="30"/>
        <v>0</v>
      </c>
      <c r="BF58" s="112">
        <f t="shared" si="19"/>
        <v>0</v>
      </c>
      <c r="BG58" s="113">
        <f t="shared" si="20"/>
        <v>0</v>
      </c>
      <c r="BH58" s="113" t="str">
        <f t="shared" si="21"/>
        <v>NO</v>
      </c>
      <c r="BI58" s="117" t="str">
        <f t="shared" si="22"/>
        <v>NO</v>
      </c>
      <c r="BJ58" s="112">
        <f t="shared" si="23"/>
        <v>0</v>
      </c>
      <c r="BK58" s="113">
        <f t="shared" si="24"/>
        <v>0</v>
      </c>
      <c r="BL58" s="113" t="str">
        <f t="shared" si="25"/>
        <v>NO</v>
      </c>
      <c r="BM58" s="118" t="str">
        <f t="shared" si="26"/>
        <v>NO</v>
      </c>
      <c r="BN58" s="119" t="str">
        <f t="shared" si="26"/>
        <v>NO</v>
      </c>
      <c r="BO58" s="120" t="str">
        <f t="shared" si="27"/>
        <v>NO</v>
      </c>
    </row>
    <row r="59" spans="1:68" ht="13.5" thickBot="1">
      <c r="A59" s="128"/>
      <c r="B59" s="122">
        <f t="shared" si="28"/>
        <v>48</v>
      </c>
      <c r="C59" s="161"/>
      <c r="D59" s="162"/>
      <c r="E59" s="162"/>
      <c r="F59" s="160"/>
      <c r="G59" s="161"/>
      <c r="H59" s="162"/>
      <c r="I59" s="162"/>
      <c r="J59" s="160"/>
      <c r="K59" s="161"/>
      <c r="L59" s="162"/>
      <c r="M59" s="160"/>
      <c r="N59" s="161"/>
      <c r="O59" s="162"/>
      <c r="P59" s="160"/>
      <c r="Q59" s="161"/>
      <c r="R59" s="162"/>
      <c r="S59" s="162"/>
      <c r="T59" s="160"/>
      <c r="U59" s="161"/>
      <c r="V59" s="162"/>
      <c r="W59" s="162"/>
      <c r="X59" s="163"/>
      <c r="Y59" s="161"/>
      <c r="Z59" s="162"/>
      <c r="AA59" s="162"/>
      <c r="AB59" s="160"/>
      <c r="AC59" s="164"/>
      <c r="AD59" s="161"/>
      <c r="AE59" s="162"/>
      <c r="AF59" s="163"/>
      <c r="AG59" s="164"/>
      <c r="AH59" s="164"/>
      <c r="AI59" s="161"/>
      <c r="AJ59" s="163"/>
      <c r="AL59" s="122">
        <f t="shared" si="29"/>
        <v>48</v>
      </c>
      <c r="AM59" s="112">
        <f t="shared" si="0"/>
        <v>0</v>
      </c>
      <c r="AN59" s="113">
        <f t="shared" si="1"/>
        <v>0</v>
      </c>
      <c r="AO59" s="114" t="str">
        <f t="shared" si="2"/>
        <v>NO</v>
      </c>
      <c r="AP59" s="112">
        <f t="shared" si="3"/>
        <v>0</v>
      </c>
      <c r="AQ59" s="113">
        <f t="shared" si="4"/>
        <v>0</v>
      </c>
      <c r="AR59" s="114" t="str">
        <f t="shared" si="5"/>
        <v>NO</v>
      </c>
      <c r="AS59" s="112">
        <f t="shared" si="6"/>
        <v>0</v>
      </c>
      <c r="AT59" s="113">
        <f t="shared" si="7"/>
        <v>0</v>
      </c>
      <c r="AU59" s="114" t="str">
        <f t="shared" si="8"/>
        <v>NO</v>
      </c>
      <c r="AV59" s="112">
        <f t="shared" si="9"/>
        <v>0</v>
      </c>
      <c r="AW59" s="113">
        <f t="shared" si="10"/>
        <v>0</v>
      </c>
      <c r="AX59" s="114" t="str">
        <f t="shared" si="11"/>
        <v>NO</v>
      </c>
      <c r="AY59" s="112">
        <f t="shared" si="12"/>
        <v>0</v>
      </c>
      <c r="AZ59" s="113">
        <f t="shared" si="13"/>
        <v>0</v>
      </c>
      <c r="BA59" s="115" t="str">
        <f t="shared" si="14"/>
        <v>NO</v>
      </c>
      <c r="BB59" s="112">
        <f t="shared" si="15"/>
        <v>0</v>
      </c>
      <c r="BC59" s="113">
        <f t="shared" si="16"/>
        <v>0</v>
      </c>
      <c r="BD59" s="116" t="str">
        <f t="shared" si="17"/>
        <v>NO</v>
      </c>
      <c r="BE59" s="112">
        <f t="shared" si="30"/>
        <v>0</v>
      </c>
      <c r="BF59" s="112">
        <f t="shared" si="19"/>
        <v>0</v>
      </c>
      <c r="BG59" s="113">
        <f t="shared" si="20"/>
        <v>0</v>
      </c>
      <c r="BH59" s="113" t="str">
        <f t="shared" si="21"/>
        <v>NO</v>
      </c>
      <c r="BI59" s="117" t="str">
        <f t="shared" si="22"/>
        <v>NO</v>
      </c>
      <c r="BJ59" s="112">
        <f t="shared" si="23"/>
        <v>0</v>
      </c>
      <c r="BK59" s="113">
        <f t="shared" si="24"/>
        <v>0</v>
      </c>
      <c r="BL59" s="113" t="str">
        <f t="shared" si="25"/>
        <v>NO</v>
      </c>
      <c r="BM59" s="118" t="str">
        <f t="shared" si="26"/>
        <v>NO</v>
      </c>
      <c r="BN59" s="119" t="str">
        <f t="shared" si="26"/>
        <v>NO</v>
      </c>
      <c r="BO59" s="120" t="str">
        <f t="shared" si="27"/>
        <v>NO</v>
      </c>
    </row>
    <row r="60" spans="1:68" ht="13.5" thickBot="1">
      <c r="A60" s="128"/>
      <c r="B60" s="122">
        <f t="shared" si="28"/>
        <v>49</v>
      </c>
      <c r="C60" s="161"/>
      <c r="D60" s="162"/>
      <c r="E60" s="162"/>
      <c r="F60" s="160"/>
      <c r="G60" s="161"/>
      <c r="H60" s="162"/>
      <c r="I60" s="162"/>
      <c r="J60" s="160"/>
      <c r="K60" s="161"/>
      <c r="L60" s="162"/>
      <c r="M60" s="160"/>
      <c r="N60" s="161"/>
      <c r="O60" s="162"/>
      <c r="P60" s="160"/>
      <c r="Q60" s="161"/>
      <c r="R60" s="162"/>
      <c r="S60" s="162"/>
      <c r="T60" s="160"/>
      <c r="U60" s="161"/>
      <c r="V60" s="162"/>
      <c r="W60" s="162"/>
      <c r="X60" s="163"/>
      <c r="Y60" s="161"/>
      <c r="Z60" s="162"/>
      <c r="AA60" s="162"/>
      <c r="AB60" s="160"/>
      <c r="AC60" s="164"/>
      <c r="AD60" s="161"/>
      <c r="AE60" s="162"/>
      <c r="AF60" s="163"/>
      <c r="AG60" s="164"/>
      <c r="AH60" s="164"/>
      <c r="AI60" s="161"/>
      <c r="AJ60" s="163"/>
      <c r="AL60" s="122">
        <f t="shared" si="29"/>
        <v>49</v>
      </c>
      <c r="AM60" s="112">
        <f t="shared" si="0"/>
        <v>0</v>
      </c>
      <c r="AN60" s="113">
        <f t="shared" si="1"/>
        <v>0</v>
      </c>
      <c r="AO60" s="114" t="str">
        <f t="shared" si="2"/>
        <v>NO</v>
      </c>
      <c r="AP60" s="112">
        <f t="shared" si="3"/>
        <v>0</v>
      </c>
      <c r="AQ60" s="113">
        <f t="shared" si="4"/>
        <v>0</v>
      </c>
      <c r="AR60" s="114" t="str">
        <f t="shared" si="5"/>
        <v>NO</v>
      </c>
      <c r="AS60" s="112">
        <f t="shared" si="6"/>
        <v>0</v>
      </c>
      <c r="AT60" s="113">
        <f t="shared" si="7"/>
        <v>0</v>
      </c>
      <c r="AU60" s="114" t="str">
        <f t="shared" si="8"/>
        <v>NO</v>
      </c>
      <c r="AV60" s="112">
        <f t="shared" si="9"/>
        <v>0</v>
      </c>
      <c r="AW60" s="113">
        <f t="shared" si="10"/>
        <v>0</v>
      </c>
      <c r="AX60" s="114" t="str">
        <f t="shared" si="11"/>
        <v>NO</v>
      </c>
      <c r="AY60" s="112">
        <f t="shared" si="12"/>
        <v>0</v>
      </c>
      <c r="AZ60" s="113">
        <f t="shared" si="13"/>
        <v>0</v>
      </c>
      <c r="BA60" s="115" t="str">
        <f t="shared" si="14"/>
        <v>NO</v>
      </c>
      <c r="BB60" s="112">
        <f t="shared" si="15"/>
        <v>0</v>
      </c>
      <c r="BC60" s="113">
        <f t="shared" si="16"/>
        <v>0</v>
      </c>
      <c r="BD60" s="116" t="str">
        <f t="shared" si="17"/>
        <v>NO</v>
      </c>
      <c r="BE60" s="112">
        <f t="shared" si="30"/>
        <v>0</v>
      </c>
      <c r="BF60" s="112">
        <f t="shared" si="19"/>
        <v>0</v>
      </c>
      <c r="BG60" s="113">
        <f t="shared" si="20"/>
        <v>0</v>
      </c>
      <c r="BH60" s="113" t="str">
        <f t="shared" si="21"/>
        <v>NO</v>
      </c>
      <c r="BI60" s="117" t="str">
        <f t="shared" si="22"/>
        <v>NO</v>
      </c>
      <c r="BJ60" s="112">
        <f t="shared" si="23"/>
        <v>0</v>
      </c>
      <c r="BK60" s="113">
        <f t="shared" si="24"/>
        <v>0</v>
      </c>
      <c r="BL60" s="113" t="str">
        <f t="shared" si="25"/>
        <v>NO</v>
      </c>
      <c r="BM60" s="118" t="str">
        <f t="shared" si="26"/>
        <v>NO</v>
      </c>
      <c r="BN60" s="119" t="str">
        <f t="shared" si="26"/>
        <v>NO</v>
      </c>
      <c r="BO60" s="120" t="str">
        <f t="shared" si="27"/>
        <v>NO</v>
      </c>
    </row>
    <row r="61" spans="1:68" ht="13.5" thickBot="1">
      <c r="A61" s="128"/>
      <c r="B61" s="122">
        <f t="shared" si="28"/>
        <v>50</v>
      </c>
      <c r="C61" s="161"/>
      <c r="D61" s="162"/>
      <c r="E61" s="162"/>
      <c r="F61" s="160"/>
      <c r="G61" s="161"/>
      <c r="H61" s="162"/>
      <c r="I61" s="162"/>
      <c r="J61" s="160"/>
      <c r="K61" s="161"/>
      <c r="L61" s="162"/>
      <c r="M61" s="160"/>
      <c r="N61" s="161"/>
      <c r="O61" s="162"/>
      <c r="P61" s="160"/>
      <c r="Q61" s="161"/>
      <c r="R61" s="162"/>
      <c r="S61" s="162"/>
      <c r="T61" s="160"/>
      <c r="U61" s="161"/>
      <c r="V61" s="162"/>
      <c r="W61" s="162"/>
      <c r="X61" s="163"/>
      <c r="Y61" s="161"/>
      <c r="Z61" s="162"/>
      <c r="AA61" s="162"/>
      <c r="AB61" s="160"/>
      <c r="AC61" s="164"/>
      <c r="AD61" s="161"/>
      <c r="AE61" s="162"/>
      <c r="AF61" s="163"/>
      <c r="AG61" s="164"/>
      <c r="AH61" s="164"/>
      <c r="AI61" s="161"/>
      <c r="AJ61" s="163"/>
      <c r="AL61" s="122">
        <f t="shared" si="29"/>
        <v>50</v>
      </c>
      <c r="AM61" s="112">
        <f t="shared" si="0"/>
        <v>0</v>
      </c>
      <c r="AN61" s="113">
        <f t="shared" si="1"/>
        <v>0</v>
      </c>
      <c r="AO61" s="114" t="str">
        <f t="shared" si="2"/>
        <v>NO</v>
      </c>
      <c r="AP61" s="112">
        <f t="shared" si="3"/>
        <v>0</v>
      </c>
      <c r="AQ61" s="113">
        <f t="shared" si="4"/>
        <v>0</v>
      </c>
      <c r="AR61" s="114" t="str">
        <f t="shared" si="5"/>
        <v>NO</v>
      </c>
      <c r="AS61" s="112">
        <f t="shared" si="6"/>
        <v>0</v>
      </c>
      <c r="AT61" s="113">
        <f t="shared" si="7"/>
        <v>0</v>
      </c>
      <c r="AU61" s="114" t="str">
        <f t="shared" si="8"/>
        <v>NO</v>
      </c>
      <c r="AV61" s="112">
        <f t="shared" si="9"/>
        <v>0</v>
      </c>
      <c r="AW61" s="113">
        <f t="shared" si="10"/>
        <v>0</v>
      </c>
      <c r="AX61" s="114" t="str">
        <f t="shared" si="11"/>
        <v>NO</v>
      </c>
      <c r="AY61" s="112">
        <f t="shared" si="12"/>
        <v>0</v>
      </c>
      <c r="AZ61" s="113">
        <f t="shared" si="13"/>
        <v>0</v>
      </c>
      <c r="BA61" s="115" t="str">
        <f t="shared" si="14"/>
        <v>NO</v>
      </c>
      <c r="BB61" s="112">
        <f t="shared" si="15"/>
        <v>0</v>
      </c>
      <c r="BC61" s="113">
        <f t="shared" si="16"/>
        <v>0</v>
      </c>
      <c r="BD61" s="116" t="str">
        <f t="shared" si="17"/>
        <v>NO</v>
      </c>
      <c r="BE61" s="112">
        <f t="shared" si="30"/>
        <v>0</v>
      </c>
      <c r="BF61" s="112">
        <f t="shared" si="19"/>
        <v>0</v>
      </c>
      <c r="BG61" s="113">
        <f t="shared" si="20"/>
        <v>0</v>
      </c>
      <c r="BH61" s="113" t="str">
        <f t="shared" si="21"/>
        <v>NO</v>
      </c>
      <c r="BI61" s="117" t="str">
        <f t="shared" si="22"/>
        <v>NO</v>
      </c>
      <c r="BJ61" s="112">
        <f t="shared" si="23"/>
        <v>0</v>
      </c>
      <c r="BK61" s="113">
        <f t="shared" si="24"/>
        <v>0</v>
      </c>
      <c r="BL61" s="113" t="str">
        <f t="shared" si="25"/>
        <v>NO</v>
      </c>
      <c r="BM61" s="118" t="str">
        <f t="shared" si="26"/>
        <v>NO</v>
      </c>
      <c r="BN61" s="119" t="str">
        <f t="shared" si="26"/>
        <v>NO</v>
      </c>
      <c r="BO61" s="120" t="str">
        <f t="shared" si="27"/>
        <v>NO</v>
      </c>
    </row>
    <row r="62" spans="1:68" ht="13.5" thickBot="1">
      <c r="A62" s="128"/>
      <c r="B62" s="122">
        <f t="shared" si="28"/>
        <v>51</v>
      </c>
      <c r="C62" s="161"/>
      <c r="D62" s="162"/>
      <c r="E62" s="162"/>
      <c r="F62" s="160"/>
      <c r="G62" s="161"/>
      <c r="H62" s="162"/>
      <c r="I62" s="162"/>
      <c r="J62" s="160"/>
      <c r="K62" s="161"/>
      <c r="L62" s="162"/>
      <c r="M62" s="160"/>
      <c r="N62" s="161"/>
      <c r="O62" s="162"/>
      <c r="P62" s="160"/>
      <c r="Q62" s="161"/>
      <c r="R62" s="162"/>
      <c r="S62" s="162"/>
      <c r="T62" s="160"/>
      <c r="U62" s="161"/>
      <c r="V62" s="162"/>
      <c r="W62" s="162"/>
      <c r="X62" s="163"/>
      <c r="Y62" s="161"/>
      <c r="Z62" s="162"/>
      <c r="AA62" s="162"/>
      <c r="AB62" s="160"/>
      <c r="AC62" s="164"/>
      <c r="AD62" s="161"/>
      <c r="AE62" s="162"/>
      <c r="AF62" s="163"/>
      <c r="AG62" s="164"/>
      <c r="AH62" s="164"/>
      <c r="AI62" s="161"/>
      <c r="AJ62" s="163"/>
      <c r="AL62" s="122">
        <f t="shared" si="29"/>
        <v>51</v>
      </c>
      <c r="AM62" s="112">
        <f t="shared" si="0"/>
        <v>0</v>
      </c>
      <c r="AN62" s="113">
        <f t="shared" si="1"/>
        <v>0</v>
      </c>
      <c r="AO62" s="114" t="str">
        <f t="shared" si="2"/>
        <v>NO</v>
      </c>
      <c r="AP62" s="112">
        <f t="shared" si="3"/>
        <v>0</v>
      </c>
      <c r="AQ62" s="113">
        <f t="shared" si="4"/>
        <v>0</v>
      </c>
      <c r="AR62" s="114" t="str">
        <f t="shared" si="5"/>
        <v>NO</v>
      </c>
      <c r="AS62" s="112">
        <f t="shared" si="6"/>
        <v>0</v>
      </c>
      <c r="AT62" s="113">
        <f t="shared" si="7"/>
        <v>0</v>
      </c>
      <c r="AU62" s="114" t="str">
        <f t="shared" si="8"/>
        <v>NO</v>
      </c>
      <c r="AV62" s="112">
        <f t="shared" si="9"/>
        <v>0</v>
      </c>
      <c r="AW62" s="113">
        <f t="shared" si="10"/>
        <v>0</v>
      </c>
      <c r="AX62" s="114" t="str">
        <f t="shared" si="11"/>
        <v>NO</v>
      </c>
      <c r="AY62" s="112">
        <f t="shared" si="12"/>
        <v>0</v>
      </c>
      <c r="AZ62" s="113">
        <f t="shared" si="13"/>
        <v>0</v>
      </c>
      <c r="BA62" s="115" t="str">
        <f t="shared" si="14"/>
        <v>NO</v>
      </c>
      <c r="BB62" s="112">
        <f t="shared" si="15"/>
        <v>0</v>
      </c>
      <c r="BC62" s="113">
        <f t="shared" si="16"/>
        <v>0</v>
      </c>
      <c r="BD62" s="116" t="str">
        <f t="shared" si="17"/>
        <v>NO</v>
      </c>
      <c r="BE62" s="112">
        <f t="shared" si="30"/>
        <v>0</v>
      </c>
      <c r="BF62" s="112">
        <f t="shared" si="19"/>
        <v>0</v>
      </c>
      <c r="BG62" s="113">
        <f t="shared" si="20"/>
        <v>0</v>
      </c>
      <c r="BH62" s="113" t="str">
        <f t="shared" si="21"/>
        <v>NO</v>
      </c>
      <c r="BI62" s="117" t="str">
        <f t="shared" si="22"/>
        <v>NO</v>
      </c>
      <c r="BJ62" s="112">
        <f t="shared" si="23"/>
        <v>0</v>
      </c>
      <c r="BK62" s="113">
        <f t="shared" si="24"/>
        <v>0</v>
      </c>
      <c r="BL62" s="113" t="str">
        <f t="shared" si="25"/>
        <v>NO</v>
      </c>
      <c r="BM62" s="118" t="str">
        <f t="shared" si="26"/>
        <v>NO</v>
      </c>
      <c r="BN62" s="119" t="str">
        <f t="shared" si="26"/>
        <v>NO</v>
      </c>
      <c r="BO62" s="120" t="str">
        <f t="shared" si="27"/>
        <v>NO</v>
      </c>
    </row>
    <row r="63" spans="1:68" ht="13.5" thickBot="1">
      <c r="A63" s="128"/>
      <c r="B63" s="122">
        <f t="shared" si="28"/>
        <v>52</v>
      </c>
      <c r="C63" s="161"/>
      <c r="D63" s="162"/>
      <c r="E63" s="162"/>
      <c r="F63" s="160"/>
      <c r="G63" s="161"/>
      <c r="H63" s="162"/>
      <c r="I63" s="162"/>
      <c r="J63" s="160"/>
      <c r="K63" s="161"/>
      <c r="L63" s="162"/>
      <c r="M63" s="160"/>
      <c r="N63" s="161"/>
      <c r="O63" s="162"/>
      <c r="P63" s="160"/>
      <c r="Q63" s="161"/>
      <c r="R63" s="162"/>
      <c r="S63" s="162"/>
      <c r="T63" s="160"/>
      <c r="U63" s="161"/>
      <c r="V63" s="162"/>
      <c r="W63" s="162"/>
      <c r="X63" s="163"/>
      <c r="Y63" s="161"/>
      <c r="Z63" s="162"/>
      <c r="AA63" s="162"/>
      <c r="AB63" s="160"/>
      <c r="AC63" s="164"/>
      <c r="AD63" s="161"/>
      <c r="AE63" s="162"/>
      <c r="AF63" s="163"/>
      <c r="AG63" s="164"/>
      <c r="AH63" s="164"/>
      <c r="AI63" s="161"/>
      <c r="AJ63" s="163"/>
      <c r="AL63" s="122">
        <f t="shared" si="29"/>
        <v>52</v>
      </c>
      <c r="AM63" s="112">
        <f t="shared" si="0"/>
        <v>0</v>
      </c>
      <c r="AN63" s="113">
        <f t="shared" si="1"/>
        <v>0</v>
      </c>
      <c r="AO63" s="114" t="str">
        <f t="shared" si="2"/>
        <v>NO</v>
      </c>
      <c r="AP63" s="112">
        <f t="shared" si="3"/>
        <v>0</v>
      </c>
      <c r="AQ63" s="113">
        <f t="shared" si="4"/>
        <v>0</v>
      </c>
      <c r="AR63" s="114" t="str">
        <f t="shared" si="5"/>
        <v>NO</v>
      </c>
      <c r="AS63" s="112">
        <f t="shared" si="6"/>
        <v>0</v>
      </c>
      <c r="AT63" s="113">
        <f t="shared" si="7"/>
        <v>0</v>
      </c>
      <c r="AU63" s="114" t="str">
        <f t="shared" si="8"/>
        <v>NO</v>
      </c>
      <c r="AV63" s="112">
        <f t="shared" si="9"/>
        <v>0</v>
      </c>
      <c r="AW63" s="113">
        <f t="shared" si="10"/>
        <v>0</v>
      </c>
      <c r="AX63" s="114" t="str">
        <f t="shared" si="11"/>
        <v>NO</v>
      </c>
      <c r="AY63" s="112">
        <f t="shared" si="12"/>
        <v>0</v>
      </c>
      <c r="AZ63" s="113">
        <f t="shared" si="13"/>
        <v>0</v>
      </c>
      <c r="BA63" s="115" t="str">
        <f t="shared" si="14"/>
        <v>NO</v>
      </c>
      <c r="BB63" s="112">
        <f t="shared" si="15"/>
        <v>0</v>
      </c>
      <c r="BC63" s="113">
        <f t="shared" si="16"/>
        <v>0</v>
      </c>
      <c r="BD63" s="116" t="str">
        <f t="shared" si="17"/>
        <v>NO</v>
      </c>
      <c r="BE63" s="112">
        <f t="shared" si="30"/>
        <v>0</v>
      </c>
      <c r="BF63" s="112">
        <f t="shared" si="19"/>
        <v>0</v>
      </c>
      <c r="BG63" s="113">
        <f t="shared" si="20"/>
        <v>0</v>
      </c>
      <c r="BH63" s="113" t="str">
        <f t="shared" si="21"/>
        <v>NO</v>
      </c>
      <c r="BI63" s="117" t="str">
        <f t="shared" si="22"/>
        <v>NO</v>
      </c>
      <c r="BJ63" s="112">
        <f t="shared" si="23"/>
        <v>0</v>
      </c>
      <c r="BK63" s="113">
        <f t="shared" si="24"/>
        <v>0</v>
      </c>
      <c r="BL63" s="113" t="str">
        <f t="shared" si="25"/>
        <v>NO</v>
      </c>
      <c r="BM63" s="118" t="str">
        <f t="shared" si="26"/>
        <v>NO</v>
      </c>
      <c r="BN63" s="119" t="str">
        <f t="shared" si="26"/>
        <v>NO</v>
      </c>
      <c r="BO63" s="120" t="str">
        <f t="shared" si="27"/>
        <v>NO</v>
      </c>
    </row>
    <row r="64" spans="1:68" ht="13.5" thickBot="1">
      <c r="A64" s="128"/>
      <c r="B64" s="122">
        <f t="shared" si="28"/>
        <v>53</v>
      </c>
      <c r="C64" s="161"/>
      <c r="D64" s="162"/>
      <c r="E64" s="162"/>
      <c r="F64" s="160"/>
      <c r="G64" s="161"/>
      <c r="H64" s="162"/>
      <c r="I64" s="162"/>
      <c r="J64" s="160"/>
      <c r="K64" s="161"/>
      <c r="L64" s="162"/>
      <c r="M64" s="160"/>
      <c r="N64" s="161"/>
      <c r="O64" s="162"/>
      <c r="P64" s="160"/>
      <c r="Q64" s="161"/>
      <c r="R64" s="162"/>
      <c r="S64" s="162"/>
      <c r="T64" s="160"/>
      <c r="U64" s="161"/>
      <c r="V64" s="162"/>
      <c r="W64" s="162"/>
      <c r="X64" s="163"/>
      <c r="Y64" s="161"/>
      <c r="Z64" s="162"/>
      <c r="AA64" s="162"/>
      <c r="AB64" s="160"/>
      <c r="AC64" s="164"/>
      <c r="AD64" s="161"/>
      <c r="AE64" s="162"/>
      <c r="AF64" s="163"/>
      <c r="AG64" s="164"/>
      <c r="AH64" s="164"/>
      <c r="AI64" s="161"/>
      <c r="AJ64" s="163"/>
      <c r="AL64" s="122">
        <f t="shared" si="29"/>
        <v>53</v>
      </c>
      <c r="AM64" s="112">
        <f t="shared" si="0"/>
        <v>0</v>
      </c>
      <c r="AN64" s="113">
        <f t="shared" si="1"/>
        <v>0</v>
      </c>
      <c r="AO64" s="114" t="str">
        <f t="shared" si="2"/>
        <v>NO</v>
      </c>
      <c r="AP64" s="112">
        <f t="shared" si="3"/>
        <v>0</v>
      </c>
      <c r="AQ64" s="113">
        <f t="shared" si="4"/>
        <v>0</v>
      </c>
      <c r="AR64" s="114" t="str">
        <f t="shared" si="5"/>
        <v>NO</v>
      </c>
      <c r="AS64" s="112">
        <f t="shared" si="6"/>
        <v>0</v>
      </c>
      <c r="AT64" s="113">
        <f t="shared" si="7"/>
        <v>0</v>
      </c>
      <c r="AU64" s="114" t="str">
        <f t="shared" si="8"/>
        <v>NO</v>
      </c>
      <c r="AV64" s="112">
        <f t="shared" si="9"/>
        <v>0</v>
      </c>
      <c r="AW64" s="113">
        <f t="shared" si="10"/>
        <v>0</v>
      </c>
      <c r="AX64" s="114" t="str">
        <f t="shared" si="11"/>
        <v>NO</v>
      </c>
      <c r="AY64" s="112">
        <f t="shared" si="12"/>
        <v>0</v>
      </c>
      <c r="AZ64" s="113">
        <f t="shared" si="13"/>
        <v>0</v>
      </c>
      <c r="BA64" s="115" t="str">
        <f t="shared" si="14"/>
        <v>NO</v>
      </c>
      <c r="BB64" s="112">
        <f t="shared" si="15"/>
        <v>0</v>
      </c>
      <c r="BC64" s="113">
        <f t="shared" si="16"/>
        <v>0</v>
      </c>
      <c r="BD64" s="116" t="str">
        <f t="shared" si="17"/>
        <v>NO</v>
      </c>
      <c r="BE64" s="112">
        <f t="shared" si="30"/>
        <v>0</v>
      </c>
      <c r="BF64" s="112">
        <f t="shared" si="19"/>
        <v>0</v>
      </c>
      <c r="BG64" s="113">
        <f t="shared" si="20"/>
        <v>0</v>
      </c>
      <c r="BH64" s="113" t="str">
        <f t="shared" si="21"/>
        <v>NO</v>
      </c>
      <c r="BI64" s="117" t="str">
        <f t="shared" si="22"/>
        <v>NO</v>
      </c>
      <c r="BJ64" s="112">
        <f t="shared" si="23"/>
        <v>0</v>
      </c>
      <c r="BK64" s="113">
        <f t="shared" si="24"/>
        <v>0</v>
      </c>
      <c r="BL64" s="113" t="str">
        <f t="shared" si="25"/>
        <v>NO</v>
      </c>
      <c r="BM64" s="118" t="str">
        <f t="shared" si="26"/>
        <v>NO</v>
      </c>
      <c r="BN64" s="119" t="str">
        <f t="shared" si="26"/>
        <v>NO</v>
      </c>
      <c r="BO64" s="120" t="str">
        <f t="shared" si="27"/>
        <v>NO</v>
      </c>
    </row>
    <row r="65" spans="1:67" ht="13.5" thickBot="1">
      <c r="A65" s="128"/>
      <c r="B65" s="122">
        <f t="shared" si="28"/>
        <v>54</v>
      </c>
      <c r="C65" s="161"/>
      <c r="D65" s="162"/>
      <c r="E65" s="162"/>
      <c r="F65" s="160"/>
      <c r="G65" s="161"/>
      <c r="H65" s="162"/>
      <c r="I65" s="162"/>
      <c r="J65" s="160"/>
      <c r="K65" s="161"/>
      <c r="L65" s="162"/>
      <c r="M65" s="160"/>
      <c r="N65" s="161"/>
      <c r="O65" s="162"/>
      <c r="P65" s="160"/>
      <c r="Q65" s="161"/>
      <c r="R65" s="162"/>
      <c r="S65" s="162"/>
      <c r="T65" s="160"/>
      <c r="U65" s="161"/>
      <c r="V65" s="162"/>
      <c r="W65" s="162"/>
      <c r="X65" s="163"/>
      <c r="Y65" s="161"/>
      <c r="Z65" s="162"/>
      <c r="AA65" s="162"/>
      <c r="AB65" s="160"/>
      <c r="AC65" s="164"/>
      <c r="AD65" s="161"/>
      <c r="AE65" s="162"/>
      <c r="AF65" s="163"/>
      <c r="AG65" s="164"/>
      <c r="AH65" s="164"/>
      <c r="AI65" s="161"/>
      <c r="AJ65" s="163"/>
      <c r="AL65" s="122">
        <f t="shared" si="29"/>
        <v>54</v>
      </c>
      <c r="AM65" s="112">
        <f t="shared" si="0"/>
        <v>0</v>
      </c>
      <c r="AN65" s="113">
        <f t="shared" si="1"/>
        <v>0</v>
      </c>
      <c r="AO65" s="114" t="str">
        <f t="shared" si="2"/>
        <v>NO</v>
      </c>
      <c r="AP65" s="112">
        <f t="shared" si="3"/>
        <v>0</v>
      </c>
      <c r="AQ65" s="113">
        <f t="shared" si="4"/>
        <v>0</v>
      </c>
      <c r="AR65" s="114" t="str">
        <f t="shared" si="5"/>
        <v>NO</v>
      </c>
      <c r="AS65" s="112">
        <f t="shared" si="6"/>
        <v>0</v>
      </c>
      <c r="AT65" s="113">
        <f t="shared" si="7"/>
        <v>0</v>
      </c>
      <c r="AU65" s="114" t="str">
        <f t="shared" si="8"/>
        <v>NO</v>
      </c>
      <c r="AV65" s="112">
        <f t="shared" si="9"/>
        <v>0</v>
      </c>
      <c r="AW65" s="113">
        <f t="shared" si="10"/>
        <v>0</v>
      </c>
      <c r="AX65" s="114" t="str">
        <f t="shared" si="11"/>
        <v>NO</v>
      </c>
      <c r="AY65" s="112">
        <f t="shared" si="12"/>
        <v>0</v>
      </c>
      <c r="AZ65" s="113">
        <f t="shared" si="13"/>
        <v>0</v>
      </c>
      <c r="BA65" s="115" t="str">
        <f t="shared" si="14"/>
        <v>NO</v>
      </c>
      <c r="BB65" s="112">
        <f t="shared" si="15"/>
        <v>0</v>
      </c>
      <c r="BC65" s="113">
        <f t="shared" si="16"/>
        <v>0</v>
      </c>
      <c r="BD65" s="116" t="str">
        <f t="shared" si="17"/>
        <v>NO</v>
      </c>
      <c r="BE65" s="112">
        <f t="shared" si="30"/>
        <v>0</v>
      </c>
      <c r="BF65" s="112">
        <f t="shared" si="19"/>
        <v>0</v>
      </c>
      <c r="BG65" s="113">
        <f t="shared" si="20"/>
        <v>0</v>
      </c>
      <c r="BH65" s="113" t="str">
        <f t="shared" si="21"/>
        <v>NO</v>
      </c>
      <c r="BI65" s="117" t="str">
        <f t="shared" si="22"/>
        <v>NO</v>
      </c>
      <c r="BJ65" s="112">
        <f t="shared" si="23"/>
        <v>0</v>
      </c>
      <c r="BK65" s="113">
        <f t="shared" si="24"/>
        <v>0</v>
      </c>
      <c r="BL65" s="113" t="str">
        <f t="shared" si="25"/>
        <v>NO</v>
      </c>
      <c r="BM65" s="118" t="str">
        <f t="shared" si="26"/>
        <v>NO</v>
      </c>
      <c r="BN65" s="119" t="str">
        <f t="shared" si="26"/>
        <v>NO</v>
      </c>
      <c r="BO65" s="120" t="str">
        <f t="shared" si="27"/>
        <v>NO</v>
      </c>
    </row>
    <row r="66" spans="1:67" ht="13.5" thickBot="1">
      <c r="A66" s="128"/>
      <c r="B66" s="122">
        <f t="shared" si="28"/>
        <v>55</v>
      </c>
      <c r="C66" s="161"/>
      <c r="D66" s="162"/>
      <c r="E66" s="162"/>
      <c r="F66" s="160"/>
      <c r="G66" s="161"/>
      <c r="H66" s="162"/>
      <c r="I66" s="162"/>
      <c r="J66" s="160"/>
      <c r="K66" s="161"/>
      <c r="L66" s="162"/>
      <c r="M66" s="160"/>
      <c r="N66" s="161"/>
      <c r="O66" s="162"/>
      <c r="P66" s="160"/>
      <c r="Q66" s="161"/>
      <c r="R66" s="162"/>
      <c r="S66" s="162"/>
      <c r="T66" s="160"/>
      <c r="U66" s="161"/>
      <c r="V66" s="162"/>
      <c r="W66" s="162"/>
      <c r="X66" s="163"/>
      <c r="Y66" s="161"/>
      <c r="Z66" s="162"/>
      <c r="AA66" s="162"/>
      <c r="AB66" s="160"/>
      <c r="AC66" s="164"/>
      <c r="AD66" s="161"/>
      <c r="AE66" s="162"/>
      <c r="AF66" s="163"/>
      <c r="AG66" s="164"/>
      <c r="AH66" s="164"/>
      <c r="AI66" s="161"/>
      <c r="AJ66" s="163"/>
      <c r="AL66" s="122">
        <f t="shared" si="29"/>
        <v>55</v>
      </c>
      <c r="AM66" s="112">
        <f t="shared" si="0"/>
        <v>0</v>
      </c>
      <c r="AN66" s="113">
        <f t="shared" si="1"/>
        <v>0</v>
      </c>
      <c r="AO66" s="114" t="str">
        <f t="shared" si="2"/>
        <v>NO</v>
      </c>
      <c r="AP66" s="112">
        <f t="shared" si="3"/>
        <v>0</v>
      </c>
      <c r="AQ66" s="113">
        <f t="shared" si="4"/>
        <v>0</v>
      </c>
      <c r="AR66" s="114" t="str">
        <f t="shared" si="5"/>
        <v>NO</v>
      </c>
      <c r="AS66" s="112">
        <f t="shared" si="6"/>
        <v>0</v>
      </c>
      <c r="AT66" s="113">
        <f t="shared" si="7"/>
        <v>0</v>
      </c>
      <c r="AU66" s="114" t="str">
        <f t="shared" si="8"/>
        <v>NO</v>
      </c>
      <c r="AV66" s="112">
        <f t="shared" si="9"/>
        <v>0</v>
      </c>
      <c r="AW66" s="113">
        <f t="shared" si="10"/>
        <v>0</v>
      </c>
      <c r="AX66" s="114" t="str">
        <f t="shared" si="11"/>
        <v>NO</v>
      </c>
      <c r="AY66" s="112">
        <f t="shared" si="12"/>
        <v>0</v>
      </c>
      <c r="AZ66" s="113">
        <f t="shared" si="13"/>
        <v>0</v>
      </c>
      <c r="BA66" s="115" t="str">
        <f t="shared" si="14"/>
        <v>NO</v>
      </c>
      <c r="BB66" s="112">
        <f t="shared" si="15"/>
        <v>0</v>
      </c>
      <c r="BC66" s="113">
        <f t="shared" si="16"/>
        <v>0</v>
      </c>
      <c r="BD66" s="116" t="str">
        <f t="shared" si="17"/>
        <v>NO</v>
      </c>
      <c r="BE66" s="112">
        <f t="shared" si="30"/>
        <v>0</v>
      </c>
      <c r="BF66" s="112">
        <f t="shared" si="19"/>
        <v>0</v>
      </c>
      <c r="BG66" s="113">
        <f t="shared" si="20"/>
        <v>0</v>
      </c>
      <c r="BH66" s="113" t="str">
        <f t="shared" si="21"/>
        <v>NO</v>
      </c>
      <c r="BI66" s="117" t="str">
        <f t="shared" si="22"/>
        <v>NO</v>
      </c>
      <c r="BJ66" s="112">
        <f t="shared" si="23"/>
        <v>0</v>
      </c>
      <c r="BK66" s="113">
        <f t="shared" si="24"/>
        <v>0</v>
      </c>
      <c r="BL66" s="113" t="str">
        <f t="shared" si="25"/>
        <v>NO</v>
      </c>
      <c r="BM66" s="118" t="str">
        <f t="shared" si="26"/>
        <v>NO</v>
      </c>
      <c r="BN66" s="119" t="str">
        <f t="shared" si="26"/>
        <v>NO</v>
      </c>
      <c r="BO66" s="120" t="str">
        <f t="shared" si="27"/>
        <v>NO</v>
      </c>
    </row>
    <row r="67" spans="1:67" ht="13.5" thickBot="1">
      <c r="A67" s="128"/>
      <c r="B67" s="122">
        <f t="shared" si="28"/>
        <v>56</v>
      </c>
      <c r="C67" s="161"/>
      <c r="D67" s="162"/>
      <c r="E67" s="162"/>
      <c r="F67" s="160"/>
      <c r="G67" s="161"/>
      <c r="H67" s="162"/>
      <c r="I67" s="162"/>
      <c r="J67" s="160"/>
      <c r="K67" s="161"/>
      <c r="L67" s="162"/>
      <c r="M67" s="160"/>
      <c r="N67" s="161"/>
      <c r="O67" s="162"/>
      <c r="P67" s="160"/>
      <c r="Q67" s="161"/>
      <c r="R67" s="162"/>
      <c r="S67" s="162"/>
      <c r="T67" s="160"/>
      <c r="U67" s="161"/>
      <c r="V67" s="162"/>
      <c r="W67" s="162"/>
      <c r="X67" s="163"/>
      <c r="Y67" s="161"/>
      <c r="Z67" s="162"/>
      <c r="AA67" s="162"/>
      <c r="AB67" s="160"/>
      <c r="AC67" s="164"/>
      <c r="AD67" s="161"/>
      <c r="AE67" s="162"/>
      <c r="AF67" s="163"/>
      <c r="AG67" s="164"/>
      <c r="AH67" s="164"/>
      <c r="AI67" s="161"/>
      <c r="AJ67" s="163"/>
      <c r="AL67" s="122">
        <f t="shared" si="29"/>
        <v>56</v>
      </c>
      <c r="AM67" s="112">
        <f t="shared" si="0"/>
        <v>0</v>
      </c>
      <c r="AN67" s="113">
        <f t="shared" si="1"/>
        <v>0</v>
      </c>
      <c r="AO67" s="114" t="str">
        <f t="shared" si="2"/>
        <v>NO</v>
      </c>
      <c r="AP67" s="112">
        <f t="shared" si="3"/>
        <v>0</v>
      </c>
      <c r="AQ67" s="113">
        <f t="shared" si="4"/>
        <v>0</v>
      </c>
      <c r="AR67" s="114" t="str">
        <f t="shared" si="5"/>
        <v>NO</v>
      </c>
      <c r="AS67" s="112">
        <f t="shared" si="6"/>
        <v>0</v>
      </c>
      <c r="AT67" s="113">
        <f t="shared" si="7"/>
        <v>0</v>
      </c>
      <c r="AU67" s="114" t="str">
        <f t="shared" si="8"/>
        <v>NO</v>
      </c>
      <c r="AV67" s="112">
        <f t="shared" si="9"/>
        <v>0</v>
      </c>
      <c r="AW67" s="113">
        <f t="shared" si="10"/>
        <v>0</v>
      </c>
      <c r="AX67" s="114" t="str">
        <f t="shared" si="11"/>
        <v>NO</v>
      </c>
      <c r="AY67" s="112">
        <f t="shared" si="12"/>
        <v>0</v>
      </c>
      <c r="AZ67" s="113">
        <f t="shared" si="13"/>
        <v>0</v>
      </c>
      <c r="BA67" s="115" t="str">
        <f t="shared" si="14"/>
        <v>NO</v>
      </c>
      <c r="BB67" s="112">
        <f t="shared" si="15"/>
        <v>0</v>
      </c>
      <c r="BC67" s="113">
        <f t="shared" si="16"/>
        <v>0</v>
      </c>
      <c r="BD67" s="116" t="str">
        <f t="shared" si="17"/>
        <v>NO</v>
      </c>
      <c r="BE67" s="112">
        <f t="shared" si="30"/>
        <v>0</v>
      </c>
      <c r="BF67" s="112">
        <f t="shared" si="19"/>
        <v>0</v>
      </c>
      <c r="BG67" s="113">
        <f t="shared" si="20"/>
        <v>0</v>
      </c>
      <c r="BH67" s="113" t="str">
        <f t="shared" si="21"/>
        <v>NO</v>
      </c>
      <c r="BI67" s="117" t="str">
        <f t="shared" si="22"/>
        <v>NO</v>
      </c>
      <c r="BJ67" s="112">
        <f t="shared" si="23"/>
        <v>0</v>
      </c>
      <c r="BK67" s="113">
        <f t="shared" si="24"/>
        <v>0</v>
      </c>
      <c r="BL67" s="113" t="str">
        <f t="shared" si="25"/>
        <v>NO</v>
      </c>
      <c r="BM67" s="118" t="str">
        <f t="shared" si="26"/>
        <v>NO</v>
      </c>
      <c r="BN67" s="119" t="str">
        <f t="shared" si="26"/>
        <v>NO</v>
      </c>
      <c r="BO67" s="120" t="str">
        <f t="shared" si="27"/>
        <v>NO</v>
      </c>
    </row>
    <row r="68" spans="1:67" ht="13.5" thickBot="1">
      <c r="A68" s="128"/>
      <c r="B68" s="122">
        <f t="shared" si="28"/>
        <v>57</v>
      </c>
      <c r="C68" s="161"/>
      <c r="D68" s="162"/>
      <c r="E68" s="162"/>
      <c r="F68" s="160"/>
      <c r="G68" s="161"/>
      <c r="H68" s="162"/>
      <c r="I68" s="162"/>
      <c r="J68" s="160"/>
      <c r="K68" s="161"/>
      <c r="L68" s="162"/>
      <c r="M68" s="160"/>
      <c r="N68" s="161"/>
      <c r="O68" s="162"/>
      <c r="P68" s="160"/>
      <c r="Q68" s="161"/>
      <c r="R68" s="162"/>
      <c r="S68" s="162"/>
      <c r="T68" s="160"/>
      <c r="U68" s="161"/>
      <c r="V68" s="162"/>
      <c r="W68" s="162"/>
      <c r="X68" s="163"/>
      <c r="Y68" s="161"/>
      <c r="Z68" s="162"/>
      <c r="AA68" s="162"/>
      <c r="AB68" s="160"/>
      <c r="AC68" s="164"/>
      <c r="AD68" s="161"/>
      <c r="AE68" s="162"/>
      <c r="AF68" s="163"/>
      <c r="AG68" s="164"/>
      <c r="AH68" s="164"/>
      <c r="AI68" s="161"/>
      <c r="AJ68" s="163"/>
      <c r="AL68" s="122">
        <f t="shared" si="29"/>
        <v>57</v>
      </c>
      <c r="AM68" s="112">
        <f t="shared" si="0"/>
        <v>0</v>
      </c>
      <c r="AN68" s="113">
        <f t="shared" si="1"/>
        <v>0</v>
      </c>
      <c r="AO68" s="114" t="str">
        <f t="shared" si="2"/>
        <v>NO</v>
      </c>
      <c r="AP68" s="112">
        <f t="shared" si="3"/>
        <v>0</v>
      </c>
      <c r="AQ68" s="113">
        <f t="shared" si="4"/>
        <v>0</v>
      </c>
      <c r="AR68" s="114" t="str">
        <f t="shared" si="5"/>
        <v>NO</v>
      </c>
      <c r="AS68" s="112">
        <f t="shared" si="6"/>
        <v>0</v>
      </c>
      <c r="AT68" s="113">
        <f t="shared" si="7"/>
        <v>0</v>
      </c>
      <c r="AU68" s="114" t="str">
        <f t="shared" si="8"/>
        <v>NO</v>
      </c>
      <c r="AV68" s="112">
        <f t="shared" si="9"/>
        <v>0</v>
      </c>
      <c r="AW68" s="113">
        <f t="shared" si="10"/>
        <v>0</v>
      </c>
      <c r="AX68" s="114" t="str">
        <f t="shared" si="11"/>
        <v>NO</v>
      </c>
      <c r="AY68" s="112">
        <f t="shared" si="12"/>
        <v>0</v>
      </c>
      <c r="AZ68" s="113">
        <f t="shared" si="13"/>
        <v>0</v>
      </c>
      <c r="BA68" s="115" t="str">
        <f t="shared" si="14"/>
        <v>NO</v>
      </c>
      <c r="BB68" s="112">
        <f t="shared" si="15"/>
        <v>0</v>
      </c>
      <c r="BC68" s="113">
        <f t="shared" si="16"/>
        <v>0</v>
      </c>
      <c r="BD68" s="116" t="str">
        <f t="shared" si="17"/>
        <v>NO</v>
      </c>
      <c r="BE68" s="112">
        <f t="shared" si="30"/>
        <v>0</v>
      </c>
      <c r="BF68" s="112">
        <f t="shared" si="19"/>
        <v>0</v>
      </c>
      <c r="BG68" s="113">
        <f t="shared" si="20"/>
        <v>0</v>
      </c>
      <c r="BH68" s="113" t="str">
        <f t="shared" si="21"/>
        <v>NO</v>
      </c>
      <c r="BI68" s="117" t="str">
        <f t="shared" si="22"/>
        <v>NO</v>
      </c>
      <c r="BJ68" s="112">
        <f t="shared" si="23"/>
        <v>0</v>
      </c>
      <c r="BK68" s="113">
        <f t="shared" si="24"/>
        <v>0</v>
      </c>
      <c r="BL68" s="113" t="str">
        <f t="shared" si="25"/>
        <v>NO</v>
      </c>
      <c r="BM68" s="118" t="str">
        <f t="shared" si="26"/>
        <v>NO</v>
      </c>
      <c r="BN68" s="119" t="str">
        <f t="shared" si="26"/>
        <v>NO</v>
      </c>
      <c r="BO68" s="120" t="str">
        <f t="shared" si="27"/>
        <v>NO</v>
      </c>
    </row>
    <row r="69" spans="1:67" ht="13.5" thickBot="1">
      <c r="A69" s="128"/>
      <c r="B69" s="122">
        <f t="shared" si="28"/>
        <v>58</v>
      </c>
      <c r="C69" s="153"/>
      <c r="D69" s="154"/>
      <c r="E69" s="154"/>
      <c r="F69" s="155"/>
      <c r="G69" s="153"/>
      <c r="H69" s="154"/>
      <c r="I69" s="154"/>
      <c r="J69" s="155"/>
      <c r="K69" s="153"/>
      <c r="L69" s="154"/>
      <c r="M69" s="155"/>
      <c r="N69" s="153"/>
      <c r="O69" s="154"/>
      <c r="P69" s="155"/>
      <c r="Q69" s="153"/>
      <c r="R69" s="154"/>
      <c r="S69" s="154"/>
      <c r="T69" s="155"/>
      <c r="U69" s="153"/>
      <c r="V69" s="154"/>
      <c r="W69" s="154"/>
      <c r="X69" s="156"/>
      <c r="Y69" s="153"/>
      <c r="Z69" s="154"/>
      <c r="AA69" s="154"/>
      <c r="AB69" s="155"/>
      <c r="AC69" s="157"/>
      <c r="AD69" s="153"/>
      <c r="AE69" s="154"/>
      <c r="AF69" s="156"/>
      <c r="AG69" s="157"/>
      <c r="AH69" s="157"/>
      <c r="AI69" s="153"/>
      <c r="AJ69" s="156"/>
      <c r="AL69" s="122">
        <f t="shared" si="29"/>
        <v>58</v>
      </c>
      <c r="AM69" s="112">
        <f t="shared" si="0"/>
        <v>0</v>
      </c>
      <c r="AN69" s="113">
        <f t="shared" si="1"/>
        <v>0</v>
      </c>
      <c r="AO69" s="114" t="str">
        <f t="shared" si="2"/>
        <v>NO</v>
      </c>
      <c r="AP69" s="112">
        <f t="shared" si="3"/>
        <v>0</v>
      </c>
      <c r="AQ69" s="113">
        <f t="shared" si="4"/>
        <v>0</v>
      </c>
      <c r="AR69" s="114" t="str">
        <f t="shared" si="5"/>
        <v>NO</v>
      </c>
      <c r="AS69" s="112">
        <f t="shared" si="6"/>
        <v>0</v>
      </c>
      <c r="AT69" s="113">
        <f t="shared" si="7"/>
        <v>0</v>
      </c>
      <c r="AU69" s="114" t="str">
        <f t="shared" si="8"/>
        <v>NO</v>
      </c>
      <c r="AV69" s="112">
        <f t="shared" si="9"/>
        <v>0</v>
      </c>
      <c r="AW69" s="113">
        <f t="shared" si="10"/>
        <v>0</v>
      </c>
      <c r="AX69" s="114" t="str">
        <f t="shared" si="11"/>
        <v>NO</v>
      </c>
      <c r="AY69" s="112">
        <f t="shared" si="12"/>
        <v>0</v>
      </c>
      <c r="AZ69" s="113">
        <f t="shared" si="13"/>
        <v>0</v>
      </c>
      <c r="BA69" s="115" t="str">
        <f t="shared" si="14"/>
        <v>NO</v>
      </c>
      <c r="BB69" s="112">
        <f t="shared" si="15"/>
        <v>0</v>
      </c>
      <c r="BC69" s="113">
        <f t="shared" si="16"/>
        <v>0</v>
      </c>
      <c r="BD69" s="116" t="str">
        <f t="shared" si="17"/>
        <v>NO</v>
      </c>
      <c r="BE69" s="112">
        <f t="shared" si="30"/>
        <v>0</v>
      </c>
      <c r="BF69" s="112">
        <f t="shared" si="19"/>
        <v>0</v>
      </c>
      <c r="BG69" s="113">
        <f t="shared" si="20"/>
        <v>0</v>
      </c>
      <c r="BH69" s="113" t="str">
        <f t="shared" si="21"/>
        <v>NO</v>
      </c>
      <c r="BI69" s="117" t="str">
        <f t="shared" si="22"/>
        <v>NO</v>
      </c>
      <c r="BJ69" s="112">
        <f t="shared" si="23"/>
        <v>0</v>
      </c>
      <c r="BK69" s="113">
        <f t="shared" si="24"/>
        <v>0</v>
      </c>
      <c r="BL69" s="113" t="str">
        <f t="shared" si="25"/>
        <v>NO</v>
      </c>
      <c r="BM69" s="118" t="str">
        <f t="shared" si="26"/>
        <v>NO</v>
      </c>
      <c r="BN69" s="119" t="str">
        <f t="shared" si="26"/>
        <v>NO</v>
      </c>
      <c r="BO69" s="120" t="str">
        <f t="shared" si="27"/>
        <v>NO</v>
      </c>
    </row>
    <row r="70" spans="1:67" ht="13.5" thickBot="1">
      <c r="A70" s="128"/>
      <c r="B70" s="122">
        <f t="shared" si="28"/>
        <v>59</v>
      </c>
      <c r="C70" s="153"/>
      <c r="D70" s="154"/>
      <c r="E70" s="154"/>
      <c r="F70" s="155"/>
      <c r="G70" s="153"/>
      <c r="H70" s="154"/>
      <c r="I70" s="154"/>
      <c r="J70" s="155"/>
      <c r="K70" s="153"/>
      <c r="L70" s="154"/>
      <c r="M70" s="155"/>
      <c r="N70" s="153"/>
      <c r="O70" s="154"/>
      <c r="P70" s="155"/>
      <c r="Q70" s="153"/>
      <c r="R70" s="154"/>
      <c r="S70" s="154"/>
      <c r="T70" s="155"/>
      <c r="U70" s="153"/>
      <c r="V70" s="154"/>
      <c r="W70" s="154"/>
      <c r="X70" s="156"/>
      <c r="Y70" s="153"/>
      <c r="Z70" s="154"/>
      <c r="AA70" s="154"/>
      <c r="AB70" s="155"/>
      <c r="AC70" s="157"/>
      <c r="AD70" s="153"/>
      <c r="AE70" s="154"/>
      <c r="AF70" s="156"/>
      <c r="AG70" s="157"/>
      <c r="AH70" s="157"/>
      <c r="AI70" s="153"/>
      <c r="AJ70" s="156"/>
      <c r="AL70" s="122">
        <f t="shared" si="29"/>
        <v>59</v>
      </c>
      <c r="AM70" s="112">
        <f t="shared" si="0"/>
        <v>0</v>
      </c>
      <c r="AN70" s="113">
        <f t="shared" si="1"/>
        <v>0</v>
      </c>
      <c r="AO70" s="114" t="str">
        <f t="shared" si="2"/>
        <v>NO</v>
      </c>
      <c r="AP70" s="112">
        <f t="shared" si="3"/>
        <v>0</v>
      </c>
      <c r="AQ70" s="113">
        <f t="shared" si="4"/>
        <v>0</v>
      </c>
      <c r="AR70" s="114" t="str">
        <f t="shared" si="5"/>
        <v>NO</v>
      </c>
      <c r="AS70" s="112">
        <f t="shared" si="6"/>
        <v>0</v>
      </c>
      <c r="AT70" s="113">
        <f t="shared" si="7"/>
        <v>0</v>
      </c>
      <c r="AU70" s="114" t="str">
        <f t="shared" si="8"/>
        <v>NO</v>
      </c>
      <c r="AV70" s="112">
        <f t="shared" si="9"/>
        <v>0</v>
      </c>
      <c r="AW70" s="113">
        <f t="shared" si="10"/>
        <v>0</v>
      </c>
      <c r="AX70" s="114" t="str">
        <f t="shared" si="11"/>
        <v>NO</v>
      </c>
      <c r="AY70" s="112">
        <f t="shared" si="12"/>
        <v>0</v>
      </c>
      <c r="AZ70" s="113">
        <f t="shared" si="13"/>
        <v>0</v>
      </c>
      <c r="BA70" s="115" t="str">
        <f t="shared" si="14"/>
        <v>NO</v>
      </c>
      <c r="BB70" s="112">
        <f t="shared" si="15"/>
        <v>0</v>
      </c>
      <c r="BC70" s="113">
        <f t="shared" si="16"/>
        <v>0</v>
      </c>
      <c r="BD70" s="116" t="str">
        <f t="shared" si="17"/>
        <v>NO</v>
      </c>
      <c r="BE70" s="112">
        <f t="shared" si="30"/>
        <v>0</v>
      </c>
      <c r="BF70" s="112">
        <f t="shared" si="19"/>
        <v>0</v>
      </c>
      <c r="BG70" s="113">
        <f t="shared" si="20"/>
        <v>0</v>
      </c>
      <c r="BH70" s="113" t="str">
        <f t="shared" si="21"/>
        <v>NO</v>
      </c>
      <c r="BI70" s="117" t="str">
        <f t="shared" si="22"/>
        <v>NO</v>
      </c>
      <c r="BJ70" s="112">
        <f t="shared" si="23"/>
        <v>0</v>
      </c>
      <c r="BK70" s="113">
        <f t="shared" si="24"/>
        <v>0</v>
      </c>
      <c r="BL70" s="113" t="str">
        <f t="shared" si="25"/>
        <v>NO</v>
      </c>
      <c r="BM70" s="118" t="str">
        <f t="shared" si="26"/>
        <v>NO</v>
      </c>
      <c r="BN70" s="119" t="str">
        <f t="shared" si="26"/>
        <v>NO</v>
      </c>
      <c r="BO70" s="120" t="str">
        <f t="shared" si="27"/>
        <v>NO</v>
      </c>
    </row>
    <row r="71" spans="1:67" ht="13.5" thickBot="1">
      <c r="A71" s="128"/>
      <c r="B71" s="165">
        <f t="shared" si="28"/>
        <v>60</v>
      </c>
      <c r="C71" s="166"/>
      <c r="D71" s="24"/>
      <c r="E71" s="24"/>
      <c r="F71" s="167"/>
      <c r="G71" s="166"/>
      <c r="H71" s="24"/>
      <c r="I71" s="24"/>
      <c r="J71" s="167"/>
      <c r="K71" s="166"/>
      <c r="L71" s="24"/>
      <c r="M71" s="167"/>
      <c r="N71" s="166"/>
      <c r="O71" s="24"/>
      <c r="P71" s="168"/>
      <c r="Q71" s="169"/>
      <c r="R71" s="170"/>
      <c r="S71" s="170"/>
      <c r="T71" s="168"/>
      <c r="U71" s="23"/>
      <c r="V71" s="170"/>
      <c r="W71" s="170"/>
      <c r="X71" s="171"/>
      <c r="Y71" s="23"/>
      <c r="Z71" s="170"/>
      <c r="AA71" s="170"/>
      <c r="AB71" s="168"/>
      <c r="AC71" s="172"/>
      <c r="AD71" s="169"/>
      <c r="AE71" s="170"/>
      <c r="AF71" s="171"/>
      <c r="AG71" s="172"/>
      <c r="AH71" s="172"/>
      <c r="AI71" s="23"/>
      <c r="AJ71" s="171"/>
      <c r="AL71" s="165">
        <f t="shared" si="29"/>
        <v>60</v>
      </c>
      <c r="AM71" s="173">
        <f t="shared" si="0"/>
        <v>0</v>
      </c>
      <c r="AN71" s="174">
        <f t="shared" si="1"/>
        <v>0</v>
      </c>
      <c r="AO71" s="114" t="str">
        <f t="shared" si="2"/>
        <v>NO</v>
      </c>
      <c r="AP71" s="175">
        <f t="shared" si="3"/>
        <v>0</v>
      </c>
      <c r="AQ71" s="174">
        <f t="shared" si="4"/>
        <v>0</v>
      </c>
      <c r="AR71" s="114" t="str">
        <f t="shared" si="5"/>
        <v>NO</v>
      </c>
      <c r="AS71" s="175">
        <f t="shared" si="6"/>
        <v>0</v>
      </c>
      <c r="AT71" s="174">
        <f t="shared" si="7"/>
        <v>0</v>
      </c>
      <c r="AU71" s="114" t="str">
        <f t="shared" si="8"/>
        <v>NO</v>
      </c>
      <c r="AV71" s="175">
        <f t="shared" si="9"/>
        <v>0</v>
      </c>
      <c r="AW71" s="174">
        <f t="shared" si="10"/>
        <v>0</v>
      </c>
      <c r="AX71" s="114" t="str">
        <f t="shared" si="11"/>
        <v>NO</v>
      </c>
      <c r="AY71" s="175">
        <f t="shared" si="12"/>
        <v>0</v>
      </c>
      <c r="AZ71" s="174">
        <f t="shared" si="13"/>
        <v>0</v>
      </c>
      <c r="BA71" s="115" t="str">
        <f t="shared" si="14"/>
        <v>NO</v>
      </c>
      <c r="BB71" s="175">
        <f t="shared" si="15"/>
        <v>0</v>
      </c>
      <c r="BC71" s="174">
        <f t="shared" si="16"/>
        <v>0</v>
      </c>
      <c r="BD71" s="116" t="str">
        <f t="shared" si="17"/>
        <v>NO</v>
      </c>
      <c r="BE71" s="175">
        <f t="shared" si="30"/>
        <v>0</v>
      </c>
      <c r="BF71" s="175">
        <f t="shared" si="19"/>
        <v>0</v>
      </c>
      <c r="BG71" s="174">
        <f t="shared" si="20"/>
        <v>0</v>
      </c>
      <c r="BH71" s="113" t="str">
        <f t="shared" si="21"/>
        <v>NO</v>
      </c>
      <c r="BI71" s="117" t="str">
        <f t="shared" si="22"/>
        <v>NO</v>
      </c>
      <c r="BJ71" s="175">
        <f t="shared" si="23"/>
        <v>0</v>
      </c>
      <c r="BK71" s="174">
        <f t="shared" si="24"/>
        <v>0</v>
      </c>
      <c r="BL71" s="113" t="str">
        <f t="shared" si="25"/>
        <v>NO</v>
      </c>
      <c r="BM71" s="118" t="str">
        <f t="shared" ref="BM71:BN71" si="31">IF(AG71&gt;0,AG71,"NO")</f>
        <v>NO</v>
      </c>
      <c r="BN71" s="119" t="str">
        <f t="shared" si="31"/>
        <v>NO</v>
      </c>
      <c r="BO71" s="120" t="str">
        <f t="shared" si="27"/>
        <v>NO</v>
      </c>
    </row>
    <row r="72" spans="1:67" ht="13.5" thickTop="1"/>
    <row r="96" spans="3:3" ht="15">
      <c r="C96" s="176" t="s">
        <v>85</v>
      </c>
    </row>
    <row r="99" spans="2:40" ht="13.5" thickBot="1"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</row>
    <row r="100" spans="2:40" ht="15.75" thickTop="1">
      <c r="B100" s="454" t="s">
        <v>78</v>
      </c>
      <c r="C100" s="457" t="s">
        <v>49</v>
      </c>
      <c r="D100" s="458"/>
      <c r="E100" s="458"/>
      <c r="F100" s="458"/>
      <c r="G100" s="458"/>
      <c r="H100" s="458"/>
      <c r="I100" s="459"/>
      <c r="J100" s="460" t="s">
        <v>6</v>
      </c>
      <c r="K100" s="461"/>
      <c r="L100" s="461"/>
      <c r="M100" s="462"/>
      <c r="N100" s="463" t="s">
        <v>7</v>
      </c>
      <c r="O100" s="464"/>
      <c r="P100" s="464"/>
      <c r="Q100" s="465"/>
    </row>
    <row r="101" spans="2:40" ht="38.25">
      <c r="B101" s="455"/>
      <c r="C101" s="177" t="s">
        <v>50</v>
      </c>
      <c r="D101" s="178" t="s">
        <v>51</v>
      </c>
      <c r="E101" s="178" t="s">
        <v>53</v>
      </c>
      <c r="F101" s="178" t="s">
        <v>52</v>
      </c>
      <c r="G101" s="179" t="s">
        <v>79</v>
      </c>
      <c r="H101" s="180" t="s">
        <v>80</v>
      </c>
      <c r="I101" s="181" t="s">
        <v>86</v>
      </c>
      <c r="J101" s="182" t="s">
        <v>54</v>
      </c>
      <c r="K101" s="183" t="s">
        <v>55</v>
      </c>
      <c r="L101" s="184" t="s">
        <v>81</v>
      </c>
      <c r="M101" s="185" t="s">
        <v>86</v>
      </c>
      <c r="N101" s="466" t="s">
        <v>82</v>
      </c>
      <c r="O101" s="469" t="s">
        <v>83</v>
      </c>
      <c r="P101" s="186" t="s">
        <v>56</v>
      </c>
      <c r="Q101" s="181" t="s">
        <v>86</v>
      </c>
    </row>
    <row r="102" spans="2:40" ht="15">
      <c r="B102" s="455"/>
      <c r="C102" s="187"/>
      <c r="D102" s="188"/>
      <c r="E102" s="188"/>
      <c r="F102" s="188"/>
      <c r="G102" s="189"/>
      <c r="H102" s="190"/>
      <c r="I102" s="191"/>
      <c r="J102" s="192"/>
      <c r="K102" s="188"/>
      <c r="L102" s="190"/>
      <c r="M102" s="191"/>
      <c r="N102" s="467"/>
      <c r="O102" s="470"/>
      <c r="P102" s="193"/>
      <c r="Q102" s="194"/>
    </row>
    <row r="103" spans="2:40" ht="15.75" thickBot="1">
      <c r="B103" s="456"/>
      <c r="C103" s="195"/>
      <c r="D103" s="196"/>
      <c r="E103" s="196"/>
      <c r="F103" s="196"/>
      <c r="G103" s="197"/>
      <c r="H103" s="198"/>
      <c r="I103" s="199"/>
      <c r="J103" s="200"/>
      <c r="K103" s="196"/>
      <c r="L103" s="198"/>
      <c r="M103" s="199"/>
      <c r="N103" s="468"/>
      <c r="O103" s="471"/>
      <c r="P103" s="201"/>
      <c r="Q103" s="202"/>
    </row>
    <row r="104" spans="2:40" ht="15">
      <c r="B104" s="203">
        <v>1</v>
      </c>
      <c r="C104" s="204">
        <f>AO12</f>
        <v>4</v>
      </c>
      <c r="D104" s="205">
        <f>AR12</f>
        <v>4</v>
      </c>
      <c r="E104" s="205">
        <f>AR12</f>
        <v>4</v>
      </c>
      <c r="F104" s="205">
        <f>AU12</f>
        <v>5</v>
      </c>
      <c r="G104" s="204">
        <f>BA12</f>
        <v>5</v>
      </c>
      <c r="H104" s="206">
        <f>BD12</f>
        <v>4</v>
      </c>
      <c r="I104" s="207" t="str">
        <f>IF(ISTEXT(C104),"NO",IF(AL104&gt;2,"D","A"))</f>
        <v>A</v>
      </c>
      <c r="J104" s="204">
        <f>BH12</f>
        <v>4</v>
      </c>
      <c r="K104" s="205">
        <f t="shared" ref="K104:K163" si="32">BI12</f>
        <v>4</v>
      </c>
      <c r="L104" s="206">
        <f>BL12</f>
        <v>4</v>
      </c>
      <c r="M104" s="207" t="str">
        <f>IF(ISTEXT(J104),"NO",IF(I104="D","D",IF(AM104&gt;2,"D","A")))</f>
        <v>A</v>
      </c>
      <c r="N104" s="208">
        <f>BM12</f>
        <v>2</v>
      </c>
      <c r="O104" s="209">
        <f t="shared" ref="O104:P119" si="33">BN12</f>
        <v>4</v>
      </c>
      <c r="P104" s="210">
        <f t="shared" si="33"/>
        <v>5</v>
      </c>
      <c r="Q104" s="207" t="str">
        <f>IF(ISTEXT(N104),"NO",IF(M104="D","D",IF(AN104&gt;2,"D","A")))</f>
        <v>A</v>
      </c>
      <c r="AL104" s="55">
        <f>COUNTIF(C104:H104,"=2")</f>
        <v>0</v>
      </c>
      <c r="AM104" s="55">
        <f>COUNTIF(J104:L104,"=2")</f>
        <v>0</v>
      </c>
      <c r="AN104" s="55">
        <f>COUNTIF(N104:P104,"=2")</f>
        <v>1</v>
      </c>
    </row>
    <row r="105" spans="2:40" ht="15">
      <c r="B105" s="211">
        <f>B104+1</f>
        <v>2</v>
      </c>
      <c r="C105" s="212">
        <f t="shared" ref="C105:C163" si="34">AO13</f>
        <v>5</v>
      </c>
      <c r="D105" s="213">
        <f t="shared" ref="D105:D163" si="35">AR13</f>
        <v>2</v>
      </c>
      <c r="E105" s="213">
        <f t="shared" ref="E105:E163" si="36">AR13</f>
        <v>2</v>
      </c>
      <c r="F105" s="213">
        <f t="shared" ref="F105:F163" si="37">AU13</f>
        <v>4</v>
      </c>
      <c r="G105" s="213">
        <f t="shared" ref="G105:G163" si="38">BA13</f>
        <v>4</v>
      </c>
      <c r="H105" s="214">
        <f t="shared" ref="H105:H163" si="39">BD13</f>
        <v>4</v>
      </c>
      <c r="I105" s="207" t="str">
        <f t="shared" ref="I105:I163" si="40">IF(ISTEXT(C105),"NO",IF(AL105&gt;2,"D","A"))</f>
        <v>A</v>
      </c>
      <c r="J105" s="212">
        <f t="shared" ref="J105:J163" si="41">BH13</f>
        <v>3</v>
      </c>
      <c r="K105" s="213">
        <f t="shared" si="32"/>
        <v>4</v>
      </c>
      <c r="L105" s="214">
        <f t="shared" ref="L105:L163" si="42">BL13</f>
        <v>4</v>
      </c>
      <c r="M105" s="207" t="str">
        <f t="shared" ref="M105:M163" si="43">IF(ISTEXT(J105),"NO",IF(I105="D","D",IF(AM105&gt;2,"D","A")))</f>
        <v>A</v>
      </c>
      <c r="N105" s="215">
        <f t="shared" ref="N105:P163" si="44">BM13</f>
        <v>3</v>
      </c>
      <c r="O105" s="216">
        <f t="shared" si="33"/>
        <v>3</v>
      </c>
      <c r="P105" s="217">
        <f t="shared" si="33"/>
        <v>4</v>
      </c>
      <c r="Q105" s="207" t="str">
        <f t="shared" ref="Q105:Q163" si="45">IF(ISTEXT(N105),"NO",IF(M105="D","D",IF(AN105&gt;2,"D","A")))</f>
        <v>A</v>
      </c>
      <c r="AL105" s="55">
        <f t="shared" ref="AL105:AL163" si="46">COUNTIF(C105:H105,"=2")</f>
        <v>2</v>
      </c>
      <c r="AM105" s="55">
        <f t="shared" ref="AM105:AM163" si="47">COUNTIF(J105:L105,"=2")</f>
        <v>0</v>
      </c>
      <c r="AN105" s="55">
        <f t="shared" ref="AN105:AN163" si="48">COUNTIF(N105:P105,"=2")</f>
        <v>0</v>
      </c>
    </row>
    <row r="106" spans="2:40" ht="15">
      <c r="B106" s="218">
        <f t="shared" ref="B106:B163" si="49">B105+1</f>
        <v>3</v>
      </c>
      <c r="C106" s="212">
        <f t="shared" si="34"/>
        <v>5</v>
      </c>
      <c r="D106" s="213">
        <f t="shared" si="35"/>
        <v>5</v>
      </c>
      <c r="E106" s="213">
        <f t="shared" si="36"/>
        <v>5</v>
      </c>
      <c r="F106" s="213">
        <f t="shared" si="37"/>
        <v>5</v>
      </c>
      <c r="G106" s="213">
        <f t="shared" si="38"/>
        <v>5</v>
      </c>
      <c r="H106" s="214">
        <f t="shared" si="39"/>
        <v>5</v>
      </c>
      <c r="I106" s="207" t="str">
        <f t="shared" si="40"/>
        <v>A</v>
      </c>
      <c r="J106" s="212">
        <f t="shared" si="41"/>
        <v>5</v>
      </c>
      <c r="K106" s="213">
        <f t="shared" si="32"/>
        <v>5</v>
      </c>
      <c r="L106" s="214">
        <f t="shared" si="42"/>
        <v>4</v>
      </c>
      <c r="M106" s="207" t="str">
        <f t="shared" si="43"/>
        <v>A</v>
      </c>
      <c r="N106" s="215">
        <f t="shared" si="44"/>
        <v>5</v>
      </c>
      <c r="O106" s="216">
        <f t="shared" si="33"/>
        <v>4</v>
      </c>
      <c r="P106" s="217">
        <f t="shared" si="33"/>
        <v>5</v>
      </c>
      <c r="Q106" s="207" t="str">
        <f t="shared" si="45"/>
        <v>A</v>
      </c>
      <c r="AL106" s="55">
        <f t="shared" si="46"/>
        <v>0</v>
      </c>
      <c r="AM106" s="55">
        <f t="shared" si="47"/>
        <v>0</v>
      </c>
      <c r="AN106" s="55">
        <f t="shared" si="48"/>
        <v>0</v>
      </c>
    </row>
    <row r="107" spans="2:40" ht="15">
      <c r="B107" s="211">
        <f t="shared" si="49"/>
        <v>4</v>
      </c>
      <c r="C107" s="212">
        <f t="shared" si="34"/>
        <v>5</v>
      </c>
      <c r="D107" s="213">
        <f t="shared" si="35"/>
        <v>5</v>
      </c>
      <c r="E107" s="213">
        <f t="shared" si="36"/>
        <v>5</v>
      </c>
      <c r="F107" s="213">
        <f t="shared" si="37"/>
        <v>5</v>
      </c>
      <c r="G107" s="213">
        <f t="shared" si="38"/>
        <v>5</v>
      </c>
      <c r="H107" s="214">
        <f t="shared" si="39"/>
        <v>5</v>
      </c>
      <c r="I107" s="207" t="str">
        <f t="shared" si="40"/>
        <v>A</v>
      </c>
      <c r="J107" s="212">
        <f t="shared" si="41"/>
        <v>5</v>
      </c>
      <c r="K107" s="213">
        <f t="shared" si="32"/>
        <v>5</v>
      </c>
      <c r="L107" s="214">
        <f t="shared" si="42"/>
        <v>5</v>
      </c>
      <c r="M107" s="207" t="str">
        <f t="shared" si="43"/>
        <v>A</v>
      </c>
      <c r="N107" s="215">
        <f t="shared" si="44"/>
        <v>5</v>
      </c>
      <c r="O107" s="216">
        <f t="shared" si="33"/>
        <v>5</v>
      </c>
      <c r="P107" s="217">
        <f t="shared" si="33"/>
        <v>5</v>
      </c>
      <c r="Q107" s="207" t="str">
        <f t="shared" si="45"/>
        <v>A</v>
      </c>
      <c r="AL107" s="55">
        <f t="shared" si="46"/>
        <v>0</v>
      </c>
      <c r="AM107" s="55">
        <f t="shared" si="47"/>
        <v>0</v>
      </c>
      <c r="AN107" s="55">
        <f t="shared" si="48"/>
        <v>0</v>
      </c>
    </row>
    <row r="108" spans="2:40" ht="15">
      <c r="B108" s="218">
        <f t="shared" si="49"/>
        <v>5</v>
      </c>
      <c r="C108" s="212">
        <f t="shared" si="34"/>
        <v>5</v>
      </c>
      <c r="D108" s="213">
        <f t="shared" si="35"/>
        <v>5</v>
      </c>
      <c r="E108" s="213">
        <f t="shared" si="36"/>
        <v>5</v>
      </c>
      <c r="F108" s="213">
        <f t="shared" si="37"/>
        <v>5</v>
      </c>
      <c r="G108" s="213">
        <f t="shared" si="38"/>
        <v>5</v>
      </c>
      <c r="H108" s="214">
        <f t="shared" si="39"/>
        <v>5</v>
      </c>
      <c r="I108" s="207" t="str">
        <f t="shared" si="40"/>
        <v>A</v>
      </c>
      <c r="J108" s="212">
        <f t="shared" si="41"/>
        <v>5</v>
      </c>
      <c r="K108" s="213">
        <f t="shared" si="32"/>
        <v>5</v>
      </c>
      <c r="L108" s="214">
        <f t="shared" si="42"/>
        <v>5</v>
      </c>
      <c r="M108" s="207" t="str">
        <f t="shared" si="43"/>
        <v>A</v>
      </c>
      <c r="N108" s="215">
        <f t="shared" si="44"/>
        <v>5</v>
      </c>
      <c r="O108" s="216">
        <f t="shared" si="33"/>
        <v>5</v>
      </c>
      <c r="P108" s="217">
        <f t="shared" si="33"/>
        <v>5</v>
      </c>
      <c r="Q108" s="207" t="str">
        <f t="shared" si="45"/>
        <v>A</v>
      </c>
      <c r="AL108" s="55">
        <f t="shared" si="46"/>
        <v>0</v>
      </c>
      <c r="AM108" s="55">
        <f t="shared" si="47"/>
        <v>0</v>
      </c>
      <c r="AN108" s="55">
        <f t="shared" si="48"/>
        <v>0</v>
      </c>
    </row>
    <row r="109" spans="2:40" ht="15">
      <c r="B109" s="218">
        <f t="shared" si="49"/>
        <v>6</v>
      </c>
      <c r="C109" s="212">
        <f t="shared" si="34"/>
        <v>5</v>
      </c>
      <c r="D109" s="213">
        <f t="shared" si="35"/>
        <v>4</v>
      </c>
      <c r="E109" s="213">
        <f t="shared" si="36"/>
        <v>4</v>
      </c>
      <c r="F109" s="213">
        <f t="shared" si="37"/>
        <v>3</v>
      </c>
      <c r="G109" s="213">
        <f t="shared" si="38"/>
        <v>5</v>
      </c>
      <c r="H109" s="214">
        <f t="shared" si="39"/>
        <v>5</v>
      </c>
      <c r="I109" s="207" t="str">
        <f t="shared" si="40"/>
        <v>A</v>
      </c>
      <c r="J109" s="212">
        <f t="shared" si="41"/>
        <v>4</v>
      </c>
      <c r="K109" s="213">
        <f t="shared" si="32"/>
        <v>5</v>
      </c>
      <c r="L109" s="214">
        <f t="shared" si="42"/>
        <v>5</v>
      </c>
      <c r="M109" s="207" t="str">
        <f t="shared" si="43"/>
        <v>A</v>
      </c>
      <c r="N109" s="215">
        <f t="shared" si="44"/>
        <v>5</v>
      </c>
      <c r="O109" s="216">
        <f t="shared" si="33"/>
        <v>5</v>
      </c>
      <c r="P109" s="217">
        <f t="shared" si="33"/>
        <v>5</v>
      </c>
      <c r="Q109" s="207" t="str">
        <f t="shared" si="45"/>
        <v>A</v>
      </c>
      <c r="AL109" s="55">
        <f t="shared" si="46"/>
        <v>0</v>
      </c>
      <c r="AM109" s="55">
        <f t="shared" si="47"/>
        <v>0</v>
      </c>
      <c r="AN109" s="55">
        <f t="shared" si="48"/>
        <v>0</v>
      </c>
    </row>
    <row r="110" spans="2:40" ht="15">
      <c r="B110" s="218">
        <f t="shared" si="49"/>
        <v>7</v>
      </c>
      <c r="C110" s="212">
        <f t="shared" si="34"/>
        <v>5</v>
      </c>
      <c r="D110" s="213">
        <f t="shared" si="35"/>
        <v>5</v>
      </c>
      <c r="E110" s="213">
        <f t="shared" si="36"/>
        <v>5</v>
      </c>
      <c r="F110" s="213">
        <f t="shared" si="37"/>
        <v>4</v>
      </c>
      <c r="G110" s="213">
        <f t="shared" si="38"/>
        <v>5</v>
      </c>
      <c r="H110" s="214">
        <f t="shared" si="39"/>
        <v>5</v>
      </c>
      <c r="I110" s="207" t="str">
        <f t="shared" si="40"/>
        <v>A</v>
      </c>
      <c r="J110" s="212">
        <f t="shared" si="41"/>
        <v>4</v>
      </c>
      <c r="K110" s="213">
        <f t="shared" si="32"/>
        <v>5</v>
      </c>
      <c r="L110" s="214">
        <f t="shared" si="42"/>
        <v>4</v>
      </c>
      <c r="M110" s="207" t="str">
        <f t="shared" si="43"/>
        <v>A</v>
      </c>
      <c r="N110" s="215">
        <f t="shared" si="44"/>
        <v>5</v>
      </c>
      <c r="O110" s="216">
        <f t="shared" si="33"/>
        <v>3</v>
      </c>
      <c r="P110" s="217">
        <f t="shared" si="33"/>
        <v>5</v>
      </c>
      <c r="Q110" s="207" t="str">
        <f t="shared" si="45"/>
        <v>A</v>
      </c>
      <c r="AL110" s="55">
        <f t="shared" si="46"/>
        <v>0</v>
      </c>
      <c r="AM110" s="55">
        <f t="shared" si="47"/>
        <v>0</v>
      </c>
      <c r="AN110" s="55">
        <f t="shared" si="48"/>
        <v>0</v>
      </c>
    </row>
    <row r="111" spans="2:40" ht="15">
      <c r="B111" s="211">
        <f t="shared" si="49"/>
        <v>8</v>
      </c>
      <c r="C111" s="212">
        <f t="shared" si="34"/>
        <v>5</v>
      </c>
      <c r="D111" s="213">
        <f t="shared" si="35"/>
        <v>5</v>
      </c>
      <c r="E111" s="213">
        <f t="shared" si="36"/>
        <v>5</v>
      </c>
      <c r="F111" s="213">
        <f t="shared" si="37"/>
        <v>5</v>
      </c>
      <c r="G111" s="213">
        <f t="shared" si="38"/>
        <v>5</v>
      </c>
      <c r="H111" s="214">
        <f t="shared" si="39"/>
        <v>5</v>
      </c>
      <c r="I111" s="207" t="str">
        <f t="shared" si="40"/>
        <v>A</v>
      </c>
      <c r="J111" s="212">
        <f t="shared" si="41"/>
        <v>5</v>
      </c>
      <c r="K111" s="213">
        <f t="shared" si="32"/>
        <v>2</v>
      </c>
      <c r="L111" s="214">
        <f t="shared" si="42"/>
        <v>3</v>
      </c>
      <c r="M111" s="207" t="str">
        <f t="shared" si="43"/>
        <v>A</v>
      </c>
      <c r="N111" s="215">
        <f t="shared" si="44"/>
        <v>2</v>
      </c>
      <c r="O111" s="216">
        <f t="shared" si="33"/>
        <v>5</v>
      </c>
      <c r="P111" s="217">
        <f t="shared" si="33"/>
        <v>4</v>
      </c>
      <c r="Q111" s="207" t="str">
        <f t="shared" si="45"/>
        <v>A</v>
      </c>
      <c r="AL111" s="55">
        <f t="shared" si="46"/>
        <v>0</v>
      </c>
      <c r="AM111" s="55">
        <f t="shared" si="47"/>
        <v>1</v>
      </c>
      <c r="AN111" s="55">
        <f t="shared" si="48"/>
        <v>1</v>
      </c>
    </row>
    <row r="112" spans="2:40" ht="15">
      <c r="B112" s="218">
        <f t="shared" si="49"/>
        <v>9</v>
      </c>
      <c r="C112" s="212">
        <f t="shared" si="34"/>
        <v>5</v>
      </c>
      <c r="D112" s="213">
        <f t="shared" si="35"/>
        <v>5</v>
      </c>
      <c r="E112" s="213">
        <f t="shared" si="36"/>
        <v>5</v>
      </c>
      <c r="F112" s="213">
        <f t="shared" si="37"/>
        <v>5</v>
      </c>
      <c r="G112" s="213">
        <f t="shared" si="38"/>
        <v>5</v>
      </c>
      <c r="H112" s="214">
        <f t="shared" si="39"/>
        <v>5</v>
      </c>
      <c r="I112" s="207" t="str">
        <f t="shared" si="40"/>
        <v>A</v>
      </c>
      <c r="J112" s="212">
        <f t="shared" si="41"/>
        <v>4</v>
      </c>
      <c r="K112" s="213">
        <f t="shared" si="32"/>
        <v>4</v>
      </c>
      <c r="L112" s="214">
        <f t="shared" si="42"/>
        <v>4</v>
      </c>
      <c r="M112" s="207" t="str">
        <f t="shared" si="43"/>
        <v>A</v>
      </c>
      <c r="N112" s="215">
        <f t="shared" si="44"/>
        <v>5</v>
      </c>
      <c r="O112" s="216">
        <f t="shared" si="33"/>
        <v>4</v>
      </c>
      <c r="P112" s="217">
        <f t="shared" si="33"/>
        <v>5</v>
      </c>
      <c r="Q112" s="207" t="str">
        <f t="shared" si="45"/>
        <v>A</v>
      </c>
      <c r="AL112" s="55">
        <f t="shared" si="46"/>
        <v>0</v>
      </c>
      <c r="AM112" s="55">
        <f t="shared" si="47"/>
        <v>0</v>
      </c>
      <c r="AN112" s="55">
        <f t="shared" si="48"/>
        <v>0</v>
      </c>
    </row>
    <row r="113" spans="2:40" ht="15">
      <c r="B113" s="218">
        <f t="shared" si="49"/>
        <v>10</v>
      </c>
      <c r="C113" s="212">
        <f t="shared" si="34"/>
        <v>5</v>
      </c>
      <c r="D113" s="213">
        <f t="shared" si="35"/>
        <v>5</v>
      </c>
      <c r="E113" s="213">
        <f t="shared" si="36"/>
        <v>5</v>
      </c>
      <c r="F113" s="213">
        <f t="shared" si="37"/>
        <v>5</v>
      </c>
      <c r="G113" s="213">
        <f t="shared" si="38"/>
        <v>5</v>
      </c>
      <c r="H113" s="214">
        <f t="shared" si="39"/>
        <v>5</v>
      </c>
      <c r="I113" s="207" t="str">
        <f t="shared" si="40"/>
        <v>A</v>
      </c>
      <c r="J113" s="212">
        <f t="shared" si="41"/>
        <v>5</v>
      </c>
      <c r="K113" s="213">
        <f t="shared" si="32"/>
        <v>2</v>
      </c>
      <c r="L113" s="214">
        <f t="shared" si="42"/>
        <v>3</v>
      </c>
      <c r="M113" s="207" t="str">
        <f t="shared" si="43"/>
        <v>A</v>
      </c>
      <c r="N113" s="215">
        <f t="shared" si="44"/>
        <v>2</v>
      </c>
      <c r="O113" s="216">
        <f t="shared" si="33"/>
        <v>5</v>
      </c>
      <c r="P113" s="217">
        <f t="shared" si="33"/>
        <v>4</v>
      </c>
      <c r="Q113" s="207" t="str">
        <f t="shared" si="45"/>
        <v>A</v>
      </c>
      <c r="AL113" s="55">
        <f t="shared" si="46"/>
        <v>0</v>
      </c>
      <c r="AM113" s="55">
        <f t="shared" si="47"/>
        <v>1</v>
      </c>
      <c r="AN113" s="55">
        <f t="shared" si="48"/>
        <v>1</v>
      </c>
    </row>
    <row r="114" spans="2:40" ht="15">
      <c r="B114" s="218">
        <f t="shared" si="49"/>
        <v>11</v>
      </c>
      <c r="C114" s="212">
        <f t="shared" si="34"/>
        <v>5</v>
      </c>
      <c r="D114" s="213">
        <f t="shared" si="35"/>
        <v>4</v>
      </c>
      <c r="E114" s="213">
        <f t="shared" si="36"/>
        <v>4</v>
      </c>
      <c r="F114" s="213">
        <f t="shared" si="37"/>
        <v>5</v>
      </c>
      <c r="G114" s="213">
        <f t="shared" si="38"/>
        <v>5</v>
      </c>
      <c r="H114" s="214">
        <f t="shared" si="39"/>
        <v>4</v>
      </c>
      <c r="I114" s="207" t="str">
        <f t="shared" si="40"/>
        <v>A</v>
      </c>
      <c r="J114" s="212">
        <f t="shared" si="41"/>
        <v>5</v>
      </c>
      <c r="K114" s="213">
        <f t="shared" si="32"/>
        <v>3</v>
      </c>
      <c r="L114" s="214">
        <f t="shared" si="42"/>
        <v>4</v>
      </c>
      <c r="M114" s="207" t="str">
        <f t="shared" si="43"/>
        <v>A</v>
      </c>
      <c r="N114" s="215">
        <f t="shared" si="44"/>
        <v>5</v>
      </c>
      <c r="O114" s="216">
        <f t="shared" si="33"/>
        <v>5</v>
      </c>
      <c r="P114" s="217">
        <f t="shared" si="33"/>
        <v>4</v>
      </c>
      <c r="Q114" s="207" t="str">
        <f t="shared" si="45"/>
        <v>A</v>
      </c>
      <c r="AL114" s="55">
        <f t="shared" si="46"/>
        <v>0</v>
      </c>
      <c r="AM114" s="55">
        <f t="shared" si="47"/>
        <v>0</v>
      </c>
      <c r="AN114" s="55">
        <f t="shared" si="48"/>
        <v>0</v>
      </c>
    </row>
    <row r="115" spans="2:40" ht="15">
      <c r="B115" s="218">
        <f t="shared" si="49"/>
        <v>12</v>
      </c>
      <c r="C115" s="212">
        <f t="shared" si="34"/>
        <v>5</v>
      </c>
      <c r="D115" s="213">
        <f t="shared" si="35"/>
        <v>4</v>
      </c>
      <c r="E115" s="213">
        <f t="shared" si="36"/>
        <v>4</v>
      </c>
      <c r="F115" s="213">
        <f t="shared" si="37"/>
        <v>5</v>
      </c>
      <c r="G115" s="213">
        <f t="shared" si="38"/>
        <v>5</v>
      </c>
      <c r="H115" s="214">
        <f t="shared" si="39"/>
        <v>4</v>
      </c>
      <c r="I115" s="207" t="str">
        <f t="shared" si="40"/>
        <v>A</v>
      </c>
      <c r="J115" s="212">
        <f t="shared" si="41"/>
        <v>4</v>
      </c>
      <c r="K115" s="213">
        <f t="shared" si="32"/>
        <v>4</v>
      </c>
      <c r="L115" s="214">
        <f t="shared" si="42"/>
        <v>3</v>
      </c>
      <c r="M115" s="207" t="str">
        <f t="shared" si="43"/>
        <v>A</v>
      </c>
      <c r="N115" s="215">
        <f t="shared" si="44"/>
        <v>2</v>
      </c>
      <c r="O115" s="216">
        <f t="shared" si="33"/>
        <v>4</v>
      </c>
      <c r="P115" s="217">
        <f t="shared" si="33"/>
        <v>4</v>
      </c>
      <c r="Q115" s="207" t="str">
        <f t="shared" si="45"/>
        <v>A</v>
      </c>
      <c r="AL115" s="55">
        <f t="shared" si="46"/>
        <v>0</v>
      </c>
      <c r="AM115" s="55">
        <f t="shared" si="47"/>
        <v>0</v>
      </c>
      <c r="AN115" s="55">
        <f t="shared" si="48"/>
        <v>1</v>
      </c>
    </row>
    <row r="116" spans="2:40" ht="15">
      <c r="B116" s="218">
        <f t="shared" si="49"/>
        <v>13</v>
      </c>
      <c r="C116" s="212">
        <f t="shared" si="34"/>
        <v>5</v>
      </c>
      <c r="D116" s="213">
        <f t="shared" si="35"/>
        <v>2</v>
      </c>
      <c r="E116" s="213">
        <f t="shared" si="36"/>
        <v>2</v>
      </c>
      <c r="F116" s="213">
        <f t="shared" si="37"/>
        <v>4</v>
      </c>
      <c r="G116" s="213">
        <f t="shared" si="38"/>
        <v>4</v>
      </c>
      <c r="H116" s="214">
        <f t="shared" si="39"/>
        <v>4</v>
      </c>
      <c r="I116" s="207" t="str">
        <f t="shared" si="40"/>
        <v>A</v>
      </c>
      <c r="J116" s="212">
        <f t="shared" si="41"/>
        <v>3</v>
      </c>
      <c r="K116" s="213">
        <f t="shared" si="32"/>
        <v>4</v>
      </c>
      <c r="L116" s="214">
        <f t="shared" si="42"/>
        <v>3</v>
      </c>
      <c r="M116" s="207" t="str">
        <f t="shared" si="43"/>
        <v>A</v>
      </c>
      <c r="N116" s="215">
        <f t="shared" si="44"/>
        <v>3</v>
      </c>
      <c r="O116" s="216">
        <f t="shared" si="33"/>
        <v>3</v>
      </c>
      <c r="P116" s="217">
        <f t="shared" si="33"/>
        <v>4</v>
      </c>
      <c r="Q116" s="207" t="str">
        <f t="shared" si="45"/>
        <v>A</v>
      </c>
      <c r="AL116" s="55">
        <f t="shared" si="46"/>
        <v>2</v>
      </c>
      <c r="AM116" s="55">
        <f t="shared" si="47"/>
        <v>0</v>
      </c>
      <c r="AN116" s="55">
        <f t="shared" si="48"/>
        <v>0</v>
      </c>
    </row>
    <row r="117" spans="2:40" ht="15">
      <c r="B117" s="218">
        <f t="shared" si="49"/>
        <v>14</v>
      </c>
      <c r="C117" s="212">
        <f t="shared" si="34"/>
        <v>5</v>
      </c>
      <c r="D117" s="213">
        <f t="shared" si="35"/>
        <v>3</v>
      </c>
      <c r="E117" s="213">
        <f t="shared" si="36"/>
        <v>3</v>
      </c>
      <c r="F117" s="213">
        <f t="shared" si="37"/>
        <v>5</v>
      </c>
      <c r="G117" s="213">
        <f t="shared" si="38"/>
        <v>5</v>
      </c>
      <c r="H117" s="214">
        <f t="shared" si="39"/>
        <v>5</v>
      </c>
      <c r="I117" s="207" t="str">
        <f t="shared" si="40"/>
        <v>A</v>
      </c>
      <c r="J117" s="212">
        <f t="shared" si="41"/>
        <v>5</v>
      </c>
      <c r="K117" s="213">
        <f t="shared" si="32"/>
        <v>3</v>
      </c>
      <c r="L117" s="214">
        <f t="shared" si="42"/>
        <v>5</v>
      </c>
      <c r="M117" s="207" t="str">
        <f t="shared" si="43"/>
        <v>A</v>
      </c>
      <c r="N117" s="215">
        <f t="shared" si="44"/>
        <v>3</v>
      </c>
      <c r="O117" s="216">
        <f t="shared" si="33"/>
        <v>3</v>
      </c>
      <c r="P117" s="217">
        <f t="shared" si="33"/>
        <v>3</v>
      </c>
      <c r="Q117" s="207" t="str">
        <f t="shared" si="45"/>
        <v>A</v>
      </c>
      <c r="AL117" s="55">
        <f t="shared" si="46"/>
        <v>0</v>
      </c>
      <c r="AM117" s="55">
        <f t="shared" si="47"/>
        <v>0</v>
      </c>
      <c r="AN117" s="55">
        <f t="shared" si="48"/>
        <v>0</v>
      </c>
    </row>
    <row r="118" spans="2:40" ht="15">
      <c r="B118" s="218">
        <f t="shared" si="49"/>
        <v>15</v>
      </c>
      <c r="C118" s="212">
        <f t="shared" si="34"/>
        <v>5</v>
      </c>
      <c r="D118" s="213">
        <f t="shared" si="35"/>
        <v>5</v>
      </c>
      <c r="E118" s="213">
        <f t="shared" si="36"/>
        <v>5</v>
      </c>
      <c r="F118" s="213">
        <f t="shared" si="37"/>
        <v>4</v>
      </c>
      <c r="G118" s="213">
        <f t="shared" si="38"/>
        <v>4</v>
      </c>
      <c r="H118" s="214">
        <f t="shared" si="39"/>
        <v>4</v>
      </c>
      <c r="I118" s="207" t="str">
        <f t="shared" si="40"/>
        <v>A</v>
      </c>
      <c r="J118" s="212">
        <f t="shared" si="41"/>
        <v>5</v>
      </c>
      <c r="K118" s="213">
        <f t="shared" si="32"/>
        <v>4</v>
      </c>
      <c r="L118" s="214">
        <f t="shared" si="42"/>
        <v>4</v>
      </c>
      <c r="M118" s="207" t="str">
        <f t="shared" si="43"/>
        <v>A</v>
      </c>
      <c r="N118" s="215">
        <f t="shared" si="44"/>
        <v>4</v>
      </c>
      <c r="O118" s="216">
        <f t="shared" si="33"/>
        <v>4</v>
      </c>
      <c r="P118" s="217">
        <f t="shared" si="33"/>
        <v>4</v>
      </c>
      <c r="Q118" s="207" t="str">
        <f t="shared" si="45"/>
        <v>A</v>
      </c>
      <c r="AL118" s="55">
        <f t="shared" si="46"/>
        <v>0</v>
      </c>
      <c r="AM118" s="55">
        <f t="shared" si="47"/>
        <v>0</v>
      </c>
      <c r="AN118" s="55">
        <f t="shared" si="48"/>
        <v>0</v>
      </c>
    </row>
    <row r="119" spans="2:40" ht="15">
      <c r="B119" s="218">
        <f t="shared" si="49"/>
        <v>16</v>
      </c>
      <c r="C119" s="212">
        <f t="shared" si="34"/>
        <v>4</v>
      </c>
      <c r="D119" s="213">
        <f t="shared" si="35"/>
        <v>4</v>
      </c>
      <c r="E119" s="213">
        <f t="shared" si="36"/>
        <v>4</v>
      </c>
      <c r="F119" s="213">
        <f t="shared" si="37"/>
        <v>5</v>
      </c>
      <c r="G119" s="213">
        <f t="shared" si="38"/>
        <v>4</v>
      </c>
      <c r="H119" s="214">
        <f t="shared" si="39"/>
        <v>5</v>
      </c>
      <c r="I119" s="207" t="str">
        <f t="shared" si="40"/>
        <v>A</v>
      </c>
      <c r="J119" s="212">
        <f t="shared" si="41"/>
        <v>5</v>
      </c>
      <c r="K119" s="213">
        <f t="shared" si="32"/>
        <v>3</v>
      </c>
      <c r="L119" s="214">
        <f t="shared" si="42"/>
        <v>3</v>
      </c>
      <c r="M119" s="207" t="str">
        <f t="shared" si="43"/>
        <v>A</v>
      </c>
      <c r="N119" s="215">
        <f t="shared" si="44"/>
        <v>4</v>
      </c>
      <c r="O119" s="216">
        <f t="shared" si="33"/>
        <v>4</v>
      </c>
      <c r="P119" s="217">
        <f t="shared" si="33"/>
        <v>4</v>
      </c>
      <c r="Q119" s="207" t="str">
        <f t="shared" si="45"/>
        <v>A</v>
      </c>
      <c r="AL119" s="55">
        <f t="shared" si="46"/>
        <v>0</v>
      </c>
      <c r="AM119" s="55">
        <f t="shared" si="47"/>
        <v>0</v>
      </c>
      <c r="AN119" s="55">
        <f t="shared" si="48"/>
        <v>0</v>
      </c>
    </row>
    <row r="120" spans="2:40" ht="15">
      <c r="B120" s="218">
        <f t="shared" si="49"/>
        <v>17</v>
      </c>
      <c r="C120" s="212">
        <f t="shared" si="34"/>
        <v>4</v>
      </c>
      <c r="D120" s="213">
        <f t="shared" si="35"/>
        <v>2</v>
      </c>
      <c r="E120" s="213">
        <f t="shared" si="36"/>
        <v>2</v>
      </c>
      <c r="F120" s="213">
        <f t="shared" si="37"/>
        <v>5</v>
      </c>
      <c r="G120" s="213">
        <f t="shared" si="38"/>
        <v>5</v>
      </c>
      <c r="H120" s="214">
        <f t="shared" si="39"/>
        <v>5</v>
      </c>
      <c r="I120" s="207" t="str">
        <f t="shared" si="40"/>
        <v>A</v>
      </c>
      <c r="J120" s="212">
        <f t="shared" si="41"/>
        <v>4</v>
      </c>
      <c r="K120" s="213">
        <f t="shared" si="32"/>
        <v>3</v>
      </c>
      <c r="L120" s="214">
        <f t="shared" si="42"/>
        <v>3</v>
      </c>
      <c r="M120" s="207" t="str">
        <f t="shared" si="43"/>
        <v>A</v>
      </c>
      <c r="N120" s="215">
        <f t="shared" si="44"/>
        <v>2</v>
      </c>
      <c r="O120" s="216">
        <f t="shared" si="44"/>
        <v>4</v>
      </c>
      <c r="P120" s="217">
        <f t="shared" si="44"/>
        <v>3</v>
      </c>
      <c r="Q120" s="207" t="str">
        <f t="shared" si="45"/>
        <v>A</v>
      </c>
      <c r="AL120" s="55">
        <f t="shared" si="46"/>
        <v>2</v>
      </c>
      <c r="AM120" s="55">
        <f t="shared" si="47"/>
        <v>0</v>
      </c>
      <c r="AN120" s="55">
        <f t="shared" si="48"/>
        <v>1</v>
      </c>
    </row>
    <row r="121" spans="2:40" ht="15">
      <c r="B121" s="218">
        <f t="shared" si="49"/>
        <v>18</v>
      </c>
      <c r="C121" s="212">
        <f t="shared" si="34"/>
        <v>4</v>
      </c>
      <c r="D121" s="213">
        <f t="shared" si="35"/>
        <v>2</v>
      </c>
      <c r="E121" s="213">
        <f t="shared" si="36"/>
        <v>2</v>
      </c>
      <c r="F121" s="213">
        <f t="shared" si="37"/>
        <v>4</v>
      </c>
      <c r="G121" s="213">
        <f t="shared" si="38"/>
        <v>4</v>
      </c>
      <c r="H121" s="214">
        <f t="shared" si="39"/>
        <v>4</v>
      </c>
      <c r="I121" s="207" t="str">
        <f t="shared" si="40"/>
        <v>A</v>
      </c>
      <c r="J121" s="212">
        <f t="shared" si="41"/>
        <v>3</v>
      </c>
      <c r="K121" s="213">
        <f t="shared" si="32"/>
        <v>2</v>
      </c>
      <c r="L121" s="214">
        <f t="shared" si="42"/>
        <v>4</v>
      </c>
      <c r="M121" s="207" t="str">
        <f t="shared" si="43"/>
        <v>A</v>
      </c>
      <c r="N121" s="215">
        <f t="shared" si="44"/>
        <v>4</v>
      </c>
      <c r="O121" s="216">
        <f t="shared" si="44"/>
        <v>4</v>
      </c>
      <c r="P121" s="217">
        <f t="shared" si="44"/>
        <v>4</v>
      </c>
      <c r="Q121" s="207" t="str">
        <f t="shared" si="45"/>
        <v>A</v>
      </c>
      <c r="AL121" s="55">
        <f t="shared" si="46"/>
        <v>2</v>
      </c>
      <c r="AM121" s="55">
        <f t="shared" si="47"/>
        <v>1</v>
      </c>
      <c r="AN121" s="55">
        <f t="shared" si="48"/>
        <v>0</v>
      </c>
    </row>
    <row r="122" spans="2:40" ht="15">
      <c r="B122" s="218">
        <f t="shared" si="49"/>
        <v>19</v>
      </c>
      <c r="C122" s="212">
        <f t="shared" si="34"/>
        <v>5</v>
      </c>
      <c r="D122" s="213">
        <f t="shared" si="35"/>
        <v>4</v>
      </c>
      <c r="E122" s="213">
        <f t="shared" si="36"/>
        <v>4</v>
      </c>
      <c r="F122" s="213">
        <f t="shared" si="37"/>
        <v>5</v>
      </c>
      <c r="G122" s="213">
        <f t="shared" si="38"/>
        <v>5</v>
      </c>
      <c r="H122" s="214">
        <f t="shared" si="39"/>
        <v>5</v>
      </c>
      <c r="I122" s="207" t="str">
        <f t="shared" si="40"/>
        <v>A</v>
      </c>
      <c r="J122" s="212">
        <f t="shared" si="41"/>
        <v>4</v>
      </c>
      <c r="K122" s="213">
        <f t="shared" si="32"/>
        <v>4</v>
      </c>
      <c r="L122" s="214">
        <f t="shared" si="42"/>
        <v>4</v>
      </c>
      <c r="M122" s="207" t="str">
        <f t="shared" si="43"/>
        <v>A</v>
      </c>
      <c r="N122" s="215">
        <f t="shared" si="44"/>
        <v>2</v>
      </c>
      <c r="O122" s="216">
        <f t="shared" si="44"/>
        <v>4</v>
      </c>
      <c r="P122" s="217">
        <f t="shared" si="44"/>
        <v>4</v>
      </c>
      <c r="Q122" s="207" t="str">
        <f t="shared" si="45"/>
        <v>A</v>
      </c>
      <c r="AL122" s="55">
        <f t="shared" si="46"/>
        <v>0</v>
      </c>
      <c r="AM122" s="55">
        <f t="shared" si="47"/>
        <v>0</v>
      </c>
      <c r="AN122" s="55">
        <f t="shared" si="48"/>
        <v>1</v>
      </c>
    </row>
    <row r="123" spans="2:40" ht="15">
      <c r="B123" s="218">
        <f t="shared" si="49"/>
        <v>20</v>
      </c>
      <c r="C123" s="212">
        <f t="shared" si="34"/>
        <v>4</v>
      </c>
      <c r="D123" s="213">
        <f t="shared" si="35"/>
        <v>4</v>
      </c>
      <c r="E123" s="213">
        <f t="shared" si="36"/>
        <v>4</v>
      </c>
      <c r="F123" s="213">
        <f t="shared" si="37"/>
        <v>4</v>
      </c>
      <c r="G123" s="213">
        <f t="shared" si="38"/>
        <v>5</v>
      </c>
      <c r="H123" s="214">
        <f t="shared" si="39"/>
        <v>4</v>
      </c>
      <c r="I123" s="207" t="str">
        <f t="shared" si="40"/>
        <v>A</v>
      </c>
      <c r="J123" s="212">
        <f t="shared" si="41"/>
        <v>4</v>
      </c>
      <c r="K123" s="213">
        <f t="shared" si="32"/>
        <v>2</v>
      </c>
      <c r="L123" s="214">
        <f t="shared" si="42"/>
        <v>4</v>
      </c>
      <c r="M123" s="207" t="str">
        <f t="shared" si="43"/>
        <v>A</v>
      </c>
      <c r="N123" s="215">
        <f t="shared" si="44"/>
        <v>4</v>
      </c>
      <c r="O123" s="216">
        <f t="shared" si="44"/>
        <v>4</v>
      </c>
      <c r="P123" s="217">
        <f t="shared" si="44"/>
        <v>4</v>
      </c>
      <c r="Q123" s="207" t="str">
        <f t="shared" si="45"/>
        <v>A</v>
      </c>
      <c r="AL123" s="55">
        <f t="shared" si="46"/>
        <v>0</v>
      </c>
      <c r="AM123" s="55">
        <f t="shared" si="47"/>
        <v>1</v>
      </c>
      <c r="AN123" s="55">
        <f t="shared" si="48"/>
        <v>0</v>
      </c>
    </row>
    <row r="124" spans="2:40" ht="15">
      <c r="B124" s="218">
        <f t="shared" si="49"/>
        <v>21</v>
      </c>
      <c r="C124" s="212">
        <f t="shared" si="34"/>
        <v>4</v>
      </c>
      <c r="D124" s="213">
        <f t="shared" si="35"/>
        <v>2</v>
      </c>
      <c r="E124" s="213">
        <f t="shared" si="36"/>
        <v>2</v>
      </c>
      <c r="F124" s="213">
        <f t="shared" si="37"/>
        <v>5</v>
      </c>
      <c r="G124" s="213">
        <f t="shared" si="38"/>
        <v>5</v>
      </c>
      <c r="H124" s="214">
        <f t="shared" si="39"/>
        <v>4</v>
      </c>
      <c r="I124" s="207" t="str">
        <f t="shared" si="40"/>
        <v>A</v>
      </c>
      <c r="J124" s="212">
        <f t="shared" si="41"/>
        <v>4</v>
      </c>
      <c r="K124" s="213">
        <f t="shared" si="32"/>
        <v>2</v>
      </c>
      <c r="L124" s="214">
        <f t="shared" si="42"/>
        <v>4</v>
      </c>
      <c r="M124" s="207" t="str">
        <f t="shared" si="43"/>
        <v>A</v>
      </c>
      <c r="N124" s="215">
        <f t="shared" si="44"/>
        <v>3</v>
      </c>
      <c r="O124" s="216">
        <f t="shared" si="44"/>
        <v>3</v>
      </c>
      <c r="P124" s="217">
        <f t="shared" si="44"/>
        <v>4</v>
      </c>
      <c r="Q124" s="207" t="str">
        <f t="shared" si="45"/>
        <v>A</v>
      </c>
      <c r="AL124" s="55">
        <f t="shared" si="46"/>
        <v>2</v>
      </c>
      <c r="AM124" s="55">
        <f t="shared" si="47"/>
        <v>1</v>
      </c>
      <c r="AN124" s="55">
        <f t="shared" si="48"/>
        <v>0</v>
      </c>
    </row>
    <row r="125" spans="2:40" ht="15">
      <c r="B125" s="218">
        <f t="shared" si="49"/>
        <v>22</v>
      </c>
      <c r="C125" s="212">
        <f t="shared" si="34"/>
        <v>5</v>
      </c>
      <c r="D125" s="213">
        <f t="shared" si="35"/>
        <v>5</v>
      </c>
      <c r="E125" s="213">
        <f t="shared" si="36"/>
        <v>5</v>
      </c>
      <c r="F125" s="213">
        <f t="shared" si="37"/>
        <v>5</v>
      </c>
      <c r="G125" s="213">
        <f t="shared" si="38"/>
        <v>5</v>
      </c>
      <c r="H125" s="214">
        <f t="shared" si="39"/>
        <v>5</v>
      </c>
      <c r="I125" s="207" t="str">
        <f t="shared" si="40"/>
        <v>A</v>
      </c>
      <c r="J125" s="212">
        <f t="shared" si="41"/>
        <v>5</v>
      </c>
      <c r="K125" s="213">
        <f t="shared" si="32"/>
        <v>4</v>
      </c>
      <c r="L125" s="214">
        <f t="shared" si="42"/>
        <v>5</v>
      </c>
      <c r="M125" s="207" t="str">
        <f t="shared" si="43"/>
        <v>A</v>
      </c>
      <c r="N125" s="215">
        <f t="shared" si="44"/>
        <v>5</v>
      </c>
      <c r="O125" s="216">
        <f t="shared" si="44"/>
        <v>5</v>
      </c>
      <c r="P125" s="217">
        <f t="shared" si="44"/>
        <v>4</v>
      </c>
      <c r="Q125" s="207" t="str">
        <f t="shared" si="45"/>
        <v>A</v>
      </c>
      <c r="AL125" s="55">
        <f t="shared" si="46"/>
        <v>0</v>
      </c>
      <c r="AM125" s="55">
        <f t="shared" si="47"/>
        <v>0</v>
      </c>
      <c r="AN125" s="55">
        <f t="shared" si="48"/>
        <v>0</v>
      </c>
    </row>
    <row r="126" spans="2:40" ht="15">
      <c r="B126" s="218">
        <f t="shared" si="49"/>
        <v>23</v>
      </c>
      <c r="C126" s="212">
        <f t="shared" si="34"/>
        <v>5</v>
      </c>
      <c r="D126" s="213">
        <f t="shared" si="35"/>
        <v>5</v>
      </c>
      <c r="E126" s="213">
        <f t="shared" si="36"/>
        <v>5</v>
      </c>
      <c r="F126" s="213">
        <f t="shared" si="37"/>
        <v>5</v>
      </c>
      <c r="G126" s="213">
        <f t="shared" si="38"/>
        <v>5</v>
      </c>
      <c r="H126" s="214">
        <f t="shared" si="39"/>
        <v>5</v>
      </c>
      <c r="I126" s="207" t="str">
        <f t="shared" si="40"/>
        <v>A</v>
      </c>
      <c r="J126" s="212">
        <f t="shared" si="41"/>
        <v>4</v>
      </c>
      <c r="K126" s="213">
        <f t="shared" si="32"/>
        <v>4</v>
      </c>
      <c r="L126" s="214">
        <f t="shared" si="42"/>
        <v>2</v>
      </c>
      <c r="M126" s="207" t="str">
        <f t="shared" si="43"/>
        <v>A</v>
      </c>
      <c r="N126" s="215">
        <f t="shared" si="44"/>
        <v>2</v>
      </c>
      <c r="O126" s="216">
        <f t="shared" si="44"/>
        <v>4</v>
      </c>
      <c r="P126" s="217">
        <f t="shared" si="44"/>
        <v>4</v>
      </c>
      <c r="Q126" s="207" t="str">
        <f t="shared" si="45"/>
        <v>A</v>
      </c>
      <c r="AL126" s="55">
        <f t="shared" si="46"/>
        <v>0</v>
      </c>
      <c r="AM126" s="55">
        <f t="shared" si="47"/>
        <v>1</v>
      </c>
      <c r="AN126" s="55">
        <f t="shared" si="48"/>
        <v>1</v>
      </c>
    </row>
    <row r="127" spans="2:40" ht="15">
      <c r="B127" s="218">
        <f t="shared" si="49"/>
        <v>24</v>
      </c>
      <c r="C127" s="212">
        <f t="shared" si="34"/>
        <v>5</v>
      </c>
      <c r="D127" s="213">
        <f t="shared" si="35"/>
        <v>5</v>
      </c>
      <c r="E127" s="213">
        <f t="shared" si="36"/>
        <v>5</v>
      </c>
      <c r="F127" s="213">
        <f t="shared" si="37"/>
        <v>5</v>
      </c>
      <c r="G127" s="213">
        <f t="shared" si="38"/>
        <v>5</v>
      </c>
      <c r="H127" s="214">
        <f t="shared" si="39"/>
        <v>5</v>
      </c>
      <c r="I127" s="207" t="str">
        <f t="shared" si="40"/>
        <v>A</v>
      </c>
      <c r="J127" s="212">
        <f t="shared" si="41"/>
        <v>4</v>
      </c>
      <c r="K127" s="213">
        <f t="shared" si="32"/>
        <v>5</v>
      </c>
      <c r="L127" s="214">
        <f t="shared" si="42"/>
        <v>4</v>
      </c>
      <c r="M127" s="207" t="str">
        <f t="shared" si="43"/>
        <v>A</v>
      </c>
      <c r="N127" s="215">
        <f t="shared" si="44"/>
        <v>5</v>
      </c>
      <c r="O127" s="216">
        <f t="shared" si="44"/>
        <v>5</v>
      </c>
      <c r="P127" s="217">
        <f t="shared" si="44"/>
        <v>5</v>
      </c>
      <c r="Q127" s="207" t="str">
        <f t="shared" si="45"/>
        <v>A</v>
      </c>
      <c r="AL127" s="55">
        <f t="shared" si="46"/>
        <v>0</v>
      </c>
      <c r="AM127" s="55">
        <f t="shared" si="47"/>
        <v>0</v>
      </c>
      <c r="AN127" s="55">
        <f t="shared" si="48"/>
        <v>0</v>
      </c>
    </row>
    <row r="128" spans="2:40" ht="15">
      <c r="B128" s="218">
        <f t="shared" si="49"/>
        <v>25</v>
      </c>
      <c r="C128" s="212">
        <f t="shared" si="34"/>
        <v>5</v>
      </c>
      <c r="D128" s="213">
        <f t="shared" si="35"/>
        <v>5</v>
      </c>
      <c r="E128" s="213">
        <f t="shared" si="36"/>
        <v>5</v>
      </c>
      <c r="F128" s="213">
        <f t="shared" si="37"/>
        <v>5</v>
      </c>
      <c r="G128" s="213">
        <f t="shared" si="38"/>
        <v>5</v>
      </c>
      <c r="H128" s="214">
        <f t="shared" si="39"/>
        <v>5</v>
      </c>
      <c r="I128" s="207" t="str">
        <f t="shared" si="40"/>
        <v>A</v>
      </c>
      <c r="J128" s="212">
        <f t="shared" si="41"/>
        <v>5</v>
      </c>
      <c r="K128" s="213">
        <f t="shared" si="32"/>
        <v>5</v>
      </c>
      <c r="L128" s="214">
        <f t="shared" si="42"/>
        <v>4</v>
      </c>
      <c r="M128" s="207" t="str">
        <f t="shared" si="43"/>
        <v>A</v>
      </c>
      <c r="N128" s="215">
        <f t="shared" si="44"/>
        <v>4</v>
      </c>
      <c r="O128" s="216">
        <f t="shared" si="44"/>
        <v>5</v>
      </c>
      <c r="P128" s="217">
        <f t="shared" si="44"/>
        <v>5</v>
      </c>
      <c r="Q128" s="207" t="str">
        <f t="shared" si="45"/>
        <v>A</v>
      </c>
      <c r="AL128" s="55">
        <f t="shared" si="46"/>
        <v>0</v>
      </c>
      <c r="AM128" s="55">
        <f t="shared" si="47"/>
        <v>0</v>
      </c>
      <c r="AN128" s="55">
        <f t="shared" si="48"/>
        <v>0</v>
      </c>
    </row>
    <row r="129" spans="1:40" ht="15">
      <c r="B129" s="211">
        <f t="shared" si="49"/>
        <v>26</v>
      </c>
      <c r="C129" s="212">
        <f t="shared" si="34"/>
        <v>5</v>
      </c>
      <c r="D129" s="213">
        <f t="shared" si="35"/>
        <v>4</v>
      </c>
      <c r="E129" s="213">
        <f t="shared" si="36"/>
        <v>4</v>
      </c>
      <c r="F129" s="213">
        <f t="shared" si="37"/>
        <v>5</v>
      </c>
      <c r="G129" s="213">
        <f t="shared" si="38"/>
        <v>5</v>
      </c>
      <c r="H129" s="214">
        <f t="shared" si="39"/>
        <v>4</v>
      </c>
      <c r="I129" s="207" t="str">
        <f t="shared" si="40"/>
        <v>A</v>
      </c>
      <c r="J129" s="212">
        <f t="shared" si="41"/>
        <v>5</v>
      </c>
      <c r="K129" s="213">
        <f t="shared" si="32"/>
        <v>4</v>
      </c>
      <c r="L129" s="214">
        <f t="shared" si="42"/>
        <v>3</v>
      </c>
      <c r="M129" s="207" t="str">
        <f t="shared" si="43"/>
        <v>A</v>
      </c>
      <c r="N129" s="215">
        <f t="shared" si="44"/>
        <v>4</v>
      </c>
      <c r="O129" s="216">
        <f t="shared" si="44"/>
        <v>5</v>
      </c>
      <c r="P129" s="217">
        <f t="shared" si="44"/>
        <v>5</v>
      </c>
      <c r="Q129" s="207" t="str">
        <f t="shared" si="45"/>
        <v>A</v>
      </c>
      <c r="AL129" s="55">
        <f t="shared" si="46"/>
        <v>0</v>
      </c>
      <c r="AM129" s="55">
        <f t="shared" si="47"/>
        <v>0</v>
      </c>
      <c r="AN129" s="55">
        <f t="shared" si="48"/>
        <v>0</v>
      </c>
    </row>
    <row r="130" spans="1:40" ht="15">
      <c r="B130" s="218">
        <f t="shared" si="49"/>
        <v>27</v>
      </c>
      <c r="C130" s="212">
        <f t="shared" si="34"/>
        <v>5</v>
      </c>
      <c r="D130" s="213">
        <f t="shared" si="35"/>
        <v>5</v>
      </c>
      <c r="E130" s="213">
        <f t="shared" si="36"/>
        <v>5</v>
      </c>
      <c r="F130" s="213">
        <f t="shared" si="37"/>
        <v>5</v>
      </c>
      <c r="G130" s="213">
        <f t="shared" si="38"/>
        <v>5</v>
      </c>
      <c r="H130" s="214">
        <f t="shared" si="39"/>
        <v>5</v>
      </c>
      <c r="I130" s="207" t="str">
        <f t="shared" si="40"/>
        <v>A</v>
      </c>
      <c r="J130" s="212">
        <f t="shared" si="41"/>
        <v>5</v>
      </c>
      <c r="K130" s="213">
        <f t="shared" si="32"/>
        <v>5</v>
      </c>
      <c r="L130" s="214">
        <f t="shared" si="42"/>
        <v>5</v>
      </c>
      <c r="M130" s="207" t="str">
        <f t="shared" si="43"/>
        <v>A</v>
      </c>
      <c r="N130" s="215">
        <f t="shared" si="44"/>
        <v>5</v>
      </c>
      <c r="O130" s="216">
        <f t="shared" si="44"/>
        <v>5</v>
      </c>
      <c r="P130" s="217">
        <f t="shared" si="44"/>
        <v>5</v>
      </c>
      <c r="Q130" s="207" t="str">
        <f t="shared" si="45"/>
        <v>A</v>
      </c>
      <c r="AL130" s="55">
        <f t="shared" si="46"/>
        <v>0</v>
      </c>
      <c r="AM130" s="55">
        <f t="shared" si="47"/>
        <v>0</v>
      </c>
      <c r="AN130" s="55">
        <f t="shared" si="48"/>
        <v>0</v>
      </c>
    </row>
    <row r="131" spans="1:40" ht="15">
      <c r="B131" s="218">
        <f t="shared" si="49"/>
        <v>28</v>
      </c>
      <c r="C131" s="212">
        <f t="shared" si="34"/>
        <v>5</v>
      </c>
      <c r="D131" s="213">
        <f t="shared" si="35"/>
        <v>5</v>
      </c>
      <c r="E131" s="213">
        <f t="shared" si="36"/>
        <v>5</v>
      </c>
      <c r="F131" s="213">
        <f t="shared" si="37"/>
        <v>5</v>
      </c>
      <c r="G131" s="213">
        <f t="shared" si="38"/>
        <v>5</v>
      </c>
      <c r="H131" s="214">
        <f t="shared" si="39"/>
        <v>5</v>
      </c>
      <c r="I131" s="207" t="str">
        <f t="shared" si="40"/>
        <v>A</v>
      </c>
      <c r="J131" s="212">
        <f t="shared" si="41"/>
        <v>5</v>
      </c>
      <c r="K131" s="213">
        <f t="shared" si="32"/>
        <v>5</v>
      </c>
      <c r="L131" s="214">
        <f t="shared" si="42"/>
        <v>4</v>
      </c>
      <c r="M131" s="207" t="str">
        <f t="shared" si="43"/>
        <v>A</v>
      </c>
      <c r="N131" s="215">
        <f t="shared" si="44"/>
        <v>3</v>
      </c>
      <c r="O131" s="216">
        <f t="shared" si="44"/>
        <v>5</v>
      </c>
      <c r="P131" s="217">
        <f t="shared" si="44"/>
        <v>5</v>
      </c>
      <c r="Q131" s="207" t="str">
        <f t="shared" si="45"/>
        <v>A</v>
      </c>
      <c r="AL131" s="55">
        <f t="shared" si="46"/>
        <v>0</v>
      </c>
      <c r="AM131" s="55">
        <f t="shared" si="47"/>
        <v>0</v>
      </c>
      <c r="AN131" s="55">
        <f t="shared" si="48"/>
        <v>0</v>
      </c>
    </row>
    <row r="132" spans="1:40" ht="15">
      <c r="B132" s="218">
        <f t="shared" si="49"/>
        <v>29</v>
      </c>
      <c r="C132" s="212">
        <f t="shared" si="34"/>
        <v>5</v>
      </c>
      <c r="D132" s="213">
        <f t="shared" si="35"/>
        <v>4</v>
      </c>
      <c r="E132" s="213">
        <f t="shared" si="36"/>
        <v>4</v>
      </c>
      <c r="F132" s="213">
        <f t="shared" si="37"/>
        <v>5</v>
      </c>
      <c r="G132" s="213">
        <f t="shared" si="38"/>
        <v>5</v>
      </c>
      <c r="H132" s="214">
        <f t="shared" si="39"/>
        <v>4</v>
      </c>
      <c r="I132" s="207" t="str">
        <f t="shared" si="40"/>
        <v>A</v>
      </c>
      <c r="J132" s="212">
        <f t="shared" si="41"/>
        <v>4</v>
      </c>
      <c r="K132" s="213">
        <f t="shared" si="32"/>
        <v>5</v>
      </c>
      <c r="L132" s="214">
        <f t="shared" si="42"/>
        <v>4</v>
      </c>
      <c r="M132" s="207" t="str">
        <f t="shared" si="43"/>
        <v>A</v>
      </c>
      <c r="N132" s="215">
        <f t="shared" si="44"/>
        <v>3</v>
      </c>
      <c r="O132" s="216">
        <f t="shared" si="44"/>
        <v>4</v>
      </c>
      <c r="P132" s="217">
        <f t="shared" si="44"/>
        <v>4</v>
      </c>
      <c r="Q132" s="207" t="str">
        <f t="shared" si="45"/>
        <v>A</v>
      </c>
      <c r="AL132" s="55">
        <f t="shared" si="46"/>
        <v>0</v>
      </c>
      <c r="AM132" s="55">
        <f t="shared" si="47"/>
        <v>0</v>
      </c>
      <c r="AN132" s="55">
        <f t="shared" si="48"/>
        <v>0</v>
      </c>
    </row>
    <row r="133" spans="1:40" ht="15">
      <c r="B133" s="218">
        <f t="shared" si="49"/>
        <v>30</v>
      </c>
      <c r="C133" s="212">
        <f t="shared" si="34"/>
        <v>5</v>
      </c>
      <c r="D133" s="213">
        <f t="shared" si="35"/>
        <v>5</v>
      </c>
      <c r="E133" s="213">
        <f t="shared" si="36"/>
        <v>5</v>
      </c>
      <c r="F133" s="213">
        <f t="shared" si="37"/>
        <v>5</v>
      </c>
      <c r="G133" s="213">
        <f t="shared" si="38"/>
        <v>5</v>
      </c>
      <c r="H133" s="214">
        <f t="shared" si="39"/>
        <v>5</v>
      </c>
      <c r="I133" s="207" t="str">
        <f t="shared" si="40"/>
        <v>A</v>
      </c>
      <c r="J133" s="212">
        <f t="shared" si="41"/>
        <v>5</v>
      </c>
      <c r="K133" s="213">
        <f t="shared" si="32"/>
        <v>5</v>
      </c>
      <c r="L133" s="214">
        <f t="shared" si="42"/>
        <v>5</v>
      </c>
      <c r="M133" s="207" t="str">
        <f t="shared" si="43"/>
        <v>A</v>
      </c>
      <c r="N133" s="215">
        <f t="shared" si="44"/>
        <v>5</v>
      </c>
      <c r="O133" s="216">
        <f t="shared" si="44"/>
        <v>4</v>
      </c>
      <c r="P133" s="217">
        <f t="shared" si="44"/>
        <v>5</v>
      </c>
      <c r="Q133" s="207" t="str">
        <f t="shared" si="45"/>
        <v>A</v>
      </c>
      <c r="AL133" s="55">
        <f t="shared" si="46"/>
        <v>0</v>
      </c>
      <c r="AM133" s="55">
        <f t="shared" si="47"/>
        <v>0</v>
      </c>
      <c r="AN133" s="55">
        <f t="shared" si="48"/>
        <v>0</v>
      </c>
    </row>
    <row r="134" spans="1:40" ht="15">
      <c r="B134" s="218">
        <f t="shared" si="49"/>
        <v>31</v>
      </c>
      <c r="C134" s="212">
        <f t="shared" si="34"/>
        <v>5</v>
      </c>
      <c r="D134" s="213">
        <f t="shared" si="35"/>
        <v>3</v>
      </c>
      <c r="E134" s="213">
        <f t="shared" si="36"/>
        <v>3</v>
      </c>
      <c r="F134" s="213">
        <f t="shared" si="37"/>
        <v>5</v>
      </c>
      <c r="G134" s="213">
        <f t="shared" si="38"/>
        <v>5</v>
      </c>
      <c r="H134" s="214">
        <f t="shared" si="39"/>
        <v>5</v>
      </c>
      <c r="I134" s="207" t="str">
        <f t="shared" si="40"/>
        <v>A</v>
      </c>
      <c r="J134" s="212">
        <f t="shared" si="41"/>
        <v>4</v>
      </c>
      <c r="K134" s="213">
        <f t="shared" si="32"/>
        <v>4</v>
      </c>
      <c r="L134" s="214">
        <f t="shared" si="42"/>
        <v>2</v>
      </c>
      <c r="M134" s="207" t="str">
        <f t="shared" si="43"/>
        <v>A</v>
      </c>
      <c r="N134" s="215">
        <f t="shared" si="44"/>
        <v>2</v>
      </c>
      <c r="O134" s="216">
        <f t="shared" si="44"/>
        <v>4</v>
      </c>
      <c r="P134" s="217">
        <f t="shared" si="44"/>
        <v>4</v>
      </c>
      <c r="Q134" s="207" t="str">
        <f t="shared" si="45"/>
        <v>A</v>
      </c>
      <c r="AL134" s="55">
        <f t="shared" si="46"/>
        <v>0</v>
      </c>
      <c r="AM134" s="55">
        <f t="shared" si="47"/>
        <v>1</v>
      </c>
      <c r="AN134" s="55">
        <f t="shared" si="48"/>
        <v>1</v>
      </c>
    </row>
    <row r="135" spans="1:40" ht="15">
      <c r="B135" s="218">
        <f t="shared" si="49"/>
        <v>32</v>
      </c>
      <c r="C135" s="212">
        <f t="shared" si="34"/>
        <v>5</v>
      </c>
      <c r="D135" s="213">
        <f t="shared" si="35"/>
        <v>4</v>
      </c>
      <c r="E135" s="213">
        <f t="shared" si="36"/>
        <v>4</v>
      </c>
      <c r="F135" s="213">
        <f t="shared" si="37"/>
        <v>5</v>
      </c>
      <c r="G135" s="213">
        <f t="shared" si="38"/>
        <v>5</v>
      </c>
      <c r="H135" s="214">
        <f t="shared" si="39"/>
        <v>5</v>
      </c>
      <c r="I135" s="207" t="str">
        <f t="shared" si="40"/>
        <v>A</v>
      </c>
      <c r="J135" s="212">
        <f t="shared" si="41"/>
        <v>5</v>
      </c>
      <c r="K135" s="213">
        <f t="shared" si="32"/>
        <v>5</v>
      </c>
      <c r="L135" s="214">
        <f t="shared" si="42"/>
        <v>4</v>
      </c>
      <c r="M135" s="207" t="str">
        <f t="shared" si="43"/>
        <v>A</v>
      </c>
      <c r="N135" s="215">
        <f t="shared" si="44"/>
        <v>4</v>
      </c>
      <c r="O135" s="216">
        <f t="shared" si="44"/>
        <v>5</v>
      </c>
      <c r="P135" s="217">
        <f t="shared" si="44"/>
        <v>5</v>
      </c>
      <c r="Q135" s="207" t="str">
        <f t="shared" si="45"/>
        <v>A</v>
      </c>
      <c r="AL135" s="55">
        <f t="shared" si="46"/>
        <v>0</v>
      </c>
      <c r="AM135" s="55">
        <f t="shared" si="47"/>
        <v>0</v>
      </c>
      <c r="AN135" s="55">
        <f t="shared" si="48"/>
        <v>0</v>
      </c>
    </row>
    <row r="136" spans="1:40" ht="15">
      <c r="B136" s="218">
        <f t="shared" si="49"/>
        <v>33</v>
      </c>
      <c r="C136" s="212" t="str">
        <f t="shared" si="34"/>
        <v>NO</v>
      </c>
      <c r="D136" s="213" t="str">
        <f t="shared" si="35"/>
        <v>NO</v>
      </c>
      <c r="E136" s="213" t="str">
        <f t="shared" si="36"/>
        <v>NO</v>
      </c>
      <c r="F136" s="213" t="str">
        <f t="shared" si="37"/>
        <v>NO</v>
      </c>
      <c r="G136" s="213" t="str">
        <f t="shared" si="38"/>
        <v>NO</v>
      </c>
      <c r="H136" s="214" t="str">
        <f t="shared" si="39"/>
        <v>NO</v>
      </c>
      <c r="I136" s="207" t="str">
        <f t="shared" si="40"/>
        <v>NO</v>
      </c>
      <c r="J136" s="212" t="str">
        <f t="shared" si="41"/>
        <v>NO</v>
      </c>
      <c r="K136" s="213" t="str">
        <f t="shared" si="32"/>
        <v>NO</v>
      </c>
      <c r="L136" s="214" t="str">
        <f t="shared" si="42"/>
        <v>NO</v>
      </c>
      <c r="M136" s="207" t="str">
        <f t="shared" si="43"/>
        <v>NO</v>
      </c>
      <c r="N136" s="215" t="str">
        <f t="shared" si="44"/>
        <v>NO</v>
      </c>
      <c r="O136" s="216" t="str">
        <f t="shared" si="44"/>
        <v>NO</v>
      </c>
      <c r="P136" s="217" t="str">
        <f t="shared" si="44"/>
        <v>NO</v>
      </c>
      <c r="Q136" s="207" t="str">
        <f t="shared" si="45"/>
        <v>NO</v>
      </c>
      <c r="AL136" s="55">
        <f t="shared" si="46"/>
        <v>0</v>
      </c>
      <c r="AM136" s="55">
        <f t="shared" si="47"/>
        <v>0</v>
      </c>
      <c r="AN136" s="55">
        <f t="shared" si="48"/>
        <v>0</v>
      </c>
    </row>
    <row r="137" spans="1:40" ht="15">
      <c r="B137" s="218">
        <f t="shared" si="49"/>
        <v>34</v>
      </c>
      <c r="C137" s="212" t="str">
        <f t="shared" si="34"/>
        <v>NO</v>
      </c>
      <c r="D137" s="213" t="str">
        <f t="shared" si="35"/>
        <v>NO</v>
      </c>
      <c r="E137" s="213" t="str">
        <f t="shared" si="36"/>
        <v>NO</v>
      </c>
      <c r="F137" s="213" t="str">
        <f t="shared" si="37"/>
        <v>NO</v>
      </c>
      <c r="G137" s="213" t="str">
        <f t="shared" si="38"/>
        <v>NO</v>
      </c>
      <c r="H137" s="214" t="str">
        <f t="shared" si="39"/>
        <v>NO</v>
      </c>
      <c r="I137" s="207" t="str">
        <f t="shared" si="40"/>
        <v>NO</v>
      </c>
      <c r="J137" s="212" t="str">
        <f t="shared" si="41"/>
        <v>NO</v>
      </c>
      <c r="K137" s="213" t="str">
        <f t="shared" si="32"/>
        <v>NO</v>
      </c>
      <c r="L137" s="214" t="str">
        <f t="shared" si="42"/>
        <v>NO</v>
      </c>
      <c r="M137" s="207" t="str">
        <f t="shared" si="43"/>
        <v>NO</v>
      </c>
      <c r="N137" s="215" t="str">
        <f t="shared" si="44"/>
        <v>NO</v>
      </c>
      <c r="O137" s="216" t="str">
        <f t="shared" si="44"/>
        <v>NO</v>
      </c>
      <c r="P137" s="217" t="str">
        <f t="shared" si="44"/>
        <v>NO</v>
      </c>
      <c r="Q137" s="207" t="str">
        <f t="shared" si="45"/>
        <v>NO</v>
      </c>
      <c r="AL137" s="55">
        <f t="shared" si="46"/>
        <v>0</v>
      </c>
      <c r="AM137" s="55">
        <f t="shared" si="47"/>
        <v>0</v>
      </c>
      <c r="AN137" s="55">
        <f t="shared" si="48"/>
        <v>0</v>
      </c>
    </row>
    <row r="138" spans="1:40" ht="15">
      <c r="A138" s="128"/>
      <c r="B138" s="211">
        <f t="shared" si="49"/>
        <v>35</v>
      </c>
      <c r="C138" s="212" t="str">
        <f t="shared" si="34"/>
        <v>NO</v>
      </c>
      <c r="D138" s="213" t="str">
        <f t="shared" si="35"/>
        <v>NO</v>
      </c>
      <c r="E138" s="213" t="str">
        <f t="shared" si="36"/>
        <v>NO</v>
      </c>
      <c r="F138" s="213" t="str">
        <f t="shared" si="37"/>
        <v>NO</v>
      </c>
      <c r="G138" s="213" t="str">
        <f t="shared" si="38"/>
        <v>NO</v>
      </c>
      <c r="H138" s="214" t="str">
        <f t="shared" si="39"/>
        <v>NO</v>
      </c>
      <c r="I138" s="207" t="str">
        <f t="shared" si="40"/>
        <v>NO</v>
      </c>
      <c r="J138" s="212" t="str">
        <f t="shared" si="41"/>
        <v>NO</v>
      </c>
      <c r="K138" s="213" t="str">
        <f t="shared" si="32"/>
        <v>NO</v>
      </c>
      <c r="L138" s="214" t="str">
        <f t="shared" si="42"/>
        <v>NO</v>
      </c>
      <c r="M138" s="207" t="str">
        <f t="shared" si="43"/>
        <v>NO</v>
      </c>
      <c r="N138" s="215" t="str">
        <f t="shared" si="44"/>
        <v>NO</v>
      </c>
      <c r="O138" s="216" t="str">
        <f t="shared" si="44"/>
        <v>NO</v>
      </c>
      <c r="P138" s="217" t="str">
        <f t="shared" si="44"/>
        <v>NO</v>
      </c>
      <c r="Q138" s="207" t="str">
        <f t="shared" si="45"/>
        <v>NO</v>
      </c>
      <c r="AL138" s="55">
        <f t="shared" si="46"/>
        <v>0</v>
      </c>
      <c r="AM138" s="55">
        <f t="shared" si="47"/>
        <v>0</v>
      </c>
      <c r="AN138" s="55">
        <f t="shared" si="48"/>
        <v>0</v>
      </c>
    </row>
    <row r="139" spans="1:40" ht="15">
      <c r="A139" s="128"/>
      <c r="B139" s="218">
        <f t="shared" si="49"/>
        <v>36</v>
      </c>
      <c r="C139" s="212" t="str">
        <f t="shared" si="34"/>
        <v>NO</v>
      </c>
      <c r="D139" s="213" t="str">
        <f t="shared" si="35"/>
        <v>NO</v>
      </c>
      <c r="E139" s="213" t="str">
        <f t="shared" si="36"/>
        <v>NO</v>
      </c>
      <c r="F139" s="213" t="str">
        <f t="shared" si="37"/>
        <v>NO</v>
      </c>
      <c r="G139" s="213" t="str">
        <f t="shared" si="38"/>
        <v>NO</v>
      </c>
      <c r="H139" s="214" t="str">
        <f t="shared" si="39"/>
        <v>NO</v>
      </c>
      <c r="I139" s="207" t="str">
        <f t="shared" si="40"/>
        <v>NO</v>
      </c>
      <c r="J139" s="212" t="str">
        <f t="shared" si="41"/>
        <v>NO</v>
      </c>
      <c r="K139" s="213" t="str">
        <f t="shared" si="32"/>
        <v>NO</v>
      </c>
      <c r="L139" s="214" t="str">
        <f t="shared" si="42"/>
        <v>NO</v>
      </c>
      <c r="M139" s="207" t="str">
        <f t="shared" si="43"/>
        <v>NO</v>
      </c>
      <c r="N139" s="215" t="str">
        <f t="shared" si="44"/>
        <v>NO</v>
      </c>
      <c r="O139" s="216" t="str">
        <f t="shared" si="44"/>
        <v>NO</v>
      </c>
      <c r="P139" s="217" t="str">
        <f t="shared" si="44"/>
        <v>NO</v>
      </c>
      <c r="Q139" s="207" t="str">
        <f t="shared" si="45"/>
        <v>NO</v>
      </c>
      <c r="AL139" s="55">
        <f t="shared" si="46"/>
        <v>0</v>
      </c>
      <c r="AM139" s="55">
        <f t="shared" si="47"/>
        <v>0</v>
      </c>
      <c r="AN139" s="55">
        <f t="shared" si="48"/>
        <v>0</v>
      </c>
    </row>
    <row r="140" spans="1:40" ht="15">
      <c r="A140" s="128"/>
      <c r="B140" s="218">
        <f t="shared" si="49"/>
        <v>37</v>
      </c>
      <c r="C140" s="212" t="str">
        <f t="shared" si="34"/>
        <v>NO</v>
      </c>
      <c r="D140" s="213" t="str">
        <f t="shared" si="35"/>
        <v>NO</v>
      </c>
      <c r="E140" s="213" t="str">
        <f t="shared" si="36"/>
        <v>NO</v>
      </c>
      <c r="F140" s="213" t="str">
        <f t="shared" si="37"/>
        <v>NO</v>
      </c>
      <c r="G140" s="213" t="str">
        <f t="shared" si="38"/>
        <v>NO</v>
      </c>
      <c r="H140" s="214" t="str">
        <f t="shared" si="39"/>
        <v>NO</v>
      </c>
      <c r="I140" s="207" t="str">
        <f t="shared" si="40"/>
        <v>NO</v>
      </c>
      <c r="J140" s="212" t="str">
        <f t="shared" si="41"/>
        <v>NO</v>
      </c>
      <c r="K140" s="213" t="str">
        <f t="shared" si="32"/>
        <v>NO</v>
      </c>
      <c r="L140" s="214" t="str">
        <f t="shared" si="42"/>
        <v>NO</v>
      </c>
      <c r="M140" s="207" t="str">
        <f t="shared" si="43"/>
        <v>NO</v>
      </c>
      <c r="N140" s="215" t="str">
        <f t="shared" si="44"/>
        <v>NO</v>
      </c>
      <c r="O140" s="216" t="str">
        <f t="shared" si="44"/>
        <v>NO</v>
      </c>
      <c r="P140" s="217" t="str">
        <f t="shared" si="44"/>
        <v>NO</v>
      </c>
      <c r="Q140" s="207" t="str">
        <f t="shared" si="45"/>
        <v>NO</v>
      </c>
      <c r="AL140" s="55">
        <f t="shared" si="46"/>
        <v>0</v>
      </c>
      <c r="AM140" s="55">
        <f t="shared" si="47"/>
        <v>0</v>
      </c>
      <c r="AN140" s="55">
        <f t="shared" si="48"/>
        <v>0</v>
      </c>
    </row>
    <row r="141" spans="1:40" ht="15">
      <c r="A141" s="128"/>
      <c r="B141" s="219">
        <f t="shared" si="49"/>
        <v>38</v>
      </c>
      <c r="C141" s="212" t="str">
        <f t="shared" si="34"/>
        <v>NO</v>
      </c>
      <c r="D141" s="213" t="str">
        <f t="shared" si="35"/>
        <v>NO</v>
      </c>
      <c r="E141" s="213" t="str">
        <f t="shared" si="36"/>
        <v>NO</v>
      </c>
      <c r="F141" s="213" t="str">
        <f t="shared" si="37"/>
        <v>NO</v>
      </c>
      <c r="G141" s="213" t="str">
        <f t="shared" si="38"/>
        <v>NO</v>
      </c>
      <c r="H141" s="214" t="str">
        <f t="shared" si="39"/>
        <v>NO</v>
      </c>
      <c r="I141" s="207" t="str">
        <f t="shared" si="40"/>
        <v>NO</v>
      </c>
      <c r="J141" s="212" t="str">
        <f t="shared" si="41"/>
        <v>NO</v>
      </c>
      <c r="K141" s="213" t="str">
        <f t="shared" si="32"/>
        <v>NO</v>
      </c>
      <c r="L141" s="214" t="str">
        <f t="shared" si="42"/>
        <v>NO</v>
      </c>
      <c r="M141" s="207" t="str">
        <f t="shared" si="43"/>
        <v>NO</v>
      </c>
      <c r="N141" s="215" t="str">
        <f t="shared" si="44"/>
        <v>NO</v>
      </c>
      <c r="O141" s="216" t="str">
        <f t="shared" si="44"/>
        <v>NO</v>
      </c>
      <c r="P141" s="217" t="str">
        <f t="shared" si="44"/>
        <v>NO</v>
      </c>
      <c r="Q141" s="207" t="str">
        <f t="shared" si="45"/>
        <v>NO</v>
      </c>
      <c r="AL141" s="55">
        <f t="shared" si="46"/>
        <v>0</v>
      </c>
      <c r="AM141" s="55">
        <f t="shared" si="47"/>
        <v>0</v>
      </c>
      <c r="AN141" s="55">
        <f t="shared" si="48"/>
        <v>0</v>
      </c>
    </row>
    <row r="142" spans="1:40" ht="15">
      <c r="B142" s="211">
        <f t="shared" si="49"/>
        <v>39</v>
      </c>
      <c r="C142" s="212" t="str">
        <f t="shared" si="34"/>
        <v>NO</v>
      </c>
      <c r="D142" s="213" t="str">
        <f t="shared" si="35"/>
        <v>NO</v>
      </c>
      <c r="E142" s="213" t="str">
        <f t="shared" si="36"/>
        <v>NO</v>
      </c>
      <c r="F142" s="213" t="str">
        <f t="shared" si="37"/>
        <v>NO</v>
      </c>
      <c r="G142" s="213" t="str">
        <f t="shared" si="38"/>
        <v>NO</v>
      </c>
      <c r="H142" s="214" t="str">
        <f t="shared" si="39"/>
        <v>NO</v>
      </c>
      <c r="I142" s="207" t="str">
        <f t="shared" si="40"/>
        <v>NO</v>
      </c>
      <c r="J142" s="212" t="str">
        <f t="shared" si="41"/>
        <v>NO</v>
      </c>
      <c r="K142" s="213" t="str">
        <f t="shared" si="32"/>
        <v>NO</v>
      </c>
      <c r="L142" s="214" t="str">
        <f t="shared" si="42"/>
        <v>NO</v>
      </c>
      <c r="M142" s="207" t="str">
        <f t="shared" si="43"/>
        <v>NO</v>
      </c>
      <c r="N142" s="215" t="str">
        <f t="shared" si="44"/>
        <v>NO</v>
      </c>
      <c r="O142" s="216" t="str">
        <f t="shared" si="44"/>
        <v>NO</v>
      </c>
      <c r="P142" s="217" t="str">
        <f t="shared" si="44"/>
        <v>NO</v>
      </c>
      <c r="Q142" s="207" t="str">
        <f t="shared" si="45"/>
        <v>NO</v>
      </c>
      <c r="AL142" s="55">
        <f t="shared" si="46"/>
        <v>0</v>
      </c>
      <c r="AM142" s="55">
        <f t="shared" si="47"/>
        <v>0</v>
      </c>
      <c r="AN142" s="55">
        <f t="shared" si="48"/>
        <v>0</v>
      </c>
    </row>
    <row r="143" spans="1:40" ht="15">
      <c r="B143" s="211">
        <f t="shared" si="49"/>
        <v>40</v>
      </c>
      <c r="C143" s="212" t="str">
        <f t="shared" si="34"/>
        <v>NO</v>
      </c>
      <c r="D143" s="213" t="str">
        <f t="shared" si="35"/>
        <v>NO</v>
      </c>
      <c r="E143" s="213" t="str">
        <f t="shared" si="36"/>
        <v>NO</v>
      </c>
      <c r="F143" s="213" t="str">
        <f t="shared" si="37"/>
        <v>NO</v>
      </c>
      <c r="G143" s="213" t="str">
        <f t="shared" si="38"/>
        <v>NO</v>
      </c>
      <c r="H143" s="214" t="str">
        <f t="shared" si="39"/>
        <v>NO</v>
      </c>
      <c r="I143" s="207" t="str">
        <f t="shared" si="40"/>
        <v>NO</v>
      </c>
      <c r="J143" s="212" t="str">
        <f t="shared" si="41"/>
        <v>NO</v>
      </c>
      <c r="K143" s="213" t="str">
        <f t="shared" si="32"/>
        <v>NO</v>
      </c>
      <c r="L143" s="214" t="str">
        <f t="shared" si="42"/>
        <v>NO</v>
      </c>
      <c r="M143" s="207" t="str">
        <f t="shared" si="43"/>
        <v>NO</v>
      </c>
      <c r="N143" s="215" t="str">
        <f t="shared" si="44"/>
        <v>NO</v>
      </c>
      <c r="O143" s="216" t="str">
        <f t="shared" si="44"/>
        <v>NO</v>
      </c>
      <c r="P143" s="217" t="str">
        <f t="shared" si="44"/>
        <v>NO</v>
      </c>
      <c r="Q143" s="207" t="str">
        <f t="shared" si="45"/>
        <v>NO</v>
      </c>
      <c r="AL143" s="55">
        <f t="shared" si="46"/>
        <v>0</v>
      </c>
      <c r="AM143" s="55">
        <f t="shared" si="47"/>
        <v>0</v>
      </c>
      <c r="AN143" s="55">
        <f t="shared" si="48"/>
        <v>0</v>
      </c>
    </row>
    <row r="144" spans="1:40" ht="15">
      <c r="B144" s="211">
        <f t="shared" si="49"/>
        <v>41</v>
      </c>
      <c r="C144" s="212" t="str">
        <f t="shared" si="34"/>
        <v>NO</v>
      </c>
      <c r="D144" s="213" t="str">
        <f t="shared" si="35"/>
        <v>NO</v>
      </c>
      <c r="E144" s="213" t="str">
        <f t="shared" si="36"/>
        <v>NO</v>
      </c>
      <c r="F144" s="213" t="str">
        <f t="shared" si="37"/>
        <v>NO</v>
      </c>
      <c r="G144" s="213" t="str">
        <f t="shared" si="38"/>
        <v>NO</v>
      </c>
      <c r="H144" s="214" t="str">
        <f t="shared" si="39"/>
        <v>NO</v>
      </c>
      <c r="I144" s="207" t="str">
        <f t="shared" si="40"/>
        <v>NO</v>
      </c>
      <c r="J144" s="212" t="str">
        <f t="shared" si="41"/>
        <v>NO</v>
      </c>
      <c r="K144" s="213" t="str">
        <f t="shared" si="32"/>
        <v>NO</v>
      </c>
      <c r="L144" s="214" t="str">
        <f t="shared" si="42"/>
        <v>NO</v>
      </c>
      <c r="M144" s="207" t="str">
        <f t="shared" si="43"/>
        <v>NO</v>
      </c>
      <c r="N144" s="215" t="str">
        <f t="shared" si="44"/>
        <v>NO</v>
      </c>
      <c r="O144" s="216" t="str">
        <f t="shared" si="44"/>
        <v>NO</v>
      </c>
      <c r="P144" s="217" t="str">
        <f t="shared" si="44"/>
        <v>NO</v>
      </c>
      <c r="Q144" s="207" t="str">
        <f t="shared" si="45"/>
        <v>NO</v>
      </c>
      <c r="AL144" s="55">
        <f t="shared" si="46"/>
        <v>0</v>
      </c>
      <c r="AM144" s="55">
        <f t="shared" si="47"/>
        <v>0</v>
      </c>
      <c r="AN144" s="55">
        <f t="shared" si="48"/>
        <v>0</v>
      </c>
    </row>
    <row r="145" spans="2:40" ht="15">
      <c r="B145" s="211">
        <f t="shared" si="49"/>
        <v>42</v>
      </c>
      <c r="C145" s="212" t="str">
        <f t="shared" si="34"/>
        <v>NO</v>
      </c>
      <c r="D145" s="213" t="str">
        <f t="shared" si="35"/>
        <v>NO</v>
      </c>
      <c r="E145" s="213" t="str">
        <f t="shared" si="36"/>
        <v>NO</v>
      </c>
      <c r="F145" s="213" t="str">
        <f t="shared" si="37"/>
        <v>NO</v>
      </c>
      <c r="G145" s="213" t="str">
        <f t="shared" si="38"/>
        <v>NO</v>
      </c>
      <c r="H145" s="214" t="str">
        <f t="shared" si="39"/>
        <v>NO</v>
      </c>
      <c r="I145" s="207" t="str">
        <f t="shared" si="40"/>
        <v>NO</v>
      </c>
      <c r="J145" s="212" t="str">
        <f t="shared" si="41"/>
        <v>NO</v>
      </c>
      <c r="K145" s="213" t="str">
        <f t="shared" si="32"/>
        <v>NO</v>
      </c>
      <c r="L145" s="214" t="str">
        <f t="shared" si="42"/>
        <v>NO</v>
      </c>
      <c r="M145" s="207" t="str">
        <f t="shared" si="43"/>
        <v>NO</v>
      </c>
      <c r="N145" s="215" t="str">
        <f t="shared" si="44"/>
        <v>NO</v>
      </c>
      <c r="O145" s="216" t="str">
        <f t="shared" si="44"/>
        <v>NO</v>
      </c>
      <c r="P145" s="217" t="str">
        <f t="shared" si="44"/>
        <v>NO</v>
      </c>
      <c r="Q145" s="207" t="str">
        <f t="shared" si="45"/>
        <v>NO</v>
      </c>
      <c r="AL145" s="55">
        <f t="shared" si="46"/>
        <v>0</v>
      </c>
      <c r="AM145" s="55">
        <f t="shared" si="47"/>
        <v>0</v>
      </c>
      <c r="AN145" s="55">
        <f t="shared" si="48"/>
        <v>0</v>
      </c>
    </row>
    <row r="146" spans="2:40" ht="15">
      <c r="B146" s="211">
        <f t="shared" si="49"/>
        <v>43</v>
      </c>
      <c r="C146" s="212" t="str">
        <f t="shared" si="34"/>
        <v>NO</v>
      </c>
      <c r="D146" s="213" t="str">
        <f t="shared" si="35"/>
        <v>NO</v>
      </c>
      <c r="E146" s="213" t="str">
        <f t="shared" si="36"/>
        <v>NO</v>
      </c>
      <c r="F146" s="213" t="str">
        <f t="shared" si="37"/>
        <v>NO</v>
      </c>
      <c r="G146" s="213" t="str">
        <f t="shared" si="38"/>
        <v>NO</v>
      </c>
      <c r="H146" s="214" t="str">
        <f t="shared" si="39"/>
        <v>NO</v>
      </c>
      <c r="I146" s="207" t="str">
        <f>IF(ISTEXT(C146),"NO",IF(AL146&gt;2,"D","A"))</f>
        <v>NO</v>
      </c>
      <c r="J146" s="212" t="str">
        <f t="shared" si="41"/>
        <v>NO</v>
      </c>
      <c r="K146" s="213" t="str">
        <f t="shared" si="32"/>
        <v>NO</v>
      </c>
      <c r="L146" s="214" t="str">
        <f t="shared" si="42"/>
        <v>NO</v>
      </c>
      <c r="M146" s="207" t="str">
        <f t="shared" si="43"/>
        <v>NO</v>
      </c>
      <c r="N146" s="215" t="str">
        <f t="shared" si="44"/>
        <v>NO</v>
      </c>
      <c r="O146" s="216" t="str">
        <f t="shared" si="44"/>
        <v>NO</v>
      </c>
      <c r="P146" s="217" t="str">
        <f t="shared" si="44"/>
        <v>NO</v>
      </c>
      <c r="Q146" s="207" t="str">
        <f t="shared" si="45"/>
        <v>NO</v>
      </c>
      <c r="AL146" s="55">
        <f t="shared" si="46"/>
        <v>0</v>
      </c>
      <c r="AM146" s="55">
        <f t="shared" si="47"/>
        <v>0</v>
      </c>
      <c r="AN146" s="55">
        <f t="shared" si="48"/>
        <v>0</v>
      </c>
    </row>
    <row r="147" spans="2:40" ht="15">
      <c r="B147" s="211">
        <f t="shared" si="49"/>
        <v>44</v>
      </c>
      <c r="C147" s="212" t="str">
        <f t="shared" si="34"/>
        <v>NO</v>
      </c>
      <c r="D147" s="213" t="str">
        <f t="shared" si="35"/>
        <v>NO</v>
      </c>
      <c r="E147" s="213" t="str">
        <f t="shared" si="36"/>
        <v>NO</v>
      </c>
      <c r="F147" s="213" t="str">
        <f t="shared" si="37"/>
        <v>NO</v>
      </c>
      <c r="G147" s="213" t="str">
        <f t="shared" si="38"/>
        <v>NO</v>
      </c>
      <c r="H147" s="214" t="str">
        <f t="shared" si="39"/>
        <v>NO</v>
      </c>
      <c r="I147" s="207" t="str">
        <f t="shared" si="40"/>
        <v>NO</v>
      </c>
      <c r="J147" s="212" t="str">
        <f t="shared" si="41"/>
        <v>NO</v>
      </c>
      <c r="K147" s="213" t="str">
        <f t="shared" si="32"/>
        <v>NO</v>
      </c>
      <c r="L147" s="214" t="str">
        <f t="shared" si="42"/>
        <v>NO</v>
      </c>
      <c r="M147" s="207" t="str">
        <f t="shared" si="43"/>
        <v>NO</v>
      </c>
      <c r="N147" s="215" t="str">
        <f t="shared" si="44"/>
        <v>NO</v>
      </c>
      <c r="O147" s="216" t="str">
        <f t="shared" si="44"/>
        <v>NO</v>
      </c>
      <c r="P147" s="217" t="str">
        <f t="shared" si="44"/>
        <v>NO</v>
      </c>
      <c r="Q147" s="207" t="str">
        <f t="shared" si="45"/>
        <v>NO</v>
      </c>
      <c r="AL147" s="55">
        <f t="shared" si="46"/>
        <v>0</v>
      </c>
      <c r="AM147" s="55">
        <f t="shared" si="47"/>
        <v>0</v>
      </c>
      <c r="AN147" s="55">
        <f t="shared" si="48"/>
        <v>0</v>
      </c>
    </row>
    <row r="148" spans="2:40" ht="15">
      <c r="B148" s="211">
        <f t="shared" si="49"/>
        <v>45</v>
      </c>
      <c r="C148" s="212" t="str">
        <f t="shared" si="34"/>
        <v>NO</v>
      </c>
      <c r="D148" s="213" t="str">
        <f t="shared" si="35"/>
        <v>NO</v>
      </c>
      <c r="E148" s="213" t="str">
        <f t="shared" si="36"/>
        <v>NO</v>
      </c>
      <c r="F148" s="213" t="str">
        <f t="shared" si="37"/>
        <v>NO</v>
      </c>
      <c r="G148" s="213" t="str">
        <f t="shared" si="38"/>
        <v>NO</v>
      </c>
      <c r="H148" s="214" t="str">
        <f t="shared" si="39"/>
        <v>NO</v>
      </c>
      <c r="I148" s="207" t="str">
        <f t="shared" si="40"/>
        <v>NO</v>
      </c>
      <c r="J148" s="212" t="str">
        <f t="shared" si="41"/>
        <v>NO</v>
      </c>
      <c r="K148" s="213" t="str">
        <f t="shared" si="32"/>
        <v>NO</v>
      </c>
      <c r="L148" s="214" t="str">
        <f t="shared" si="42"/>
        <v>NO</v>
      </c>
      <c r="M148" s="207" t="str">
        <f t="shared" si="43"/>
        <v>NO</v>
      </c>
      <c r="N148" s="215" t="str">
        <f t="shared" si="44"/>
        <v>NO</v>
      </c>
      <c r="O148" s="216" t="str">
        <f t="shared" si="44"/>
        <v>NO</v>
      </c>
      <c r="P148" s="217" t="str">
        <f t="shared" si="44"/>
        <v>NO</v>
      </c>
      <c r="Q148" s="207" t="str">
        <f t="shared" si="45"/>
        <v>NO</v>
      </c>
      <c r="AL148" s="55">
        <f t="shared" si="46"/>
        <v>0</v>
      </c>
      <c r="AM148" s="55">
        <f t="shared" si="47"/>
        <v>0</v>
      </c>
      <c r="AN148" s="55">
        <f t="shared" si="48"/>
        <v>0</v>
      </c>
    </row>
    <row r="149" spans="2:40" ht="15">
      <c r="B149" s="211">
        <f t="shared" si="49"/>
        <v>46</v>
      </c>
      <c r="C149" s="212" t="str">
        <f t="shared" si="34"/>
        <v>NO</v>
      </c>
      <c r="D149" s="213" t="str">
        <f t="shared" si="35"/>
        <v>NO</v>
      </c>
      <c r="E149" s="213" t="str">
        <f t="shared" si="36"/>
        <v>NO</v>
      </c>
      <c r="F149" s="213" t="str">
        <f t="shared" si="37"/>
        <v>NO</v>
      </c>
      <c r="G149" s="213" t="str">
        <f t="shared" si="38"/>
        <v>NO</v>
      </c>
      <c r="H149" s="214" t="str">
        <f t="shared" si="39"/>
        <v>NO</v>
      </c>
      <c r="I149" s="207" t="str">
        <f t="shared" si="40"/>
        <v>NO</v>
      </c>
      <c r="J149" s="212" t="str">
        <f t="shared" si="41"/>
        <v>NO</v>
      </c>
      <c r="K149" s="213" t="str">
        <f t="shared" si="32"/>
        <v>NO</v>
      </c>
      <c r="L149" s="214" t="str">
        <f t="shared" si="42"/>
        <v>NO</v>
      </c>
      <c r="M149" s="207" t="str">
        <f t="shared" si="43"/>
        <v>NO</v>
      </c>
      <c r="N149" s="215" t="str">
        <f t="shared" si="44"/>
        <v>NO</v>
      </c>
      <c r="O149" s="216" t="str">
        <f t="shared" si="44"/>
        <v>NO</v>
      </c>
      <c r="P149" s="217" t="str">
        <f t="shared" si="44"/>
        <v>NO</v>
      </c>
      <c r="Q149" s="207" t="str">
        <f t="shared" si="45"/>
        <v>NO</v>
      </c>
      <c r="AL149" s="55">
        <f t="shared" si="46"/>
        <v>0</v>
      </c>
      <c r="AM149" s="55">
        <f t="shared" si="47"/>
        <v>0</v>
      </c>
      <c r="AN149" s="55">
        <f t="shared" si="48"/>
        <v>0</v>
      </c>
    </row>
    <row r="150" spans="2:40" ht="15">
      <c r="B150" s="211">
        <f t="shared" si="49"/>
        <v>47</v>
      </c>
      <c r="C150" s="212" t="str">
        <f t="shared" si="34"/>
        <v>NO</v>
      </c>
      <c r="D150" s="213" t="str">
        <f t="shared" si="35"/>
        <v>NO</v>
      </c>
      <c r="E150" s="213" t="str">
        <f t="shared" si="36"/>
        <v>NO</v>
      </c>
      <c r="F150" s="213" t="str">
        <f t="shared" si="37"/>
        <v>NO</v>
      </c>
      <c r="G150" s="213" t="str">
        <f t="shared" si="38"/>
        <v>NO</v>
      </c>
      <c r="H150" s="214" t="str">
        <f t="shared" si="39"/>
        <v>NO</v>
      </c>
      <c r="I150" s="207" t="str">
        <f t="shared" si="40"/>
        <v>NO</v>
      </c>
      <c r="J150" s="212" t="str">
        <f t="shared" si="41"/>
        <v>NO</v>
      </c>
      <c r="K150" s="213" t="str">
        <f t="shared" si="32"/>
        <v>NO</v>
      </c>
      <c r="L150" s="214" t="str">
        <f t="shared" si="42"/>
        <v>NO</v>
      </c>
      <c r="M150" s="207" t="str">
        <f t="shared" si="43"/>
        <v>NO</v>
      </c>
      <c r="N150" s="215" t="str">
        <f t="shared" si="44"/>
        <v>NO</v>
      </c>
      <c r="O150" s="216" t="str">
        <f t="shared" si="44"/>
        <v>NO</v>
      </c>
      <c r="P150" s="217" t="str">
        <f t="shared" si="44"/>
        <v>NO</v>
      </c>
      <c r="Q150" s="207" t="str">
        <f t="shared" si="45"/>
        <v>NO</v>
      </c>
      <c r="AL150" s="55">
        <f t="shared" si="46"/>
        <v>0</v>
      </c>
      <c r="AM150" s="55">
        <f t="shared" si="47"/>
        <v>0</v>
      </c>
      <c r="AN150" s="55">
        <f t="shared" si="48"/>
        <v>0</v>
      </c>
    </row>
    <row r="151" spans="2:40" ht="15">
      <c r="B151" s="211">
        <f t="shared" si="49"/>
        <v>48</v>
      </c>
      <c r="C151" s="212" t="str">
        <f t="shared" si="34"/>
        <v>NO</v>
      </c>
      <c r="D151" s="213" t="str">
        <f t="shared" si="35"/>
        <v>NO</v>
      </c>
      <c r="E151" s="213" t="str">
        <f t="shared" si="36"/>
        <v>NO</v>
      </c>
      <c r="F151" s="213" t="str">
        <f t="shared" si="37"/>
        <v>NO</v>
      </c>
      <c r="G151" s="213" t="str">
        <f t="shared" si="38"/>
        <v>NO</v>
      </c>
      <c r="H151" s="214" t="str">
        <f t="shared" si="39"/>
        <v>NO</v>
      </c>
      <c r="I151" s="207" t="str">
        <f t="shared" si="40"/>
        <v>NO</v>
      </c>
      <c r="J151" s="212" t="str">
        <f t="shared" si="41"/>
        <v>NO</v>
      </c>
      <c r="K151" s="213" t="str">
        <f t="shared" si="32"/>
        <v>NO</v>
      </c>
      <c r="L151" s="214" t="str">
        <f t="shared" si="42"/>
        <v>NO</v>
      </c>
      <c r="M151" s="207" t="str">
        <f t="shared" si="43"/>
        <v>NO</v>
      </c>
      <c r="N151" s="215" t="str">
        <f t="shared" si="44"/>
        <v>NO</v>
      </c>
      <c r="O151" s="216" t="str">
        <f t="shared" si="44"/>
        <v>NO</v>
      </c>
      <c r="P151" s="217" t="str">
        <f t="shared" si="44"/>
        <v>NO</v>
      </c>
      <c r="Q151" s="207" t="str">
        <f t="shared" si="45"/>
        <v>NO</v>
      </c>
      <c r="AL151" s="55">
        <f t="shared" si="46"/>
        <v>0</v>
      </c>
      <c r="AM151" s="55">
        <f t="shared" si="47"/>
        <v>0</v>
      </c>
      <c r="AN151" s="55">
        <f t="shared" si="48"/>
        <v>0</v>
      </c>
    </row>
    <row r="152" spans="2:40" ht="15">
      <c r="B152" s="211">
        <f t="shared" si="49"/>
        <v>49</v>
      </c>
      <c r="C152" s="212" t="str">
        <f t="shared" si="34"/>
        <v>NO</v>
      </c>
      <c r="D152" s="213" t="str">
        <f t="shared" si="35"/>
        <v>NO</v>
      </c>
      <c r="E152" s="213" t="str">
        <f t="shared" si="36"/>
        <v>NO</v>
      </c>
      <c r="F152" s="213" t="str">
        <f t="shared" si="37"/>
        <v>NO</v>
      </c>
      <c r="G152" s="213" t="str">
        <f t="shared" si="38"/>
        <v>NO</v>
      </c>
      <c r="H152" s="214" t="str">
        <f t="shared" si="39"/>
        <v>NO</v>
      </c>
      <c r="I152" s="207" t="str">
        <f t="shared" si="40"/>
        <v>NO</v>
      </c>
      <c r="J152" s="212" t="str">
        <f t="shared" si="41"/>
        <v>NO</v>
      </c>
      <c r="K152" s="213" t="str">
        <f t="shared" si="32"/>
        <v>NO</v>
      </c>
      <c r="L152" s="214" t="str">
        <f t="shared" si="42"/>
        <v>NO</v>
      </c>
      <c r="M152" s="207" t="str">
        <f t="shared" si="43"/>
        <v>NO</v>
      </c>
      <c r="N152" s="215" t="str">
        <f t="shared" si="44"/>
        <v>NO</v>
      </c>
      <c r="O152" s="216" t="str">
        <f t="shared" si="44"/>
        <v>NO</v>
      </c>
      <c r="P152" s="217" t="str">
        <f t="shared" si="44"/>
        <v>NO</v>
      </c>
      <c r="Q152" s="207" t="str">
        <f t="shared" si="45"/>
        <v>NO</v>
      </c>
      <c r="AL152" s="55">
        <f t="shared" si="46"/>
        <v>0</v>
      </c>
      <c r="AM152" s="55">
        <f t="shared" si="47"/>
        <v>0</v>
      </c>
      <c r="AN152" s="55">
        <f t="shared" si="48"/>
        <v>0</v>
      </c>
    </row>
    <row r="153" spans="2:40" ht="15">
      <c r="B153" s="211">
        <f t="shared" si="49"/>
        <v>50</v>
      </c>
      <c r="C153" s="212" t="str">
        <f t="shared" si="34"/>
        <v>NO</v>
      </c>
      <c r="D153" s="213" t="str">
        <f t="shared" si="35"/>
        <v>NO</v>
      </c>
      <c r="E153" s="213" t="str">
        <f t="shared" si="36"/>
        <v>NO</v>
      </c>
      <c r="F153" s="213" t="str">
        <f t="shared" si="37"/>
        <v>NO</v>
      </c>
      <c r="G153" s="213" t="str">
        <f t="shared" si="38"/>
        <v>NO</v>
      </c>
      <c r="H153" s="214" t="str">
        <f t="shared" si="39"/>
        <v>NO</v>
      </c>
      <c r="I153" s="207" t="str">
        <f t="shared" si="40"/>
        <v>NO</v>
      </c>
      <c r="J153" s="212" t="str">
        <f t="shared" si="41"/>
        <v>NO</v>
      </c>
      <c r="K153" s="213" t="str">
        <f t="shared" si="32"/>
        <v>NO</v>
      </c>
      <c r="L153" s="214" t="str">
        <f t="shared" si="42"/>
        <v>NO</v>
      </c>
      <c r="M153" s="207" t="str">
        <f t="shared" si="43"/>
        <v>NO</v>
      </c>
      <c r="N153" s="215" t="str">
        <f t="shared" si="44"/>
        <v>NO</v>
      </c>
      <c r="O153" s="216" t="str">
        <f t="shared" si="44"/>
        <v>NO</v>
      </c>
      <c r="P153" s="217" t="str">
        <f t="shared" si="44"/>
        <v>NO</v>
      </c>
      <c r="Q153" s="207" t="str">
        <f t="shared" si="45"/>
        <v>NO</v>
      </c>
      <c r="AL153" s="55">
        <f t="shared" si="46"/>
        <v>0</v>
      </c>
      <c r="AM153" s="55">
        <f t="shared" si="47"/>
        <v>0</v>
      </c>
      <c r="AN153" s="55">
        <f t="shared" si="48"/>
        <v>0</v>
      </c>
    </row>
    <row r="154" spans="2:40" ht="15">
      <c r="B154" s="211">
        <f t="shared" si="49"/>
        <v>51</v>
      </c>
      <c r="C154" s="212" t="str">
        <f t="shared" si="34"/>
        <v>NO</v>
      </c>
      <c r="D154" s="213" t="str">
        <f t="shared" si="35"/>
        <v>NO</v>
      </c>
      <c r="E154" s="213" t="str">
        <f t="shared" si="36"/>
        <v>NO</v>
      </c>
      <c r="F154" s="213" t="str">
        <f t="shared" si="37"/>
        <v>NO</v>
      </c>
      <c r="G154" s="213" t="str">
        <f t="shared" si="38"/>
        <v>NO</v>
      </c>
      <c r="H154" s="214" t="str">
        <f t="shared" si="39"/>
        <v>NO</v>
      </c>
      <c r="I154" s="207" t="str">
        <f t="shared" si="40"/>
        <v>NO</v>
      </c>
      <c r="J154" s="212" t="str">
        <f t="shared" si="41"/>
        <v>NO</v>
      </c>
      <c r="K154" s="213" t="str">
        <f t="shared" si="32"/>
        <v>NO</v>
      </c>
      <c r="L154" s="214" t="str">
        <f t="shared" si="42"/>
        <v>NO</v>
      </c>
      <c r="M154" s="207" t="str">
        <f t="shared" si="43"/>
        <v>NO</v>
      </c>
      <c r="N154" s="215" t="str">
        <f t="shared" si="44"/>
        <v>NO</v>
      </c>
      <c r="O154" s="216" t="str">
        <f t="shared" si="44"/>
        <v>NO</v>
      </c>
      <c r="P154" s="217" t="str">
        <f t="shared" si="44"/>
        <v>NO</v>
      </c>
      <c r="Q154" s="207" t="str">
        <f t="shared" si="45"/>
        <v>NO</v>
      </c>
      <c r="AL154" s="55">
        <f t="shared" si="46"/>
        <v>0</v>
      </c>
      <c r="AM154" s="55">
        <f t="shared" si="47"/>
        <v>0</v>
      </c>
      <c r="AN154" s="55">
        <f t="shared" si="48"/>
        <v>0</v>
      </c>
    </row>
    <row r="155" spans="2:40" ht="15">
      <c r="B155" s="211">
        <f t="shared" si="49"/>
        <v>52</v>
      </c>
      <c r="C155" s="212" t="str">
        <f t="shared" si="34"/>
        <v>NO</v>
      </c>
      <c r="D155" s="213" t="str">
        <f t="shared" si="35"/>
        <v>NO</v>
      </c>
      <c r="E155" s="213" t="str">
        <f t="shared" si="36"/>
        <v>NO</v>
      </c>
      <c r="F155" s="213" t="str">
        <f t="shared" si="37"/>
        <v>NO</v>
      </c>
      <c r="G155" s="213" t="str">
        <f t="shared" si="38"/>
        <v>NO</v>
      </c>
      <c r="H155" s="214" t="str">
        <f t="shared" si="39"/>
        <v>NO</v>
      </c>
      <c r="I155" s="207" t="str">
        <f t="shared" si="40"/>
        <v>NO</v>
      </c>
      <c r="J155" s="212" t="str">
        <f t="shared" si="41"/>
        <v>NO</v>
      </c>
      <c r="K155" s="213" t="str">
        <f t="shared" si="32"/>
        <v>NO</v>
      </c>
      <c r="L155" s="214" t="str">
        <f t="shared" si="42"/>
        <v>NO</v>
      </c>
      <c r="M155" s="207" t="str">
        <f t="shared" si="43"/>
        <v>NO</v>
      </c>
      <c r="N155" s="215" t="str">
        <f t="shared" si="44"/>
        <v>NO</v>
      </c>
      <c r="O155" s="216" t="str">
        <f t="shared" si="44"/>
        <v>NO</v>
      </c>
      <c r="P155" s="217" t="str">
        <f t="shared" si="44"/>
        <v>NO</v>
      </c>
      <c r="Q155" s="207" t="str">
        <f t="shared" si="45"/>
        <v>NO</v>
      </c>
      <c r="AL155" s="55">
        <f t="shared" si="46"/>
        <v>0</v>
      </c>
      <c r="AM155" s="55">
        <f t="shared" si="47"/>
        <v>0</v>
      </c>
      <c r="AN155" s="55">
        <f t="shared" si="48"/>
        <v>0</v>
      </c>
    </row>
    <row r="156" spans="2:40" ht="15">
      <c r="B156" s="211">
        <f t="shared" si="49"/>
        <v>53</v>
      </c>
      <c r="C156" s="212" t="str">
        <f t="shared" si="34"/>
        <v>NO</v>
      </c>
      <c r="D156" s="213" t="str">
        <f t="shared" si="35"/>
        <v>NO</v>
      </c>
      <c r="E156" s="213" t="str">
        <f t="shared" si="36"/>
        <v>NO</v>
      </c>
      <c r="F156" s="213" t="str">
        <f t="shared" si="37"/>
        <v>NO</v>
      </c>
      <c r="G156" s="213" t="str">
        <f t="shared" si="38"/>
        <v>NO</v>
      </c>
      <c r="H156" s="214" t="str">
        <f t="shared" si="39"/>
        <v>NO</v>
      </c>
      <c r="I156" s="207" t="str">
        <f t="shared" si="40"/>
        <v>NO</v>
      </c>
      <c r="J156" s="212" t="str">
        <f t="shared" si="41"/>
        <v>NO</v>
      </c>
      <c r="K156" s="213" t="str">
        <f t="shared" si="32"/>
        <v>NO</v>
      </c>
      <c r="L156" s="214" t="str">
        <f t="shared" si="42"/>
        <v>NO</v>
      </c>
      <c r="M156" s="207" t="str">
        <f t="shared" si="43"/>
        <v>NO</v>
      </c>
      <c r="N156" s="215" t="str">
        <f t="shared" si="44"/>
        <v>NO</v>
      </c>
      <c r="O156" s="216" t="str">
        <f t="shared" si="44"/>
        <v>NO</v>
      </c>
      <c r="P156" s="217" t="str">
        <f t="shared" si="44"/>
        <v>NO</v>
      </c>
      <c r="Q156" s="207" t="str">
        <f t="shared" si="45"/>
        <v>NO</v>
      </c>
      <c r="AL156" s="55">
        <f t="shared" si="46"/>
        <v>0</v>
      </c>
      <c r="AM156" s="55">
        <f t="shared" si="47"/>
        <v>0</v>
      </c>
      <c r="AN156" s="55">
        <f t="shared" si="48"/>
        <v>0</v>
      </c>
    </row>
    <row r="157" spans="2:40" ht="15">
      <c r="B157" s="211">
        <f t="shared" si="49"/>
        <v>54</v>
      </c>
      <c r="C157" s="212" t="str">
        <f t="shared" si="34"/>
        <v>NO</v>
      </c>
      <c r="D157" s="213" t="str">
        <f t="shared" si="35"/>
        <v>NO</v>
      </c>
      <c r="E157" s="213" t="str">
        <f t="shared" si="36"/>
        <v>NO</v>
      </c>
      <c r="F157" s="213" t="str">
        <f t="shared" si="37"/>
        <v>NO</v>
      </c>
      <c r="G157" s="213" t="str">
        <f t="shared" si="38"/>
        <v>NO</v>
      </c>
      <c r="H157" s="214" t="str">
        <f t="shared" si="39"/>
        <v>NO</v>
      </c>
      <c r="I157" s="207" t="str">
        <f t="shared" si="40"/>
        <v>NO</v>
      </c>
      <c r="J157" s="212" t="str">
        <f t="shared" si="41"/>
        <v>NO</v>
      </c>
      <c r="K157" s="213" t="str">
        <f t="shared" si="32"/>
        <v>NO</v>
      </c>
      <c r="L157" s="214" t="str">
        <f t="shared" si="42"/>
        <v>NO</v>
      </c>
      <c r="M157" s="207" t="str">
        <f t="shared" si="43"/>
        <v>NO</v>
      </c>
      <c r="N157" s="215" t="str">
        <f t="shared" si="44"/>
        <v>NO</v>
      </c>
      <c r="O157" s="216" t="str">
        <f t="shared" si="44"/>
        <v>NO</v>
      </c>
      <c r="P157" s="217" t="str">
        <f t="shared" si="44"/>
        <v>NO</v>
      </c>
      <c r="Q157" s="207" t="str">
        <f t="shared" si="45"/>
        <v>NO</v>
      </c>
      <c r="AL157" s="55">
        <f t="shared" si="46"/>
        <v>0</v>
      </c>
      <c r="AM157" s="55">
        <f t="shared" si="47"/>
        <v>0</v>
      </c>
      <c r="AN157" s="55">
        <f t="shared" si="48"/>
        <v>0</v>
      </c>
    </row>
    <row r="158" spans="2:40" ht="15">
      <c r="B158" s="211">
        <f t="shared" si="49"/>
        <v>55</v>
      </c>
      <c r="C158" s="212" t="str">
        <f t="shared" si="34"/>
        <v>NO</v>
      </c>
      <c r="D158" s="213" t="str">
        <f t="shared" si="35"/>
        <v>NO</v>
      </c>
      <c r="E158" s="213" t="str">
        <f t="shared" si="36"/>
        <v>NO</v>
      </c>
      <c r="F158" s="213" t="str">
        <f t="shared" si="37"/>
        <v>NO</v>
      </c>
      <c r="G158" s="213" t="str">
        <f t="shared" si="38"/>
        <v>NO</v>
      </c>
      <c r="H158" s="214" t="str">
        <f t="shared" si="39"/>
        <v>NO</v>
      </c>
      <c r="I158" s="207" t="str">
        <f t="shared" si="40"/>
        <v>NO</v>
      </c>
      <c r="J158" s="212" t="str">
        <f t="shared" si="41"/>
        <v>NO</v>
      </c>
      <c r="K158" s="213" t="str">
        <f t="shared" si="32"/>
        <v>NO</v>
      </c>
      <c r="L158" s="214" t="str">
        <f t="shared" si="42"/>
        <v>NO</v>
      </c>
      <c r="M158" s="207" t="str">
        <f t="shared" si="43"/>
        <v>NO</v>
      </c>
      <c r="N158" s="215" t="str">
        <f t="shared" si="44"/>
        <v>NO</v>
      </c>
      <c r="O158" s="216" t="str">
        <f t="shared" si="44"/>
        <v>NO</v>
      </c>
      <c r="P158" s="217" t="str">
        <f t="shared" si="44"/>
        <v>NO</v>
      </c>
      <c r="Q158" s="207" t="str">
        <f t="shared" si="45"/>
        <v>NO</v>
      </c>
      <c r="AL158" s="55">
        <f t="shared" si="46"/>
        <v>0</v>
      </c>
      <c r="AM158" s="55">
        <f t="shared" si="47"/>
        <v>0</v>
      </c>
      <c r="AN158" s="55">
        <f t="shared" si="48"/>
        <v>0</v>
      </c>
    </row>
    <row r="159" spans="2:40" ht="15">
      <c r="B159" s="211">
        <f t="shared" si="49"/>
        <v>56</v>
      </c>
      <c r="C159" s="212" t="str">
        <f t="shared" si="34"/>
        <v>NO</v>
      </c>
      <c r="D159" s="213" t="str">
        <f t="shared" si="35"/>
        <v>NO</v>
      </c>
      <c r="E159" s="213" t="str">
        <f t="shared" si="36"/>
        <v>NO</v>
      </c>
      <c r="F159" s="213" t="str">
        <f t="shared" si="37"/>
        <v>NO</v>
      </c>
      <c r="G159" s="213" t="str">
        <f t="shared" si="38"/>
        <v>NO</v>
      </c>
      <c r="H159" s="214" t="str">
        <f t="shared" si="39"/>
        <v>NO</v>
      </c>
      <c r="I159" s="207" t="str">
        <f t="shared" si="40"/>
        <v>NO</v>
      </c>
      <c r="J159" s="212" t="str">
        <f t="shared" si="41"/>
        <v>NO</v>
      </c>
      <c r="K159" s="213" t="str">
        <f t="shared" si="32"/>
        <v>NO</v>
      </c>
      <c r="L159" s="214" t="str">
        <f t="shared" si="42"/>
        <v>NO</v>
      </c>
      <c r="M159" s="207" t="str">
        <f t="shared" si="43"/>
        <v>NO</v>
      </c>
      <c r="N159" s="215" t="str">
        <f t="shared" si="44"/>
        <v>NO</v>
      </c>
      <c r="O159" s="216" t="str">
        <f t="shared" si="44"/>
        <v>NO</v>
      </c>
      <c r="P159" s="217" t="str">
        <f t="shared" si="44"/>
        <v>NO</v>
      </c>
      <c r="Q159" s="207" t="str">
        <f t="shared" si="45"/>
        <v>NO</v>
      </c>
      <c r="AL159" s="55">
        <f t="shared" si="46"/>
        <v>0</v>
      </c>
      <c r="AM159" s="55">
        <f t="shared" si="47"/>
        <v>0</v>
      </c>
      <c r="AN159" s="55">
        <f t="shared" si="48"/>
        <v>0</v>
      </c>
    </row>
    <row r="160" spans="2:40" ht="15">
      <c r="B160" s="211">
        <f t="shared" si="49"/>
        <v>57</v>
      </c>
      <c r="C160" s="212" t="str">
        <f t="shared" si="34"/>
        <v>NO</v>
      </c>
      <c r="D160" s="213" t="str">
        <f t="shared" si="35"/>
        <v>NO</v>
      </c>
      <c r="E160" s="213" t="str">
        <f t="shared" si="36"/>
        <v>NO</v>
      </c>
      <c r="F160" s="213" t="str">
        <f t="shared" si="37"/>
        <v>NO</v>
      </c>
      <c r="G160" s="213" t="str">
        <f t="shared" si="38"/>
        <v>NO</v>
      </c>
      <c r="H160" s="214" t="str">
        <f t="shared" si="39"/>
        <v>NO</v>
      </c>
      <c r="I160" s="207" t="str">
        <f t="shared" si="40"/>
        <v>NO</v>
      </c>
      <c r="J160" s="212" t="str">
        <f t="shared" si="41"/>
        <v>NO</v>
      </c>
      <c r="K160" s="213" t="str">
        <f t="shared" si="32"/>
        <v>NO</v>
      </c>
      <c r="L160" s="214" t="str">
        <f t="shared" si="42"/>
        <v>NO</v>
      </c>
      <c r="M160" s="207" t="str">
        <f t="shared" si="43"/>
        <v>NO</v>
      </c>
      <c r="N160" s="215" t="str">
        <f t="shared" si="44"/>
        <v>NO</v>
      </c>
      <c r="O160" s="216" t="str">
        <f t="shared" si="44"/>
        <v>NO</v>
      </c>
      <c r="P160" s="217" t="str">
        <f t="shared" si="44"/>
        <v>NO</v>
      </c>
      <c r="Q160" s="207" t="str">
        <f t="shared" si="45"/>
        <v>NO</v>
      </c>
      <c r="AL160" s="55">
        <f t="shared" si="46"/>
        <v>0</v>
      </c>
      <c r="AM160" s="55">
        <f t="shared" si="47"/>
        <v>0</v>
      </c>
      <c r="AN160" s="55">
        <f t="shared" si="48"/>
        <v>0</v>
      </c>
    </row>
    <row r="161" spans="2:40" ht="15">
      <c r="B161" s="211">
        <f t="shared" si="49"/>
        <v>58</v>
      </c>
      <c r="C161" s="212" t="str">
        <f t="shared" si="34"/>
        <v>NO</v>
      </c>
      <c r="D161" s="213" t="str">
        <f t="shared" si="35"/>
        <v>NO</v>
      </c>
      <c r="E161" s="213" t="str">
        <f t="shared" si="36"/>
        <v>NO</v>
      </c>
      <c r="F161" s="213" t="str">
        <f t="shared" si="37"/>
        <v>NO</v>
      </c>
      <c r="G161" s="213" t="str">
        <f t="shared" si="38"/>
        <v>NO</v>
      </c>
      <c r="H161" s="214" t="str">
        <f t="shared" si="39"/>
        <v>NO</v>
      </c>
      <c r="I161" s="207" t="str">
        <f t="shared" si="40"/>
        <v>NO</v>
      </c>
      <c r="J161" s="212" t="str">
        <f t="shared" si="41"/>
        <v>NO</v>
      </c>
      <c r="K161" s="213" t="str">
        <f t="shared" si="32"/>
        <v>NO</v>
      </c>
      <c r="L161" s="214" t="str">
        <f t="shared" si="42"/>
        <v>NO</v>
      </c>
      <c r="M161" s="207" t="str">
        <f t="shared" si="43"/>
        <v>NO</v>
      </c>
      <c r="N161" s="215" t="str">
        <f t="shared" si="44"/>
        <v>NO</v>
      </c>
      <c r="O161" s="216" t="str">
        <f t="shared" si="44"/>
        <v>NO</v>
      </c>
      <c r="P161" s="217" t="str">
        <f t="shared" si="44"/>
        <v>NO</v>
      </c>
      <c r="Q161" s="207" t="str">
        <f t="shared" si="45"/>
        <v>NO</v>
      </c>
      <c r="AL161" s="55">
        <f t="shared" si="46"/>
        <v>0</v>
      </c>
      <c r="AM161" s="55">
        <f t="shared" si="47"/>
        <v>0</v>
      </c>
      <c r="AN161" s="55">
        <f t="shared" si="48"/>
        <v>0</v>
      </c>
    </row>
    <row r="162" spans="2:40" ht="15">
      <c r="B162" s="211">
        <f t="shared" si="49"/>
        <v>59</v>
      </c>
      <c r="C162" s="212" t="str">
        <f t="shared" si="34"/>
        <v>NO</v>
      </c>
      <c r="D162" s="213" t="str">
        <f t="shared" si="35"/>
        <v>NO</v>
      </c>
      <c r="E162" s="213" t="str">
        <f t="shared" si="36"/>
        <v>NO</v>
      </c>
      <c r="F162" s="213" t="str">
        <f t="shared" si="37"/>
        <v>NO</v>
      </c>
      <c r="G162" s="213" t="str">
        <f t="shared" si="38"/>
        <v>NO</v>
      </c>
      <c r="H162" s="214" t="str">
        <f t="shared" si="39"/>
        <v>NO</v>
      </c>
      <c r="I162" s="207" t="str">
        <f t="shared" si="40"/>
        <v>NO</v>
      </c>
      <c r="J162" s="212" t="str">
        <f t="shared" si="41"/>
        <v>NO</v>
      </c>
      <c r="K162" s="213" t="str">
        <f t="shared" si="32"/>
        <v>NO</v>
      </c>
      <c r="L162" s="214" t="str">
        <f t="shared" si="42"/>
        <v>NO</v>
      </c>
      <c r="M162" s="207" t="str">
        <f t="shared" si="43"/>
        <v>NO</v>
      </c>
      <c r="N162" s="215" t="str">
        <f t="shared" si="44"/>
        <v>NO</v>
      </c>
      <c r="O162" s="216" t="str">
        <f t="shared" si="44"/>
        <v>NO</v>
      </c>
      <c r="P162" s="217" t="str">
        <f t="shared" si="44"/>
        <v>NO</v>
      </c>
      <c r="Q162" s="207" t="str">
        <f t="shared" si="45"/>
        <v>NO</v>
      </c>
      <c r="AL162" s="55">
        <f t="shared" si="46"/>
        <v>0</v>
      </c>
      <c r="AM162" s="55">
        <f t="shared" si="47"/>
        <v>0</v>
      </c>
      <c r="AN162" s="55">
        <f t="shared" si="48"/>
        <v>0</v>
      </c>
    </row>
    <row r="163" spans="2:40" ht="15.75" thickBot="1">
      <c r="B163" s="219">
        <f t="shared" si="49"/>
        <v>60</v>
      </c>
      <c r="C163" s="220" t="str">
        <f t="shared" si="34"/>
        <v>NO</v>
      </c>
      <c r="D163" s="221" t="str">
        <f t="shared" si="35"/>
        <v>NO</v>
      </c>
      <c r="E163" s="221" t="str">
        <f t="shared" si="36"/>
        <v>NO</v>
      </c>
      <c r="F163" s="222" t="str">
        <f t="shared" si="37"/>
        <v>NO</v>
      </c>
      <c r="G163" s="223" t="str">
        <f t="shared" si="38"/>
        <v>NO</v>
      </c>
      <c r="H163" s="224" t="str">
        <f t="shared" si="39"/>
        <v>NO</v>
      </c>
      <c r="I163" s="207" t="str">
        <f t="shared" si="40"/>
        <v>NO</v>
      </c>
      <c r="J163" s="225" t="str">
        <f t="shared" si="41"/>
        <v>NO</v>
      </c>
      <c r="K163" s="226" t="str">
        <f t="shared" si="32"/>
        <v>NO</v>
      </c>
      <c r="L163" s="224" t="str">
        <f t="shared" si="42"/>
        <v>NO</v>
      </c>
      <c r="M163" s="207" t="str">
        <f t="shared" si="43"/>
        <v>NO</v>
      </c>
      <c r="N163" s="227" t="str">
        <f t="shared" si="44"/>
        <v>NO</v>
      </c>
      <c r="O163" s="228" t="str">
        <f t="shared" si="44"/>
        <v>NO</v>
      </c>
      <c r="P163" s="229" t="str">
        <f t="shared" si="44"/>
        <v>NO</v>
      </c>
      <c r="Q163" s="207" t="str">
        <f t="shared" si="45"/>
        <v>NO</v>
      </c>
      <c r="AL163" s="55">
        <f t="shared" si="46"/>
        <v>0</v>
      </c>
      <c r="AM163" s="55">
        <f t="shared" si="47"/>
        <v>0</v>
      </c>
      <c r="AN163" s="55">
        <f t="shared" si="48"/>
        <v>0</v>
      </c>
    </row>
    <row r="164" spans="2:40" ht="31.5" thickTop="1" thickBot="1">
      <c r="B164" s="230" t="s">
        <v>69</v>
      </c>
      <c r="C164" s="231">
        <f>COUNTIF(C104:C163,"&gt;2")</f>
        <v>32</v>
      </c>
      <c r="D164" s="232">
        <f t="shared" ref="D164:P164" si="50">COUNTIF(D104:D163,"&gt;2")</f>
        <v>27</v>
      </c>
      <c r="E164" s="232">
        <f t="shared" si="50"/>
        <v>27</v>
      </c>
      <c r="F164" s="232">
        <f t="shared" si="50"/>
        <v>32</v>
      </c>
      <c r="G164" s="232">
        <f t="shared" si="50"/>
        <v>32</v>
      </c>
      <c r="H164" s="233">
        <f t="shared" si="50"/>
        <v>32</v>
      </c>
      <c r="I164" s="234">
        <f>COUNTIF(I104:I163,"=A")</f>
        <v>32</v>
      </c>
      <c r="J164" s="231">
        <f t="shared" si="50"/>
        <v>32</v>
      </c>
      <c r="K164" s="232">
        <f t="shared" si="50"/>
        <v>27</v>
      </c>
      <c r="L164" s="233">
        <f t="shared" si="50"/>
        <v>30</v>
      </c>
      <c r="M164" s="234">
        <f>COUNTIF(M104:M163,"=A")</f>
        <v>32</v>
      </c>
      <c r="N164" s="231">
        <f t="shared" si="50"/>
        <v>24</v>
      </c>
      <c r="O164" s="232">
        <f t="shared" si="50"/>
        <v>32</v>
      </c>
      <c r="P164" s="233">
        <f t="shared" si="50"/>
        <v>32</v>
      </c>
      <c r="Q164" s="235">
        <f>COUNTIF(Q104:Q163,"=A")</f>
        <v>32</v>
      </c>
    </row>
    <row r="165" spans="2:40" ht="15.75" thickBot="1">
      <c r="B165" s="236" t="s">
        <v>87</v>
      </c>
      <c r="C165" s="237">
        <f>AVERAGEIF(C104:C163,"&gt;0",C104:C163)</f>
        <v>4.8125</v>
      </c>
      <c r="D165" s="238">
        <f t="shared" ref="D165:P165" si="51">AVERAGEIF(D104:D163,"&gt;0",D104:D163)</f>
        <v>4.09375</v>
      </c>
      <c r="E165" s="238">
        <f t="shared" si="51"/>
        <v>4.09375</v>
      </c>
      <c r="F165" s="238">
        <f t="shared" si="51"/>
        <v>4.75</v>
      </c>
      <c r="G165" s="238">
        <f t="shared" si="51"/>
        <v>4.84375</v>
      </c>
      <c r="H165" s="239">
        <f t="shared" si="51"/>
        <v>4.65625</v>
      </c>
      <c r="I165" s="240"/>
      <c r="J165" s="237">
        <f t="shared" si="51"/>
        <v>4.40625</v>
      </c>
      <c r="K165" s="238">
        <f t="shared" si="51"/>
        <v>3.9375</v>
      </c>
      <c r="L165" s="239">
        <f t="shared" si="51"/>
        <v>3.875</v>
      </c>
      <c r="M165" s="240"/>
      <c r="N165" s="237">
        <f t="shared" si="51"/>
        <v>3.65625</v>
      </c>
      <c r="O165" s="238">
        <f t="shared" si="51"/>
        <v>4.25</v>
      </c>
      <c r="P165" s="239">
        <f t="shared" si="51"/>
        <v>4.375</v>
      </c>
      <c r="Q165" s="241"/>
    </row>
    <row r="166" spans="2:40" ht="15.75" thickBot="1">
      <c r="B166" s="236" t="s">
        <v>88</v>
      </c>
      <c r="C166" s="242">
        <f>MEDIAN(C104:C163)</f>
        <v>5</v>
      </c>
      <c r="D166" s="242">
        <f t="shared" ref="D166:P166" si="52">MEDIAN(D104:D163)</f>
        <v>4</v>
      </c>
      <c r="E166" s="242">
        <f t="shared" si="52"/>
        <v>4</v>
      </c>
      <c r="F166" s="242">
        <f t="shared" si="52"/>
        <v>5</v>
      </c>
      <c r="G166" s="242">
        <f t="shared" si="52"/>
        <v>5</v>
      </c>
      <c r="H166" s="240">
        <f t="shared" si="52"/>
        <v>5</v>
      </c>
      <c r="I166" s="243"/>
      <c r="J166" s="237">
        <f t="shared" si="52"/>
        <v>4.5</v>
      </c>
      <c r="K166" s="244">
        <f t="shared" si="52"/>
        <v>4</v>
      </c>
      <c r="L166" s="245">
        <f t="shared" si="52"/>
        <v>4</v>
      </c>
      <c r="M166" s="246"/>
      <c r="N166" s="237">
        <f t="shared" si="52"/>
        <v>4</v>
      </c>
      <c r="O166" s="242">
        <f t="shared" si="52"/>
        <v>4</v>
      </c>
      <c r="P166" s="239">
        <f t="shared" si="52"/>
        <v>4</v>
      </c>
      <c r="Q166" s="243"/>
    </row>
    <row r="167" spans="2:40" ht="15.75" thickBot="1">
      <c r="B167" s="247" t="s">
        <v>89</v>
      </c>
      <c r="C167" s="248">
        <f>QUARTILE(C104:C163,1)</f>
        <v>5</v>
      </c>
      <c r="D167" s="249">
        <f t="shared" ref="D167:P167" si="53">QUARTILE(D104:D163,1)</f>
        <v>4</v>
      </c>
      <c r="E167" s="250">
        <f t="shared" si="53"/>
        <v>4</v>
      </c>
      <c r="F167" s="248">
        <f t="shared" si="53"/>
        <v>5</v>
      </c>
      <c r="G167" s="248">
        <f t="shared" si="53"/>
        <v>5</v>
      </c>
      <c r="H167" s="249">
        <f t="shared" si="53"/>
        <v>4</v>
      </c>
      <c r="I167" s="251"/>
      <c r="J167" s="252">
        <f t="shared" si="53"/>
        <v>4</v>
      </c>
      <c r="K167" s="250">
        <f t="shared" si="53"/>
        <v>3</v>
      </c>
      <c r="L167" s="253">
        <f t="shared" si="53"/>
        <v>3</v>
      </c>
      <c r="M167" s="248"/>
      <c r="N167" s="254">
        <f t="shared" si="53"/>
        <v>2.75</v>
      </c>
      <c r="O167" s="248">
        <f t="shared" si="53"/>
        <v>4</v>
      </c>
      <c r="P167" s="255">
        <f t="shared" si="53"/>
        <v>4</v>
      </c>
      <c r="Q167" s="251"/>
    </row>
    <row r="168" spans="2:40" ht="13.5" thickTop="1"/>
    <row r="169" spans="2:40" ht="13.5" thickBot="1">
      <c r="B169" s="66"/>
      <c r="C169" s="66"/>
      <c r="D169" s="66"/>
      <c r="E169" s="66"/>
      <c r="F169" s="66"/>
      <c r="G169" s="66"/>
      <c r="H169" s="66"/>
      <c r="I169" s="68"/>
      <c r="M169" s="68"/>
    </row>
    <row r="170" spans="2:40" ht="15.75" thickTop="1">
      <c r="B170" s="256" t="s">
        <v>90</v>
      </c>
      <c r="C170" s="257">
        <f>COUNTIF(C104:C163,"=5")</f>
        <v>26</v>
      </c>
      <c r="D170" s="258">
        <f t="shared" ref="D170:Q170" si="54">COUNTIF(D104:D163,"=5")</f>
        <v>15</v>
      </c>
      <c r="E170" s="258">
        <f t="shared" si="54"/>
        <v>15</v>
      </c>
      <c r="F170" s="258">
        <f t="shared" si="54"/>
        <v>25</v>
      </c>
      <c r="G170" s="258">
        <f t="shared" si="54"/>
        <v>27</v>
      </c>
      <c r="H170" s="259">
        <f t="shared" si="54"/>
        <v>21</v>
      </c>
      <c r="I170" s="260"/>
      <c r="J170" s="257">
        <f t="shared" si="54"/>
        <v>16</v>
      </c>
      <c r="K170" s="258">
        <f t="shared" si="54"/>
        <v>12</v>
      </c>
      <c r="L170" s="259">
        <f t="shared" si="54"/>
        <v>7</v>
      </c>
      <c r="M170" s="260"/>
      <c r="N170" s="257">
        <f t="shared" si="54"/>
        <v>11</v>
      </c>
      <c r="O170" s="258">
        <f t="shared" si="54"/>
        <v>13</v>
      </c>
      <c r="P170" s="258">
        <f t="shared" si="54"/>
        <v>14</v>
      </c>
      <c r="Q170" s="259">
        <f t="shared" si="54"/>
        <v>0</v>
      </c>
    </row>
    <row r="171" spans="2:40" ht="15">
      <c r="B171" s="261" t="s">
        <v>91</v>
      </c>
      <c r="C171" s="262">
        <f>COUNTIF(C104:C163,"=4")</f>
        <v>6</v>
      </c>
      <c r="D171" s="263">
        <f t="shared" ref="D171:Q171" si="55">COUNTIF(D104:D163,"=4")</f>
        <v>10</v>
      </c>
      <c r="E171" s="263">
        <f t="shared" si="55"/>
        <v>10</v>
      </c>
      <c r="F171" s="263">
        <f t="shared" si="55"/>
        <v>6</v>
      </c>
      <c r="G171" s="263">
        <f t="shared" si="55"/>
        <v>5</v>
      </c>
      <c r="H171" s="264">
        <f t="shared" si="55"/>
        <v>11</v>
      </c>
      <c r="I171" s="260"/>
      <c r="J171" s="262">
        <f t="shared" si="55"/>
        <v>13</v>
      </c>
      <c r="K171" s="263">
        <f t="shared" si="55"/>
        <v>11</v>
      </c>
      <c r="L171" s="264">
        <f t="shared" si="55"/>
        <v>16</v>
      </c>
      <c r="M171" s="260"/>
      <c r="N171" s="262">
        <f t="shared" si="55"/>
        <v>7</v>
      </c>
      <c r="O171" s="263">
        <f t="shared" si="55"/>
        <v>14</v>
      </c>
      <c r="P171" s="263">
        <f t="shared" si="55"/>
        <v>16</v>
      </c>
      <c r="Q171" s="264">
        <f t="shared" si="55"/>
        <v>0</v>
      </c>
    </row>
    <row r="172" spans="2:40" ht="15">
      <c r="B172" s="261" t="s">
        <v>92</v>
      </c>
      <c r="C172" s="262">
        <f>COUNTIF(C104:C163,"=3")</f>
        <v>0</v>
      </c>
      <c r="D172" s="263">
        <f t="shared" ref="D172:Q172" si="56">COUNTIF(D104:D163,"=3")</f>
        <v>2</v>
      </c>
      <c r="E172" s="263">
        <f t="shared" si="56"/>
        <v>2</v>
      </c>
      <c r="F172" s="263">
        <f t="shared" si="56"/>
        <v>1</v>
      </c>
      <c r="G172" s="263">
        <f t="shared" si="56"/>
        <v>0</v>
      </c>
      <c r="H172" s="264">
        <f t="shared" si="56"/>
        <v>0</v>
      </c>
      <c r="I172" s="260"/>
      <c r="J172" s="262">
        <f t="shared" si="56"/>
        <v>3</v>
      </c>
      <c r="K172" s="263">
        <f t="shared" si="56"/>
        <v>4</v>
      </c>
      <c r="L172" s="264">
        <f t="shared" si="56"/>
        <v>7</v>
      </c>
      <c r="M172" s="260"/>
      <c r="N172" s="262">
        <f t="shared" si="56"/>
        <v>6</v>
      </c>
      <c r="O172" s="263">
        <f t="shared" si="56"/>
        <v>5</v>
      </c>
      <c r="P172" s="263">
        <f t="shared" si="56"/>
        <v>2</v>
      </c>
      <c r="Q172" s="264">
        <f t="shared" si="56"/>
        <v>0</v>
      </c>
    </row>
    <row r="173" spans="2:40" ht="15.75" thickBot="1">
      <c r="B173" s="265" t="s">
        <v>93</v>
      </c>
      <c r="C173" s="266">
        <f>COUNTIF(C104:C163,"=2")</f>
        <v>0</v>
      </c>
      <c r="D173" s="267">
        <f t="shared" ref="D173:Q173" si="57">COUNTIF(D104:D163,"=2")</f>
        <v>5</v>
      </c>
      <c r="E173" s="267">
        <f t="shared" si="57"/>
        <v>5</v>
      </c>
      <c r="F173" s="267">
        <f t="shared" si="57"/>
        <v>0</v>
      </c>
      <c r="G173" s="267">
        <f t="shared" si="57"/>
        <v>0</v>
      </c>
      <c r="H173" s="268">
        <f t="shared" si="57"/>
        <v>0</v>
      </c>
      <c r="I173" s="260"/>
      <c r="J173" s="266">
        <f t="shared" si="57"/>
        <v>0</v>
      </c>
      <c r="K173" s="267">
        <f t="shared" si="57"/>
        <v>5</v>
      </c>
      <c r="L173" s="268">
        <f t="shared" si="57"/>
        <v>2</v>
      </c>
      <c r="M173" s="260"/>
      <c r="N173" s="266">
        <f t="shared" si="57"/>
        <v>8</v>
      </c>
      <c r="O173" s="267">
        <f t="shared" si="57"/>
        <v>0</v>
      </c>
      <c r="P173" s="267">
        <f t="shared" si="57"/>
        <v>0</v>
      </c>
      <c r="Q173" s="268">
        <f t="shared" si="57"/>
        <v>0</v>
      </c>
    </row>
    <row r="174" spans="2:40" ht="13.5" thickTop="1">
      <c r="I174" s="68"/>
      <c r="M174" s="68"/>
    </row>
    <row r="175" spans="2:40" ht="13.5" thickBot="1"/>
    <row r="176" spans="2:40" ht="31.5" thickTop="1" thickBot="1">
      <c r="B176" s="269" t="s">
        <v>94</v>
      </c>
      <c r="C176" s="270">
        <f>COUNTIF(C104:C163,"&gt;0")</f>
        <v>32</v>
      </c>
    </row>
    <row r="177" spans="13:13" ht="13.5" thickTop="1">
      <c r="M177" s="68"/>
    </row>
  </sheetData>
  <protectedRanges>
    <protectedRange sqref="C3:X3 Z3" name="Rango4"/>
    <protectedRange sqref="C12:AJ71" name="Rango2_1"/>
  </protectedRanges>
  <mergeCells count="42"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H8:AH10"/>
    <mergeCell ref="AI8:AJ10"/>
    <mergeCell ref="AM8:AO10"/>
    <mergeCell ref="C8:F10"/>
    <mergeCell ref="G8:J10"/>
    <mergeCell ref="K8:M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L448"/>
  <sheetViews>
    <sheetView tabSelected="1" topLeftCell="A10" zoomScale="75" workbookViewId="0">
      <selection activeCell="B2" sqref="B2:K22"/>
    </sheetView>
  </sheetViews>
  <sheetFormatPr baseColWidth="10" defaultRowHeight="12.75"/>
  <cols>
    <col min="1" max="1" width="21.140625" style="37" customWidth="1"/>
    <col min="2" max="2" width="15.85546875" customWidth="1"/>
    <col min="3" max="3" width="5" customWidth="1"/>
    <col min="4" max="4" width="5.140625" customWidth="1"/>
    <col min="5" max="5" width="4.28515625" customWidth="1"/>
    <col min="6" max="6" width="4.140625" customWidth="1"/>
    <col min="8" max="8" width="8.140625" style="7" customWidth="1"/>
    <col min="9" max="9" width="7.5703125" style="7" customWidth="1"/>
    <col min="10" max="10" width="6.140625" style="7" customWidth="1"/>
    <col min="11" max="11" width="8.28515625" style="7" customWidth="1"/>
    <col min="12" max="38" width="11.42578125" style="31"/>
  </cols>
  <sheetData>
    <row r="1" spans="1:13" ht="13.5" thickBot="1">
      <c r="B1" s="31"/>
      <c r="C1" s="32"/>
      <c r="D1" s="32"/>
      <c r="E1" s="32"/>
      <c r="F1" s="32"/>
      <c r="G1" s="32"/>
      <c r="H1" s="33"/>
      <c r="I1" s="33"/>
      <c r="J1" s="33"/>
      <c r="K1" s="33"/>
    </row>
    <row r="2" spans="1:13" ht="13.5" customHeight="1" thickTop="1">
      <c r="B2" s="10" t="s">
        <v>10</v>
      </c>
      <c r="C2" s="496" t="s">
        <v>38</v>
      </c>
      <c r="D2" s="497"/>
      <c r="E2" s="497"/>
      <c r="F2" s="497"/>
      <c r="G2" s="497"/>
      <c r="H2" s="498"/>
      <c r="I2" s="498"/>
      <c r="J2" s="498"/>
      <c r="K2" s="499"/>
    </row>
    <row r="3" spans="1:13">
      <c r="B3" s="11" t="s">
        <v>11</v>
      </c>
      <c r="C3" s="500">
        <f>C26+C49+C72+C95+C118+C141+C164+C187+C210+C233+C256+C279+C302+C325</f>
        <v>389</v>
      </c>
      <c r="D3" s="501"/>
      <c r="E3" s="501"/>
      <c r="F3" s="501"/>
      <c r="G3" s="501"/>
      <c r="H3" s="502"/>
      <c r="I3" s="502"/>
      <c r="J3" s="502"/>
      <c r="K3" s="503"/>
      <c r="M3" s="37" t="s">
        <v>57</v>
      </c>
    </row>
    <row r="4" spans="1:13" ht="13.5" thickBot="1">
      <c r="A4" s="39"/>
      <c r="B4" s="12"/>
      <c r="C4" s="6">
        <v>5</v>
      </c>
      <c r="D4" s="1">
        <v>4</v>
      </c>
      <c r="E4" s="6">
        <v>3</v>
      </c>
      <c r="F4" s="6">
        <v>2</v>
      </c>
      <c r="G4" s="1" t="s">
        <v>4</v>
      </c>
      <c r="H4" s="2" t="s">
        <v>9</v>
      </c>
      <c r="I4" s="16" t="s">
        <v>47</v>
      </c>
      <c r="J4" s="17" t="s">
        <v>41</v>
      </c>
      <c r="K4" s="18" t="s">
        <v>48</v>
      </c>
      <c r="M4" s="38" t="s">
        <v>65</v>
      </c>
    </row>
    <row r="5" spans="1:13" ht="13.5" thickTop="1">
      <c r="A5" s="39"/>
      <c r="B5" s="504" t="s">
        <v>5</v>
      </c>
      <c r="C5" s="505"/>
      <c r="D5" s="505"/>
      <c r="E5" s="505"/>
      <c r="F5" s="505"/>
      <c r="G5" s="505"/>
      <c r="H5" s="506"/>
      <c r="I5" s="506"/>
      <c r="J5" s="506"/>
      <c r="K5" s="507"/>
    </row>
    <row r="6" spans="1:13" ht="15.75" customHeight="1">
      <c r="B6" s="3" t="s">
        <v>44</v>
      </c>
      <c r="C6" s="4">
        <f>C29+C52+C75+C98+C121+C144+C167+C190+C213+C236+C259+C282+C305+C328</f>
        <v>257</v>
      </c>
      <c r="D6" s="4">
        <f t="shared" ref="D6:F6" si="0">D29+D52+D75+D98+D121+D144+D167+D190+D213+D236+D259+D282+D305+D328</f>
        <v>117</v>
      </c>
      <c r="E6" s="4">
        <f t="shared" si="0"/>
        <v>10</v>
      </c>
      <c r="F6" s="4">
        <f t="shared" si="0"/>
        <v>5</v>
      </c>
      <c r="G6" s="4">
        <f t="shared" ref="G6:G11" si="1">C6+D6+E6</f>
        <v>384</v>
      </c>
      <c r="H6" s="9">
        <f>G6*100/C3</f>
        <v>98.714652956298195</v>
      </c>
      <c r="I6" s="8">
        <f>AVERAGE(I29,I52,I75,I98,I121,I144,I167,I190,I213,I236,I259,I282,I305,I328)</f>
        <v>4.8571428571428568</v>
      </c>
      <c r="J6" s="8">
        <f>AVERAGE(J29,J52,J75,J98,J121,J144,J167,J190,J213,J236,J259,J282,J305,J328)</f>
        <v>4.2678571428571432</v>
      </c>
      <c r="K6" s="30">
        <f>(5*C6+4*D6+3*E6+2*F6)/$C$3</f>
        <v>4.6092544987146526</v>
      </c>
    </row>
    <row r="7" spans="1:13" ht="30">
      <c r="B7" s="3" t="s">
        <v>51</v>
      </c>
      <c r="C7" s="4">
        <f t="shared" ref="C7:F7" si="2">C30+C53+C76+C99+C122+C145+C168+C191+C214+C237+C260+C283+C306+C329</f>
        <v>117</v>
      </c>
      <c r="D7" s="4">
        <f t="shared" si="2"/>
        <v>128</v>
      </c>
      <c r="E7" s="4">
        <f t="shared" si="2"/>
        <v>78</v>
      </c>
      <c r="F7" s="4">
        <f t="shared" si="2"/>
        <v>66</v>
      </c>
      <c r="G7" s="4">
        <f t="shared" si="1"/>
        <v>323</v>
      </c>
      <c r="H7" s="9">
        <f>G7*100/C3</f>
        <v>83.033419023136247</v>
      </c>
      <c r="I7" s="8">
        <f t="shared" ref="I7:J7" si="3">AVERAGE(I30,I53,I76,I99,I122,I145,I168,I191,I214,I237,I260,I283,I306,I329)</f>
        <v>3.8571428571428572</v>
      </c>
      <c r="J7" s="8">
        <f t="shared" si="3"/>
        <v>3</v>
      </c>
      <c r="K7" s="30">
        <f t="shared" ref="K7:K11" si="4">(5*C7+4*D7+3*E7+2*F7)/$C$3</f>
        <v>3.7609254498714653</v>
      </c>
    </row>
    <row r="8" spans="1:13" ht="15">
      <c r="B8" s="3" t="s">
        <v>42</v>
      </c>
      <c r="C8" s="4">
        <f t="shared" ref="C8:F8" si="5">C31+C54+C77+C100+C123+C146+C169+C192+C215+C238+C261+C284+C307+C330</f>
        <v>117</v>
      </c>
      <c r="D8" s="4">
        <f t="shared" si="5"/>
        <v>128</v>
      </c>
      <c r="E8" s="4">
        <f t="shared" si="5"/>
        <v>78</v>
      </c>
      <c r="F8" s="4">
        <f t="shared" si="5"/>
        <v>66</v>
      </c>
      <c r="G8" s="4">
        <f t="shared" si="1"/>
        <v>323</v>
      </c>
      <c r="H8" s="9">
        <f>G8*100/C3</f>
        <v>83.033419023136247</v>
      </c>
      <c r="I8" s="8">
        <f t="shared" ref="I8:J8" si="6">AVERAGE(I31,I54,I77,I100,I123,I146,I169,I192,I215,I238,I261,I284,I307,I330)</f>
        <v>3.8571428571428572</v>
      </c>
      <c r="J8" s="8">
        <f t="shared" si="6"/>
        <v>3</v>
      </c>
      <c r="K8" s="30">
        <f t="shared" si="4"/>
        <v>3.7609254498714653</v>
      </c>
    </row>
    <row r="9" spans="1:13" ht="15">
      <c r="B9" s="271" t="s">
        <v>95</v>
      </c>
      <c r="C9" s="4">
        <f t="shared" ref="C9:F9" si="7">C32+C55+C78+C101+C124+C147+C170+C193+C216+C239+C262+C285+C308+C331</f>
        <v>299</v>
      </c>
      <c r="D9" s="4">
        <f t="shared" si="7"/>
        <v>61</v>
      </c>
      <c r="E9" s="4">
        <f t="shared" si="7"/>
        <v>24</v>
      </c>
      <c r="F9" s="4">
        <f t="shared" si="7"/>
        <v>5</v>
      </c>
      <c r="G9" s="4">
        <f t="shared" si="1"/>
        <v>384</v>
      </c>
      <c r="H9" s="9">
        <f>G9*100/C3</f>
        <v>98.714652956298195</v>
      </c>
      <c r="I9" s="8">
        <f t="shared" ref="I9:J9" si="8">AVERAGE(I32,I55,I78,I101,I124,I147,I170,I193,I216,I239,I262,I285,I308,I331)</f>
        <v>5</v>
      </c>
      <c r="J9" s="8">
        <f t="shared" si="8"/>
        <v>4.6428571428571432</v>
      </c>
      <c r="K9" s="30">
        <f t="shared" si="4"/>
        <v>4.6812339331619537</v>
      </c>
    </row>
    <row r="10" spans="1:13" ht="15">
      <c r="B10" s="3" t="s">
        <v>46</v>
      </c>
      <c r="C10" s="4">
        <f t="shared" ref="C10:F10" si="9">C33+C56+C79+C102+C125+C148+C171+C194+C217+C240+C263+C286+C309+C332</f>
        <v>342</v>
      </c>
      <c r="D10" s="4">
        <f t="shared" si="9"/>
        <v>39</v>
      </c>
      <c r="E10" s="4">
        <f t="shared" si="9"/>
        <v>6</v>
      </c>
      <c r="F10" s="4">
        <f t="shared" si="9"/>
        <v>2</v>
      </c>
      <c r="G10" s="4">
        <f t="shared" si="1"/>
        <v>387</v>
      </c>
      <c r="H10" s="9">
        <f>G10*100/C3</f>
        <v>99.485861182519287</v>
      </c>
      <c r="I10" s="8">
        <f t="shared" ref="I10:J10" si="10">AVERAGE(I33,I56,I79,I102,I125,I148,I171,I194,I217,I240,I263,I286,I309,I332)</f>
        <v>4.9285714285714288</v>
      </c>
      <c r="J10" s="8">
        <f t="shared" si="10"/>
        <v>4.9285714285714288</v>
      </c>
      <c r="K10" s="30">
        <f t="shared" si="4"/>
        <v>4.8534704370179949</v>
      </c>
    </row>
    <row r="11" spans="1:13" ht="13.5" customHeight="1">
      <c r="B11" s="3" t="s">
        <v>80</v>
      </c>
      <c r="C11" s="4">
        <f t="shared" ref="C11:F11" si="11">C34+C57+C80+C103+C126+C149+C172+C195+C218+C241+C264+C287+C310+C333</f>
        <v>246</v>
      </c>
      <c r="D11" s="4">
        <f t="shared" si="11"/>
        <v>105</v>
      </c>
      <c r="E11" s="4">
        <f t="shared" si="11"/>
        <v>19</v>
      </c>
      <c r="F11" s="4">
        <f t="shared" si="11"/>
        <v>4</v>
      </c>
      <c r="G11" s="4">
        <f t="shared" si="1"/>
        <v>370</v>
      </c>
      <c r="H11" s="9">
        <f>G11*100/C3</f>
        <v>95.115681233933159</v>
      </c>
      <c r="I11" s="8">
        <f t="shared" ref="I11:J11" si="12">AVERAGE(I34,I57,I80,I103,I126,I149,I172,I195,I218,I241,I264,I287,I310,I333)</f>
        <v>4.9285714285714288</v>
      </c>
      <c r="J11" s="8">
        <f t="shared" si="12"/>
        <v>4.3392857142857144</v>
      </c>
      <c r="K11" s="30">
        <f t="shared" si="4"/>
        <v>4.4087403598971724</v>
      </c>
    </row>
    <row r="12" spans="1:13" ht="13.5" thickBot="1">
      <c r="B12" s="519" t="s">
        <v>0</v>
      </c>
      <c r="C12" s="520"/>
      <c r="D12" s="520"/>
      <c r="E12" s="520"/>
      <c r="F12" s="521"/>
      <c r="G12" s="4">
        <f>G35+G58+G81+G104+G127+G150+G173+G196+G219+G242+G265+G288+G311+G334</f>
        <v>386</v>
      </c>
      <c r="H12" s="19">
        <f>G12*100/C3</f>
        <v>99.228791773778923</v>
      </c>
      <c r="I12" s="15"/>
      <c r="J12" s="15"/>
      <c r="K12" s="14"/>
    </row>
    <row r="13" spans="1:13" ht="13.5" thickTop="1">
      <c r="B13" s="504" t="s">
        <v>6</v>
      </c>
      <c r="C13" s="505"/>
      <c r="D13" s="505"/>
      <c r="E13" s="505"/>
      <c r="F13" s="505"/>
      <c r="G13" s="505"/>
      <c r="H13" s="506"/>
      <c r="I13" s="506"/>
      <c r="J13" s="506"/>
      <c r="K13" s="507"/>
    </row>
    <row r="14" spans="1:13" ht="15">
      <c r="B14" s="271" t="s">
        <v>43</v>
      </c>
      <c r="C14" s="4">
        <f>C37+C60+C83+C106+C129+C152+C175+C198+C221+C244+C267+C290+C313+C336</f>
        <v>85</v>
      </c>
      <c r="D14" s="4">
        <f t="shared" ref="D14:F14" si="13">D37+D60+D83+D106+D129+D152+D175+D198+D221+D244+D267+D290+D313+D336</f>
        <v>71</v>
      </c>
      <c r="E14" s="4">
        <f t="shared" si="13"/>
        <v>52</v>
      </c>
      <c r="F14" s="4">
        <f t="shared" si="13"/>
        <v>166</v>
      </c>
      <c r="G14" s="272">
        <f>C14+D14+E14</f>
        <v>208</v>
      </c>
      <c r="H14" s="273">
        <f>G14*100/C3</f>
        <v>53.470437017994861</v>
      </c>
      <c r="I14" s="8">
        <f>AVERAGE(I37,I60,I83,I106,I129,I152,I175,I198,I221,I244,I267,I290,I313,I336)</f>
        <v>3.2142857142857144</v>
      </c>
      <c r="J14" s="8">
        <f>AVERAGE(J37,J60,J83,J106,J129,J152,J175,J198,J221,J244,J267,J290,J313,J336)</f>
        <v>2.7857142857142856</v>
      </c>
      <c r="K14" s="30">
        <f>(5*C14+4*D14+3*E14+2*F14)/$C$3</f>
        <v>3.0771208226221081</v>
      </c>
    </row>
    <row r="15" spans="1:13" ht="15">
      <c r="B15" s="271" t="s">
        <v>1</v>
      </c>
      <c r="C15" s="4">
        <f t="shared" ref="C15:F15" si="14">C38+C61+C84+C107+C130+C153+C176+C199+C222+C245+C268+C291+C314+C337</f>
        <v>154</v>
      </c>
      <c r="D15" s="4">
        <f t="shared" si="14"/>
        <v>114</v>
      </c>
      <c r="E15" s="4">
        <f t="shared" si="14"/>
        <v>54</v>
      </c>
      <c r="F15" s="4">
        <f t="shared" si="14"/>
        <v>67</v>
      </c>
      <c r="G15" s="272">
        <f>C15+D15+E15</f>
        <v>322</v>
      </c>
      <c r="H15" s="273">
        <f>G15*100/C3</f>
        <v>82.776349614395883</v>
      </c>
      <c r="I15" s="8">
        <f t="shared" ref="I15:J15" si="15">AVERAGE(I38,I61,I84,I107,I130,I153,I176,I199,I222,I245,I268,I291,I314,I337)</f>
        <v>4.1428571428571432</v>
      </c>
      <c r="J15" s="8">
        <f t="shared" si="15"/>
        <v>3.3571428571428572</v>
      </c>
      <c r="K15" s="30">
        <f t="shared" ref="K15:K16" si="16">(5*C15+4*D15+3*E15+2*F15)/$C$3</f>
        <v>3.9125964010282774</v>
      </c>
    </row>
    <row r="16" spans="1:13" ht="13.5" customHeight="1">
      <c r="B16" s="271" t="s">
        <v>96</v>
      </c>
      <c r="C16" s="4">
        <f t="shared" ref="C16:F16" si="17">C39+C62+C85+C108+C131+C154+C177+C200+C223+C246+C269+C292+C315+C338</f>
        <v>65</v>
      </c>
      <c r="D16" s="4">
        <f t="shared" si="17"/>
        <v>90</v>
      </c>
      <c r="E16" s="4">
        <f t="shared" si="17"/>
        <v>107</v>
      </c>
      <c r="F16" s="4">
        <f t="shared" si="17"/>
        <v>127</v>
      </c>
      <c r="G16" s="272">
        <f>C16+D16+E16</f>
        <v>262</v>
      </c>
      <c r="H16" s="273">
        <f>G16*100/C3</f>
        <v>67.352185089974299</v>
      </c>
      <c r="I16" s="8">
        <f t="shared" ref="I16:J16" si="18">AVERAGE(I39,I62,I85,I108,I131,I154,I177,I200,I223,I246,I269,I292,I315,I338)</f>
        <v>3.1428571428571428</v>
      </c>
      <c r="J16" s="8">
        <f t="shared" si="18"/>
        <v>2.5357142857142856</v>
      </c>
      <c r="K16" s="30">
        <f t="shared" si="16"/>
        <v>3.2390745501285347</v>
      </c>
    </row>
    <row r="17" spans="1:11" ht="13.5" customHeight="1" thickBot="1">
      <c r="B17" s="519" t="s">
        <v>2</v>
      </c>
      <c r="C17" s="520"/>
      <c r="D17" s="520"/>
      <c r="E17" s="520"/>
      <c r="F17" s="521"/>
      <c r="G17" s="4">
        <f>G40+G63+G86+G109+G132+G155+G178+G201+G224+G247+G270+G293+G316+G339</f>
        <v>338</v>
      </c>
      <c r="H17" s="19">
        <f>G17*100/C3</f>
        <v>86.889460154241647</v>
      </c>
      <c r="I17" s="15"/>
      <c r="J17" s="15"/>
      <c r="K17" s="14"/>
    </row>
    <row r="18" spans="1:11" ht="13.5" thickTop="1">
      <c r="B18" s="504" t="s">
        <v>7</v>
      </c>
      <c r="C18" s="505"/>
      <c r="D18" s="505"/>
      <c r="E18" s="505"/>
      <c r="F18" s="505"/>
      <c r="G18" s="505"/>
      <c r="H18" s="506"/>
      <c r="I18" s="506"/>
      <c r="J18" s="506"/>
      <c r="K18" s="507"/>
    </row>
    <row r="19" spans="1:11" ht="15">
      <c r="B19" s="3" t="s">
        <v>97</v>
      </c>
      <c r="C19" s="4">
        <f>C42+C65+C88+C111+C134+C157+C180+C203+C226+C249+C272+C295+C318+C341</f>
        <v>71</v>
      </c>
      <c r="D19" s="4">
        <f t="shared" ref="D19:F19" si="19">D42+D65+D88+D111+D134+D157+D180+D203+D226+D249+D272+D295+D318+D341</f>
        <v>114</v>
      </c>
      <c r="E19" s="4">
        <f t="shared" si="19"/>
        <v>94</v>
      </c>
      <c r="F19" s="4">
        <f t="shared" si="19"/>
        <v>109</v>
      </c>
      <c r="G19" s="4">
        <f>C19+D19+E19</f>
        <v>279</v>
      </c>
      <c r="H19" s="9">
        <f>G19*100/C3</f>
        <v>71.722365038560412</v>
      </c>
      <c r="I19" s="8">
        <f>AVERAGE(I42,I65,I88,I111,I134,I157,I180,I203,I226,I249,I272,I295,I318,I341)</f>
        <v>3.2142857142857144</v>
      </c>
      <c r="J19" s="8">
        <f>AVERAGE(J42,J65,J88,J111,J134,J157,J180,J203,J226,J249,J272,J295,J318,J341)</f>
        <v>2.6607142857142856</v>
      </c>
      <c r="K19" s="30">
        <f>(5*C19+4*D19+3*E19+2*F19)/$C$3</f>
        <v>3.3701799485861184</v>
      </c>
    </row>
    <row r="20" spans="1:11" ht="30">
      <c r="B20" s="3" t="s">
        <v>98</v>
      </c>
      <c r="C20" s="4">
        <f t="shared" ref="C20:F20" si="20">C43+C66+C89+C112+C135+C158+C181+C204+C227+C250+C273+C296+C319+C342</f>
        <v>135</v>
      </c>
      <c r="D20" s="4">
        <f t="shared" si="20"/>
        <v>103</v>
      </c>
      <c r="E20" s="4">
        <f t="shared" si="20"/>
        <v>80</v>
      </c>
      <c r="F20" s="4">
        <f t="shared" si="20"/>
        <v>71</v>
      </c>
      <c r="G20" s="4">
        <f>C20+D20+E20</f>
        <v>318</v>
      </c>
      <c r="H20" s="9">
        <f>G20*100/C3</f>
        <v>81.748071979434442</v>
      </c>
      <c r="I20" s="8">
        <f t="shared" ref="I20:J20" si="21">AVERAGE(I43,I66,I89,I112,I135,I158,I181,I204,I227,I250,I273,I296,I319,I342)</f>
        <v>3.9285714285714284</v>
      </c>
      <c r="J20" s="8">
        <f t="shared" si="21"/>
        <v>3.1607142857142856</v>
      </c>
      <c r="K20" s="30">
        <f t="shared" ref="K20:K21" si="22">(5*C20+4*D20+3*E20+2*F20)/$C$3</f>
        <v>3.7763496143958868</v>
      </c>
    </row>
    <row r="21" spans="1:11" ht="15">
      <c r="A21" s="39"/>
      <c r="B21" s="5" t="s">
        <v>45</v>
      </c>
      <c r="C21" s="4">
        <f t="shared" ref="C21:F21" si="23">C44+C67+C90+C113+C136+C159+C182+C205+C228+C251+C274+C297+C320+C343</f>
        <v>216</v>
      </c>
      <c r="D21" s="4">
        <f t="shared" si="23"/>
        <v>96</v>
      </c>
      <c r="E21" s="4">
        <f t="shared" si="23"/>
        <v>77</v>
      </c>
      <c r="F21" s="4">
        <f t="shared" si="23"/>
        <v>0</v>
      </c>
      <c r="G21" s="4">
        <f>C21+D21+E21</f>
        <v>389</v>
      </c>
      <c r="H21" s="9">
        <f>G21*100/C3</f>
        <v>100</v>
      </c>
      <c r="I21" s="8">
        <f t="shared" ref="I21:J21" si="24">AVERAGE(I44,I67,I90,I113,I136,I159,I182,I205,I228,I251,I274,I297,I320,I343)</f>
        <v>4.4642857142857144</v>
      </c>
      <c r="J21" s="8">
        <f t="shared" si="24"/>
        <v>3.9107142857142856</v>
      </c>
      <c r="K21" s="30">
        <f t="shared" si="22"/>
        <v>4.3573264781491003</v>
      </c>
    </row>
    <row r="22" spans="1:11" ht="13.5" customHeight="1" thickBot="1">
      <c r="A22" s="39"/>
      <c r="B22" s="515" t="s">
        <v>3</v>
      </c>
      <c r="C22" s="516"/>
      <c r="D22" s="516"/>
      <c r="E22" s="516"/>
      <c r="F22" s="516"/>
      <c r="G22" s="4">
        <f>G45+G68+G91+G114+G137+G160+G183+G206+G229+G252+G275+G298+G321+G344</f>
        <v>352</v>
      </c>
      <c r="H22" s="19">
        <f>G22*100/C3</f>
        <v>90.488431876606683</v>
      </c>
      <c r="I22" s="15"/>
      <c r="J22" s="15"/>
      <c r="K22" s="14"/>
    </row>
    <row r="23" spans="1:11" ht="13.5" thickTop="1">
      <c r="B23" s="31"/>
      <c r="C23" s="31"/>
      <c r="D23" s="31"/>
      <c r="E23" s="31"/>
      <c r="F23" s="31"/>
      <c r="G23" s="31"/>
      <c r="H23" s="35"/>
      <c r="I23" s="36"/>
      <c r="J23" s="36"/>
      <c r="K23" s="35"/>
    </row>
    <row r="24" spans="1:11" ht="13.5" thickBot="1">
      <c r="B24" s="31"/>
      <c r="C24" s="31"/>
      <c r="D24" s="31"/>
      <c r="E24" s="31"/>
      <c r="F24" s="31"/>
      <c r="G24" s="31"/>
      <c r="H24" s="36"/>
      <c r="I24" s="33"/>
      <c r="J24" s="33"/>
      <c r="K24" s="42"/>
    </row>
    <row r="25" spans="1:11" ht="13.5" thickTop="1">
      <c r="A25" s="37" t="s">
        <v>33</v>
      </c>
      <c r="B25" s="276" t="s">
        <v>10</v>
      </c>
      <c r="C25" s="492" t="s">
        <v>21</v>
      </c>
      <c r="D25" s="493"/>
      <c r="E25" s="493"/>
      <c r="F25" s="493"/>
      <c r="G25" s="493"/>
      <c r="H25" s="494"/>
      <c r="I25" s="494"/>
      <c r="J25" s="494"/>
      <c r="K25" s="495"/>
    </row>
    <row r="26" spans="1:11">
      <c r="B26" s="277" t="s">
        <v>11</v>
      </c>
      <c r="C26" s="522">
        <f>INGLES!$C$176</f>
        <v>22</v>
      </c>
      <c r="D26" s="523"/>
      <c r="E26" s="523"/>
      <c r="F26" s="523"/>
      <c r="G26" s="523"/>
      <c r="H26" s="524"/>
      <c r="I26" s="524"/>
      <c r="J26" s="524"/>
      <c r="K26" s="525"/>
    </row>
    <row r="27" spans="1:11" ht="13.5" thickBot="1">
      <c r="A27" s="39"/>
      <c r="B27" s="278"/>
      <c r="C27" s="279">
        <v>5</v>
      </c>
      <c r="D27" s="280">
        <v>4</v>
      </c>
      <c r="E27" s="279">
        <v>3</v>
      </c>
      <c r="F27" s="279">
        <v>2</v>
      </c>
      <c r="G27" s="280" t="s">
        <v>4</v>
      </c>
      <c r="H27" s="281" t="s">
        <v>9</v>
      </c>
      <c r="I27" s="282" t="s">
        <v>47</v>
      </c>
      <c r="J27" s="283" t="s">
        <v>41</v>
      </c>
      <c r="K27" s="284" t="s">
        <v>48</v>
      </c>
    </row>
    <row r="28" spans="1:11" ht="13.5" thickTop="1">
      <c r="A28" s="39"/>
      <c r="B28" s="511" t="s">
        <v>5</v>
      </c>
      <c r="C28" s="512"/>
      <c r="D28" s="512"/>
      <c r="E28" s="512"/>
      <c r="F28" s="512"/>
      <c r="G28" s="512"/>
      <c r="H28" s="513"/>
      <c r="I28" s="513"/>
      <c r="J28" s="513"/>
      <c r="K28" s="514"/>
    </row>
    <row r="29" spans="1:11" ht="15.75" customHeight="1">
      <c r="B29" s="271" t="s">
        <v>44</v>
      </c>
      <c r="C29" s="272">
        <f>INGLES!$C$170</f>
        <v>20</v>
      </c>
      <c r="D29" s="272">
        <f>INGLES!$C$171</f>
        <v>2</v>
      </c>
      <c r="E29" s="272">
        <f>INGLES!$C$172</f>
        <v>0</v>
      </c>
      <c r="F29" s="272">
        <f>INGLES!$C$173</f>
        <v>0</v>
      </c>
      <c r="G29" s="272">
        <f t="shared" ref="G29:G34" si="25">C29+D29+E29</f>
        <v>22</v>
      </c>
      <c r="H29" s="273">
        <f>G29*100/C26</f>
        <v>100</v>
      </c>
      <c r="I29" s="274">
        <f>INGLES!$C$166</f>
        <v>5</v>
      </c>
      <c r="J29" s="274">
        <f>INGLES!$C$167</f>
        <v>5</v>
      </c>
      <c r="K29" s="275">
        <f>INGLES!$C$165</f>
        <v>4.9090909090909092</v>
      </c>
    </row>
    <row r="30" spans="1:11" ht="30">
      <c r="B30" s="271" t="s">
        <v>51</v>
      </c>
      <c r="C30" s="272">
        <f>INGLES!$D$170</f>
        <v>9</v>
      </c>
      <c r="D30" s="272">
        <f>INGLES!$D$171</f>
        <v>9</v>
      </c>
      <c r="E30" s="272">
        <f>INGLES!$D$172</f>
        <v>2</v>
      </c>
      <c r="F30" s="272">
        <f>INGLES!$D$173</f>
        <v>2</v>
      </c>
      <c r="G30" s="272">
        <f t="shared" si="25"/>
        <v>20</v>
      </c>
      <c r="H30" s="273">
        <f>G30*100/C26</f>
        <v>90.909090909090907</v>
      </c>
      <c r="I30" s="274">
        <f>INGLES!$D$166</f>
        <v>4</v>
      </c>
      <c r="J30" s="274">
        <f>INGLES!$D$167</f>
        <v>4</v>
      </c>
      <c r="K30" s="275">
        <f>INGLES!$D$165</f>
        <v>4.1363636363636367</v>
      </c>
    </row>
    <row r="31" spans="1:11" ht="15">
      <c r="B31" s="271" t="s">
        <v>42</v>
      </c>
      <c r="C31" s="272">
        <f>INGLES!$E$170</f>
        <v>9</v>
      </c>
      <c r="D31" s="272">
        <f>INGLES!$E$171</f>
        <v>9</v>
      </c>
      <c r="E31" s="272">
        <f>INGLES!$E$172</f>
        <v>2</v>
      </c>
      <c r="F31" s="272">
        <f>INGLES!$E$173</f>
        <v>2</v>
      </c>
      <c r="G31" s="272">
        <f t="shared" si="25"/>
        <v>20</v>
      </c>
      <c r="H31" s="273">
        <f>G31*100/C26</f>
        <v>90.909090909090907</v>
      </c>
      <c r="I31" s="274">
        <f>INGLES!$E$166</f>
        <v>4</v>
      </c>
      <c r="J31" s="274">
        <f>INGLES!$E$167</f>
        <v>4</v>
      </c>
      <c r="K31" s="275">
        <f>INGLES!$E$165</f>
        <v>4.1363636363636367</v>
      </c>
    </row>
    <row r="32" spans="1:11" ht="15">
      <c r="B32" s="271" t="s">
        <v>95</v>
      </c>
      <c r="C32" s="272">
        <f>INGLES!$F$170</f>
        <v>22</v>
      </c>
      <c r="D32" s="272">
        <f>INGLES!$F$171</f>
        <v>0</v>
      </c>
      <c r="E32" s="272">
        <f>INGLES!$F$172</f>
        <v>0</v>
      </c>
      <c r="F32" s="272">
        <f>INGLES!$F$173</f>
        <v>0</v>
      </c>
      <c r="G32" s="272">
        <f t="shared" si="25"/>
        <v>22</v>
      </c>
      <c r="H32" s="273">
        <f>G32*100/C26</f>
        <v>100</v>
      </c>
      <c r="I32" s="274">
        <f>INGLES!$F$166</f>
        <v>5</v>
      </c>
      <c r="J32" s="274">
        <f>INGLES!$F$167</f>
        <v>5</v>
      </c>
      <c r="K32" s="275">
        <f>INGLES!$F$165</f>
        <v>5</v>
      </c>
    </row>
    <row r="33" spans="1:11" ht="15">
      <c r="B33" s="271" t="s">
        <v>46</v>
      </c>
      <c r="C33" s="272">
        <f>INGLES!$G$170</f>
        <v>22</v>
      </c>
      <c r="D33" s="272">
        <f>INGLES!$G$171</f>
        <v>0</v>
      </c>
      <c r="E33" s="272">
        <f>INGLES!$G$172</f>
        <v>0</v>
      </c>
      <c r="F33" s="272">
        <f>INGLES!$G$173</f>
        <v>0</v>
      </c>
      <c r="G33" s="272">
        <f t="shared" si="25"/>
        <v>22</v>
      </c>
      <c r="H33" s="273">
        <f>G33*100/C26</f>
        <v>100</v>
      </c>
      <c r="I33" s="274">
        <f>INGLES!$G$166</f>
        <v>5</v>
      </c>
      <c r="J33" s="274">
        <f>INGLES!$G$167</f>
        <v>5</v>
      </c>
      <c r="K33" s="275">
        <f>INGLES!$G$165</f>
        <v>5</v>
      </c>
    </row>
    <row r="34" spans="1:11" ht="13.5" customHeight="1">
      <c r="B34" s="271" t="s">
        <v>80</v>
      </c>
      <c r="C34" s="272">
        <f>INGLES!$H$170</f>
        <v>20</v>
      </c>
      <c r="D34" s="272">
        <f>INGLES!$H$171</f>
        <v>2</v>
      </c>
      <c r="E34" s="272">
        <f>INGLES!$H$172</f>
        <v>0</v>
      </c>
      <c r="F34" s="272">
        <f>INGLES!$H$173</f>
        <v>0</v>
      </c>
      <c r="G34" s="272">
        <f t="shared" si="25"/>
        <v>22</v>
      </c>
      <c r="H34" s="273">
        <f>G34*100/C26</f>
        <v>100</v>
      </c>
      <c r="I34" s="274">
        <f>INGLES!$H$166</f>
        <v>5</v>
      </c>
      <c r="J34" s="274">
        <f>INGLES!$H$167</f>
        <v>5</v>
      </c>
      <c r="K34" s="275">
        <f>INGLES!$H$165</f>
        <v>4.9090909090909092</v>
      </c>
    </row>
    <row r="35" spans="1:11" ht="13.5" thickBot="1">
      <c r="B35" s="508" t="s">
        <v>0</v>
      </c>
      <c r="C35" s="509"/>
      <c r="D35" s="509"/>
      <c r="E35" s="509"/>
      <c r="F35" s="510"/>
      <c r="G35" s="272">
        <f>INGLES!$I$164</f>
        <v>22</v>
      </c>
      <c r="H35" s="285">
        <f>G35*100/C26</f>
        <v>100</v>
      </c>
      <c r="I35" s="286"/>
      <c r="J35" s="286"/>
      <c r="K35" s="287"/>
    </row>
    <row r="36" spans="1:11" ht="13.5" thickTop="1">
      <c r="B36" s="511" t="s">
        <v>6</v>
      </c>
      <c r="C36" s="512"/>
      <c r="D36" s="512"/>
      <c r="E36" s="512"/>
      <c r="F36" s="512"/>
      <c r="G36" s="512"/>
      <c r="H36" s="513"/>
      <c r="I36" s="513"/>
      <c r="J36" s="513"/>
      <c r="K36" s="514"/>
    </row>
    <row r="37" spans="1:11" ht="15">
      <c r="B37" s="271" t="s">
        <v>43</v>
      </c>
      <c r="C37" s="272">
        <f>INGLES!$J$170</f>
        <v>14</v>
      </c>
      <c r="D37" s="272">
        <f>INGLES!$J$171</f>
        <v>4</v>
      </c>
      <c r="E37" s="272">
        <f>INGLES!$J$172</f>
        <v>2</v>
      </c>
      <c r="F37" s="272">
        <f>INGLES!$J$173</f>
        <v>2</v>
      </c>
      <c r="G37" s="272">
        <f>C37+D37+E37</f>
        <v>20</v>
      </c>
      <c r="H37" s="273">
        <f>G37*100/C26</f>
        <v>90.909090909090907</v>
      </c>
      <c r="I37" s="274">
        <f>INGLES!$J$166</f>
        <v>5</v>
      </c>
      <c r="J37" s="274">
        <f>INGLES!$J$167</f>
        <v>4</v>
      </c>
      <c r="K37" s="275">
        <f>INGLES!$J$165</f>
        <v>4.3636363636363633</v>
      </c>
    </row>
    <row r="38" spans="1:11" ht="15">
      <c r="B38" s="271" t="s">
        <v>1</v>
      </c>
      <c r="C38" s="272">
        <f>INGLES!$K$170</f>
        <v>14</v>
      </c>
      <c r="D38" s="272">
        <f>INGLES!$K$171</f>
        <v>5</v>
      </c>
      <c r="E38" s="272">
        <f>INGLES!$K$172</f>
        <v>2</v>
      </c>
      <c r="F38" s="272">
        <f>INGLES!$K$173</f>
        <v>1</v>
      </c>
      <c r="G38" s="272">
        <f>C38+D38+E38</f>
        <v>21</v>
      </c>
      <c r="H38" s="273">
        <f>G38*100/C26</f>
        <v>95.454545454545453</v>
      </c>
      <c r="I38" s="274">
        <f>INGLES!$K$166</f>
        <v>5</v>
      </c>
      <c r="J38" s="274">
        <f>INGLES!$K$167</f>
        <v>4</v>
      </c>
      <c r="K38" s="275">
        <f>INGLES!$K$165</f>
        <v>4.4545454545454541</v>
      </c>
    </row>
    <row r="39" spans="1:11" ht="13.5" customHeight="1">
      <c r="B39" s="271" t="s">
        <v>96</v>
      </c>
      <c r="C39" s="272">
        <f>INGLES!$L$170</f>
        <v>7</v>
      </c>
      <c r="D39" s="272">
        <f>INGLES!$L$171</f>
        <v>7</v>
      </c>
      <c r="E39" s="272">
        <f>INGLES!$L$172</f>
        <v>6</v>
      </c>
      <c r="F39" s="272">
        <f>INGLES!$L$173</f>
        <v>2</v>
      </c>
      <c r="G39" s="272">
        <f>C39+D39+E39</f>
        <v>20</v>
      </c>
      <c r="H39" s="273">
        <f>G39*100/C26</f>
        <v>90.909090909090907</v>
      </c>
      <c r="I39" s="274">
        <f>INGLES!$L$166</f>
        <v>4</v>
      </c>
      <c r="J39" s="274">
        <f>INGLES!$L$167</f>
        <v>3</v>
      </c>
      <c r="K39" s="275">
        <f>INGLES!$L$165</f>
        <v>3.8636363636363638</v>
      </c>
    </row>
    <row r="40" spans="1:11" ht="13.5" customHeight="1" thickBot="1">
      <c r="B40" s="508" t="s">
        <v>2</v>
      </c>
      <c r="C40" s="509"/>
      <c r="D40" s="509"/>
      <c r="E40" s="509"/>
      <c r="F40" s="510"/>
      <c r="G40" s="272">
        <f>INGLES!$M$164</f>
        <v>21</v>
      </c>
      <c r="H40" s="285">
        <f>G40*100/C26</f>
        <v>95.454545454545453</v>
      </c>
      <c r="I40" s="286"/>
      <c r="J40" s="286"/>
      <c r="K40" s="287"/>
    </row>
    <row r="41" spans="1:11" ht="13.5" thickTop="1">
      <c r="B41" s="511" t="s">
        <v>7</v>
      </c>
      <c r="C41" s="512"/>
      <c r="D41" s="512"/>
      <c r="E41" s="512"/>
      <c r="F41" s="512"/>
      <c r="G41" s="512"/>
      <c r="H41" s="513"/>
      <c r="I41" s="513"/>
      <c r="J41" s="513"/>
      <c r="K41" s="514"/>
    </row>
    <row r="42" spans="1:11" ht="15">
      <c r="B42" s="271" t="s">
        <v>97</v>
      </c>
      <c r="C42" s="272">
        <f>INGLES!$N$170</f>
        <v>3</v>
      </c>
      <c r="D42" s="272">
        <f>INGLES!$N$171</f>
        <v>7</v>
      </c>
      <c r="E42" s="272">
        <f>INGLES!$N$172</f>
        <v>6</v>
      </c>
      <c r="F42" s="272">
        <f>INGLES!$N$173</f>
        <v>6</v>
      </c>
      <c r="G42" s="272">
        <f>C42+D42+E42</f>
        <v>16</v>
      </c>
      <c r="H42" s="273">
        <f>G42*100/C26</f>
        <v>72.727272727272734</v>
      </c>
      <c r="I42" s="274">
        <f>INGLES!$N$166</f>
        <v>3</v>
      </c>
      <c r="J42" s="274">
        <f>INGLES!$N$167</f>
        <v>2.25</v>
      </c>
      <c r="K42" s="275">
        <f>INGLES!$N$165</f>
        <v>3.3181818181818183</v>
      </c>
    </row>
    <row r="43" spans="1:11" ht="30">
      <c r="B43" s="271" t="s">
        <v>98</v>
      </c>
      <c r="C43" s="272">
        <f>INGLES!$O$170</f>
        <v>10</v>
      </c>
      <c r="D43" s="272">
        <f>INGLES!$O$171</f>
        <v>8</v>
      </c>
      <c r="E43" s="272">
        <f>INGLES!$O$172</f>
        <v>2</v>
      </c>
      <c r="F43" s="272">
        <f>INGLES!$O$173</f>
        <v>2</v>
      </c>
      <c r="G43" s="272">
        <f>C43+D43+E43</f>
        <v>20</v>
      </c>
      <c r="H43" s="273">
        <f>G43*100/C26</f>
        <v>90.909090909090907</v>
      </c>
      <c r="I43" s="274">
        <f>INGLES!$O$166</f>
        <v>4</v>
      </c>
      <c r="J43" s="274">
        <f>INGLES!$O$167</f>
        <v>4</v>
      </c>
      <c r="K43" s="275">
        <f>INGLES!$O$165</f>
        <v>4.1818181818181817</v>
      </c>
    </row>
    <row r="44" spans="1:11" ht="15">
      <c r="A44" s="39"/>
      <c r="B44" s="288" t="s">
        <v>45</v>
      </c>
      <c r="C44" s="272">
        <f>INGLES!$P$170</f>
        <v>17</v>
      </c>
      <c r="D44" s="272">
        <f>INGLES!$P$171</f>
        <v>3</v>
      </c>
      <c r="E44" s="272">
        <f>INGLES!$P$172</f>
        <v>2</v>
      </c>
      <c r="F44" s="272">
        <f>INGLES!$P$173</f>
        <v>0</v>
      </c>
      <c r="G44" s="272">
        <f>C44+D44+E44</f>
        <v>22</v>
      </c>
      <c r="H44" s="273">
        <f>G44*100/C26</f>
        <v>100</v>
      </c>
      <c r="I44" s="274">
        <f>INGLES!$P$166</f>
        <v>5</v>
      </c>
      <c r="J44" s="274">
        <f>INGLES!$P$167</f>
        <v>5</v>
      </c>
      <c r="K44" s="275">
        <f>INGLES!$P$165</f>
        <v>4.6818181818181817</v>
      </c>
    </row>
    <row r="45" spans="1:11" ht="13.5" customHeight="1" thickBot="1">
      <c r="A45" s="39"/>
      <c r="B45" s="517" t="s">
        <v>3</v>
      </c>
      <c r="C45" s="518"/>
      <c r="D45" s="518"/>
      <c r="E45" s="518"/>
      <c r="F45" s="518"/>
      <c r="G45" s="289">
        <f>INGLES!$Q$164</f>
        <v>21</v>
      </c>
      <c r="H45" s="285">
        <f>G45*100/C26</f>
        <v>95.454545454545453</v>
      </c>
      <c r="I45" s="286"/>
      <c r="J45" s="286"/>
      <c r="K45" s="287"/>
    </row>
    <row r="46" spans="1:11" ht="13.5" thickTop="1">
      <c r="B46" s="31"/>
      <c r="C46" s="31"/>
      <c r="D46" s="31"/>
      <c r="E46" s="31"/>
      <c r="F46" s="31"/>
      <c r="G46" s="31"/>
      <c r="H46" s="35"/>
      <c r="I46" s="36"/>
      <c r="J46" s="36"/>
      <c r="K46" s="35"/>
    </row>
    <row r="47" spans="1:11" ht="13.5" thickBot="1">
      <c r="B47" s="31"/>
      <c r="C47" s="31"/>
      <c r="D47" s="31"/>
      <c r="E47" s="31"/>
      <c r="F47" s="31"/>
      <c r="G47" s="31"/>
      <c r="H47" s="36"/>
      <c r="I47" s="33"/>
      <c r="J47" s="33"/>
      <c r="K47" s="42"/>
    </row>
    <row r="48" spans="1:11" ht="13.5" thickTop="1">
      <c r="B48" s="276" t="s">
        <v>10</v>
      </c>
      <c r="C48" s="492" t="s">
        <v>22</v>
      </c>
      <c r="D48" s="493"/>
      <c r="E48" s="493"/>
      <c r="F48" s="493"/>
      <c r="G48" s="493"/>
      <c r="H48" s="494"/>
      <c r="I48" s="494"/>
      <c r="J48" s="494"/>
      <c r="K48" s="495"/>
    </row>
    <row r="49" spans="1:11">
      <c r="B49" s="277" t="s">
        <v>11</v>
      </c>
      <c r="C49" s="522">
        <f>RUSO!$C$176</f>
        <v>15</v>
      </c>
      <c r="D49" s="523"/>
      <c r="E49" s="523"/>
      <c r="F49" s="523"/>
      <c r="G49" s="523"/>
      <c r="H49" s="524"/>
      <c r="I49" s="524"/>
      <c r="J49" s="524"/>
      <c r="K49" s="525"/>
    </row>
    <row r="50" spans="1:11" ht="13.5" thickBot="1">
      <c r="A50" s="39"/>
      <c r="B50" s="278"/>
      <c r="C50" s="279">
        <v>5</v>
      </c>
      <c r="D50" s="280">
        <v>4</v>
      </c>
      <c r="E50" s="279">
        <v>3</v>
      </c>
      <c r="F50" s="279">
        <v>2</v>
      </c>
      <c r="G50" s="280" t="s">
        <v>4</v>
      </c>
      <c r="H50" s="281" t="s">
        <v>9</v>
      </c>
      <c r="I50" s="282" t="s">
        <v>47</v>
      </c>
      <c r="J50" s="283" t="s">
        <v>41</v>
      </c>
      <c r="K50" s="284" t="s">
        <v>48</v>
      </c>
    </row>
    <row r="51" spans="1:11" ht="13.5" thickTop="1">
      <c r="A51" s="39"/>
      <c r="B51" s="511" t="s">
        <v>5</v>
      </c>
      <c r="C51" s="512"/>
      <c r="D51" s="512"/>
      <c r="E51" s="512"/>
      <c r="F51" s="512"/>
      <c r="G51" s="512"/>
      <c r="H51" s="513"/>
      <c r="I51" s="513"/>
      <c r="J51" s="513"/>
      <c r="K51" s="514"/>
    </row>
    <row r="52" spans="1:11" ht="15.75" customHeight="1">
      <c r="B52" s="271" t="s">
        <v>44</v>
      </c>
      <c r="C52" s="272">
        <f>RUSO!$C$170</f>
        <v>9</v>
      </c>
      <c r="D52" s="272">
        <f>RUSO!$C$171</f>
        <v>5</v>
      </c>
      <c r="E52" s="272">
        <f>RUSO!$C$172</f>
        <v>1</v>
      </c>
      <c r="F52" s="272">
        <f>RUSO!$C$173</f>
        <v>0</v>
      </c>
      <c r="G52" s="272">
        <f t="shared" ref="G52:G57" si="26">C52+D52+E52</f>
        <v>15</v>
      </c>
      <c r="H52" s="273">
        <f>G52*100/C49</f>
        <v>100</v>
      </c>
      <c r="I52" s="274">
        <f>RUSO!$C$166</f>
        <v>5</v>
      </c>
      <c r="J52" s="274">
        <f>RUSO!$C$167</f>
        <v>4</v>
      </c>
      <c r="K52" s="275">
        <f>RUSO!$C$165</f>
        <v>4.5333333333333332</v>
      </c>
    </row>
    <row r="53" spans="1:11" ht="30">
      <c r="B53" s="271" t="s">
        <v>51</v>
      </c>
      <c r="C53" s="272">
        <f>RUSO!$D$170</f>
        <v>2</v>
      </c>
      <c r="D53" s="272">
        <f>RUSO!$D$171</f>
        <v>5</v>
      </c>
      <c r="E53" s="272">
        <f>RUSO!$D$172</f>
        <v>7</v>
      </c>
      <c r="F53" s="272">
        <f>RUSO!$D$173</f>
        <v>1</v>
      </c>
      <c r="G53" s="272">
        <f t="shared" si="26"/>
        <v>14</v>
      </c>
      <c r="H53" s="273">
        <f>G53*100/C49</f>
        <v>93.333333333333329</v>
      </c>
      <c r="I53" s="274">
        <f>RUSO!$D$166</f>
        <v>3</v>
      </c>
      <c r="J53" s="274">
        <f>RUSO!$D$167</f>
        <v>3</v>
      </c>
      <c r="K53" s="275">
        <f>RUSO!$D$165</f>
        <v>3.5333333333333332</v>
      </c>
    </row>
    <row r="54" spans="1:11" ht="15">
      <c r="B54" s="271" t="s">
        <v>42</v>
      </c>
      <c r="C54" s="272">
        <f>RUSO!$E$170</f>
        <v>2</v>
      </c>
      <c r="D54" s="272">
        <f>RUSO!$E$171</f>
        <v>5</v>
      </c>
      <c r="E54" s="272">
        <f>RUSO!$E$172</f>
        <v>7</v>
      </c>
      <c r="F54" s="272">
        <f>RUSO!$E$173</f>
        <v>1</v>
      </c>
      <c r="G54" s="272">
        <f t="shared" si="26"/>
        <v>14</v>
      </c>
      <c r="H54" s="273">
        <f>G54*100/C49</f>
        <v>93.333333333333329</v>
      </c>
      <c r="I54" s="274">
        <f>RUSO!$E$166</f>
        <v>3</v>
      </c>
      <c r="J54" s="274">
        <f>RUSO!$E$167</f>
        <v>3</v>
      </c>
      <c r="K54" s="275">
        <f>RUSO!$E$165</f>
        <v>3.5333333333333332</v>
      </c>
    </row>
    <row r="55" spans="1:11" ht="15">
      <c r="B55" s="271" t="s">
        <v>95</v>
      </c>
      <c r="C55" s="272">
        <f>RUSO!$F$170</f>
        <v>10</v>
      </c>
      <c r="D55" s="272">
        <f>RUSO!$F$171</f>
        <v>2</v>
      </c>
      <c r="E55" s="272">
        <f>RUSO!$F$172</f>
        <v>1</v>
      </c>
      <c r="F55" s="272">
        <f>RUSO!$F$173</f>
        <v>2</v>
      </c>
      <c r="G55" s="272">
        <f t="shared" si="26"/>
        <v>13</v>
      </c>
      <c r="H55" s="273">
        <f>G55*100/C49</f>
        <v>86.666666666666671</v>
      </c>
      <c r="I55" s="274">
        <f>RUSO!$F$166</f>
        <v>5</v>
      </c>
      <c r="J55" s="274">
        <f>RUSO!$F$167</f>
        <v>4</v>
      </c>
      <c r="K55" s="275">
        <f>RUSO!$F$165</f>
        <v>4.333333333333333</v>
      </c>
    </row>
    <row r="56" spans="1:11" ht="15">
      <c r="B56" s="271" t="s">
        <v>46</v>
      </c>
      <c r="C56" s="272">
        <f>RUSO!$G$170</f>
        <v>14</v>
      </c>
      <c r="D56" s="272">
        <f>RUSO!$G$171</f>
        <v>1</v>
      </c>
      <c r="E56" s="272">
        <f>RUSO!$G$172</f>
        <v>0</v>
      </c>
      <c r="F56" s="272">
        <f>RUSO!$G$173</f>
        <v>0</v>
      </c>
      <c r="G56" s="272">
        <f t="shared" si="26"/>
        <v>15</v>
      </c>
      <c r="H56" s="273">
        <f>G56*100/C49</f>
        <v>100</v>
      </c>
      <c r="I56" s="274">
        <f>RUSO!$G$166</f>
        <v>5</v>
      </c>
      <c r="J56" s="274">
        <f>RUSO!$G$167</f>
        <v>5</v>
      </c>
      <c r="K56" s="275">
        <f>RUSO!$G$165</f>
        <v>4.9333333333333336</v>
      </c>
    </row>
    <row r="57" spans="1:11" ht="13.5" customHeight="1">
      <c r="B57" s="271" t="s">
        <v>80</v>
      </c>
      <c r="C57" s="272">
        <f>RUSO!$H$170</f>
        <v>13</v>
      </c>
      <c r="D57" s="272">
        <f>RUSO!$H$171</f>
        <v>2</v>
      </c>
      <c r="E57" s="272">
        <f>RUSO!$H$172</f>
        <v>0</v>
      </c>
      <c r="F57" s="272">
        <f>RUSO!$H$173</f>
        <v>0</v>
      </c>
      <c r="G57" s="272">
        <f t="shared" si="26"/>
        <v>15</v>
      </c>
      <c r="H57" s="273">
        <f>G57*100/C49</f>
        <v>100</v>
      </c>
      <c r="I57" s="274">
        <f>RUSO!$H$166</f>
        <v>5</v>
      </c>
      <c r="J57" s="274">
        <f>RUSO!$H$167</f>
        <v>5</v>
      </c>
      <c r="K57" s="275">
        <f>RUSO!$H$165</f>
        <v>4.8666666666666663</v>
      </c>
    </row>
    <row r="58" spans="1:11" ht="13.5" thickBot="1">
      <c r="B58" s="508" t="s">
        <v>0</v>
      </c>
      <c r="C58" s="509"/>
      <c r="D58" s="509"/>
      <c r="E58" s="509"/>
      <c r="F58" s="510"/>
      <c r="G58" s="272">
        <f>RUSO!$I$164</f>
        <v>15</v>
      </c>
      <c r="H58" s="285">
        <f>G58*100/C49</f>
        <v>100</v>
      </c>
      <c r="I58" s="286"/>
      <c r="J58" s="286"/>
      <c r="K58" s="287"/>
    </row>
    <row r="59" spans="1:11" ht="13.5" thickTop="1">
      <c r="B59" s="511" t="s">
        <v>6</v>
      </c>
      <c r="C59" s="512"/>
      <c r="D59" s="512"/>
      <c r="E59" s="512"/>
      <c r="F59" s="512"/>
      <c r="G59" s="512"/>
      <c r="H59" s="513"/>
      <c r="I59" s="513"/>
      <c r="J59" s="513"/>
      <c r="K59" s="514"/>
    </row>
    <row r="60" spans="1:11" ht="15">
      <c r="B60" s="271" t="s">
        <v>43</v>
      </c>
      <c r="C60" s="272">
        <f>RUSO!$J$170</f>
        <v>4</v>
      </c>
      <c r="D60" s="272">
        <f>RUSO!$J$171</f>
        <v>2</v>
      </c>
      <c r="E60" s="272">
        <f>RUSO!$J$172</f>
        <v>2</v>
      </c>
      <c r="F60" s="272">
        <f>RUSO!$J$173</f>
        <v>7</v>
      </c>
      <c r="G60" s="272">
        <f>C60+D60+E60</f>
        <v>8</v>
      </c>
      <c r="H60" s="273">
        <f>G60*100/C49</f>
        <v>53.333333333333336</v>
      </c>
      <c r="I60" s="274">
        <f>RUSO!$J$166</f>
        <v>3</v>
      </c>
      <c r="J60" s="274">
        <f>RUSO!$J$167</f>
        <v>2</v>
      </c>
      <c r="K60" s="275">
        <f>RUSO!$J$165</f>
        <v>3.2</v>
      </c>
    </row>
    <row r="61" spans="1:11" ht="15">
      <c r="B61" s="271" t="s">
        <v>1</v>
      </c>
      <c r="C61" s="272">
        <f>RUSO!$K$170</f>
        <v>6</v>
      </c>
      <c r="D61" s="272">
        <f>RUSO!$K$171</f>
        <v>6</v>
      </c>
      <c r="E61" s="272">
        <f>RUSO!$K$172</f>
        <v>2</v>
      </c>
      <c r="F61" s="272">
        <f>RUSO!$K$173</f>
        <v>1</v>
      </c>
      <c r="G61" s="272">
        <f>C61+D61+E61</f>
        <v>14</v>
      </c>
      <c r="H61" s="273">
        <f>G61*100/C49</f>
        <v>93.333333333333329</v>
      </c>
      <c r="I61" s="274">
        <f>RUSO!$K$166</f>
        <v>4</v>
      </c>
      <c r="J61" s="274">
        <f>RUSO!$K$167</f>
        <v>4</v>
      </c>
      <c r="K61" s="275">
        <f>RUSO!$K$165</f>
        <v>4.1333333333333337</v>
      </c>
    </row>
    <row r="62" spans="1:11" ht="13.5" customHeight="1">
      <c r="B62" s="271" t="s">
        <v>96</v>
      </c>
      <c r="C62" s="272">
        <f>RUSO!$L$170</f>
        <v>2</v>
      </c>
      <c r="D62" s="272">
        <f>RUSO!$L$171</f>
        <v>5</v>
      </c>
      <c r="E62" s="272">
        <f>RUSO!$L$172</f>
        <v>4</v>
      </c>
      <c r="F62" s="272">
        <f>RUSO!$L$173</f>
        <v>4</v>
      </c>
      <c r="G62" s="272">
        <f>C62+D62+E62</f>
        <v>11</v>
      </c>
      <c r="H62" s="273">
        <f>G62*100/C49</f>
        <v>73.333333333333329</v>
      </c>
      <c r="I62" s="274">
        <f>RUSO!$L$166</f>
        <v>3</v>
      </c>
      <c r="J62" s="274">
        <f>RUSO!$L$167</f>
        <v>2.5</v>
      </c>
      <c r="K62" s="275">
        <f>RUSO!$L$165</f>
        <v>3.3333333333333335</v>
      </c>
    </row>
    <row r="63" spans="1:11" ht="13.5" customHeight="1" thickBot="1">
      <c r="B63" s="508" t="s">
        <v>2</v>
      </c>
      <c r="C63" s="509"/>
      <c r="D63" s="509"/>
      <c r="E63" s="509"/>
      <c r="F63" s="510"/>
      <c r="G63" s="272">
        <f>RUSO!$M$164</f>
        <v>15</v>
      </c>
      <c r="H63" s="285">
        <f>G63*100/C49</f>
        <v>100</v>
      </c>
      <c r="I63" s="286"/>
      <c r="J63" s="286"/>
      <c r="K63" s="287"/>
    </row>
    <row r="64" spans="1:11" ht="13.5" thickTop="1">
      <c r="B64" s="511" t="s">
        <v>7</v>
      </c>
      <c r="C64" s="512"/>
      <c r="D64" s="512"/>
      <c r="E64" s="512"/>
      <c r="F64" s="512"/>
      <c r="G64" s="512"/>
      <c r="H64" s="513"/>
      <c r="I64" s="513"/>
      <c r="J64" s="513"/>
      <c r="K64" s="514"/>
    </row>
    <row r="65" spans="1:11" ht="15">
      <c r="B65" s="271" t="s">
        <v>97</v>
      </c>
      <c r="C65" s="272">
        <f>RUSO!$N$170</f>
        <v>1</v>
      </c>
      <c r="D65" s="272">
        <f>RUSO!$N$171</f>
        <v>5</v>
      </c>
      <c r="E65" s="272">
        <f>RUSO!$N$172</f>
        <v>2</v>
      </c>
      <c r="F65" s="272">
        <f>RUSO!$N$173</f>
        <v>7</v>
      </c>
      <c r="G65" s="272">
        <f>C65+D65+E65</f>
        <v>8</v>
      </c>
      <c r="H65" s="273">
        <f>G65*100/C49</f>
        <v>53.333333333333336</v>
      </c>
      <c r="I65" s="274">
        <f>RUSO!$N$166</f>
        <v>3</v>
      </c>
      <c r="J65" s="274">
        <f>RUSO!$N$167</f>
        <v>2</v>
      </c>
      <c r="K65" s="275">
        <f>RUSO!$N$165</f>
        <v>3</v>
      </c>
    </row>
    <row r="66" spans="1:11" ht="30">
      <c r="B66" s="271" t="s">
        <v>98</v>
      </c>
      <c r="C66" s="272">
        <f>RUSO!$O$170</f>
        <v>4</v>
      </c>
      <c r="D66" s="272">
        <f>RUSO!$O$171</f>
        <v>5</v>
      </c>
      <c r="E66" s="272">
        <f>RUSO!$O$172</f>
        <v>1</v>
      </c>
      <c r="F66" s="272">
        <f>RUSO!$O$173</f>
        <v>5</v>
      </c>
      <c r="G66" s="272">
        <f>C66+D66+E66</f>
        <v>10</v>
      </c>
      <c r="H66" s="273">
        <f>G66*100/C49</f>
        <v>66.666666666666671</v>
      </c>
      <c r="I66" s="274">
        <f>RUSO!$O$166</f>
        <v>4</v>
      </c>
      <c r="J66" s="274">
        <f>RUSO!$O$167</f>
        <v>2</v>
      </c>
      <c r="K66" s="275">
        <f>RUSO!$O$165</f>
        <v>3.5333333333333332</v>
      </c>
    </row>
    <row r="67" spans="1:11" ht="15">
      <c r="A67" s="39"/>
      <c r="B67" s="288" t="s">
        <v>45</v>
      </c>
      <c r="C67" s="272">
        <f>RUSO!$P$170</f>
        <v>5</v>
      </c>
      <c r="D67" s="272">
        <f>RUSO!$P$171</f>
        <v>5</v>
      </c>
      <c r="E67" s="272">
        <f>RUSO!$P$172</f>
        <v>5</v>
      </c>
      <c r="F67" s="272">
        <f>RUSO!$P$173</f>
        <v>0</v>
      </c>
      <c r="G67" s="272">
        <f>C67+D67+E67</f>
        <v>15</v>
      </c>
      <c r="H67" s="273">
        <f>G67*100/C49</f>
        <v>100</v>
      </c>
      <c r="I67" s="274">
        <f>RUSO!$P$166</f>
        <v>4</v>
      </c>
      <c r="J67" s="274">
        <f>RUSO!$P$167</f>
        <v>3</v>
      </c>
      <c r="K67" s="275">
        <f>RUSO!$P$165</f>
        <v>4</v>
      </c>
    </row>
    <row r="68" spans="1:11" ht="13.5" customHeight="1" thickBot="1">
      <c r="A68" s="39"/>
      <c r="B68" s="517" t="s">
        <v>3</v>
      </c>
      <c r="C68" s="518"/>
      <c r="D68" s="518"/>
      <c r="E68" s="518"/>
      <c r="F68" s="518"/>
      <c r="G68" s="289">
        <f>RUSO!$Q$164</f>
        <v>15</v>
      </c>
      <c r="H68" s="285">
        <f>G68*100/C49</f>
        <v>100</v>
      </c>
      <c r="I68" s="286"/>
      <c r="J68" s="286"/>
      <c r="K68" s="287"/>
    </row>
    <row r="69" spans="1:11" ht="13.5" thickTop="1">
      <c r="B69" s="31"/>
      <c r="C69" s="31"/>
      <c r="D69" s="31"/>
      <c r="E69" s="31"/>
      <c r="F69" s="31"/>
      <c r="G69" s="31"/>
      <c r="H69" s="35"/>
      <c r="I69" s="36"/>
      <c r="J69" s="36"/>
      <c r="K69" s="35"/>
    </row>
    <row r="70" spans="1:11" ht="13.5" thickBot="1">
      <c r="B70" s="31"/>
      <c r="C70" s="31"/>
      <c r="D70" s="31"/>
      <c r="E70" s="31"/>
      <c r="F70" s="31"/>
      <c r="G70" s="31"/>
      <c r="H70" s="36"/>
      <c r="I70" s="33"/>
      <c r="J70" s="33"/>
      <c r="K70" s="42"/>
    </row>
    <row r="71" spans="1:11" ht="13.5" thickTop="1">
      <c r="B71" s="276" t="s">
        <v>10</v>
      </c>
      <c r="C71" s="492" t="s">
        <v>23</v>
      </c>
      <c r="D71" s="493"/>
      <c r="E71" s="493"/>
      <c r="F71" s="493"/>
      <c r="G71" s="493"/>
      <c r="H71" s="494"/>
      <c r="I71" s="494"/>
      <c r="J71" s="494"/>
      <c r="K71" s="495"/>
    </row>
    <row r="72" spans="1:11">
      <c r="B72" s="277" t="s">
        <v>11</v>
      </c>
      <c r="C72" s="522">
        <f>ALEMAN!$C$176</f>
        <v>17</v>
      </c>
      <c r="D72" s="523"/>
      <c r="E72" s="523"/>
      <c r="F72" s="523"/>
      <c r="G72" s="523"/>
      <c r="H72" s="524"/>
      <c r="I72" s="524"/>
      <c r="J72" s="524"/>
      <c r="K72" s="525"/>
    </row>
    <row r="73" spans="1:11" ht="13.5" thickBot="1">
      <c r="A73" s="39"/>
      <c r="B73" s="278"/>
      <c r="C73" s="279">
        <v>5</v>
      </c>
      <c r="D73" s="280">
        <v>4</v>
      </c>
      <c r="E73" s="279">
        <v>3</v>
      </c>
      <c r="F73" s="279">
        <v>2</v>
      </c>
      <c r="G73" s="280" t="s">
        <v>4</v>
      </c>
      <c r="H73" s="281" t="s">
        <v>9</v>
      </c>
      <c r="I73" s="282" t="s">
        <v>47</v>
      </c>
      <c r="J73" s="283" t="s">
        <v>41</v>
      </c>
      <c r="K73" s="284" t="s">
        <v>48</v>
      </c>
    </row>
    <row r="74" spans="1:11" ht="13.5" thickTop="1">
      <c r="A74" s="39"/>
      <c r="B74" s="511" t="s">
        <v>5</v>
      </c>
      <c r="C74" s="512"/>
      <c r="D74" s="512"/>
      <c r="E74" s="512"/>
      <c r="F74" s="512"/>
      <c r="G74" s="512"/>
      <c r="H74" s="513"/>
      <c r="I74" s="513"/>
      <c r="J74" s="513"/>
      <c r="K74" s="514"/>
    </row>
    <row r="75" spans="1:11" ht="15.75" customHeight="1">
      <c r="B75" s="271" t="s">
        <v>44</v>
      </c>
      <c r="C75" s="272">
        <f>ALEMAN!$C$170</f>
        <v>10</v>
      </c>
      <c r="D75" s="272">
        <f>ALEMAN!$C$171</f>
        <v>7</v>
      </c>
      <c r="E75" s="272">
        <f>ALEMAN!$C$172</f>
        <v>0</v>
      </c>
      <c r="F75" s="272">
        <f>ALEMAN!$C$173</f>
        <v>0</v>
      </c>
      <c r="G75" s="272">
        <f t="shared" ref="G75:G80" si="27">C75+D75+E75</f>
        <v>17</v>
      </c>
      <c r="H75" s="273">
        <f>G75*100/C72</f>
        <v>100</v>
      </c>
      <c r="I75" s="274">
        <f>ALEMAN!$C$166</f>
        <v>5</v>
      </c>
      <c r="J75" s="274">
        <f>ALEMAN!$C$167</f>
        <v>4</v>
      </c>
      <c r="K75" s="275">
        <f>ALEMAN!$C$165</f>
        <v>4.5882352941176467</v>
      </c>
    </row>
    <row r="76" spans="1:11" ht="30">
      <c r="B76" s="271" t="s">
        <v>51</v>
      </c>
      <c r="C76" s="272">
        <f>ALEMAN!$D$170</f>
        <v>4</v>
      </c>
      <c r="D76" s="272">
        <f>ALEMAN!$D$171</f>
        <v>7</v>
      </c>
      <c r="E76" s="272">
        <f>ALEMAN!$D$172</f>
        <v>5</v>
      </c>
      <c r="F76" s="272">
        <f>ALEMAN!$D$173</f>
        <v>1</v>
      </c>
      <c r="G76" s="272">
        <f t="shared" si="27"/>
        <v>16</v>
      </c>
      <c r="H76" s="273">
        <f>G76*100/C72</f>
        <v>94.117647058823536</v>
      </c>
      <c r="I76" s="274">
        <f>ALEMAN!$D$166</f>
        <v>4</v>
      </c>
      <c r="J76" s="274">
        <f>ALEMAN!$D$167</f>
        <v>3</v>
      </c>
      <c r="K76" s="275">
        <f>ALEMAN!$D$165</f>
        <v>3.8235294117647061</v>
      </c>
    </row>
    <row r="77" spans="1:11" ht="15">
      <c r="B77" s="271" t="s">
        <v>42</v>
      </c>
      <c r="C77" s="272">
        <f>ALEMAN!$E$170</f>
        <v>4</v>
      </c>
      <c r="D77" s="272">
        <f>ALEMAN!$E$171</f>
        <v>7</v>
      </c>
      <c r="E77" s="272">
        <f>ALEMAN!$E$172</f>
        <v>5</v>
      </c>
      <c r="F77" s="272">
        <f>ALEMAN!$E$173</f>
        <v>1</v>
      </c>
      <c r="G77" s="272">
        <f t="shared" si="27"/>
        <v>16</v>
      </c>
      <c r="H77" s="273">
        <f>G77*100/C72</f>
        <v>94.117647058823536</v>
      </c>
      <c r="I77" s="274">
        <f>ALEMAN!$E$166</f>
        <v>4</v>
      </c>
      <c r="J77" s="274">
        <f>ALEMAN!$E$167</f>
        <v>3</v>
      </c>
      <c r="K77" s="275">
        <f>ALEMAN!$E$165</f>
        <v>3.8235294117647061</v>
      </c>
    </row>
    <row r="78" spans="1:11" ht="15">
      <c r="B78" s="271" t="s">
        <v>95</v>
      </c>
      <c r="C78" s="272">
        <f>ALEMAN!$F$170</f>
        <v>13</v>
      </c>
      <c r="D78" s="272">
        <f>ALEMAN!$F$171</f>
        <v>3</v>
      </c>
      <c r="E78" s="272">
        <f>ALEMAN!$F$172</f>
        <v>1</v>
      </c>
      <c r="F78" s="272">
        <f>ALEMAN!$F$173</f>
        <v>0</v>
      </c>
      <c r="G78" s="272">
        <f t="shared" si="27"/>
        <v>17</v>
      </c>
      <c r="H78" s="273">
        <f>G78*100/C72</f>
        <v>100</v>
      </c>
      <c r="I78" s="274">
        <f>ALEMAN!$F$166</f>
        <v>5</v>
      </c>
      <c r="J78" s="274">
        <f>ALEMAN!$F$167</f>
        <v>5</v>
      </c>
      <c r="K78" s="275">
        <f>ALEMAN!$F$165</f>
        <v>4.7058823529411766</v>
      </c>
    </row>
    <row r="79" spans="1:11" ht="15">
      <c r="B79" s="271" t="s">
        <v>46</v>
      </c>
      <c r="C79" s="272">
        <f>ALEMAN!$G$170</f>
        <v>16</v>
      </c>
      <c r="D79" s="272">
        <f>ALEMAN!$G$171</f>
        <v>1</v>
      </c>
      <c r="E79" s="272">
        <f>ALEMAN!$G$172</f>
        <v>0</v>
      </c>
      <c r="F79" s="272">
        <f>ALEMAN!$G$173</f>
        <v>0</v>
      </c>
      <c r="G79" s="272">
        <f t="shared" si="27"/>
        <v>17</v>
      </c>
      <c r="H79" s="273">
        <f>G79*100/C72</f>
        <v>100</v>
      </c>
      <c r="I79" s="274">
        <f>ALEMAN!$G$166</f>
        <v>5</v>
      </c>
      <c r="J79" s="274">
        <f>ALEMAN!$G$167</f>
        <v>5</v>
      </c>
      <c r="K79" s="275">
        <f>ALEMAN!$G$165</f>
        <v>4.9411764705882355</v>
      </c>
    </row>
    <row r="80" spans="1:11" ht="13.5" customHeight="1">
      <c r="B80" s="271" t="s">
        <v>80</v>
      </c>
      <c r="C80" s="272">
        <f>ALEMAN!$H$170</f>
        <v>11</v>
      </c>
      <c r="D80" s="272">
        <f>ALEMAN!$H$171</f>
        <v>6</v>
      </c>
      <c r="E80" s="272">
        <f>ALEMAN!$H$172</f>
        <v>0</v>
      </c>
      <c r="F80" s="272">
        <f>ALEMAN!$H$173</f>
        <v>0</v>
      </c>
      <c r="G80" s="272">
        <f t="shared" si="27"/>
        <v>17</v>
      </c>
      <c r="H80" s="273">
        <f>G80*100/C72</f>
        <v>100</v>
      </c>
      <c r="I80" s="274">
        <f>ALEMAN!$H$166</f>
        <v>5</v>
      </c>
      <c r="J80" s="274">
        <f>ALEMAN!$H$167</f>
        <v>4</v>
      </c>
      <c r="K80" s="275">
        <f>ALEMAN!$H$165</f>
        <v>4.6470588235294121</v>
      </c>
    </row>
    <row r="81" spans="1:11" ht="13.5" thickBot="1">
      <c r="B81" s="508" t="s">
        <v>0</v>
      </c>
      <c r="C81" s="509"/>
      <c r="D81" s="509"/>
      <c r="E81" s="509"/>
      <c r="F81" s="510"/>
      <c r="G81" s="272">
        <f>ALEMAN!$I$164</f>
        <v>17</v>
      </c>
      <c r="H81" s="285">
        <f>G81*100/C72</f>
        <v>100</v>
      </c>
      <c r="I81" s="286"/>
      <c r="J81" s="286"/>
      <c r="K81" s="287"/>
    </row>
    <row r="82" spans="1:11" ht="13.5" thickTop="1">
      <c r="B82" s="511" t="s">
        <v>6</v>
      </c>
      <c r="C82" s="512"/>
      <c r="D82" s="512"/>
      <c r="E82" s="512"/>
      <c r="F82" s="512"/>
      <c r="G82" s="512"/>
      <c r="H82" s="513"/>
      <c r="I82" s="513"/>
      <c r="J82" s="513"/>
      <c r="K82" s="514"/>
    </row>
    <row r="83" spans="1:11" ht="15">
      <c r="B83" s="271" t="s">
        <v>43</v>
      </c>
      <c r="C83" s="272">
        <f>ALEMAN!$J$170</f>
        <v>7</v>
      </c>
      <c r="D83" s="272">
        <f>ALEMAN!$J$171</f>
        <v>7</v>
      </c>
      <c r="E83" s="272">
        <f>ALEMAN!$J$172</f>
        <v>1</v>
      </c>
      <c r="F83" s="272">
        <f>ALEMAN!$J$173</f>
        <v>2</v>
      </c>
      <c r="G83" s="272">
        <f>C83+D83+E83</f>
        <v>15</v>
      </c>
      <c r="H83" s="273">
        <f>G83*100/C72</f>
        <v>88.235294117647058</v>
      </c>
      <c r="I83" s="274">
        <f>ALEMAN!$J$166</f>
        <v>4</v>
      </c>
      <c r="J83" s="274">
        <f>ALEMAN!$J$167</f>
        <v>4</v>
      </c>
      <c r="K83" s="275">
        <f>ALEMAN!$J$165</f>
        <v>4.117647058823529</v>
      </c>
    </row>
    <row r="84" spans="1:11" ht="15">
      <c r="B84" s="271" t="s">
        <v>1</v>
      </c>
      <c r="C84" s="272">
        <f>ALEMAN!$K$170</f>
        <v>7</v>
      </c>
      <c r="D84" s="272">
        <f>ALEMAN!$K$171</f>
        <v>8</v>
      </c>
      <c r="E84" s="272">
        <f>ALEMAN!$K$172</f>
        <v>1</v>
      </c>
      <c r="F84" s="272">
        <f>ALEMAN!$K$173</f>
        <v>1</v>
      </c>
      <c r="G84" s="272">
        <f>C84+D84+E84</f>
        <v>16</v>
      </c>
      <c r="H84" s="273">
        <f>G84*100/C72</f>
        <v>94.117647058823536</v>
      </c>
      <c r="I84" s="274">
        <f>ALEMAN!$K$166</f>
        <v>4</v>
      </c>
      <c r="J84" s="274">
        <f>ALEMAN!$K$167</f>
        <v>4</v>
      </c>
      <c r="K84" s="275">
        <f>ALEMAN!$K$165</f>
        <v>4.2352941176470589</v>
      </c>
    </row>
    <row r="85" spans="1:11" ht="13.5" customHeight="1">
      <c r="B85" s="271" t="s">
        <v>96</v>
      </c>
      <c r="C85" s="272">
        <f>ALEMAN!$L$170</f>
        <v>2</v>
      </c>
      <c r="D85" s="272">
        <f>ALEMAN!$L$171</f>
        <v>6</v>
      </c>
      <c r="E85" s="272">
        <f>ALEMAN!$L$172</f>
        <v>6</v>
      </c>
      <c r="F85" s="272">
        <f>ALEMAN!$L$173</f>
        <v>3</v>
      </c>
      <c r="G85" s="272">
        <f>C85+D85+E85</f>
        <v>14</v>
      </c>
      <c r="H85" s="273">
        <f>G85*100/C72</f>
        <v>82.352941176470594</v>
      </c>
      <c r="I85" s="274">
        <f>ALEMAN!$L$166</f>
        <v>3</v>
      </c>
      <c r="J85" s="274">
        <f>ALEMAN!$L$167</f>
        <v>3</v>
      </c>
      <c r="K85" s="275">
        <f>ALEMAN!$L$165</f>
        <v>3.4117647058823528</v>
      </c>
    </row>
    <row r="86" spans="1:11" ht="13.5" customHeight="1" thickBot="1">
      <c r="B86" s="508" t="s">
        <v>2</v>
      </c>
      <c r="C86" s="509"/>
      <c r="D86" s="509"/>
      <c r="E86" s="509"/>
      <c r="F86" s="510"/>
      <c r="G86" s="272">
        <f>ALEMAN!$M$164</f>
        <v>17</v>
      </c>
      <c r="H86" s="285">
        <f>G86*100/C72</f>
        <v>100</v>
      </c>
      <c r="I86" s="286"/>
      <c r="J86" s="286"/>
      <c r="K86" s="287"/>
    </row>
    <row r="87" spans="1:11" ht="13.5" thickTop="1">
      <c r="B87" s="511" t="s">
        <v>7</v>
      </c>
      <c r="C87" s="512"/>
      <c r="D87" s="512"/>
      <c r="E87" s="512"/>
      <c r="F87" s="512"/>
      <c r="G87" s="512"/>
      <c r="H87" s="513"/>
      <c r="I87" s="513"/>
      <c r="J87" s="513"/>
      <c r="K87" s="514"/>
    </row>
    <row r="88" spans="1:11" ht="15">
      <c r="B88" s="271" t="s">
        <v>97</v>
      </c>
      <c r="C88" s="272">
        <f>ALEMAN!$N$170</f>
        <v>1</v>
      </c>
      <c r="D88" s="272">
        <f>ALEMAN!$N$171</f>
        <v>7</v>
      </c>
      <c r="E88" s="272">
        <f>ALEMAN!$N$172</f>
        <v>6</v>
      </c>
      <c r="F88" s="272">
        <f>ALEMAN!$N$173</f>
        <v>3</v>
      </c>
      <c r="G88" s="272">
        <f>C88+D88+E88</f>
        <v>14</v>
      </c>
      <c r="H88" s="273">
        <f>G88*100/C72</f>
        <v>82.352941176470594</v>
      </c>
      <c r="I88" s="274">
        <f>ALEMAN!$N$166</f>
        <v>3</v>
      </c>
      <c r="J88" s="274">
        <f>ALEMAN!$N$167</f>
        <v>3</v>
      </c>
      <c r="K88" s="275">
        <f>ALEMAN!$N$165</f>
        <v>3.3529411764705883</v>
      </c>
    </row>
    <row r="89" spans="1:11" ht="30">
      <c r="B89" s="271" t="s">
        <v>98</v>
      </c>
      <c r="C89" s="272">
        <f>ALEMAN!$O$170</f>
        <v>5</v>
      </c>
      <c r="D89" s="272">
        <f>ALEMAN!$O$171</f>
        <v>8</v>
      </c>
      <c r="E89" s="272">
        <f>ALEMAN!$O$172</f>
        <v>3</v>
      </c>
      <c r="F89" s="272">
        <f>ALEMAN!$O$173</f>
        <v>1</v>
      </c>
      <c r="G89" s="272">
        <f>C89+D89+E89</f>
        <v>16</v>
      </c>
      <c r="H89" s="273">
        <f>G89*100/C72</f>
        <v>94.117647058823536</v>
      </c>
      <c r="I89" s="274">
        <f>ALEMAN!$O$166</f>
        <v>4</v>
      </c>
      <c r="J89" s="274">
        <f>ALEMAN!$O$167</f>
        <v>4</v>
      </c>
      <c r="K89" s="275">
        <f>ALEMAN!$O$165</f>
        <v>4</v>
      </c>
    </row>
    <row r="90" spans="1:11" ht="15">
      <c r="A90" s="39"/>
      <c r="B90" s="288" t="s">
        <v>45</v>
      </c>
      <c r="C90" s="272">
        <f>ALEMAN!$P$170</f>
        <v>7</v>
      </c>
      <c r="D90" s="272">
        <f>ALEMAN!$P$171</f>
        <v>7</v>
      </c>
      <c r="E90" s="272">
        <f>ALEMAN!$P$172</f>
        <v>3</v>
      </c>
      <c r="F90" s="272">
        <f>ALEMAN!$P$173</f>
        <v>0</v>
      </c>
      <c r="G90" s="272">
        <f>C90+D90+E90</f>
        <v>17</v>
      </c>
      <c r="H90" s="273">
        <f>G90*100/C72</f>
        <v>100</v>
      </c>
      <c r="I90" s="274">
        <f>ALEMAN!$P$166</f>
        <v>4</v>
      </c>
      <c r="J90" s="274">
        <f>ALEMAN!$P$167</f>
        <v>4</v>
      </c>
      <c r="K90" s="275">
        <f>ALEMAN!$P$165</f>
        <v>4.2352941176470589</v>
      </c>
    </row>
    <row r="91" spans="1:11" ht="13.5" customHeight="1" thickBot="1">
      <c r="A91" s="39"/>
      <c r="B91" s="515" t="s">
        <v>3</v>
      </c>
      <c r="C91" s="516"/>
      <c r="D91" s="516"/>
      <c r="E91" s="516"/>
      <c r="F91" s="516"/>
      <c r="G91" s="13">
        <f>ALEMAN!$Q$164</f>
        <v>17</v>
      </c>
      <c r="H91" s="19">
        <f>G91*100/C72</f>
        <v>100</v>
      </c>
      <c r="I91" s="15"/>
      <c r="J91" s="15"/>
      <c r="K91" s="14"/>
    </row>
    <row r="92" spans="1:11" ht="13.5" thickTop="1">
      <c r="B92" s="31"/>
      <c r="C92" s="31"/>
      <c r="D92" s="31"/>
      <c r="E92" s="31"/>
      <c r="F92" s="31"/>
      <c r="G92" s="31"/>
      <c r="H92" s="35"/>
      <c r="I92" s="36"/>
      <c r="J92" s="36"/>
      <c r="K92" s="35"/>
    </row>
    <row r="93" spans="1:11" ht="13.5" thickBot="1">
      <c r="B93" s="31"/>
      <c r="C93" s="31"/>
      <c r="D93" s="31"/>
      <c r="E93" s="31"/>
      <c r="F93" s="31"/>
      <c r="G93" s="31"/>
      <c r="H93" s="36"/>
      <c r="I93" s="33"/>
      <c r="J93" s="33"/>
      <c r="K93" s="42"/>
    </row>
    <row r="94" spans="1:11" ht="13.5" thickTop="1">
      <c r="B94" s="10" t="s">
        <v>10</v>
      </c>
      <c r="C94" s="496" t="s">
        <v>24</v>
      </c>
      <c r="D94" s="497"/>
      <c r="E94" s="497"/>
      <c r="F94" s="497"/>
      <c r="G94" s="497"/>
      <c r="H94" s="498"/>
      <c r="I94" s="498"/>
      <c r="J94" s="498"/>
      <c r="K94" s="499"/>
    </row>
    <row r="95" spans="1:11">
      <c r="B95" s="11" t="s">
        <v>11</v>
      </c>
      <c r="C95" s="500">
        <f>FRANCES!$C$176</f>
        <v>19</v>
      </c>
      <c r="D95" s="501"/>
      <c r="E95" s="501"/>
      <c r="F95" s="501"/>
      <c r="G95" s="501"/>
      <c r="H95" s="502"/>
      <c r="I95" s="502"/>
      <c r="J95" s="502"/>
      <c r="K95" s="503"/>
    </row>
    <row r="96" spans="1:11" ht="13.5" thickBot="1">
      <c r="A96" s="39"/>
      <c r="B96" s="12"/>
      <c r="C96" s="6">
        <v>5</v>
      </c>
      <c r="D96" s="1">
        <v>4</v>
      </c>
      <c r="E96" s="6">
        <v>3</v>
      </c>
      <c r="F96" s="6">
        <v>2</v>
      </c>
      <c r="G96" s="1" t="s">
        <v>4</v>
      </c>
      <c r="H96" s="2" t="s">
        <v>9</v>
      </c>
      <c r="I96" s="16" t="s">
        <v>47</v>
      </c>
      <c r="J96" s="17" t="s">
        <v>41</v>
      </c>
      <c r="K96" s="18" t="s">
        <v>48</v>
      </c>
    </row>
    <row r="97" spans="1:11" ht="13.5" thickTop="1">
      <c r="A97" s="39"/>
      <c r="B97" s="504" t="s">
        <v>5</v>
      </c>
      <c r="C97" s="505"/>
      <c r="D97" s="505"/>
      <c r="E97" s="505"/>
      <c r="F97" s="505"/>
      <c r="G97" s="505"/>
      <c r="H97" s="506"/>
      <c r="I97" s="506"/>
      <c r="J97" s="506"/>
      <c r="K97" s="507"/>
    </row>
    <row r="98" spans="1:11" ht="15.75" customHeight="1">
      <c r="B98" s="3" t="s">
        <v>44</v>
      </c>
      <c r="C98" s="4">
        <f>FRANCES!$C$170</f>
        <v>12</v>
      </c>
      <c r="D98" s="4">
        <f>FRANCES!$C$171</f>
        <v>6</v>
      </c>
      <c r="E98" s="4">
        <f>FRANCES!$C$172</f>
        <v>0</v>
      </c>
      <c r="F98" s="4">
        <f>FRANCES!$C$173</f>
        <v>1</v>
      </c>
      <c r="G98" s="4">
        <f t="shared" ref="G98:G103" si="28">C98+D98+E98</f>
        <v>18</v>
      </c>
      <c r="H98" s="9">
        <f>G98*100/C95</f>
        <v>94.736842105263165</v>
      </c>
      <c r="I98" s="8">
        <f>FRANCES!$C$166</f>
        <v>5</v>
      </c>
      <c r="J98" s="8">
        <f>FRANCES!$C$167</f>
        <v>4</v>
      </c>
      <c r="K98" s="30">
        <f>FRANCES!$C$165</f>
        <v>4.5263157894736841</v>
      </c>
    </row>
    <row r="99" spans="1:11" ht="30">
      <c r="B99" s="3" t="s">
        <v>51</v>
      </c>
      <c r="C99" s="4">
        <f>FRANCES!$D$170</f>
        <v>5</v>
      </c>
      <c r="D99" s="4">
        <f>FRANCES!$D$171</f>
        <v>6</v>
      </c>
      <c r="E99" s="4">
        <f>FRANCES!$D$172</f>
        <v>5</v>
      </c>
      <c r="F99" s="4">
        <f>FRANCES!$D$173</f>
        <v>3</v>
      </c>
      <c r="G99" s="4">
        <f t="shared" si="28"/>
        <v>16</v>
      </c>
      <c r="H99" s="9">
        <f>G99*100/C95</f>
        <v>84.21052631578948</v>
      </c>
      <c r="I99" s="8">
        <f>FRANCES!$D$166</f>
        <v>4</v>
      </c>
      <c r="J99" s="8">
        <f>FRANCES!$D$167</f>
        <v>3</v>
      </c>
      <c r="K99" s="30">
        <f>FRANCES!$D$165</f>
        <v>3.6842105263157894</v>
      </c>
    </row>
    <row r="100" spans="1:11" ht="15">
      <c r="B100" s="3" t="s">
        <v>42</v>
      </c>
      <c r="C100" s="4">
        <f>FRANCES!$E$170</f>
        <v>5</v>
      </c>
      <c r="D100" s="4">
        <f>FRANCES!$E$171</f>
        <v>6</v>
      </c>
      <c r="E100" s="4">
        <f>FRANCES!$E$172</f>
        <v>5</v>
      </c>
      <c r="F100" s="4">
        <f>FRANCES!$E$173</f>
        <v>3</v>
      </c>
      <c r="G100" s="4">
        <f t="shared" si="28"/>
        <v>16</v>
      </c>
      <c r="H100" s="9">
        <f>G100*100/C95</f>
        <v>84.21052631578948</v>
      </c>
      <c r="I100" s="8">
        <f>FRANCES!$E$166</f>
        <v>4</v>
      </c>
      <c r="J100" s="8">
        <f>FRANCES!$E$167</f>
        <v>3</v>
      </c>
      <c r="K100" s="30">
        <f>FRANCES!$E$165</f>
        <v>3.6842105263157894</v>
      </c>
    </row>
    <row r="101" spans="1:11" ht="15">
      <c r="B101" s="271" t="s">
        <v>95</v>
      </c>
      <c r="C101" s="4">
        <f>FRANCES!$F$170</f>
        <v>15</v>
      </c>
      <c r="D101" s="4">
        <f>FRANCES!$F$171</f>
        <v>1</v>
      </c>
      <c r="E101" s="4">
        <f>FRANCES!$F$172</f>
        <v>1</v>
      </c>
      <c r="F101" s="4">
        <f>FRANCES!$F$173</f>
        <v>2</v>
      </c>
      <c r="G101" s="4">
        <f t="shared" si="28"/>
        <v>17</v>
      </c>
      <c r="H101" s="9">
        <f>G101*100/C95</f>
        <v>89.473684210526315</v>
      </c>
      <c r="I101" s="8">
        <f>FRANCES!$F$166</f>
        <v>5</v>
      </c>
      <c r="J101" s="8">
        <f>FRANCES!$F$167</f>
        <v>5</v>
      </c>
      <c r="K101" s="30">
        <f>FRANCES!$F$165</f>
        <v>4.5263157894736841</v>
      </c>
    </row>
    <row r="102" spans="1:11" ht="15">
      <c r="B102" s="271" t="s">
        <v>46</v>
      </c>
      <c r="C102" s="272">
        <f>FRANCES!$G$170</f>
        <v>18</v>
      </c>
      <c r="D102" s="272">
        <f>FRANCES!$G$171</f>
        <v>1</v>
      </c>
      <c r="E102" s="272">
        <f>FRANCES!$G$172</f>
        <v>0</v>
      </c>
      <c r="F102" s="272">
        <f>FRANCES!$G$173</f>
        <v>0</v>
      </c>
      <c r="G102" s="272">
        <f t="shared" si="28"/>
        <v>19</v>
      </c>
      <c r="H102" s="273">
        <f>G102*100/C95</f>
        <v>100</v>
      </c>
      <c r="I102" s="274">
        <f>FRANCES!$G$166</f>
        <v>5</v>
      </c>
      <c r="J102" s="274">
        <f>FRANCES!$G$167</f>
        <v>5</v>
      </c>
      <c r="K102" s="275">
        <f>FRANCES!$G$165</f>
        <v>4.9473684210526319</v>
      </c>
    </row>
    <row r="103" spans="1:11" ht="13.5" customHeight="1">
      <c r="B103" s="271" t="s">
        <v>80</v>
      </c>
      <c r="C103" s="272">
        <f>FRANCES!$H$170</f>
        <v>11</v>
      </c>
      <c r="D103" s="272">
        <f>FRANCES!$H$171</f>
        <v>6</v>
      </c>
      <c r="E103" s="272">
        <f>FRANCES!$H$172</f>
        <v>2</v>
      </c>
      <c r="F103" s="272">
        <f>FRANCES!$H$173</f>
        <v>0</v>
      </c>
      <c r="G103" s="272">
        <f t="shared" si="28"/>
        <v>19</v>
      </c>
      <c r="H103" s="273">
        <f>G103*100/C95</f>
        <v>100</v>
      </c>
      <c r="I103" s="274">
        <f>FRANCES!$H$166</f>
        <v>5</v>
      </c>
      <c r="J103" s="274">
        <f>FRANCES!$H$167</f>
        <v>4</v>
      </c>
      <c r="K103" s="275">
        <f>FRANCES!$H$165</f>
        <v>4.4736842105263159</v>
      </c>
    </row>
    <row r="104" spans="1:11" ht="13.5" thickBot="1">
      <c r="B104" s="508" t="s">
        <v>0</v>
      </c>
      <c r="C104" s="509"/>
      <c r="D104" s="509"/>
      <c r="E104" s="509"/>
      <c r="F104" s="510"/>
      <c r="G104" s="272">
        <f>FRANCES!$I$164</f>
        <v>18</v>
      </c>
      <c r="H104" s="285">
        <f>G104*100/C95</f>
        <v>94.736842105263165</v>
      </c>
      <c r="I104" s="286"/>
      <c r="J104" s="286"/>
      <c r="K104" s="287"/>
    </row>
    <row r="105" spans="1:11" ht="13.5" thickTop="1">
      <c r="B105" s="511" t="s">
        <v>6</v>
      </c>
      <c r="C105" s="512"/>
      <c r="D105" s="512"/>
      <c r="E105" s="512"/>
      <c r="F105" s="512"/>
      <c r="G105" s="512"/>
      <c r="H105" s="513"/>
      <c r="I105" s="513"/>
      <c r="J105" s="513"/>
      <c r="K105" s="514"/>
    </row>
    <row r="106" spans="1:11" ht="15">
      <c r="B106" s="271" t="s">
        <v>43</v>
      </c>
      <c r="C106" s="272">
        <f>FRANCES!$J$170</f>
        <v>1</v>
      </c>
      <c r="D106" s="272">
        <f>FRANCES!$J$171</f>
        <v>0</v>
      </c>
      <c r="E106" s="272">
        <f>FRANCES!$J$172</f>
        <v>2</v>
      </c>
      <c r="F106" s="272">
        <f>FRANCES!$J$173</f>
        <v>16</v>
      </c>
      <c r="G106" s="272">
        <f>C106+D106+E106</f>
        <v>3</v>
      </c>
      <c r="H106" s="273">
        <f>G106*100/C95</f>
        <v>15.789473684210526</v>
      </c>
      <c r="I106" s="274">
        <f>FRANCES!$J$166</f>
        <v>2</v>
      </c>
      <c r="J106" s="274">
        <f>FRANCES!$J$167</f>
        <v>2</v>
      </c>
      <c r="K106" s="275">
        <f>FRANCES!$J$165</f>
        <v>2.263157894736842</v>
      </c>
    </row>
    <row r="107" spans="1:11" ht="15">
      <c r="B107" s="271" t="s">
        <v>1</v>
      </c>
      <c r="C107" s="272">
        <f>FRANCES!$K$170</f>
        <v>6</v>
      </c>
      <c r="D107" s="272">
        <f>FRANCES!$K$171</f>
        <v>4</v>
      </c>
      <c r="E107" s="272">
        <f>FRANCES!$K$172</f>
        <v>5</v>
      </c>
      <c r="F107" s="272">
        <f>FRANCES!$K$173</f>
        <v>4</v>
      </c>
      <c r="G107" s="272">
        <f>C107+D107+E107</f>
        <v>15</v>
      </c>
      <c r="H107" s="273">
        <f>G107*100/C95</f>
        <v>78.94736842105263</v>
      </c>
      <c r="I107" s="274">
        <f>FRANCES!$K$166</f>
        <v>4</v>
      </c>
      <c r="J107" s="274">
        <f>FRANCES!$K$167</f>
        <v>3</v>
      </c>
      <c r="K107" s="275">
        <f>FRANCES!$K$165</f>
        <v>3.6315789473684212</v>
      </c>
    </row>
    <row r="108" spans="1:11" ht="13.5" customHeight="1">
      <c r="B108" s="271" t="s">
        <v>96</v>
      </c>
      <c r="C108" s="272">
        <f>FRANCES!$L$170</f>
        <v>0</v>
      </c>
      <c r="D108" s="272">
        <f>FRANCES!$L$171</f>
        <v>2</v>
      </c>
      <c r="E108" s="272">
        <f>FRANCES!$L$172</f>
        <v>11</v>
      </c>
      <c r="F108" s="272">
        <f>FRANCES!$L$173</f>
        <v>6</v>
      </c>
      <c r="G108" s="272">
        <f>C108+D108+E108</f>
        <v>13</v>
      </c>
      <c r="H108" s="273">
        <f>G108*100/C95</f>
        <v>68.421052631578945</v>
      </c>
      <c r="I108" s="274">
        <f>FRANCES!$L$166</f>
        <v>3</v>
      </c>
      <c r="J108" s="274">
        <f>FRANCES!$L$167</f>
        <v>2</v>
      </c>
      <c r="K108" s="275">
        <f>FRANCES!$L$165</f>
        <v>2.7894736842105261</v>
      </c>
    </row>
    <row r="109" spans="1:11" ht="13.5" customHeight="1" thickBot="1">
      <c r="B109" s="508" t="s">
        <v>2</v>
      </c>
      <c r="C109" s="509"/>
      <c r="D109" s="509"/>
      <c r="E109" s="509"/>
      <c r="F109" s="510"/>
      <c r="G109" s="272">
        <f>FRANCES!$M$164</f>
        <v>18</v>
      </c>
      <c r="H109" s="285">
        <f>G109*100/C95</f>
        <v>94.736842105263165</v>
      </c>
      <c r="I109" s="286"/>
      <c r="J109" s="286"/>
      <c r="K109" s="287"/>
    </row>
    <row r="110" spans="1:11" ht="13.5" thickTop="1">
      <c r="B110" s="504" t="s">
        <v>7</v>
      </c>
      <c r="C110" s="505"/>
      <c r="D110" s="505"/>
      <c r="E110" s="505"/>
      <c r="F110" s="505"/>
      <c r="G110" s="505"/>
      <c r="H110" s="506"/>
      <c r="I110" s="506"/>
      <c r="J110" s="506"/>
      <c r="K110" s="507"/>
    </row>
    <row r="111" spans="1:11" ht="15">
      <c r="B111" s="3" t="s">
        <v>97</v>
      </c>
      <c r="C111" s="4">
        <f>FRANCES!$N$170</f>
        <v>1</v>
      </c>
      <c r="D111" s="4">
        <f>FRANCES!$N$171</f>
        <v>2</v>
      </c>
      <c r="E111" s="4">
        <f>FRANCES!$N$172</f>
        <v>5</v>
      </c>
      <c r="F111" s="4">
        <f>FRANCES!$N$173</f>
        <v>11</v>
      </c>
      <c r="G111" s="4">
        <f>C111+D111+E111</f>
        <v>8</v>
      </c>
      <c r="H111" s="9">
        <f>G111*100/C95</f>
        <v>42.10526315789474</v>
      </c>
      <c r="I111" s="8">
        <f>FRANCES!$N$166</f>
        <v>2</v>
      </c>
      <c r="J111" s="8">
        <f>FRANCES!$N$167</f>
        <v>2</v>
      </c>
      <c r="K111" s="30">
        <f>FRANCES!$N$165</f>
        <v>2.6315789473684212</v>
      </c>
    </row>
    <row r="112" spans="1:11" ht="30">
      <c r="B112" s="3" t="s">
        <v>98</v>
      </c>
      <c r="C112" s="4">
        <f>FRANCES!$O$170</f>
        <v>5</v>
      </c>
      <c r="D112" s="4">
        <f>FRANCES!$O$171</f>
        <v>2</v>
      </c>
      <c r="E112" s="4">
        <f>FRANCES!$O$172</f>
        <v>8</v>
      </c>
      <c r="F112" s="4">
        <f>FRANCES!$O$173</f>
        <v>4</v>
      </c>
      <c r="G112" s="4">
        <f>C112+D112+E112</f>
        <v>15</v>
      </c>
      <c r="H112" s="9">
        <f>G112*100/C95</f>
        <v>78.94736842105263</v>
      </c>
      <c r="I112" s="8">
        <f>FRANCES!$O$166</f>
        <v>3</v>
      </c>
      <c r="J112" s="8">
        <f>FRANCES!$O$167</f>
        <v>3</v>
      </c>
      <c r="K112" s="30">
        <f>FRANCES!$O$165</f>
        <v>3.4210526315789473</v>
      </c>
    </row>
    <row r="113" spans="1:11" ht="15">
      <c r="A113" s="39"/>
      <c r="B113" s="5" t="s">
        <v>45</v>
      </c>
      <c r="C113" s="4">
        <f>FRANCES!$P$170</f>
        <v>5</v>
      </c>
      <c r="D113" s="4">
        <f>FRANCES!$P$171</f>
        <v>3</v>
      </c>
      <c r="E113" s="4">
        <f>FRANCES!$P$172</f>
        <v>11</v>
      </c>
      <c r="F113" s="4">
        <f>FRANCES!$P$173</f>
        <v>0</v>
      </c>
      <c r="G113" s="4">
        <f>C113+D113+E113</f>
        <v>19</v>
      </c>
      <c r="H113" s="9">
        <f>G113*100/C95</f>
        <v>100</v>
      </c>
      <c r="I113" s="8">
        <f>FRANCES!$P$166</f>
        <v>3</v>
      </c>
      <c r="J113" s="8">
        <f>FRANCES!$P$167</f>
        <v>3</v>
      </c>
      <c r="K113" s="30">
        <f>FRANCES!$P$165</f>
        <v>3.6842105263157894</v>
      </c>
    </row>
    <row r="114" spans="1:11" ht="13.5" customHeight="1" thickBot="1">
      <c r="A114" s="39"/>
      <c r="B114" s="515" t="s">
        <v>3</v>
      </c>
      <c r="C114" s="516"/>
      <c r="D114" s="516"/>
      <c r="E114" s="516"/>
      <c r="F114" s="516"/>
      <c r="G114" s="13">
        <f>FRANCES!$Q$164</f>
        <v>18</v>
      </c>
      <c r="H114" s="19">
        <f>G114*100/C95</f>
        <v>94.736842105263165</v>
      </c>
      <c r="I114" s="15"/>
      <c r="J114" s="15"/>
      <c r="K114" s="14"/>
    </row>
    <row r="115" spans="1:11" ht="13.5" thickTop="1">
      <c r="B115" s="31"/>
      <c r="C115" s="31"/>
      <c r="D115" s="31"/>
      <c r="E115" s="31"/>
      <c r="F115" s="31"/>
      <c r="G115" s="31"/>
      <c r="H115" s="35"/>
      <c r="I115" s="36"/>
      <c r="J115" s="36"/>
      <c r="K115" s="35"/>
    </row>
    <row r="116" spans="1:11" ht="13.5" thickBot="1">
      <c r="B116" s="31"/>
      <c r="C116" s="31"/>
      <c r="D116" s="31"/>
      <c r="E116" s="31"/>
      <c r="F116" s="31"/>
      <c r="G116" s="31"/>
      <c r="H116" s="36"/>
      <c r="I116" s="33"/>
      <c r="J116" s="33"/>
      <c r="K116" s="42"/>
    </row>
    <row r="117" spans="1:11" ht="13.5" thickTop="1">
      <c r="A117" s="37" t="s">
        <v>34</v>
      </c>
      <c r="B117" s="276" t="s">
        <v>10</v>
      </c>
      <c r="C117" s="492" t="s">
        <v>18</v>
      </c>
      <c r="D117" s="493"/>
      <c r="E117" s="493"/>
      <c r="F117" s="493"/>
      <c r="G117" s="493"/>
      <c r="H117" s="494"/>
      <c r="I117" s="494"/>
      <c r="J117" s="494"/>
      <c r="K117" s="495"/>
    </row>
    <row r="118" spans="1:11">
      <c r="B118" s="277" t="s">
        <v>11</v>
      </c>
      <c r="C118" s="522">
        <f>FILOSOFIA!$C$176</f>
        <v>25</v>
      </c>
      <c r="D118" s="523"/>
      <c r="E118" s="523"/>
      <c r="F118" s="523"/>
      <c r="G118" s="523"/>
      <c r="H118" s="524"/>
      <c r="I118" s="524"/>
      <c r="J118" s="524"/>
      <c r="K118" s="525"/>
    </row>
    <row r="119" spans="1:11" ht="13.5" thickBot="1">
      <c r="A119" s="39"/>
      <c r="B119" s="278"/>
      <c r="C119" s="279">
        <v>5</v>
      </c>
      <c r="D119" s="280">
        <v>4</v>
      </c>
      <c r="E119" s="279">
        <v>3</v>
      </c>
      <c r="F119" s="279">
        <v>2</v>
      </c>
      <c r="G119" s="280" t="s">
        <v>4</v>
      </c>
      <c r="H119" s="281" t="s">
        <v>9</v>
      </c>
      <c r="I119" s="282" t="s">
        <v>47</v>
      </c>
      <c r="J119" s="283" t="s">
        <v>41</v>
      </c>
      <c r="K119" s="284" t="s">
        <v>48</v>
      </c>
    </row>
    <row r="120" spans="1:11" ht="13.5" thickTop="1">
      <c r="A120" s="39"/>
      <c r="B120" s="511" t="s">
        <v>5</v>
      </c>
      <c r="C120" s="512"/>
      <c r="D120" s="512"/>
      <c r="E120" s="512"/>
      <c r="F120" s="512"/>
      <c r="G120" s="512"/>
      <c r="H120" s="513"/>
      <c r="I120" s="513"/>
      <c r="J120" s="513"/>
      <c r="K120" s="514"/>
    </row>
    <row r="121" spans="1:11" ht="15.75" customHeight="1">
      <c r="B121" s="271" t="s">
        <v>44</v>
      </c>
      <c r="C121" s="272">
        <f>FILOSOFIA!$C$170</f>
        <v>16</v>
      </c>
      <c r="D121" s="272">
        <f>FILOSOFIA!$C$171</f>
        <v>8</v>
      </c>
      <c r="E121" s="272">
        <f>FILOSOFIA!$C$172</f>
        <v>1</v>
      </c>
      <c r="F121" s="272">
        <f>FILOSOFIA!$C$173</f>
        <v>0</v>
      </c>
      <c r="G121" s="272">
        <f t="shared" ref="G121:G126" si="29">C121+D121+E121</f>
        <v>25</v>
      </c>
      <c r="H121" s="273">
        <f>G121*100/C118</f>
        <v>100</v>
      </c>
      <c r="I121" s="274">
        <f>FILOSOFIA!$C$166</f>
        <v>5</v>
      </c>
      <c r="J121" s="274">
        <f>FILOSOFIA!$C$167</f>
        <v>4</v>
      </c>
      <c r="K121" s="275">
        <f>FILOSOFIA!$C$165</f>
        <v>4.5999999999999996</v>
      </c>
    </row>
    <row r="122" spans="1:11" ht="30">
      <c r="B122" s="271" t="s">
        <v>51</v>
      </c>
      <c r="C122" s="272">
        <f>FILOSOFIA!$D$170</f>
        <v>6</v>
      </c>
      <c r="D122" s="272">
        <f>FILOSOFIA!$D$171</f>
        <v>7</v>
      </c>
      <c r="E122" s="272">
        <f>FILOSOFIA!$D$172</f>
        <v>5</v>
      </c>
      <c r="F122" s="272">
        <f>FILOSOFIA!$D$173</f>
        <v>7</v>
      </c>
      <c r="G122" s="272">
        <f t="shared" si="29"/>
        <v>18</v>
      </c>
      <c r="H122" s="273">
        <f>G122*100/C118</f>
        <v>72</v>
      </c>
      <c r="I122" s="274">
        <f>FILOSOFIA!$D$166</f>
        <v>4</v>
      </c>
      <c r="J122" s="274">
        <f>FILOSOFIA!$D$167</f>
        <v>2</v>
      </c>
      <c r="K122" s="275">
        <f>FILOSOFIA!$D$165</f>
        <v>3.48</v>
      </c>
    </row>
    <row r="123" spans="1:11" ht="15">
      <c r="B123" s="271" t="s">
        <v>42</v>
      </c>
      <c r="C123" s="272">
        <f>FILOSOFIA!$E$170</f>
        <v>6</v>
      </c>
      <c r="D123" s="272">
        <f>FILOSOFIA!$E$171</f>
        <v>7</v>
      </c>
      <c r="E123" s="272">
        <f>FILOSOFIA!$E$172</f>
        <v>5</v>
      </c>
      <c r="F123" s="272">
        <f>FILOSOFIA!$E$173</f>
        <v>7</v>
      </c>
      <c r="G123" s="272">
        <f t="shared" si="29"/>
        <v>18</v>
      </c>
      <c r="H123" s="273">
        <f>G123*100/C118</f>
        <v>72</v>
      </c>
      <c r="I123" s="274">
        <f>FILOSOFIA!$E$166</f>
        <v>4</v>
      </c>
      <c r="J123" s="274">
        <f>FILOSOFIA!$E$167</f>
        <v>2</v>
      </c>
      <c r="K123" s="275">
        <f>FILOSOFIA!$E$165</f>
        <v>3.48</v>
      </c>
    </row>
    <row r="124" spans="1:11" ht="15">
      <c r="B124" s="271" t="s">
        <v>95</v>
      </c>
      <c r="C124" s="272">
        <f>FILOSOFIA!$F$170</f>
        <v>20</v>
      </c>
      <c r="D124" s="272">
        <f>FILOSOFIA!$F$171</f>
        <v>3</v>
      </c>
      <c r="E124" s="272">
        <f>FILOSOFIA!$F$172</f>
        <v>2</v>
      </c>
      <c r="F124" s="272">
        <f>FILOSOFIA!$F$173</f>
        <v>0</v>
      </c>
      <c r="G124" s="272">
        <f t="shared" si="29"/>
        <v>25</v>
      </c>
      <c r="H124" s="273">
        <f>G124*100/C118</f>
        <v>100</v>
      </c>
      <c r="I124" s="274">
        <f>FILOSOFIA!$F$166</f>
        <v>5</v>
      </c>
      <c r="J124" s="274">
        <f>FILOSOFIA!$F$167</f>
        <v>5</v>
      </c>
      <c r="K124" s="275">
        <f>FILOSOFIA!$F$165</f>
        <v>4.72</v>
      </c>
    </row>
    <row r="125" spans="1:11" ht="15">
      <c r="B125" s="271" t="s">
        <v>46</v>
      </c>
      <c r="C125" s="272">
        <f>FILOSOFIA!$G$170</f>
        <v>22</v>
      </c>
      <c r="D125" s="272">
        <f>FILOSOFIA!$G$171</f>
        <v>3</v>
      </c>
      <c r="E125" s="272">
        <f>FILOSOFIA!$G$172</f>
        <v>0</v>
      </c>
      <c r="F125" s="272">
        <f>FILOSOFIA!$G$173</f>
        <v>0</v>
      </c>
      <c r="G125" s="272">
        <f t="shared" si="29"/>
        <v>25</v>
      </c>
      <c r="H125" s="273">
        <f>G125*100/C118</f>
        <v>100</v>
      </c>
      <c r="I125" s="274">
        <f>FILOSOFIA!$G$166</f>
        <v>5</v>
      </c>
      <c r="J125" s="274">
        <f>FILOSOFIA!$G$167</f>
        <v>5</v>
      </c>
      <c r="K125" s="275">
        <f>FILOSOFIA!$G$165</f>
        <v>4.88</v>
      </c>
    </row>
    <row r="126" spans="1:11" ht="13.5" customHeight="1">
      <c r="B126" s="271" t="s">
        <v>80</v>
      </c>
      <c r="C126" s="272">
        <f>FILOSOFIA!$H$170</f>
        <v>17</v>
      </c>
      <c r="D126" s="272">
        <f>FILOSOFIA!$H$171</f>
        <v>6</v>
      </c>
      <c r="E126" s="272">
        <f>FILOSOFIA!$H$172</f>
        <v>2</v>
      </c>
      <c r="F126" s="272">
        <f>FILOSOFIA!$H$173</f>
        <v>0</v>
      </c>
      <c r="G126" s="272">
        <f t="shared" si="29"/>
        <v>25</v>
      </c>
      <c r="H126" s="273">
        <f>G126*100/C118</f>
        <v>100</v>
      </c>
      <c r="I126" s="274">
        <f>FILOSOFIA!$H$166</f>
        <v>5</v>
      </c>
      <c r="J126" s="274">
        <f>FILOSOFIA!$H$167</f>
        <v>4</v>
      </c>
      <c r="K126" s="275">
        <f>FILOSOFIA!$H$165</f>
        <v>4.5999999999999996</v>
      </c>
    </row>
    <row r="127" spans="1:11" ht="13.5" thickBot="1">
      <c r="B127" s="508" t="s">
        <v>0</v>
      </c>
      <c r="C127" s="509"/>
      <c r="D127" s="509"/>
      <c r="E127" s="509"/>
      <c r="F127" s="510"/>
      <c r="G127" s="272">
        <f>FILOSOFIA!$I$164</f>
        <v>25</v>
      </c>
      <c r="H127" s="285">
        <f>G127*100/C118</f>
        <v>100</v>
      </c>
      <c r="I127" s="286"/>
      <c r="J127" s="286"/>
      <c r="K127" s="287"/>
    </row>
    <row r="128" spans="1:11" ht="13.5" thickTop="1">
      <c r="B128" s="511" t="s">
        <v>6</v>
      </c>
      <c r="C128" s="512"/>
      <c r="D128" s="512"/>
      <c r="E128" s="512"/>
      <c r="F128" s="512"/>
      <c r="G128" s="512"/>
      <c r="H128" s="513"/>
      <c r="I128" s="513"/>
      <c r="J128" s="513"/>
      <c r="K128" s="514"/>
    </row>
    <row r="129" spans="1:11" ht="15">
      <c r="B129" s="271" t="s">
        <v>43</v>
      </c>
      <c r="C129" s="272">
        <f>FILOSOFIA!$J$170</f>
        <v>15</v>
      </c>
      <c r="D129" s="272">
        <f>FILOSOFIA!$J$171</f>
        <v>6</v>
      </c>
      <c r="E129" s="272">
        <f>FILOSOFIA!$J$172</f>
        <v>3</v>
      </c>
      <c r="F129" s="272">
        <f>FILOSOFIA!$J$173</f>
        <v>1</v>
      </c>
      <c r="G129" s="272">
        <f>C129+D129+E129</f>
        <v>24</v>
      </c>
      <c r="H129" s="273">
        <f>G129*100/C118</f>
        <v>96</v>
      </c>
      <c r="I129" s="274">
        <f>FILOSOFIA!$J$166</f>
        <v>5</v>
      </c>
      <c r="J129" s="274">
        <f>FILOSOFIA!$J$167</f>
        <v>4</v>
      </c>
      <c r="K129" s="275">
        <f>FILOSOFIA!$J$165</f>
        <v>4.4000000000000004</v>
      </c>
    </row>
    <row r="130" spans="1:11" ht="15">
      <c r="B130" s="271" t="s">
        <v>1</v>
      </c>
      <c r="C130" s="272">
        <f>FILOSOFIA!$K$170</f>
        <v>16</v>
      </c>
      <c r="D130" s="272">
        <f>FILOSOFIA!$K$171</f>
        <v>3</v>
      </c>
      <c r="E130" s="272">
        <f>FILOSOFIA!$K$172</f>
        <v>4</v>
      </c>
      <c r="F130" s="272">
        <f>FILOSOFIA!$K$173</f>
        <v>2</v>
      </c>
      <c r="G130" s="272">
        <f>C130+D130+E130</f>
        <v>23</v>
      </c>
      <c r="H130" s="273">
        <f>G130*100/C118</f>
        <v>92</v>
      </c>
      <c r="I130" s="274">
        <f>FILOSOFIA!$K$166</f>
        <v>5</v>
      </c>
      <c r="J130" s="274">
        <f>FILOSOFIA!$K$167</f>
        <v>4</v>
      </c>
      <c r="K130" s="275">
        <f>FILOSOFIA!$K$165</f>
        <v>4.32</v>
      </c>
    </row>
    <row r="131" spans="1:11" ht="13.5" customHeight="1">
      <c r="B131" s="271" t="s">
        <v>96</v>
      </c>
      <c r="C131" s="272">
        <f>FILOSOFIA!$L$170</f>
        <v>6</v>
      </c>
      <c r="D131" s="272">
        <f>FILOSOFIA!$L$171</f>
        <v>9</v>
      </c>
      <c r="E131" s="272">
        <f>FILOSOFIA!$L$172</f>
        <v>8</v>
      </c>
      <c r="F131" s="272">
        <f>FILOSOFIA!$L$173</f>
        <v>2</v>
      </c>
      <c r="G131" s="272">
        <f>C131+D131+E131</f>
        <v>23</v>
      </c>
      <c r="H131" s="273">
        <f>G131*100/C118</f>
        <v>92</v>
      </c>
      <c r="I131" s="274">
        <f>FILOSOFIA!$L$166</f>
        <v>4</v>
      </c>
      <c r="J131" s="274">
        <f>FILOSOFIA!$L$167</f>
        <v>3</v>
      </c>
      <c r="K131" s="275">
        <f>FILOSOFIA!$L$165</f>
        <v>3.76</v>
      </c>
    </row>
    <row r="132" spans="1:11" ht="13.5" customHeight="1" thickBot="1">
      <c r="B132" s="508" t="s">
        <v>2</v>
      </c>
      <c r="C132" s="509"/>
      <c r="D132" s="509"/>
      <c r="E132" s="509"/>
      <c r="F132" s="510"/>
      <c r="G132" s="272">
        <f>FILOSOFIA!$M$164</f>
        <v>24</v>
      </c>
      <c r="H132" s="285">
        <f>G132*100/C118</f>
        <v>96</v>
      </c>
      <c r="I132" s="286"/>
      <c r="J132" s="286"/>
      <c r="K132" s="287"/>
    </row>
    <row r="133" spans="1:11" ht="13.5" thickTop="1">
      <c r="B133" s="511" t="s">
        <v>7</v>
      </c>
      <c r="C133" s="512"/>
      <c r="D133" s="512"/>
      <c r="E133" s="512"/>
      <c r="F133" s="512"/>
      <c r="G133" s="512"/>
      <c r="H133" s="513"/>
      <c r="I133" s="513"/>
      <c r="J133" s="513"/>
      <c r="K133" s="514"/>
    </row>
    <row r="134" spans="1:11" ht="15">
      <c r="B134" s="271" t="s">
        <v>97</v>
      </c>
      <c r="C134" s="272">
        <f>FILOSOFIA!$N$170</f>
        <v>12</v>
      </c>
      <c r="D134" s="272">
        <f>FILOSOFIA!$N$171</f>
        <v>8</v>
      </c>
      <c r="E134" s="272">
        <f>FILOSOFIA!$N$172</f>
        <v>2</v>
      </c>
      <c r="F134" s="272">
        <f>FILOSOFIA!$N$173</f>
        <v>3</v>
      </c>
      <c r="G134" s="272">
        <f>C134+D134+E134</f>
        <v>22</v>
      </c>
      <c r="H134" s="273">
        <f>G134*100/C118</f>
        <v>88</v>
      </c>
      <c r="I134" s="274">
        <f>FILOSOFIA!$N$166</f>
        <v>4</v>
      </c>
      <c r="J134" s="274">
        <f>FILOSOFIA!$N$167</f>
        <v>4</v>
      </c>
      <c r="K134" s="275">
        <f>FILOSOFIA!$N$165</f>
        <v>4.16</v>
      </c>
    </row>
    <row r="135" spans="1:11" ht="30">
      <c r="B135" s="271" t="s">
        <v>98</v>
      </c>
      <c r="C135" s="272">
        <f>FILOSOFIA!$O$170</f>
        <v>15</v>
      </c>
      <c r="D135" s="272">
        <f>FILOSOFIA!$O$171</f>
        <v>6</v>
      </c>
      <c r="E135" s="272">
        <f>FILOSOFIA!$O$172</f>
        <v>3</v>
      </c>
      <c r="F135" s="272">
        <f>FILOSOFIA!$O$173</f>
        <v>1</v>
      </c>
      <c r="G135" s="272">
        <f>C135+D135+E135</f>
        <v>24</v>
      </c>
      <c r="H135" s="273">
        <f>G135*100/C118</f>
        <v>96</v>
      </c>
      <c r="I135" s="274">
        <f>FILOSOFIA!$O$166</f>
        <v>5</v>
      </c>
      <c r="J135" s="274">
        <f>FILOSOFIA!$O$167</f>
        <v>4</v>
      </c>
      <c r="K135" s="275">
        <f>FILOSOFIA!$O$165</f>
        <v>4.4000000000000004</v>
      </c>
    </row>
    <row r="136" spans="1:11" ht="15">
      <c r="A136" s="39"/>
      <c r="B136" s="288" t="s">
        <v>45</v>
      </c>
      <c r="C136" s="272">
        <f>FILOSOFIA!$P$170</f>
        <v>14</v>
      </c>
      <c r="D136" s="272">
        <f>FILOSOFIA!$P$171</f>
        <v>7</v>
      </c>
      <c r="E136" s="272">
        <f>FILOSOFIA!$P$172</f>
        <v>4</v>
      </c>
      <c r="F136" s="272">
        <f>FILOSOFIA!$P$173</f>
        <v>0</v>
      </c>
      <c r="G136" s="272">
        <f>C136+D136+E136</f>
        <v>25</v>
      </c>
      <c r="H136" s="273">
        <f>G136*100/C118</f>
        <v>100</v>
      </c>
      <c r="I136" s="274">
        <f>FILOSOFIA!$P$166</f>
        <v>5</v>
      </c>
      <c r="J136" s="274">
        <f>FILOSOFIA!$P$167</f>
        <v>4</v>
      </c>
      <c r="K136" s="275">
        <f>FILOSOFIA!$P$165</f>
        <v>4.4000000000000004</v>
      </c>
    </row>
    <row r="137" spans="1:11" ht="13.5" customHeight="1" thickBot="1">
      <c r="A137" s="39"/>
      <c r="B137" s="517" t="s">
        <v>3</v>
      </c>
      <c r="C137" s="518"/>
      <c r="D137" s="518"/>
      <c r="E137" s="518"/>
      <c r="F137" s="518"/>
      <c r="G137" s="289">
        <f>FILOSOFIA!$Q$164</f>
        <v>24</v>
      </c>
      <c r="H137" s="285">
        <f>G137*100/C118</f>
        <v>96</v>
      </c>
      <c r="I137" s="286"/>
      <c r="J137" s="286"/>
      <c r="K137" s="287"/>
    </row>
    <row r="138" spans="1:11" ht="13.5" thickTop="1">
      <c r="B138" s="31"/>
      <c r="C138" s="31"/>
      <c r="D138" s="31"/>
      <c r="E138" s="31"/>
      <c r="F138" s="31"/>
      <c r="G138" s="31"/>
      <c r="H138" s="35"/>
      <c r="I138" s="36"/>
      <c r="J138" s="36"/>
      <c r="K138" s="35"/>
    </row>
    <row r="139" spans="1:11" ht="13.5" thickBot="1">
      <c r="B139" s="31"/>
      <c r="C139" s="31"/>
      <c r="D139" s="31"/>
      <c r="E139" s="31"/>
      <c r="F139" s="31"/>
      <c r="G139" s="31"/>
      <c r="H139" s="36"/>
      <c r="I139" s="33"/>
      <c r="J139" s="33"/>
      <c r="K139" s="42"/>
    </row>
    <row r="140" spans="1:11" ht="13.5" thickTop="1">
      <c r="B140" s="10" t="s">
        <v>10</v>
      </c>
      <c r="C140" s="496" t="s">
        <v>19</v>
      </c>
      <c r="D140" s="497"/>
      <c r="E140" s="497"/>
      <c r="F140" s="497"/>
      <c r="G140" s="497"/>
      <c r="H140" s="498"/>
      <c r="I140" s="498"/>
      <c r="J140" s="498"/>
      <c r="K140" s="499"/>
    </row>
    <row r="141" spans="1:11">
      <c r="B141" s="11" t="s">
        <v>11</v>
      </c>
      <c r="C141" s="500">
        <f>HISTORIA!$C$176</f>
        <v>22</v>
      </c>
      <c r="D141" s="501"/>
      <c r="E141" s="501"/>
      <c r="F141" s="501"/>
      <c r="G141" s="501"/>
      <c r="H141" s="502"/>
      <c r="I141" s="502"/>
      <c r="J141" s="502"/>
      <c r="K141" s="503"/>
    </row>
    <row r="142" spans="1:11" ht="13.5" thickBot="1">
      <c r="A142" s="39"/>
      <c r="B142" s="12"/>
      <c r="C142" s="6">
        <v>5</v>
      </c>
      <c r="D142" s="1">
        <v>4</v>
      </c>
      <c r="E142" s="6">
        <v>3</v>
      </c>
      <c r="F142" s="6">
        <v>2</v>
      </c>
      <c r="G142" s="1" t="s">
        <v>4</v>
      </c>
      <c r="H142" s="2" t="s">
        <v>9</v>
      </c>
      <c r="I142" s="16" t="s">
        <v>47</v>
      </c>
      <c r="J142" s="17" t="s">
        <v>41</v>
      </c>
      <c r="K142" s="18" t="s">
        <v>48</v>
      </c>
    </row>
    <row r="143" spans="1:11" ht="13.5" thickTop="1">
      <c r="A143" s="39"/>
      <c r="B143" s="504" t="s">
        <v>5</v>
      </c>
      <c r="C143" s="505"/>
      <c r="D143" s="505"/>
      <c r="E143" s="505"/>
      <c r="F143" s="505"/>
      <c r="G143" s="505"/>
      <c r="H143" s="506"/>
      <c r="I143" s="506"/>
      <c r="J143" s="506"/>
      <c r="K143" s="507"/>
    </row>
    <row r="144" spans="1:11" ht="15.75" customHeight="1">
      <c r="B144" s="3" t="s">
        <v>44</v>
      </c>
      <c r="C144" s="4">
        <f>HISTORIA!$C$170</f>
        <v>9</v>
      </c>
      <c r="D144" s="4">
        <f>HISTORIA!$C$171</f>
        <v>11</v>
      </c>
      <c r="E144" s="4">
        <f>HISTORIA!$C$172</f>
        <v>2</v>
      </c>
      <c r="F144" s="4">
        <f>HISTORIA!$C$173</f>
        <v>0</v>
      </c>
      <c r="G144" s="4">
        <f t="shared" ref="G144:G149" si="30">C144+D144+E144</f>
        <v>22</v>
      </c>
      <c r="H144" s="9">
        <f>G144*100/C141</f>
        <v>100</v>
      </c>
      <c r="I144" s="8">
        <f>HISTORIA!$C$166</f>
        <v>4</v>
      </c>
      <c r="J144" s="8">
        <f>HISTORIA!$C$167</f>
        <v>4</v>
      </c>
      <c r="K144" s="30">
        <f>HISTORIA!$C$165</f>
        <v>4.3181818181818183</v>
      </c>
    </row>
    <row r="145" spans="1:11" ht="30">
      <c r="B145" s="3" t="s">
        <v>51</v>
      </c>
      <c r="C145" s="4">
        <f>HISTORIA!$D$170</f>
        <v>5</v>
      </c>
      <c r="D145" s="4">
        <f>HISTORIA!$D$171</f>
        <v>8</v>
      </c>
      <c r="E145" s="4">
        <f>HISTORIA!$D$172</f>
        <v>5</v>
      </c>
      <c r="F145" s="4">
        <f>HISTORIA!$D$173</f>
        <v>4</v>
      </c>
      <c r="G145" s="4">
        <f t="shared" si="30"/>
        <v>18</v>
      </c>
      <c r="H145" s="9">
        <f>G145*100/C141</f>
        <v>81.818181818181813</v>
      </c>
      <c r="I145" s="8">
        <f>HISTORIA!$D$166</f>
        <v>4</v>
      </c>
      <c r="J145" s="8">
        <f>HISTORIA!$D$167</f>
        <v>3</v>
      </c>
      <c r="K145" s="30">
        <f>HISTORIA!$D$165</f>
        <v>3.6363636363636362</v>
      </c>
    </row>
    <row r="146" spans="1:11" ht="15">
      <c r="B146" s="3" t="s">
        <v>42</v>
      </c>
      <c r="C146" s="4">
        <f>HISTORIA!$E$170</f>
        <v>5</v>
      </c>
      <c r="D146" s="4">
        <f>HISTORIA!$E$171</f>
        <v>8</v>
      </c>
      <c r="E146" s="4">
        <f>HISTORIA!$E$172</f>
        <v>5</v>
      </c>
      <c r="F146" s="4">
        <f>HISTORIA!$E$173</f>
        <v>4</v>
      </c>
      <c r="G146" s="4">
        <f t="shared" si="30"/>
        <v>18</v>
      </c>
      <c r="H146" s="9">
        <f>G146*100/C141</f>
        <v>81.818181818181813</v>
      </c>
      <c r="I146" s="8">
        <f>HISTORIA!$E$166</f>
        <v>4</v>
      </c>
      <c r="J146" s="8">
        <f>HISTORIA!$E$167</f>
        <v>3</v>
      </c>
      <c r="K146" s="30">
        <f>HISTORIA!$E$165</f>
        <v>3.6363636363636362</v>
      </c>
    </row>
    <row r="147" spans="1:11" ht="15">
      <c r="B147" s="271" t="s">
        <v>95</v>
      </c>
      <c r="C147" s="4">
        <f>HISTORIA!$F$170</f>
        <v>12</v>
      </c>
      <c r="D147" s="4">
        <f>HISTORIA!$F$171</f>
        <v>5</v>
      </c>
      <c r="E147" s="4">
        <f>HISTORIA!$F$172</f>
        <v>4</v>
      </c>
      <c r="F147" s="4">
        <f>HISTORIA!$F$173</f>
        <v>1</v>
      </c>
      <c r="G147" s="4">
        <f t="shared" si="30"/>
        <v>21</v>
      </c>
      <c r="H147" s="9">
        <f>G147*100/C141</f>
        <v>95.454545454545453</v>
      </c>
      <c r="I147" s="8">
        <f>HISTORIA!$F$166</f>
        <v>5</v>
      </c>
      <c r="J147" s="8">
        <f>HISTORIA!$F$167</f>
        <v>4</v>
      </c>
      <c r="K147" s="30">
        <f>HISTORIA!$F$165</f>
        <v>4.2727272727272725</v>
      </c>
    </row>
    <row r="148" spans="1:11" ht="15">
      <c r="B148" s="271" t="s">
        <v>46</v>
      </c>
      <c r="C148" s="272">
        <f>HISTORIA!$G$170</f>
        <v>19</v>
      </c>
      <c r="D148" s="272">
        <f>HISTORIA!$G$171</f>
        <v>3</v>
      </c>
      <c r="E148" s="272">
        <f>HISTORIA!$G$172</f>
        <v>0</v>
      </c>
      <c r="F148" s="272">
        <f>HISTORIA!$G$173</f>
        <v>0</v>
      </c>
      <c r="G148" s="272">
        <f t="shared" si="30"/>
        <v>22</v>
      </c>
      <c r="H148" s="273">
        <f>G148*100/C141</f>
        <v>100</v>
      </c>
      <c r="I148" s="274">
        <f>HISTORIA!$G$166</f>
        <v>5</v>
      </c>
      <c r="J148" s="274">
        <f>HISTORIA!$G$167</f>
        <v>5</v>
      </c>
      <c r="K148" s="275">
        <f>HISTORIA!$G$165</f>
        <v>4.8636363636363633</v>
      </c>
    </row>
    <row r="149" spans="1:11" ht="13.5" customHeight="1">
      <c r="B149" s="271" t="s">
        <v>80</v>
      </c>
      <c r="C149" s="272">
        <f>HISTORIA!$H$170</f>
        <v>9</v>
      </c>
      <c r="D149" s="272">
        <f>HISTORIA!$H$171</f>
        <v>11</v>
      </c>
      <c r="E149" s="272">
        <f>HISTORIA!$H$172</f>
        <v>1</v>
      </c>
      <c r="F149" s="272">
        <f>HISTORIA!$H$173</f>
        <v>1</v>
      </c>
      <c r="G149" s="272">
        <f t="shared" si="30"/>
        <v>21</v>
      </c>
      <c r="H149" s="273">
        <f>G149*100/C141</f>
        <v>95.454545454545453</v>
      </c>
      <c r="I149" s="274">
        <f>HISTORIA!$H$166</f>
        <v>4</v>
      </c>
      <c r="J149" s="274">
        <f>HISTORIA!$H$167</f>
        <v>4</v>
      </c>
      <c r="K149" s="275">
        <f>HISTORIA!$H$165</f>
        <v>4.2727272727272725</v>
      </c>
    </row>
    <row r="150" spans="1:11" ht="13.5" thickBot="1">
      <c r="B150" s="508" t="s">
        <v>0</v>
      </c>
      <c r="C150" s="509"/>
      <c r="D150" s="509"/>
      <c r="E150" s="509"/>
      <c r="F150" s="510"/>
      <c r="G150" s="272">
        <f>HISTORIA!$I$164</f>
        <v>22</v>
      </c>
      <c r="H150" s="285">
        <f>G150*100/C141</f>
        <v>100</v>
      </c>
      <c r="I150" s="286"/>
      <c r="J150" s="286"/>
      <c r="K150" s="287"/>
    </row>
    <row r="151" spans="1:11" ht="13.5" thickTop="1">
      <c r="B151" s="511" t="s">
        <v>6</v>
      </c>
      <c r="C151" s="512"/>
      <c r="D151" s="512"/>
      <c r="E151" s="512"/>
      <c r="F151" s="512"/>
      <c r="G151" s="512"/>
      <c r="H151" s="513"/>
      <c r="I151" s="513"/>
      <c r="J151" s="513"/>
      <c r="K151" s="514"/>
    </row>
    <row r="152" spans="1:11" ht="15">
      <c r="B152" s="271" t="s">
        <v>43</v>
      </c>
      <c r="C152" s="272">
        <f>HISTORIA!$J$170</f>
        <v>4</v>
      </c>
      <c r="D152" s="272">
        <f>HISTORIA!$J$171</f>
        <v>1</v>
      </c>
      <c r="E152" s="272">
        <f>HISTORIA!$J$172</f>
        <v>1</v>
      </c>
      <c r="F152" s="272">
        <f>HISTORIA!$J$173</f>
        <v>16</v>
      </c>
      <c r="G152" s="272">
        <f>C152+D152+E152</f>
        <v>6</v>
      </c>
      <c r="H152" s="273">
        <f>G152*100/C141</f>
        <v>27.272727272727273</v>
      </c>
      <c r="I152" s="274">
        <f>HISTORIA!$J$166</f>
        <v>2</v>
      </c>
      <c r="J152" s="274">
        <f>HISTORIA!$J$167</f>
        <v>2</v>
      </c>
      <c r="K152" s="275">
        <f>HISTORIA!$J$165</f>
        <v>2.6818181818181817</v>
      </c>
    </row>
    <row r="153" spans="1:11" ht="15">
      <c r="B153" s="271" t="s">
        <v>1</v>
      </c>
      <c r="C153" s="272">
        <f>HISTORIA!$K$170</f>
        <v>6</v>
      </c>
      <c r="D153" s="272">
        <f>HISTORIA!$K$171</f>
        <v>5</v>
      </c>
      <c r="E153" s="272">
        <f>HISTORIA!$K$172</f>
        <v>7</v>
      </c>
      <c r="F153" s="272">
        <f>HISTORIA!$K$173</f>
        <v>4</v>
      </c>
      <c r="G153" s="272">
        <f>C153+D153+E153</f>
        <v>18</v>
      </c>
      <c r="H153" s="273">
        <f>G153*100/C141</f>
        <v>81.818181818181813</v>
      </c>
      <c r="I153" s="274">
        <f>HISTORIA!$K$166</f>
        <v>3.5</v>
      </c>
      <c r="J153" s="274">
        <f>HISTORIA!$K$167</f>
        <v>3</v>
      </c>
      <c r="K153" s="275">
        <f>HISTORIA!$K$165</f>
        <v>3.5909090909090908</v>
      </c>
    </row>
    <row r="154" spans="1:11" ht="13.5" customHeight="1">
      <c r="B154" s="271" t="s">
        <v>96</v>
      </c>
      <c r="C154" s="272">
        <f>HISTORIA!$L$170</f>
        <v>2</v>
      </c>
      <c r="D154" s="272">
        <f>HISTORIA!$L$171</f>
        <v>2</v>
      </c>
      <c r="E154" s="272">
        <f>HISTORIA!$L$172</f>
        <v>6</v>
      </c>
      <c r="F154" s="272">
        <f>HISTORIA!$L$173</f>
        <v>12</v>
      </c>
      <c r="G154" s="272">
        <f>C154+D154+E154</f>
        <v>10</v>
      </c>
      <c r="H154" s="273">
        <f>G154*100/C141</f>
        <v>45.454545454545453</v>
      </c>
      <c r="I154" s="274">
        <f>HISTORIA!$L$166</f>
        <v>2</v>
      </c>
      <c r="J154" s="274">
        <f>HISTORIA!$L$167</f>
        <v>2</v>
      </c>
      <c r="K154" s="275">
        <f>HISTORIA!$L$165</f>
        <v>2.7272727272727271</v>
      </c>
    </row>
    <row r="155" spans="1:11" ht="13.5" customHeight="1" thickBot="1">
      <c r="B155" s="508" t="s">
        <v>2</v>
      </c>
      <c r="C155" s="509"/>
      <c r="D155" s="509"/>
      <c r="E155" s="509"/>
      <c r="F155" s="510"/>
      <c r="G155" s="272">
        <f>HISTORIA!$M$164</f>
        <v>18</v>
      </c>
      <c r="H155" s="285">
        <f>G155*100/C141</f>
        <v>81.818181818181813</v>
      </c>
      <c r="I155" s="286"/>
      <c r="J155" s="286"/>
      <c r="K155" s="287"/>
    </row>
    <row r="156" spans="1:11" ht="13.5" thickTop="1">
      <c r="B156" s="504" t="s">
        <v>7</v>
      </c>
      <c r="C156" s="505"/>
      <c r="D156" s="505"/>
      <c r="E156" s="505"/>
      <c r="F156" s="505"/>
      <c r="G156" s="505"/>
      <c r="H156" s="506"/>
      <c r="I156" s="506"/>
      <c r="J156" s="506"/>
      <c r="K156" s="507"/>
    </row>
    <row r="157" spans="1:11" ht="15">
      <c r="B157" s="3" t="s">
        <v>97</v>
      </c>
      <c r="C157" s="4">
        <f>HISTORIA!$N$170</f>
        <v>5</v>
      </c>
      <c r="D157" s="4">
        <f>HISTORIA!$N$171</f>
        <v>6</v>
      </c>
      <c r="E157" s="4">
        <f>HISTORIA!$N$172</f>
        <v>8</v>
      </c>
      <c r="F157" s="4">
        <f>HISTORIA!$N$173</f>
        <v>3</v>
      </c>
      <c r="G157" s="4">
        <f>C157+D157+E157</f>
        <v>19</v>
      </c>
      <c r="H157" s="9">
        <f>G157*100/C141</f>
        <v>86.36363636363636</v>
      </c>
      <c r="I157" s="8">
        <f>HISTORIA!$N$166</f>
        <v>3.5</v>
      </c>
      <c r="J157" s="8">
        <f>HISTORIA!$N$167</f>
        <v>3</v>
      </c>
      <c r="K157" s="30">
        <f>HISTORIA!$N$165</f>
        <v>3.5909090909090908</v>
      </c>
    </row>
    <row r="158" spans="1:11" ht="30">
      <c r="B158" s="3" t="s">
        <v>98</v>
      </c>
      <c r="C158" s="4">
        <f>HISTORIA!$O$170</f>
        <v>5</v>
      </c>
      <c r="D158" s="4">
        <f>HISTORIA!$O$171</f>
        <v>9</v>
      </c>
      <c r="E158" s="4">
        <f>HISTORIA!$O$172</f>
        <v>6</v>
      </c>
      <c r="F158" s="4">
        <f>HISTORIA!$O$173</f>
        <v>2</v>
      </c>
      <c r="G158" s="4">
        <f>C158+D158+E158</f>
        <v>20</v>
      </c>
      <c r="H158" s="9">
        <f>G158*100/C141</f>
        <v>90.909090909090907</v>
      </c>
      <c r="I158" s="8">
        <f>HISTORIA!$O$166</f>
        <v>4</v>
      </c>
      <c r="J158" s="8">
        <f>HISTORIA!$O$167</f>
        <v>3</v>
      </c>
      <c r="K158" s="30">
        <f>HISTORIA!$O$165</f>
        <v>3.7727272727272729</v>
      </c>
    </row>
    <row r="159" spans="1:11" ht="15">
      <c r="A159" s="39"/>
      <c r="B159" s="5" t="s">
        <v>45</v>
      </c>
      <c r="C159" s="4">
        <f>HISTORIA!$P$170</f>
        <v>15</v>
      </c>
      <c r="D159" s="4">
        <f>HISTORIA!$P$171</f>
        <v>6</v>
      </c>
      <c r="E159" s="4">
        <f>HISTORIA!$P$172</f>
        <v>1</v>
      </c>
      <c r="F159" s="4">
        <f>HISTORIA!$P$173</f>
        <v>0</v>
      </c>
      <c r="G159" s="4">
        <f>C159+D159+E159</f>
        <v>22</v>
      </c>
      <c r="H159" s="9">
        <f>G159*100/C141</f>
        <v>100</v>
      </c>
      <c r="I159" s="8">
        <f>HISTORIA!$P$166</f>
        <v>5</v>
      </c>
      <c r="J159" s="8">
        <f>HISTORIA!$P$167</f>
        <v>4</v>
      </c>
      <c r="K159" s="30">
        <f>HISTORIA!$P$165</f>
        <v>4.6363636363636367</v>
      </c>
    </row>
    <row r="160" spans="1:11" ht="13.5" customHeight="1" thickBot="1">
      <c r="A160" s="39"/>
      <c r="B160" s="515" t="s">
        <v>3</v>
      </c>
      <c r="C160" s="516"/>
      <c r="D160" s="516"/>
      <c r="E160" s="516"/>
      <c r="F160" s="516"/>
      <c r="G160" s="13">
        <f>HISTORIA!$Q$164</f>
        <v>18</v>
      </c>
      <c r="H160" s="19">
        <f>G160*100/C141</f>
        <v>81.818181818181813</v>
      </c>
      <c r="I160" s="15"/>
      <c r="J160" s="15"/>
      <c r="K160" s="14"/>
    </row>
    <row r="161" spans="1:11" ht="13.5" thickTop="1">
      <c r="B161" s="31"/>
      <c r="C161" s="31"/>
      <c r="D161" s="31"/>
      <c r="E161" s="31"/>
      <c r="F161" s="31"/>
      <c r="G161" s="31"/>
      <c r="H161" s="35"/>
      <c r="I161" s="36"/>
      <c r="J161" s="36"/>
      <c r="K161" s="35"/>
    </row>
    <row r="162" spans="1:11" ht="13.5" thickBot="1">
      <c r="B162" s="31"/>
      <c r="C162" s="31"/>
      <c r="D162" s="31"/>
      <c r="E162" s="31"/>
      <c r="F162" s="31"/>
      <c r="G162" s="31"/>
      <c r="H162" s="36"/>
      <c r="I162" s="33"/>
      <c r="J162" s="33"/>
      <c r="K162" s="42"/>
    </row>
    <row r="163" spans="1:11" ht="13.5" thickTop="1">
      <c r="B163" s="10" t="s">
        <v>10</v>
      </c>
      <c r="C163" s="496" t="s">
        <v>20</v>
      </c>
      <c r="D163" s="497"/>
      <c r="E163" s="497"/>
      <c r="F163" s="497"/>
      <c r="G163" s="497"/>
      <c r="H163" s="498"/>
      <c r="I163" s="498"/>
      <c r="J163" s="498"/>
      <c r="K163" s="499"/>
    </row>
    <row r="164" spans="1:11">
      <c r="B164" s="11" t="s">
        <v>11</v>
      </c>
      <c r="C164" s="500">
        <f>SOCIOLOGIA!$C$176</f>
        <v>25</v>
      </c>
      <c r="D164" s="501"/>
      <c r="E164" s="501"/>
      <c r="F164" s="501"/>
      <c r="G164" s="501"/>
      <c r="H164" s="502"/>
      <c r="I164" s="502"/>
      <c r="J164" s="502"/>
      <c r="K164" s="503"/>
    </row>
    <row r="165" spans="1:11" ht="13.5" thickBot="1">
      <c r="A165" s="39"/>
      <c r="B165" s="12"/>
      <c r="C165" s="6">
        <v>5</v>
      </c>
      <c r="D165" s="1">
        <v>4</v>
      </c>
      <c r="E165" s="6">
        <v>3</v>
      </c>
      <c r="F165" s="6">
        <v>2</v>
      </c>
      <c r="G165" s="1" t="s">
        <v>4</v>
      </c>
      <c r="H165" s="2" t="s">
        <v>9</v>
      </c>
      <c r="I165" s="16" t="s">
        <v>47</v>
      </c>
      <c r="J165" s="17" t="s">
        <v>41</v>
      </c>
      <c r="K165" s="18" t="s">
        <v>48</v>
      </c>
    </row>
    <row r="166" spans="1:11" ht="13.5" thickTop="1">
      <c r="A166" s="39"/>
      <c r="B166" s="504" t="s">
        <v>5</v>
      </c>
      <c r="C166" s="505"/>
      <c r="D166" s="505"/>
      <c r="E166" s="505"/>
      <c r="F166" s="505"/>
      <c r="G166" s="505"/>
      <c r="H166" s="506"/>
      <c r="I166" s="506"/>
      <c r="J166" s="506"/>
      <c r="K166" s="507"/>
    </row>
    <row r="167" spans="1:11" ht="15.75" customHeight="1">
      <c r="B167" s="3" t="s">
        <v>44</v>
      </c>
      <c r="C167" s="4">
        <f>SOCIOLOGIA!$C$170</f>
        <v>10</v>
      </c>
      <c r="D167" s="4">
        <f>SOCIOLOGIA!$C$171</f>
        <v>13</v>
      </c>
      <c r="E167" s="4">
        <f>SOCIOLOGIA!$C$172</f>
        <v>2</v>
      </c>
      <c r="F167" s="4">
        <f>SOCIOLOGIA!$C$173</f>
        <v>0</v>
      </c>
      <c r="G167" s="4">
        <f t="shared" ref="G167:G172" si="31">C167+D167+E167</f>
        <v>25</v>
      </c>
      <c r="H167" s="9">
        <f>G167*100/C164</f>
        <v>100</v>
      </c>
      <c r="I167" s="8">
        <f>SOCIOLOGIA!$C$166</f>
        <v>4</v>
      </c>
      <c r="J167" s="8">
        <f>SOCIOLOGIA!$C$167</f>
        <v>4</v>
      </c>
      <c r="K167" s="30">
        <f>SOCIOLOGIA!$C$165</f>
        <v>4.32</v>
      </c>
    </row>
    <row r="168" spans="1:11" ht="30">
      <c r="B168" s="3" t="s">
        <v>51</v>
      </c>
      <c r="C168" s="4">
        <f>SOCIOLOGIA!$D$170</f>
        <v>4</v>
      </c>
      <c r="D168" s="4">
        <f>SOCIOLOGIA!$D$171</f>
        <v>7</v>
      </c>
      <c r="E168" s="4">
        <f>SOCIOLOGIA!$D$172</f>
        <v>3</v>
      </c>
      <c r="F168" s="4">
        <f>SOCIOLOGIA!$D$173</f>
        <v>11</v>
      </c>
      <c r="G168" s="4">
        <f t="shared" si="31"/>
        <v>14</v>
      </c>
      <c r="H168" s="9">
        <f>G168*100/C164</f>
        <v>56</v>
      </c>
      <c r="I168" s="8">
        <f>SOCIOLOGIA!$D$166</f>
        <v>3</v>
      </c>
      <c r="J168" s="8">
        <f>SOCIOLOGIA!$D$167</f>
        <v>2</v>
      </c>
      <c r="K168" s="30">
        <f>SOCIOLOGIA!$D$165</f>
        <v>3.16</v>
      </c>
    </row>
    <row r="169" spans="1:11" ht="15">
      <c r="B169" s="3" t="s">
        <v>42</v>
      </c>
      <c r="C169" s="4">
        <f>SOCIOLOGIA!$E$170</f>
        <v>4</v>
      </c>
      <c r="D169" s="4">
        <f>SOCIOLOGIA!$E$171</f>
        <v>7</v>
      </c>
      <c r="E169" s="4">
        <f>SOCIOLOGIA!$E$172</f>
        <v>3</v>
      </c>
      <c r="F169" s="4">
        <f>SOCIOLOGIA!$E$173</f>
        <v>11</v>
      </c>
      <c r="G169" s="4">
        <f t="shared" si="31"/>
        <v>14</v>
      </c>
      <c r="H169" s="9">
        <f>G169*100/C164</f>
        <v>56</v>
      </c>
      <c r="I169" s="8">
        <f>SOCIOLOGIA!$E$166</f>
        <v>3</v>
      </c>
      <c r="J169" s="8">
        <f>SOCIOLOGIA!$E$167</f>
        <v>2</v>
      </c>
      <c r="K169" s="30">
        <f>SOCIOLOGIA!$E$165</f>
        <v>3.16</v>
      </c>
    </row>
    <row r="170" spans="1:11" ht="15">
      <c r="B170" s="271" t="s">
        <v>95</v>
      </c>
      <c r="C170" s="4">
        <f>SOCIOLOGIA!$F$170</f>
        <v>20</v>
      </c>
      <c r="D170" s="4">
        <f>SOCIOLOGIA!$F$171</f>
        <v>4</v>
      </c>
      <c r="E170" s="4">
        <f>SOCIOLOGIA!$F$172</f>
        <v>1</v>
      </c>
      <c r="F170" s="4">
        <f>SOCIOLOGIA!$F$173</f>
        <v>0</v>
      </c>
      <c r="G170" s="4">
        <f t="shared" si="31"/>
        <v>25</v>
      </c>
      <c r="H170" s="9">
        <f>G170*100/C164</f>
        <v>100</v>
      </c>
      <c r="I170" s="8">
        <f>SOCIOLOGIA!$F$166</f>
        <v>5</v>
      </c>
      <c r="J170" s="8">
        <f>SOCIOLOGIA!$F$167</f>
        <v>5</v>
      </c>
      <c r="K170" s="30">
        <f>SOCIOLOGIA!$F$165</f>
        <v>4.76</v>
      </c>
    </row>
    <row r="171" spans="1:11" ht="15">
      <c r="B171" s="271" t="s">
        <v>46</v>
      </c>
      <c r="C171" s="272">
        <f>SOCIOLOGIA!$G$170</f>
        <v>22</v>
      </c>
      <c r="D171" s="272">
        <f>SOCIOLOGIA!$G$171</f>
        <v>1</v>
      </c>
      <c r="E171" s="272">
        <f>SOCIOLOGIA!$G$172</f>
        <v>1</v>
      </c>
      <c r="F171" s="272">
        <f>SOCIOLOGIA!$G$173</f>
        <v>1</v>
      </c>
      <c r="G171" s="272">
        <f t="shared" si="31"/>
        <v>24</v>
      </c>
      <c r="H171" s="273">
        <f>G171*100/C164</f>
        <v>96</v>
      </c>
      <c r="I171" s="274">
        <f>SOCIOLOGIA!$G$166</f>
        <v>5</v>
      </c>
      <c r="J171" s="274">
        <f>SOCIOLOGIA!$G$167</f>
        <v>5</v>
      </c>
      <c r="K171" s="275">
        <f>SOCIOLOGIA!$G$165</f>
        <v>4.76</v>
      </c>
    </row>
    <row r="172" spans="1:11" ht="13.5" customHeight="1">
      <c r="B172" s="271" t="s">
        <v>80</v>
      </c>
      <c r="C172" s="272">
        <f>SOCIOLOGIA!$H$170</f>
        <v>20</v>
      </c>
      <c r="D172" s="272">
        <f>SOCIOLOGIA!$H$171</f>
        <v>5</v>
      </c>
      <c r="E172" s="272">
        <f>SOCIOLOGIA!$H$172</f>
        <v>0</v>
      </c>
      <c r="F172" s="272">
        <f>SOCIOLOGIA!$H$173</f>
        <v>0</v>
      </c>
      <c r="G172" s="272">
        <f t="shared" si="31"/>
        <v>25</v>
      </c>
      <c r="H172" s="273">
        <f>G172*100/C164</f>
        <v>100</v>
      </c>
      <c r="I172" s="274">
        <f>SOCIOLOGIA!$H$166</f>
        <v>5</v>
      </c>
      <c r="J172" s="274">
        <f>SOCIOLOGIA!$H$167</f>
        <v>5</v>
      </c>
      <c r="K172" s="275">
        <f>SOCIOLOGIA!$H$165</f>
        <v>4.8</v>
      </c>
    </row>
    <row r="173" spans="1:11" ht="13.5" thickBot="1">
      <c r="B173" s="508" t="s">
        <v>0</v>
      </c>
      <c r="C173" s="509"/>
      <c r="D173" s="509"/>
      <c r="E173" s="509"/>
      <c r="F173" s="510"/>
      <c r="G173" s="272">
        <f>SOCIOLOGIA!$I$164</f>
        <v>24</v>
      </c>
      <c r="H173" s="285">
        <f>G173*100/C164</f>
        <v>96</v>
      </c>
      <c r="I173" s="286"/>
      <c r="J173" s="286"/>
      <c r="K173" s="287"/>
    </row>
    <row r="174" spans="1:11" ht="13.5" thickTop="1">
      <c r="B174" s="511" t="s">
        <v>6</v>
      </c>
      <c r="C174" s="512"/>
      <c r="D174" s="512"/>
      <c r="E174" s="512"/>
      <c r="F174" s="512"/>
      <c r="G174" s="512"/>
      <c r="H174" s="513"/>
      <c r="I174" s="513"/>
      <c r="J174" s="513"/>
      <c r="K174" s="514"/>
    </row>
    <row r="175" spans="1:11" ht="15">
      <c r="B175" s="271" t="s">
        <v>43</v>
      </c>
      <c r="C175" s="272">
        <f>SOCIOLOGIA!$J$170</f>
        <v>1</v>
      </c>
      <c r="D175" s="272">
        <f>SOCIOLOGIA!$J$171</f>
        <v>0</v>
      </c>
      <c r="E175" s="272">
        <f>SOCIOLOGIA!$J$172</f>
        <v>3</v>
      </c>
      <c r="F175" s="272">
        <f>SOCIOLOGIA!$J$173</f>
        <v>21</v>
      </c>
      <c r="G175" s="272">
        <f>C175+D175+E175</f>
        <v>4</v>
      </c>
      <c r="H175" s="273">
        <f>G175*100/C164</f>
        <v>16</v>
      </c>
      <c r="I175" s="274">
        <f>SOCIOLOGIA!$J$166</f>
        <v>2</v>
      </c>
      <c r="J175" s="274">
        <f>SOCIOLOGIA!$J$167</f>
        <v>2</v>
      </c>
      <c r="K175" s="275">
        <f>SOCIOLOGIA!$J$165</f>
        <v>2.2400000000000002</v>
      </c>
    </row>
    <row r="176" spans="1:11" ht="15">
      <c r="B176" s="271" t="s">
        <v>1</v>
      </c>
      <c r="C176" s="272">
        <f>SOCIOLOGIA!$K$170</f>
        <v>10</v>
      </c>
      <c r="D176" s="272">
        <f>SOCIOLOGIA!$K$171</f>
        <v>6</v>
      </c>
      <c r="E176" s="272">
        <f>SOCIOLOGIA!$K$172</f>
        <v>4</v>
      </c>
      <c r="F176" s="272">
        <f>SOCIOLOGIA!$K$173</f>
        <v>5</v>
      </c>
      <c r="G176" s="272">
        <f>C176+D176+E176</f>
        <v>20</v>
      </c>
      <c r="H176" s="273">
        <f>G176*100/C164</f>
        <v>80</v>
      </c>
      <c r="I176" s="274">
        <f>SOCIOLOGIA!$K$166</f>
        <v>4</v>
      </c>
      <c r="J176" s="274">
        <f>SOCIOLOGIA!$K$167</f>
        <v>3</v>
      </c>
      <c r="K176" s="275">
        <f>SOCIOLOGIA!$K$165</f>
        <v>3.84</v>
      </c>
    </row>
    <row r="177" spans="1:11" ht="13.5" customHeight="1">
      <c r="B177" s="271" t="s">
        <v>96</v>
      </c>
      <c r="C177" s="272">
        <f>SOCIOLOGIA!$L$170</f>
        <v>2</v>
      </c>
      <c r="D177" s="272">
        <f>SOCIOLOGIA!$L$171</f>
        <v>2</v>
      </c>
      <c r="E177" s="272">
        <f>SOCIOLOGIA!$L$172</f>
        <v>4</v>
      </c>
      <c r="F177" s="272">
        <f>SOCIOLOGIA!$L$173</f>
        <v>17</v>
      </c>
      <c r="G177" s="272">
        <f>C177+D177+E177</f>
        <v>8</v>
      </c>
      <c r="H177" s="273">
        <f>G177*100/C164</f>
        <v>32</v>
      </c>
      <c r="I177" s="274">
        <f>SOCIOLOGIA!$L$166</f>
        <v>2</v>
      </c>
      <c r="J177" s="274">
        <f>SOCIOLOGIA!$L$167</f>
        <v>2</v>
      </c>
      <c r="K177" s="275">
        <f>SOCIOLOGIA!$L$165</f>
        <v>2.56</v>
      </c>
    </row>
    <row r="178" spans="1:11" ht="13.5" customHeight="1" thickBot="1">
      <c r="B178" s="508" t="s">
        <v>2</v>
      </c>
      <c r="C178" s="509"/>
      <c r="D178" s="509"/>
      <c r="E178" s="509"/>
      <c r="F178" s="510"/>
      <c r="G178" s="272">
        <f>SOCIOLOGIA!$M$164</f>
        <v>21</v>
      </c>
      <c r="H178" s="285">
        <f>G178*100/C164</f>
        <v>84</v>
      </c>
      <c r="I178" s="286"/>
      <c r="J178" s="286"/>
      <c r="K178" s="287"/>
    </row>
    <row r="179" spans="1:11" ht="13.5" thickTop="1">
      <c r="B179" s="504" t="s">
        <v>7</v>
      </c>
      <c r="C179" s="505"/>
      <c r="D179" s="505"/>
      <c r="E179" s="505"/>
      <c r="F179" s="505"/>
      <c r="G179" s="505"/>
      <c r="H179" s="506"/>
      <c r="I179" s="506"/>
      <c r="J179" s="506"/>
      <c r="K179" s="507"/>
    </row>
    <row r="180" spans="1:11" ht="15">
      <c r="B180" s="3" t="s">
        <v>97</v>
      </c>
      <c r="C180" s="4">
        <f>SOCIOLOGIA!$N$170</f>
        <v>4</v>
      </c>
      <c r="D180" s="4">
        <f>SOCIOLOGIA!$N$171</f>
        <v>5</v>
      </c>
      <c r="E180" s="4">
        <f>SOCIOLOGIA!$N$172</f>
        <v>3</v>
      </c>
      <c r="F180" s="4">
        <f>SOCIOLOGIA!$N$173</f>
        <v>13</v>
      </c>
      <c r="G180" s="4">
        <f>C180+D180+E180</f>
        <v>12</v>
      </c>
      <c r="H180" s="9">
        <f>G180*100/C164</f>
        <v>48</v>
      </c>
      <c r="I180" s="8">
        <f>SOCIOLOGIA!$N$166</f>
        <v>2</v>
      </c>
      <c r="J180" s="8">
        <f>SOCIOLOGIA!$N$167</f>
        <v>2</v>
      </c>
      <c r="K180" s="30">
        <f>SOCIOLOGIA!$N$165</f>
        <v>3</v>
      </c>
    </row>
    <row r="181" spans="1:11" ht="30">
      <c r="B181" s="3" t="s">
        <v>98</v>
      </c>
      <c r="C181" s="4">
        <f>SOCIOLOGIA!$O$170</f>
        <v>8</v>
      </c>
      <c r="D181" s="4">
        <f>SOCIOLOGIA!$O$171</f>
        <v>2</v>
      </c>
      <c r="E181" s="4">
        <f>SOCIOLOGIA!$O$172</f>
        <v>5</v>
      </c>
      <c r="F181" s="4">
        <f>SOCIOLOGIA!$O$173</f>
        <v>10</v>
      </c>
      <c r="G181" s="4">
        <f>C181+D181+E181</f>
        <v>15</v>
      </c>
      <c r="H181" s="9">
        <f>G181*100/C164</f>
        <v>60</v>
      </c>
      <c r="I181" s="8">
        <f>SOCIOLOGIA!$O$166</f>
        <v>3</v>
      </c>
      <c r="J181" s="8">
        <f>SOCIOLOGIA!$O$167</f>
        <v>2</v>
      </c>
      <c r="K181" s="30">
        <f>SOCIOLOGIA!$O$165</f>
        <v>3.32</v>
      </c>
    </row>
    <row r="182" spans="1:11" ht="15">
      <c r="A182" s="39"/>
      <c r="B182" s="5" t="s">
        <v>45</v>
      </c>
      <c r="C182" s="4">
        <f>SOCIOLOGIA!$P$170</f>
        <v>20</v>
      </c>
      <c r="D182" s="4">
        <f>SOCIOLOGIA!$P$171</f>
        <v>4</v>
      </c>
      <c r="E182" s="4">
        <f>SOCIOLOGIA!$P$172</f>
        <v>1</v>
      </c>
      <c r="F182" s="4">
        <f>SOCIOLOGIA!$P$173</f>
        <v>0</v>
      </c>
      <c r="G182" s="4">
        <f>C182+D182+E182</f>
        <v>25</v>
      </c>
      <c r="H182" s="9">
        <f>G182*100/C164</f>
        <v>100</v>
      </c>
      <c r="I182" s="8">
        <f>SOCIOLOGIA!$P$166</f>
        <v>5</v>
      </c>
      <c r="J182" s="8">
        <f>SOCIOLOGIA!$P$167</f>
        <v>5</v>
      </c>
      <c r="K182" s="30">
        <f>SOCIOLOGIA!$P$165</f>
        <v>4.76</v>
      </c>
    </row>
    <row r="183" spans="1:11" ht="13.5" customHeight="1" thickBot="1">
      <c r="A183" s="39"/>
      <c r="B183" s="515" t="s">
        <v>3</v>
      </c>
      <c r="C183" s="516"/>
      <c r="D183" s="516"/>
      <c r="E183" s="516"/>
      <c r="F183" s="516"/>
      <c r="G183" s="13">
        <f>SOCIOLOGIA!$Q$164</f>
        <v>21</v>
      </c>
      <c r="H183" s="19">
        <f>G183*100/C164</f>
        <v>84</v>
      </c>
      <c r="I183" s="15"/>
      <c r="J183" s="15"/>
      <c r="K183" s="14"/>
    </row>
    <row r="184" spans="1:11" ht="13.5" thickTop="1">
      <c r="B184" s="31"/>
      <c r="C184" s="31"/>
      <c r="D184" s="31"/>
      <c r="E184" s="31"/>
      <c r="F184" s="31"/>
      <c r="G184" s="31"/>
      <c r="H184" s="35"/>
      <c r="I184" s="36"/>
      <c r="J184" s="36"/>
      <c r="K184" s="35"/>
    </row>
    <row r="185" spans="1:11" ht="13.5" thickBot="1">
      <c r="B185" s="31"/>
      <c r="C185" s="31"/>
      <c r="D185" s="31"/>
      <c r="E185" s="31"/>
      <c r="F185" s="31"/>
      <c r="G185" s="31"/>
      <c r="H185" s="36"/>
      <c r="I185" s="33"/>
      <c r="J185" s="33"/>
      <c r="K185" s="42"/>
    </row>
    <row r="186" spans="1:11" ht="13.5" thickTop="1">
      <c r="A186" s="37" t="s">
        <v>35</v>
      </c>
      <c r="B186" s="276" t="s">
        <v>10</v>
      </c>
      <c r="C186" s="492" t="s">
        <v>15</v>
      </c>
      <c r="D186" s="493"/>
      <c r="E186" s="493"/>
      <c r="F186" s="493"/>
      <c r="G186" s="493"/>
      <c r="H186" s="494"/>
      <c r="I186" s="494"/>
      <c r="J186" s="494"/>
      <c r="K186" s="495"/>
    </row>
    <row r="187" spans="1:11">
      <c r="B187" s="277" t="s">
        <v>11</v>
      </c>
      <c r="C187" s="522">
        <f>BCI!$C$176</f>
        <v>24</v>
      </c>
      <c r="D187" s="523"/>
      <c r="E187" s="523"/>
      <c r="F187" s="523"/>
      <c r="G187" s="523"/>
      <c r="H187" s="524"/>
      <c r="I187" s="524"/>
      <c r="J187" s="524"/>
      <c r="K187" s="525"/>
    </row>
    <row r="188" spans="1:11" ht="13.5" thickBot="1">
      <c r="A188" s="39"/>
      <c r="B188" s="278"/>
      <c r="C188" s="279">
        <v>5</v>
      </c>
      <c r="D188" s="280">
        <v>4</v>
      </c>
      <c r="E188" s="279">
        <v>3</v>
      </c>
      <c r="F188" s="279">
        <v>2</v>
      </c>
      <c r="G188" s="280" t="s">
        <v>4</v>
      </c>
      <c r="H188" s="281" t="s">
        <v>9</v>
      </c>
      <c r="I188" s="282" t="s">
        <v>47</v>
      </c>
      <c r="J188" s="283" t="s">
        <v>41</v>
      </c>
      <c r="K188" s="284" t="s">
        <v>48</v>
      </c>
    </row>
    <row r="189" spans="1:11" ht="13.5" thickTop="1">
      <c r="A189" s="39"/>
      <c r="B189" s="511" t="s">
        <v>5</v>
      </c>
      <c r="C189" s="512"/>
      <c r="D189" s="512"/>
      <c r="E189" s="512"/>
      <c r="F189" s="512"/>
      <c r="G189" s="512"/>
      <c r="H189" s="513"/>
      <c r="I189" s="513"/>
      <c r="J189" s="513"/>
      <c r="K189" s="514"/>
    </row>
    <row r="190" spans="1:11" ht="15.75" customHeight="1">
      <c r="B190" s="271" t="s">
        <v>44</v>
      </c>
      <c r="C190" s="272">
        <f>BCI!$C$170</f>
        <v>14</v>
      </c>
      <c r="D190" s="272">
        <f>BCI!$C$171</f>
        <v>10</v>
      </c>
      <c r="E190" s="272">
        <f>BCI!$C$172</f>
        <v>0</v>
      </c>
      <c r="F190" s="272">
        <f>BCI!$C$173</f>
        <v>0</v>
      </c>
      <c r="G190" s="272">
        <f t="shared" ref="G190:G195" si="32">C190+D190+E190</f>
        <v>24</v>
      </c>
      <c r="H190" s="273">
        <f>G190*100/C187</f>
        <v>100</v>
      </c>
      <c r="I190" s="274">
        <f>BCI!$C$166</f>
        <v>5</v>
      </c>
      <c r="J190" s="274">
        <f>BCI!$C$167</f>
        <v>4</v>
      </c>
      <c r="K190" s="275">
        <f>BCI!$C$165</f>
        <v>4.583333333333333</v>
      </c>
    </row>
    <row r="191" spans="1:11" ht="30">
      <c r="B191" s="271" t="s">
        <v>51</v>
      </c>
      <c r="C191" s="272">
        <f>BCI!$D$170</f>
        <v>8</v>
      </c>
      <c r="D191" s="272">
        <f>BCI!$D$171</f>
        <v>9</v>
      </c>
      <c r="E191" s="272">
        <f>BCI!$D$172</f>
        <v>7</v>
      </c>
      <c r="F191" s="272">
        <f>BCI!$D$173</f>
        <v>0</v>
      </c>
      <c r="G191" s="272">
        <f t="shared" si="32"/>
        <v>24</v>
      </c>
      <c r="H191" s="273">
        <f>G191*100/C187</f>
        <v>100</v>
      </c>
      <c r="I191" s="274">
        <f>BCI!$D$166</f>
        <v>4</v>
      </c>
      <c r="J191" s="274">
        <f>BCI!$D$167</f>
        <v>3</v>
      </c>
      <c r="K191" s="275">
        <f>BCI!$D$165</f>
        <v>4.041666666666667</v>
      </c>
    </row>
    <row r="192" spans="1:11" ht="15">
      <c r="B192" s="271" t="s">
        <v>42</v>
      </c>
      <c r="C192" s="272">
        <f>BCI!$E$170</f>
        <v>8</v>
      </c>
      <c r="D192" s="272">
        <f>BCI!$E$171</f>
        <v>9</v>
      </c>
      <c r="E192" s="272">
        <f>BCI!$E$172</f>
        <v>7</v>
      </c>
      <c r="F192" s="272">
        <f>BCI!$E$173</f>
        <v>0</v>
      </c>
      <c r="G192" s="272">
        <f t="shared" si="32"/>
        <v>24</v>
      </c>
      <c r="H192" s="273">
        <f>G192*100/C187</f>
        <v>100</v>
      </c>
      <c r="I192" s="274">
        <f>BCI!$E$166</f>
        <v>4</v>
      </c>
      <c r="J192" s="274">
        <f>BCI!$E$167</f>
        <v>3</v>
      </c>
      <c r="K192" s="275">
        <f>BCI!$E$165</f>
        <v>4.041666666666667</v>
      </c>
    </row>
    <row r="193" spans="1:11" ht="15">
      <c r="B193" s="271" t="s">
        <v>95</v>
      </c>
      <c r="C193" s="272">
        <f>BCI!$F$170</f>
        <v>13</v>
      </c>
      <c r="D193" s="272">
        <f>BCI!$F$171</f>
        <v>10</v>
      </c>
      <c r="E193" s="272">
        <f>BCI!$F$172</f>
        <v>1</v>
      </c>
      <c r="F193" s="272">
        <f>BCI!$F$173</f>
        <v>0</v>
      </c>
      <c r="G193" s="272">
        <f t="shared" si="32"/>
        <v>24</v>
      </c>
      <c r="H193" s="273">
        <f>G193*100/C187</f>
        <v>100</v>
      </c>
      <c r="I193" s="274">
        <f>BCI!$F$166</f>
        <v>5</v>
      </c>
      <c r="J193" s="274">
        <f>BCI!$F$167</f>
        <v>4</v>
      </c>
      <c r="K193" s="275">
        <f>BCI!$F$165</f>
        <v>4.5</v>
      </c>
    </row>
    <row r="194" spans="1:11" ht="15">
      <c r="B194" s="271" t="s">
        <v>46</v>
      </c>
      <c r="C194" s="272">
        <f>BCI!$G$170</f>
        <v>24</v>
      </c>
      <c r="D194" s="272">
        <f>BCI!$G$171</f>
        <v>0</v>
      </c>
      <c r="E194" s="272">
        <f>BCI!$G$172</f>
        <v>0</v>
      </c>
      <c r="F194" s="272">
        <f>BCI!$G$173</f>
        <v>0</v>
      </c>
      <c r="G194" s="272">
        <f t="shared" si="32"/>
        <v>24</v>
      </c>
      <c r="H194" s="273">
        <f>G194*100/C187</f>
        <v>100</v>
      </c>
      <c r="I194" s="274">
        <f>BCI!$G$166</f>
        <v>5</v>
      </c>
      <c r="J194" s="274">
        <f>BCI!$G$167</f>
        <v>5</v>
      </c>
      <c r="K194" s="275">
        <f>BCI!$G$165</f>
        <v>5</v>
      </c>
    </row>
    <row r="195" spans="1:11" ht="13.5" customHeight="1">
      <c r="B195" s="271" t="s">
        <v>80</v>
      </c>
      <c r="C195" s="272">
        <f>BCI!$H$170</f>
        <v>17</v>
      </c>
      <c r="D195" s="272">
        <f>BCI!$H$171</f>
        <v>7</v>
      </c>
      <c r="E195" s="272">
        <f>BCI!$H$172</f>
        <v>0</v>
      </c>
      <c r="F195" s="272">
        <f>BCI!$H$173</f>
        <v>0</v>
      </c>
      <c r="G195" s="272">
        <f t="shared" si="32"/>
        <v>24</v>
      </c>
      <c r="H195" s="273">
        <f>G195*100/C187</f>
        <v>100</v>
      </c>
      <c r="I195" s="274">
        <f>BCI!$H$166</f>
        <v>5</v>
      </c>
      <c r="J195" s="274">
        <f>BCI!$H$167</f>
        <v>4</v>
      </c>
      <c r="K195" s="275">
        <f>BCI!$H$165</f>
        <v>4.708333333333333</v>
      </c>
    </row>
    <row r="196" spans="1:11" ht="13.5" thickBot="1">
      <c r="B196" s="508" t="s">
        <v>0</v>
      </c>
      <c r="C196" s="509"/>
      <c r="D196" s="509"/>
      <c r="E196" s="509"/>
      <c r="F196" s="510"/>
      <c r="G196" s="272">
        <f>BCI!$I$164</f>
        <v>24</v>
      </c>
      <c r="H196" s="285">
        <f>G196*100/C187</f>
        <v>100</v>
      </c>
      <c r="I196" s="286"/>
      <c r="J196" s="286"/>
      <c r="K196" s="287"/>
    </row>
    <row r="197" spans="1:11" ht="13.5" thickTop="1">
      <c r="B197" s="511" t="s">
        <v>6</v>
      </c>
      <c r="C197" s="512"/>
      <c r="D197" s="512"/>
      <c r="E197" s="512"/>
      <c r="F197" s="512"/>
      <c r="G197" s="512"/>
      <c r="H197" s="513"/>
      <c r="I197" s="513"/>
      <c r="J197" s="513"/>
      <c r="K197" s="514"/>
    </row>
    <row r="198" spans="1:11" ht="15">
      <c r="B198" s="271" t="s">
        <v>43</v>
      </c>
      <c r="C198" s="272">
        <f>BCI!$J$170</f>
        <v>11</v>
      </c>
      <c r="D198" s="272">
        <f>BCI!$J$171</f>
        <v>8</v>
      </c>
      <c r="E198" s="272">
        <f>BCI!$J$172</f>
        <v>3</v>
      </c>
      <c r="F198" s="272">
        <f>BCI!$J$173</f>
        <v>2</v>
      </c>
      <c r="G198" s="272">
        <f>C198+D198+E198</f>
        <v>22</v>
      </c>
      <c r="H198" s="273">
        <f>G198*100/C187</f>
        <v>91.666666666666671</v>
      </c>
      <c r="I198" s="274">
        <f>BCI!$J$166</f>
        <v>4</v>
      </c>
      <c r="J198" s="274">
        <f>BCI!$J$167</f>
        <v>4</v>
      </c>
      <c r="K198" s="275">
        <f>BCI!$J$165</f>
        <v>4.166666666666667</v>
      </c>
    </row>
    <row r="199" spans="1:11" ht="15">
      <c r="B199" s="271" t="s">
        <v>1</v>
      </c>
      <c r="C199" s="272">
        <f>BCI!$K$170</f>
        <v>8</v>
      </c>
      <c r="D199" s="272">
        <f>BCI!$K$171</f>
        <v>9</v>
      </c>
      <c r="E199" s="272">
        <f>BCI!$K$172</f>
        <v>5</v>
      </c>
      <c r="F199" s="272">
        <f>BCI!$K$173</f>
        <v>2</v>
      </c>
      <c r="G199" s="272">
        <f>C199+D199+E199</f>
        <v>22</v>
      </c>
      <c r="H199" s="273">
        <f>G199*100/C187</f>
        <v>91.666666666666671</v>
      </c>
      <c r="I199" s="274">
        <f>BCI!$K$166</f>
        <v>4</v>
      </c>
      <c r="J199" s="274">
        <f>BCI!$K$167</f>
        <v>3</v>
      </c>
      <c r="K199" s="275">
        <f>BCI!$K$165</f>
        <v>3.9583333333333335</v>
      </c>
    </row>
    <row r="200" spans="1:11" ht="13.5" customHeight="1">
      <c r="B200" s="271" t="s">
        <v>96</v>
      </c>
      <c r="C200" s="272">
        <f>BCI!$L$170</f>
        <v>8</v>
      </c>
      <c r="D200" s="272">
        <f>BCI!$L$171</f>
        <v>5</v>
      </c>
      <c r="E200" s="272">
        <f>BCI!$L$172</f>
        <v>8</v>
      </c>
      <c r="F200" s="272">
        <f>BCI!$L$173</f>
        <v>3</v>
      </c>
      <c r="G200" s="272">
        <f>C200+D200+E200</f>
        <v>21</v>
      </c>
      <c r="H200" s="273">
        <f>G200*100/C187</f>
        <v>87.5</v>
      </c>
      <c r="I200" s="274">
        <f>BCI!$L$166</f>
        <v>4</v>
      </c>
      <c r="J200" s="274">
        <f>BCI!$L$167</f>
        <v>3</v>
      </c>
      <c r="K200" s="275">
        <f>BCI!$L$165</f>
        <v>3.75</v>
      </c>
    </row>
    <row r="201" spans="1:11" ht="13.5" customHeight="1" thickBot="1">
      <c r="B201" s="508" t="s">
        <v>2</v>
      </c>
      <c r="C201" s="509"/>
      <c r="D201" s="509"/>
      <c r="E201" s="509"/>
      <c r="F201" s="510"/>
      <c r="G201" s="272">
        <f>BCI!$M$164</f>
        <v>24</v>
      </c>
      <c r="H201" s="285">
        <f>G201*100/C187</f>
        <v>100</v>
      </c>
      <c r="I201" s="286"/>
      <c r="J201" s="286"/>
      <c r="K201" s="287"/>
    </row>
    <row r="202" spans="1:11" ht="13.5" thickTop="1">
      <c r="B202" s="511" t="s">
        <v>7</v>
      </c>
      <c r="C202" s="512"/>
      <c r="D202" s="512"/>
      <c r="E202" s="512"/>
      <c r="F202" s="512"/>
      <c r="G202" s="512"/>
      <c r="H202" s="513"/>
      <c r="I202" s="513"/>
      <c r="J202" s="513"/>
      <c r="K202" s="514"/>
    </row>
    <row r="203" spans="1:11" ht="15">
      <c r="B203" s="271" t="s">
        <v>97</v>
      </c>
      <c r="C203" s="272">
        <f>BCI!$N$170</f>
        <v>10</v>
      </c>
      <c r="D203" s="272">
        <f>BCI!$N$171</f>
        <v>10</v>
      </c>
      <c r="E203" s="272">
        <f>BCI!$N$172</f>
        <v>4</v>
      </c>
      <c r="F203" s="272">
        <f>BCI!$N$173</f>
        <v>0</v>
      </c>
      <c r="G203" s="272">
        <f>C203+D203+E203</f>
        <v>24</v>
      </c>
      <c r="H203" s="273">
        <f>G203*100/C187</f>
        <v>100</v>
      </c>
      <c r="I203" s="274">
        <f>BCI!$N$166</f>
        <v>4</v>
      </c>
      <c r="J203" s="274">
        <f>BCI!$N$167</f>
        <v>4</v>
      </c>
      <c r="K203" s="275">
        <f>BCI!$N$165</f>
        <v>4.25</v>
      </c>
    </row>
    <row r="204" spans="1:11" ht="30">
      <c r="B204" s="271" t="s">
        <v>98</v>
      </c>
      <c r="C204" s="272">
        <f>BCI!$O$170</f>
        <v>9</v>
      </c>
      <c r="D204" s="272">
        <f>BCI!$O$171</f>
        <v>10</v>
      </c>
      <c r="E204" s="272">
        <f>BCI!$O$172</f>
        <v>5</v>
      </c>
      <c r="F204" s="272">
        <f>BCI!$O$173</f>
        <v>0</v>
      </c>
      <c r="G204" s="272">
        <f>C204+D204+E204</f>
        <v>24</v>
      </c>
      <c r="H204" s="273">
        <f>G204*100/C187</f>
        <v>100</v>
      </c>
      <c r="I204" s="274">
        <f>BCI!$O$166</f>
        <v>4</v>
      </c>
      <c r="J204" s="274">
        <f>BCI!$O$167</f>
        <v>4</v>
      </c>
      <c r="K204" s="275">
        <f>BCI!$O$165</f>
        <v>4.166666666666667</v>
      </c>
    </row>
    <row r="205" spans="1:11" ht="15">
      <c r="A205" s="39"/>
      <c r="B205" s="288" t="s">
        <v>45</v>
      </c>
      <c r="C205" s="272">
        <f>BCI!$P$170</f>
        <v>13</v>
      </c>
      <c r="D205" s="272">
        <f>BCI!$P$171</f>
        <v>4</v>
      </c>
      <c r="E205" s="272">
        <f>BCI!$P$172</f>
        <v>7</v>
      </c>
      <c r="F205" s="272">
        <f>BCI!$P$173</f>
        <v>0</v>
      </c>
      <c r="G205" s="272">
        <f>C205+D205+E205</f>
        <v>24</v>
      </c>
      <c r="H205" s="273">
        <f>G205*100/C187</f>
        <v>100</v>
      </c>
      <c r="I205" s="274">
        <f>BCI!$P$166</f>
        <v>5</v>
      </c>
      <c r="J205" s="274">
        <f>BCI!$P$167</f>
        <v>3</v>
      </c>
      <c r="K205" s="275">
        <f>BCI!$P$165</f>
        <v>4.25</v>
      </c>
    </row>
    <row r="206" spans="1:11" ht="13.5" customHeight="1" thickBot="1">
      <c r="A206" s="39"/>
      <c r="B206" s="517" t="s">
        <v>3</v>
      </c>
      <c r="C206" s="518"/>
      <c r="D206" s="518"/>
      <c r="E206" s="518"/>
      <c r="F206" s="518"/>
      <c r="G206" s="289">
        <f>BCI!$Q$164</f>
        <v>24</v>
      </c>
      <c r="H206" s="285">
        <f>G206*100/C187</f>
        <v>100</v>
      </c>
      <c r="I206" s="286"/>
      <c r="J206" s="286"/>
      <c r="K206" s="287"/>
    </row>
    <row r="207" spans="1:11" ht="13.5" thickTop="1">
      <c r="B207" s="31"/>
      <c r="C207" s="31"/>
      <c r="D207" s="31"/>
      <c r="E207" s="31"/>
      <c r="F207" s="31"/>
      <c r="G207" s="31"/>
      <c r="H207" s="35"/>
      <c r="I207" s="36"/>
      <c r="J207" s="36"/>
      <c r="K207" s="35"/>
    </row>
    <row r="208" spans="1:11" ht="13.5" thickBot="1">
      <c r="B208" s="31"/>
      <c r="C208" s="31"/>
      <c r="D208" s="31"/>
      <c r="E208" s="31"/>
      <c r="F208" s="31"/>
      <c r="G208" s="31"/>
      <c r="H208" s="36"/>
      <c r="I208" s="33"/>
      <c r="J208" s="33"/>
      <c r="K208" s="42"/>
    </row>
    <row r="209" spans="1:11" ht="13.5" thickTop="1">
      <c r="B209" s="10" t="s">
        <v>10</v>
      </c>
      <c r="C209" s="496" t="s">
        <v>16</v>
      </c>
      <c r="D209" s="497"/>
      <c r="E209" s="497"/>
      <c r="F209" s="497"/>
      <c r="G209" s="497"/>
      <c r="H209" s="498"/>
      <c r="I209" s="498"/>
      <c r="J209" s="498"/>
      <c r="K209" s="499"/>
    </row>
    <row r="210" spans="1:11">
      <c r="B210" s="11" t="s">
        <v>11</v>
      </c>
      <c r="C210" s="500">
        <f>PERIODISMO!$C$176</f>
        <v>60</v>
      </c>
      <c r="D210" s="501"/>
      <c r="E210" s="501"/>
      <c r="F210" s="501"/>
      <c r="G210" s="501"/>
      <c r="H210" s="502"/>
      <c r="I210" s="502"/>
      <c r="J210" s="502"/>
      <c r="K210" s="503"/>
    </row>
    <row r="211" spans="1:11" ht="13.5" thickBot="1">
      <c r="A211" s="39"/>
      <c r="B211" s="12"/>
      <c r="C211" s="6">
        <v>5</v>
      </c>
      <c r="D211" s="1">
        <v>4</v>
      </c>
      <c r="E211" s="6">
        <v>3</v>
      </c>
      <c r="F211" s="6">
        <v>2</v>
      </c>
      <c r="G211" s="1" t="s">
        <v>4</v>
      </c>
      <c r="H211" s="2" t="s">
        <v>9</v>
      </c>
      <c r="I211" s="16" t="s">
        <v>47</v>
      </c>
      <c r="J211" s="17" t="s">
        <v>41</v>
      </c>
      <c r="K211" s="18" t="s">
        <v>48</v>
      </c>
    </row>
    <row r="212" spans="1:11" ht="13.5" thickTop="1">
      <c r="A212" s="39"/>
      <c r="B212" s="504" t="s">
        <v>5</v>
      </c>
      <c r="C212" s="505"/>
      <c r="D212" s="505"/>
      <c r="E212" s="505"/>
      <c r="F212" s="505"/>
      <c r="G212" s="505"/>
      <c r="H212" s="506"/>
      <c r="I212" s="506"/>
      <c r="J212" s="506"/>
      <c r="K212" s="507"/>
    </row>
    <row r="213" spans="1:11" ht="15.75" customHeight="1">
      <c r="B213" s="3" t="s">
        <v>44</v>
      </c>
      <c r="C213" s="4">
        <f>PERIODISMO!$C$170</f>
        <v>44</v>
      </c>
      <c r="D213" s="4">
        <f>PERIODISMO!$C$171</f>
        <v>16</v>
      </c>
      <c r="E213" s="4">
        <f>PERIODISMO!$C$172</f>
        <v>0</v>
      </c>
      <c r="F213" s="4">
        <f>PERIODISMO!$C$173</f>
        <v>0</v>
      </c>
      <c r="G213" s="4">
        <f t="shared" ref="G213:G218" si="33">C213+D213+E213</f>
        <v>60</v>
      </c>
      <c r="H213" s="9">
        <f>G213*100/C210</f>
        <v>100</v>
      </c>
      <c r="I213" s="8">
        <f>PERIODISMO!$C$166</f>
        <v>5</v>
      </c>
      <c r="J213" s="8">
        <f>PERIODISMO!$C$167</f>
        <v>4</v>
      </c>
      <c r="K213" s="30">
        <f>PERIODISMO!$C$165</f>
        <v>4.7333333333333334</v>
      </c>
    </row>
    <row r="214" spans="1:11" ht="30">
      <c r="B214" s="3" t="s">
        <v>51</v>
      </c>
      <c r="C214" s="4">
        <f>PERIODISMO!$D$170</f>
        <v>15</v>
      </c>
      <c r="D214" s="4">
        <f>PERIODISMO!$D$171</f>
        <v>16</v>
      </c>
      <c r="E214" s="4">
        <f>PERIODISMO!$D$172</f>
        <v>13</v>
      </c>
      <c r="F214" s="4">
        <f>PERIODISMO!$D$173</f>
        <v>16</v>
      </c>
      <c r="G214" s="4">
        <f t="shared" si="33"/>
        <v>44</v>
      </c>
      <c r="H214" s="9">
        <f>G214*100/C210</f>
        <v>73.333333333333329</v>
      </c>
      <c r="I214" s="8">
        <f>PERIODISMO!$D$166</f>
        <v>4</v>
      </c>
      <c r="J214" s="8">
        <f>PERIODISMO!$D$167</f>
        <v>2</v>
      </c>
      <c r="K214" s="30">
        <f>PERIODISMO!$D$165</f>
        <v>3.5</v>
      </c>
    </row>
    <row r="215" spans="1:11" ht="15">
      <c r="B215" s="3" t="s">
        <v>42</v>
      </c>
      <c r="C215" s="4">
        <f>PERIODISMO!$E$170</f>
        <v>15</v>
      </c>
      <c r="D215" s="4">
        <f>PERIODISMO!$E$171</f>
        <v>16</v>
      </c>
      <c r="E215" s="4">
        <f>PERIODISMO!$E$172</f>
        <v>13</v>
      </c>
      <c r="F215" s="4">
        <f>PERIODISMO!$E$173</f>
        <v>16</v>
      </c>
      <c r="G215" s="4">
        <f t="shared" si="33"/>
        <v>44</v>
      </c>
      <c r="H215" s="9">
        <f>G215*100/C210</f>
        <v>73.333333333333329</v>
      </c>
      <c r="I215" s="8">
        <f>PERIODISMO!$E$166</f>
        <v>4</v>
      </c>
      <c r="J215" s="8">
        <f>PERIODISMO!$E$167</f>
        <v>2</v>
      </c>
      <c r="K215" s="30">
        <f>PERIODISMO!$E$165</f>
        <v>3.5</v>
      </c>
    </row>
    <row r="216" spans="1:11" ht="15">
      <c r="B216" s="271" t="s">
        <v>95</v>
      </c>
      <c r="C216" s="4">
        <f>PERIODISMO!$F$170</f>
        <v>46</v>
      </c>
      <c r="D216" s="4">
        <f>PERIODISMO!$F$171</f>
        <v>11</v>
      </c>
      <c r="E216" s="4">
        <f>PERIODISMO!$F$172</f>
        <v>3</v>
      </c>
      <c r="F216" s="4">
        <f>PERIODISMO!$F$173</f>
        <v>0</v>
      </c>
      <c r="G216" s="4">
        <f t="shared" si="33"/>
        <v>60</v>
      </c>
      <c r="H216" s="9">
        <f>G216*100/C210</f>
        <v>100</v>
      </c>
      <c r="I216" s="8">
        <f>PERIODISMO!$F$166</f>
        <v>5</v>
      </c>
      <c r="J216" s="8">
        <f>PERIODISMO!$F$167</f>
        <v>5</v>
      </c>
      <c r="K216" s="30">
        <f>PERIODISMO!$F$165</f>
        <v>4.7166666666666668</v>
      </c>
    </row>
    <row r="217" spans="1:11" ht="15">
      <c r="B217" s="271" t="s">
        <v>46</v>
      </c>
      <c r="C217" s="272">
        <f>PERIODISMO!$G$170</f>
        <v>58</v>
      </c>
      <c r="D217" s="272">
        <f>PERIODISMO!$G$171</f>
        <v>2</v>
      </c>
      <c r="E217" s="272">
        <f>PERIODISMO!$G$172</f>
        <v>0</v>
      </c>
      <c r="F217" s="272">
        <f>PERIODISMO!$G$173</f>
        <v>0</v>
      </c>
      <c r="G217" s="272">
        <f t="shared" si="33"/>
        <v>60</v>
      </c>
      <c r="H217" s="273">
        <f>G217*100/C210</f>
        <v>100</v>
      </c>
      <c r="I217" s="274">
        <f>PERIODISMO!$G$166</f>
        <v>5</v>
      </c>
      <c r="J217" s="274">
        <f>PERIODISMO!$G$167</f>
        <v>5</v>
      </c>
      <c r="K217" s="275">
        <f>PERIODISMO!$G$165</f>
        <v>4.9666666666666668</v>
      </c>
    </row>
    <row r="218" spans="1:11" ht="13.5" customHeight="1">
      <c r="B218" s="271" t="s">
        <v>80</v>
      </c>
      <c r="C218" s="272">
        <f>PERIODISMO!$H$170</f>
        <v>36</v>
      </c>
      <c r="D218" s="272">
        <f>PERIODISMO!$H$171</f>
        <v>19</v>
      </c>
      <c r="E218" s="272">
        <f>PERIODISMO!$H$172</f>
        <v>4</v>
      </c>
      <c r="F218" s="272">
        <f>PERIODISMO!$H$173</f>
        <v>1</v>
      </c>
      <c r="G218" s="272">
        <f t="shared" si="33"/>
        <v>59</v>
      </c>
      <c r="H218" s="273">
        <f>G218*100/C210</f>
        <v>98.333333333333329</v>
      </c>
      <c r="I218" s="274">
        <f>PERIODISMO!$H$166</f>
        <v>5</v>
      </c>
      <c r="J218" s="274">
        <f>PERIODISMO!$H$167</f>
        <v>4</v>
      </c>
      <c r="K218" s="275">
        <f>PERIODISMO!$H$165</f>
        <v>4.5</v>
      </c>
    </row>
    <row r="219" spans="1:11" ht="13.5" thickBot="1">
      <c r="B219" s="508" t="s">
        <v>0</v>
      </c>
      <c r="C219" s="509"/>
      <c r="D219" s="509"/>
      <c r="E219" s="509"/>
      <c r="F219" s="510"/>
      <c r="G219" s="272">
        <f>PERIODISMO!$I$164</f>
        <v>60</v>
      </c>
      <c r="H219" s="285">
        <f>G219*100/C210</f>
        <v>100</v>
      </c>
      <c r="I219" s="286"/>
      <c r="J219" s="286"/>
      <c r="K219" s="287"/>
    </row>
    <row r="220" spans="1:11" ht="13.5" thickTop="1">
      <c r="B220" s="511" t="s">
        <v>6</v>
      </c>
      <c r="C220" s="512"/>
      <c r="D220" s="512"/>
      <c r="E220" s="512"/>
      <c r="F220" s="512"/>
      <c r="G220" s="512"/>
      <c r="H220" s="513"/>
      <c r="I220" s="513"/>
      <c r="J220" s="513"/>
      <c r="K220" s="514"/>
    </row>
    <row r="221" spans="1:11" ht="15">
      <c r="B221" s="271" t="s">
        <v>43</v>
      </c>
      <c r="C221" s="272">
        <f>PERIODISMO!$J$170</f>
        <v>6</v>
      </c>
      <c r="D221" s="272">
        <f>PERIODISMO!$J$171</f>
        <v>5</v>
      </c>
      <c r="E221" s="272">
        <f>PERIODISMO!$J$172</f>
        <v>13</v>
      </c>
      <c r="F221" s="272">
        <f>PERIODISMO!$J$173</f>
        <v>36</v>
      </c>
      <c r="G221" s="272">
        <f>C221+D221+E221</f>
        <v>24</v>
      </c>
      <c r="H221" s="273">
        <f>G221*100/C210</f>
        <v>40</v>
      </c>
      <c r="I221" s="274">
        <f>PERIODISMO!$J$166</f>
        <v>2</v>
      </c>
      <c r="J221" s="274">
        <f>PERIODISMO!$J$167</f>
        <v>2</v>
      </c>
      <c r="K221" s="275">
        <f>PERIODISMO!$J$165</f>
        <v>2.6833333333333331</v>
      </c>
    </row>
    <row r="222" spans="1:11" ht="15">
      <c r="B222" s="271" t="s">
        <v>1</v>
      </c>
      <c r="C222" s="272">
        <f>PERIODISMO!$K$170</f>
        <v>17</v>
      </c>
      <c r="D222" s="272">
        <f>PERIODISMO!$K$171</f>
        <v>13</v>
      </c>
      <c r="E222" s="272">
        <f>PERIODISMO!$K$172</f>
        <v>6</v>
      </c>
      <c r="F222" s="272">
        <f>PERIODISMO!$K$173</f>
        <v>24</v>
      </c>
      <c r="G222" s="272">
        <f>C222+D222+E222</f>
        <v>36</v>
      </c>
      <c r="H222" s="273">
        <f>G222*100/C210</f>
        <v>60</v>
      </c>
      <c r="I222" s="274">
        <f>PERIODISMO!$K$166</f>
        <v>3.5</v>
      </c>
      <c r="J222" s="274">
        <f>PERIODISMO!$K$167</f>
        <v>2</v>
      </c>
      <c r="K222" s="275">
        <f>PERIODISMO!$K$165</f>
        <v>3.3833333333333333</v>
      </c>
    </row>
    <row r="223" spans="1:11" ht="13.5" customHeight="1">
      <c r="B223" s="271" t="s">
        <v>96</v>
      </c>
      <c r="C223" s="272">
        <f>PERIODISMO!$L$170</f>
        <v>7</v>
      </c>
      <c r="D223" s="272">
        <f>PERIODISMO!$L$171</f>
        <v>5</v>
      </c>
      <c r="E223" s="272">
        <f>PERIODISMO!$L$172</f>
        <v>14</v>
      </c>
      <c r="F223" s="272">
        <f>PERIODISMO!$L$173</f>
        <v>34</v>
      </c>
      <c r="G223" s="272">
        <f>C223+D223+E223</f>
        <v>26</v>
      </c>
      <c r="H223" s="273">
        <f>G223*100/C210</f>
        <v>43.333333333333336</v>
      </c>
      <c r="I223" s="274">
        <f>PERIODISMO!$L$166</f>
        <v>2</v>
      </c>
      <c r="J223" s="274">
        <f>PERIODISMO!$L$167</f>
        <v>2</v>
      </c>
      <c r="K223" s="275">
        <f>PERIODISMO!$L$165</f>
        <v>2.75</v>
      </c>
    </row>
    <row r="224" spans="1:11" ht="13.5" customHeight="1" thickBot="1">
      <c r="B224" s="508" t="s">
        <v>2</v>
      </c>
      <c r="C224" s="509"/>
      <c r="D224" s="509"/>
      <c r="E224" s="509"/>
      <c r="F224" s="510"/>
      <c r="G224" s="272">
        <f>PERIODISMO!$M$164</f>
        <v>45</v>
      </c>
      <c r="H224" s="285">
        <f>G224*100/C210</f>
        <v>75</v>
      </c>
      <c r="I224" s="286"/>
      <c r="J224" s="286"/>
      <c r="K224" s="287"/>
    </row>
    <row r="225" spans="1:11" ht="13.5" thickTop="1">
      <c r="B225" s="504" t="s">
        <v>7</v>
      </c>
      <c r="C225" s="505"/>
      <c r="D225" s="505"/>
      <c r="E225" s="505"/>
      <c r="F225" s="505"/>
      <c r="G225" s="505"/>
      <c r="H225" s="506"/>
      <c r="I225" s="506"/>
      <c r="J225" s="506"/>
      <c r="K225" s="507"/>
    </row>
    <row r="226" spans="1:11" ht="15">
      <c r="B226" s="3" t="s">
        <v>97</v>
      </c>
      <c r="C226" s="4">
        <f>PERIODISMO!$N$170</f>
        <v>12</v>
      </c>
      <c r="D226" s="4">
        <f>PERIODISMO!$N$171</f>
        <v>9</v>
      </c>
      <c r="E226" s="4">
        <f>PERIODISMO!$N$172</f>
        <v>13</v>
      </c>
      <c r="F226" s="4">
        <f>PERIODISMO!$N$173</f>
        <v>26</v>
      </c>
      <c r="G226" s="4">
        <f>C226+D226+E226</f>
        <v>34</v>
      </c>
      <c r="H226" s="9">
        <f>G226*100/C210</f>
        <v>56.666666666666664</v>
      </c>
      <c r="I226" s="8">
        <f>PERIODISMO!$N$166</f>
        <v>3</v>
      </c>
      <c r="J226" s="8">
        <f>PERIODISMO!$N$167</f>
        <v>2</v>
      </c>
      <c r="K226" s="30">
        <f>PERIODISMO!$N$165</f>
        <v>3.1166666666666667</v>
      </c>
    </row>
    <row r="227" spans="1:11" ht="30">
      <c r="B227" s="3" t="s">
        <v>98</v>
      </c>
      <c r="C227" s="4">
        <f>PERIODISMO!$O$170</f>
        <v>16</v>
      </c>
      <c r="D227" s="4">
        <f>PERIODISMO!$O$171</f>
        <v>10</v>
      </c>
      <c r="E227" s="4">
        <f>PERIODISMO!$O$172</f>
        <v>8</v>
      </c>
      <c r="F227" s="4">
        <f>PERIODISMO!$O$173</f>
        <v>26</v>
      </c>
      <c r="G227" s="4">
        <f>C227+D227+E227</f>
        <v>34</v>
      </c>
      <c r="H227" s="9">
        <f>G227*100/C210</f>
        <v>56.666666666666664</v>
      </c>
      <c r="I227" s="8">
        <f>PERIODISMO!$O$166</f>
        <v>3</v>
      </c>
      <c r="J227" s="8">
        <f>PERIODISMO!$O$167</f>
        <v>2</v>
      </c>
      <c r="K227" s="30">
        <f>PERIODISMO!$O$165</f>
        <v>3.2666666666666666</v>
      </c>
    </row>
    <row r="228" spans="1:11" ht="15">
      <c r="A228" s="39"/>
      <c r="B228" s="5" t="s">
        <v>45</v>
      </c>
      <c r="C228" s="4">
        <f>PERIODISMO!$P$170</f>
        <v>30</v>
      </c>
      <c r="D228" s="4">
        <f>PERIODISMO!$P$171</f>
        <v>13</v>
      </c>
      <c r="E228" s="4">
        <f>PERIODISMO!$P$172</f>
        <v>17</v>
      </c>
      <c r="F228" s="4">
        <f>PERIODISMO!$P$173</f>
        <v>0</v>
      </c>
      <c r="G228" s="4">
        <f>C228+D228+E228</f>
        <v>60</v>
      </c>
      <c r="H228" s="9">
        <f>G228*100/C210</f>
        <v>100</v>
      </c>
      <c r="I228" s="8">
        <f>PERIODISMO!$P$166</f>
        <v>4.5</v>
      </c>
      <c r="J228" s="8">
        <f>PERIODISMO!$P$167</f>
        <v>3</v>
      </c>
      <c r="K228" s="30">
        <f>PERIODISMO!$P$165</f>
        <v>4.2166666666666668</v>
      </c>
    </row>
    <row r="229" spans="1:11" ht="13.5" customHeight="1" thickBot="1">
      <c r="A229" s="39"/>
      <c r="B229" s="515" t="s">
        <v>3</v>
      </c>
      <c r="C229" s="516"/>
      <c r="D229" s="516"/>
      <c r="E229" s="516"/>
      <c r="F229" s="516"/>
      <c r="G229" s="13">
        <f>PERIODISMO!$Q$164</f>
        <v>45</v>
      </c>
      <c r="H229" s="19">
        <f>G229*100/C210</f>
        <v>75</v>
      </c>
      <c r="I229" s="15"/>
      <c r="J229" s="15"/>
      <c r="K229" s="14"/>
    </row>
    <row r="230" spans="1:11" ht="13.5" thickTop="1">
      <c r="B230" s="31"/>
      <c r="C230" s="31"/>
      <c r="D230" s="31"/>
      <c r="E230" s="31"/>
      <c r="F230" s="31"/>
      <c r="G230" s="31"/>
      <c r="H230" s="35"/>
      <c r="I230" s="36"/>
      <c r="J230" s="36"/>
      <c r="K230" s="35"/>
    </row>
    <row r="231" spans="1:11" ht="13.5" thickBot="1">
      <c r="B231" s="31"/>
      <c r="C231" s="31"/>
      <c r="D231" s="31"/>
      <c r="E231" s="31"/>
      <c r="F231" s="31"/>
      <c r="G231" s="31"/>
      <c r="H231" s="36"/>
      <c r="I231" s="33"/>
      <c r="J231" s="33"/>
      <c r="K231" s="42"/>
    </row>
    <row r="232" spans="1:11" ht="13.5" thickTop="1">
      <c r="B232" s="10" t="s">
        <v>10</v>
      </c>
      <c r="C232" s="496" t="s">
        <v>17</v>
      </c>
      <c r="D232" s="497"/>
      <c r="E232" s="497"/>
      <c r="F232" s="497"/>
      <c r="G232" s="497"/>
      <c r="H232" s="498"/>
      <c r="I232" s="498"/>
      <c r="J232" s="498"/>
      <c r="K232" s="499"/>
    </row>
    <row r="233" spans="1:11">
      <c r="B233" s="11" t="s">
        <v>11</v>
      </c>
      <c r="C233" s="500">
        <f>COMUNICACION!$C$176</f>
        <v>46</v>
      </c>
      <c r="D233" s="501"/>
      <c r="E233" s="501"/>
      <c r="F233" s="501"/>
      <c r="G233" s="501"/>
      <c r="H233" s="502"/>
      <c r="I233" s="502"/>
      <c r="J233" s="502"/>
      <c r="K233" s="503"/>
    </row>
    <row r="234" spans="1:11" ht="13.5" thickBot="1">
      <c r="A234" s="39"/>
      <c r="B234" s="12"/>
      <c r="C234" s="6">
        <v>5</v>
      </c>
      <c r="D234" s="1">
        <v>4</v>
      </c>
      <c r="E234" s="6">
        <v>3</v>
      </c>
      <c r="F234" s="6">
        <v>2</v>
      </c>
      <c r="G234" s="1" t="s">
        <v>4</v>
      </c>
      <c r="H234" s="2" t="s">
        <v>9</v>
      </c>
      <c r="I234" s="16" t="s">
        <v>47</v>
      </c>
      <c r="J234" s="17" t="s">
        <v>41</v>
      </c>
      <c r="K234" s="18" t="s">
        <v>48</v>
      </c>
    </row>
    <row r="235" spans="1:11" ht="13.5" thickTop="1">
      <c r="A235" s="39"/>
      <c r="B235" s="504" t="s">
        <v>5</v>
      </c>
      <c r="C235" s="505"/>
      <c r="D235" s="505"/>
      <c r="E235" s="505"/>
      <c r="F235" s="505"/>
      <c r="G235" s="505"/>
      <c r="H235" s="506"/>
      <c r="I235" s="506"/>
      <c r="J235" s="506"/>
      <c r="K235" s="507"/>
    </row>
    <row r="236" spans="1:11" ht="15.75" customHeight="1">
      <c r="B236" s="3" t="s">
        <v>44</v>
      </c>
      <c r="C236" s="4">
        <f>COMUNICACION!$C$170</f>
        <v>27</v>
      </c>
      <c r="D236" s="4">
        <f>COMUNICACION!$C$171</f>
        <v>15</v>
      </c>
      <c r="E236" s="4">
        <f>COMUNICACION!$C$172</f>
        <v>0</v>
      </c>
      <c r="F236" s="4">
        <f>COMUNICACION!$C$173</f>
        <v>4</v>
      </c>
      <c r="G236" s="4">
        <f t="shared" ref="G236:G241" si="34">C236+D236+E236</f>
        <v>42</v>
      </c>
      <c r="H236" s="9">
        <f>G236*100/C233</f>
        <v>91.304347826086953</v>
      </c>
      <c r="I236" s="8">
        <f>COMUNICACION!$C$166</f>
        <v>5</v>
      </c>
      <c r="J236" s="8">
        <f>COMUNICACION!$C$167</f>
        <v>4</v>
      </c>
      <c r="K236" s="30">
        <f>COMUNICACION!$C$165</f>
        <v>4.4130434782608692</v>
      </c>
    </row>
    <row r="237" spans="1:11" ht="30">
      <c r="B237" s="3" t="s">
        <v>51</v>
      </c>
      <c r="C237" s="4">
        <f>COMUNICACION!$D$170</f>
        <v>13</v>
      </c>
      <c r="D237" s="4">
        <f>COMUNICACION!$D$171</f>
        <v>12</v>
      </c>
      <c r="E237" s="4">
        <f>COMUNICACION!$D$172</f>
        <v>14</v>
      </c>
      <c r="F237" s="4">
        <f>COMUNICACION!$D$173</f>
        <v>7</v>
      </c>
      <c r="G237" s="4">
        <f t="shared" si="34"/>
        <v>39</v>
      </c>
      <c r="H237" s="9">
        <f>G237*100/C233</f>
        <v>84.782608695652172</v>
      </c>
      <c r="I237" s="8">
        <f>COMUNICACION!$D$166</f>
        <v>4</v>
      </c>
      <c r="J237" s="8">
        <f>COMUNICACION!$D$167</f>
        <v>3</v>
      </c>
      <c r="K237" s="30">
        <f>COMUNICACION!$D$165</f>
        <v>3.6739130434782608</v>
      </c>
    </row>
    <row r="238" spans="1:11" ht="15">
      <c r="B238" s="3" t="s">
        <v>42</v>
      </c>
      <c r="C238" s="4">
        <f>COMUNICACION!$E$170</f>
        <v>13</v>
      </c>
      <c r="D238" s="4">
        <f>COMUNICACION!$E$171</f>
        <v>12</v>
      </c>
      <c r="E238" s="4">
        <f>COMUNICACION!$E$172</f>
        <v>14</v>
      </c>
      <c r="F238" s="4">
        <f>COMUNICACION!$E$173</f>
        <v>7</v>
      </c>
      <c r="G238" s="4">
        <f t="shared" si="34"/>
        <v>39</v>
      </c>
      <c r="H238" s="9">
        <f>G238*100/C233</f>
        <v>84.782608695652172</v>
      </c>
      <c r="I238" s="8">
        <f>COMUNICACION!$E$166</f>
        <v>4</v>
      </c>
      <c r="J238" s="8">
        <f>COMUNICACION!$E$167</f>
        <v>3</v>
      </c>
      <c r="K238" s="30">
        <f>COMUNICACION!$E$165</f>
        <v>3.6739130434782608</v>
      </c>
    </row>
    <row r="239" spans="1:11" ht="15">
      <c r="B239" s="271" t="s">
        <v>95</v>
      </c>
      <c r="C239" s="4">
        <f>COMUNICACION!$F$170</f>
        <v>33</v>
      </c>
      <c r="D239" s="4">
        <f>COMUNICACION!$F$171</f>
        <v>7</v>
      </c>
      <c r="E239" s="4">
        <f>COMUNICACION!$F$172</f>
        <v>6</v>
      </c>
      <c r="F239" s="4">
        <f>COMUNICACION!$F$173</f>
        <v>0</v>
      </c>
      <c r="G239" s="4">
        <f t="shared" si="34"/>
        <v>46</v>
      </c>
      <c r="H239" s="9">
        <f>G239*100/C233</f>
        <v>100</v>
      </c>
      <c r="I239" s="8">
        <f>COMUNICACION!$F$166</f>
        <v>5</v>
      </c>
      <c r="J239" s="8">
        <f>COMUNICACION!$F$167</f>
        <v>4</v>
      </c>
      <c r="K239" s="30">
        <f>COMUNICACION!$F$165</f>
        <v>4.5869565217391308</v>
      </c>
    </row>
    <row r="240" spans="1:11" ht="15">
      <c r="B240" s="271" t="s">
        <v>46</v>
      </c>
      <c r="C240" s="272">
        <f>COMUNICACION!$G$170</f>
        <v>37</v>
      </c>
      <c r="D240" s="272">
        <f>COMUNICACION!$G$171</f>
        <v>6</v>
      </c>
      <c r="E240" s="272">
        <f>COMUNICACION!$G$172</f>
        <v>3</v>
      </c>
      <c r="F240" s="272">
        <f>COMUNICACION!$G$173</f>
        <v>0</v>
      </c>
      <c r="G240" s="272">
        <f t="shared" si="34"/>
        <v>46</v>
      </c>
      <c r="H240" s="273">
        <f>G240*100/C233</f>
        <v>100</v>
      </c>
      <c r="I240" s="274">
        <f>COMUNICACION!$G$166</f>
        <v>5</v>
      </c>
      <c r="J240" s="274">
        <f>COMUNICACION!$G$167</f>
        <v>5</v>
      </c>
      <c r="K240" s="275">
        <f>COMUNICACION!$G$165</f>
        <v>4.7391304347826084</v>
      </c>
    </row>
    <row r="241" spans="1:11" ht="13.5" customHeight="1">
      <c r="B241" s="271" t="s">
        <v>80</v>
      </c>
      <c r="C241" s="272">
        <f>COMUNICACION!$H$170</f>
        <v>24</v>
      </c>
      <c r="D241" s="272">
        <f>COMUNICACION!$H$171</f>
        <v>16</v>
      </c>
      <c r="E241" s="272">
        <f>COMUNICACION!$H$172</f>
        <v>5</v>
      </c>
      <c r="F241" s="272">
        <f>COMUNICACION!$H$173</f>
        <v>1</v>
      </c>
      <c r="G241" s="272">
        <f t="shared" si="34"/>
        <v>45</v>
      </c>
      <c r="H241" s="273">
        <f>G241*100/C233</f>
        <v>97.826086956521735</v>
      </c>
      <c r="I241" s="274">
        <f>COMUNICACION!$H$166</f>
        <v>5</v>
      </c>
      <c r="J241" s="274">
        <f>COMUNICACION!$H$167</f>
        <v>4</v>
      </c>
      <c r="K241" s="275">
        <f>COMUNICACION!$H$165</f>
        <v>4.3695652173913047</v>
      </c>
    </row>
    <row r="242" spans="1:11" ht="13.5" thickBot="1">
      <c r="B242" s="508" t="s">
        <v>0</v>
      </c>
      <c r="C242" s="509"/>
      <c r="D242" s="509"/>
      <c r="E242" s="509"/>
      <c r="F242" s="510"/>
      <c r="G242" s="272">
        <f>COMUNICACION!$I$164</f>
        <v>45</v>
      </c>
      <c r="H242" s="285">
        <f>G242*100/C233</f>
        <v>97.826086956521735</v>
      </c>
      <c r="I242" s="286"/>
      <c r="J242" s="286"/>
      <c r="K242" s="287"/>
    </row>
    <row r="243" spans="1:11" ht="13.5" thickTop="1">
      <c r="B243" s="511" t="s">
        <v>6</v>
      </c>
      <c r="C243" s="512"/>
      <c r="D243" s="512"/>
      <c r="E243" s="512"/>
      <c r="F243" s="512"/>
      <c r="G243" s="512"/>
      <c r="H243" s="513"/>
      <c r="I243" s="513"/>
      <c r="J243" s="513"/>
      <c r="K243" s="514"/>
    </row>
    <row r="244" spans="1:11" ht="15">
      <c r="B244" s="271" t="s">
        <v>43</v>
      </c>
      <c r="C244" s="272">
        <f>COMUNICACION!$J$170</f>
        <v>7</v>
      </c>
      <c r="D244" s="272">
        <f>COMUNICACION!$J$171</f>
        <v>12</v>
      </c>
      <c r="E244" s="272">
        <f>COMUNICACION!$J$172</f>
        <v>11</v>
      </c>
      <c r="F244" s="272">
        <f>COMUNICACION!$J$173</f>
        <v>16</v>
      </c>
      <c r="G244" s="272">
        <f>C244+D244+E244</f>
        <v>30</v>
      </c>
      <c r="H244" s="273">
        <f>G244*100/C233</f>
        <v>65.217391304347828</v>
      </c>
      <c r="I244" s="274">
        <f>COMUNICACION!$J$166</f>
        <v>3</v>
      </c>
      <c r="J244" s="274">
        <f>COMUNICACION!$J$167</f>
        <v>2</v>
      </c>
      <c r="K244" s="275">
        <f>COMUNICACION!$J$165</f>
        <v>3.2173913043478262</v>
      </c>
    </row>
    <row r="245" spans="1:11" ht="15">
      <c r="B245" s="271" t="s">
        <v>1</v>
      </c>
      <c r="C245" s="272">
        <f>COMUNICACION!$K$170</f>
        <v>10</v>
      </c>
      <c r="D245" s="272">
        <f>COMUNICACION!$K$171</f>
        <v>15</v>
      </c>
      <c r="E245" s="272">
        <f>COMUNICACION!$K$172</f>
        <v>9</v>
      </c>
      <c r="F245" s="272">
        <f>COMUNICACION!$K$173</f>
        <v>12</v>
      </c>
      <c r="G245" s="272">
        <f>C245+D245+E245</f>
        <v>34</v>
      </c>
      <c r="H245" s="273">
        <f>G245*100/C233</f>
        <v>73.913043478260875</v>
      </c>
      <c r="I245" s="274">
        <f>COMUNICACION!$K$166</f>
        <v>4</v>
      </c>
      <c r="J245" s="274">
        <f>COMUNICACION!$K$167</f>
        <v>2.25</v>
      </c>
      <c r="K245" s="275">
        <f>COMUNICACION!$K$165</f>
        <v>3.5</v>
      </c>
    </row>
    <row r="246" spans="1:11" ht="13.5" customHeight="1">
      <c r="B246" s="271" t="s">
        <v>96</v>
      </c>
      <c r="C246" s="272">
        <f>COMUNICACION!$L$170</f>
        <v>3</v>
      </c>
      <c r="D246" s="272">
        <f>COMUNICACION!$L$171</f>
        <v>11</v>
      </c>
      <c r="E246" s="272">
        <f>COMUNICACION!$L$172</f>
        <v>16</v>
      </c>
      <c r="F246" s="272">
        <f>COMUNICACION!$L$173</f>
        <v>16</v>
      </c>
      <c r="G246" s="272">
        <f>C246+D246+E246</f>
        <v>30</v>
      </c>
      <c r="H246" s="273">
        <f>G246*100/C233</f>
        <v>65.217391304347828</v>
      </c>
      <c r="I246" s="274">
        <f>COMUNICACION!$L$166</f>
        <v>3</v>
      </c>
      <c r="J246" s="274">
        <f>COMUNICACION!$L$167</f>
        <v>2</v>
      </c>
      <c r="K246" s="275">
        <f>COMUNICACION!$L$165</f>
        <v>3.0217391304347827</v>
      </c>
    </row>
    <row r="247" spans="1:11" ht="13.5" customHeight="1" thickBot="1">
      <c r="B247" s="508" t="s">
        <v>2</v>
      </c>
      <c r="C247" s="509"/>
      <c r="D247" s="509"/>
      <c r="E247" s="509"/>
      <c r="F247" s="510"/>
      <c r="G247" s="272">
        <f>COMUNICACION!$M$164</f>
        <v>40</v>
      </c>
      <c r="H247" s="285">
        <f>G247*100/C233</f>
        <v>86.956521739130437</v>
      </c>
      <c r="I247" s="286"/>
      <c r="J247" s="286"/>
      <c r="K247" s="287"/>
    </row>
    <row r="248" spans="1:11" ht="13.5" thickTop="1">
      <c r="B248" s="504" t="s">
        <v>7</v>
      </c>
      <c r="C248" s="505"/>
      <c r="D248" s="505"/>
      <c r="E248" s="505"/>
      <c r="F248" s="505"/>
      <c r="G248" s="505"/>
      <c r="H248" s="506"/>
      <c r="I248" s="506"/>
      <c r="J248" s="506"/>
      <c r="K248" s="507"/>
    </row>
    <row r="249" spans="1:11" ht="15">
      <c r="B249" s="3" t="s">
        <v>97</v>
      </c>
      <c r="C249" s="4">
        <f>COMUNICACION!$N$170</f>
        <v>3</v>
      </c>
      <c r="D249" s="4">
        <f>COMUNICACION!$N$171</f>
        <v>12</v>
      </c>
      <c r="E249" s="4">
        <f>COMUNICACION!$N$172</f>
        <v>14</v>
      </c>
      <c r="F249" s="4">
        <f>COMUNICACION!$N$173</f>
        <v>17</v>
      </c>
      <c r="G249" s="4">
        <f>C249+D249+E249</f>
        <v>29</v>
      </c>
      <c r="H249" s="9">
        <f>G249*100/C233</f>
        <v>63.043478260869563</v>
      </c>
      <c r="I249" s="8">
        <f>COMUNICACION!$N$166</f>
        <v>3</v>
      </c>
      <c r="J249" s="8">
        <f>COMUNICACION!$N$167</f>
        <v>2</v>
      </c>
      <c r="K249" s="30">
        <f>COMUNICACION!$N$165</f>
        <v>3.0217391304347827</v>
      </c>
    </row>
    <row r="250" spans="1:11" ht="30">
      <c r="B250" s="3" t="s">
        <v>98</v>
      </c>
      <c r="C250" s="4">
        <f>COMUNICACION!$O$170</f>
        <v>5</v>
      </c>
      <c r="D250" s="4">
        <f>COMUNICACION!$O$171</f>
        <v>14</v>
      </c>
      <c r="E250" s="4">
        <f>COMUNICACION!$O$172</f>
        <v>15</v>
      </c>
      <c r="F250" s="4">
        <f>COMUNICACION!$O$173</f>
        <v>12</v>
      </c>
      <c r="G250" s="4">
        <f>C250+D250+E250</f>
        <v>34</v>
      </c>
      <c r="H250" s="9">
        <f>G250*100/C233</f>
        <v>73.913043478260875</v>
      </c>
      <c r="I250" s="8">
        <f>COMUNICACION!$O$166</f>
        <v>3</v>
      </c>
      <c r="J250" s="8">
        <f>COMUNICACION!$O$167</f>
        <v>2.25</v>
      </c>
      <c r="K250" s="30">
        <f>COMUNICACION!$O$165</f>
        <v>3.2608695652173911</v>
      </c>
    </row>
    <row r="251" spans="1:11" ht="15">
      <c r="A251" s="39"/>
      <c r="B251" s="5" t="s">
        <v>45</v>
      </c>
      <c r="C251" s="4">
        <f>COMUNICACION!$P$170</f>
        <v>19</v>
      </c>
      <c r="D251" s="4">
        <f>COMUNICACION!$P$171</f>
        <v>10</v>
      </c>
      <c r="E251" s="4">
        <f>COMUNICACION!$P$172</f>
        <v>17</v>
      </c>
      <c r="F251" s="4">
        <f>COMUNICACION!$P$173</f>
        <v>0</v>
      </c>
      <c r="G251" s="4">
        <f>C251+D251+E251</f>
        <v>46</v>
      </c>
      <c r="H251" s="9">
        <f>G251*100/C233</f>
        <v>100</v>
      </c>
      <c r="I251" s="8">
        <f>COMUNICACION!$P$166</f>
        <v>4</v>
      </c>
      <c r="J251" s="8">
        <f>COMUNICACION!$P$167</f>
        <v>3</v>
      </c>
      <c r="K251" s="30">
        <f>COMUNICACION!$P$165</f>
        <v>4.0434782608695654</v>
      </c>
    </row>
    <row r="252" spans="1:11" ht="13.5" customHeight="1" thickBot="1">
      <c r="A252" s="39"/>
      <c r="B252" s="515" t="s">
        <v>3</v>
      </c>
      <c r="C252" s="516"/>
      <c r="D252" s="516"/>
      <c r="E252" s="516"/>
      <c r="F252" s="516"/>
      <c r="G252" s="13">
        <f>COMUNICACION!$Q$164</f>
        <v>40</v>
      </c>
      <c r="H252" s="19">
        <f>G252*100/C233</f>
        <v>86.956521739130437</v>
      </c>
      <c r="I252" s="15"/>
      <c r="J252" s="15"/>
      <c r="K252" s="14"/>
    </row>
    <row r="253" spans="1:11" ht="13.5" thickTop="1">
      <c r="B253" s="31"/>
      <c r="C253" s="31"/>
      <c r="D253" s="31"/>
      <c r="E253" s="31"/>
      <c r="F253" s="31"/>
      <c r="G253" s="31"/>
      <c r="H253" s="35"/>
      <c r="I253" s="36"/>
      <c r="J253" s="36"/>
      <c r="K253" s="35"/>
    </row>
    <row r="254" spans="1:11" ht="13.5" thickBot="1">
      <c r="B254" s="31"/>
      <c r="C254" s="31"/>
      <c r="D254" s="31"/>
      <c r="E254" s="31"/>
      <c r="F254" s="31"/>
      <c r="G254" s="31"/>
      <c r="H254" s="36"/>
      <c r="I254" s="33"/>
      <c r="J254" s="33"/>
      <c r="K254" s="42"/>
    </row>
    <row r="255" spans="1:11" ht="13.5" thickTop="1">
      <c r="A255" s="37" t="s">
        <v>36</v>
      </c>
      <c r="B255" s="276" t="s">
        <v>10</v>
      </c>
      <c r="C255" s="492" t="s">
        <v>14</v>
      </c>
      <c r="D255" s="493"/>
      <c r="E255" s="493"/>
      <c r="F255" s="493"/>
      <c r="G255" s="493"/>
      <c r="H255" s="494"/>
      <c r="I255" s="494"/>
      <c r="J255" s="494"/>
      <c r="K255" s="495"/>
    </row>
    <row r="256" spans="1:11">
      <c r="B256" s="277" t="s">
        <v>11</v>
      </c>
      <c r="C256" s="522">
        <f>PSICOLOGIA!$C$176</f>
        <v>29</v>
      </c>
      <c r="D256" s="523"/>
      <c r="E256" s="523"/>
      <c r="F256" s="523"/>
      <c r="G256" s="523"/>
      <c r="H256" s="524"/>
      <c r="I256" s="524"/>
      <c r="J256" s="524"/>
      <c r="K256" s="525"/>
    </row>
    <row r="257" spans="1:11" ht="13.5" thickBot="1">
      <c r="A257" s="39"/>
      <c r="B257" s="278"/>
      <c r="C257" s="279">
        <v>5</v>
      </c>
      <c r="D257" s="280">
        <v>4</v>
      </c>
      <c r="E257" s="279">
        <v>3</v>
      </c>
      <c r="F257" s="279">
        <v>2</v>
      </c>
      <c r="G257" s="280" t="s">
        <v>4</v>
      </c>
      <c r="H257" s="281" t="s">
        <v>9</v>
      </c>
      <c r="I257" s="282" t="s">
        <v>47</v>
      </c>
      <c r="J257" s="283" t="s">
        <v>41</v>
      </c>
      <c r="K257" s="284" t="s">
        <v>48</v>
      </c>
    </row>
    <row r="258" spans="1:11" ht="13.5" thickTop="1">
      <c r="A258" s="39"/>
      <c r="B258" s="511" t="s">
        <v>5</v>
      </c>
      <c r="C258" s="512"/>
      <c r="D258" s="512"/>
      <c r="E258" s="512"/>
      <c r="F258" s="512"/>
      <c r="G258" s="512"/>
      <c r="H258" s="513"/>
      <c r="I258" s="513"/>
      <c r="J258" s="513"/>
      <c r="K258" s="514"/>
    </row>
    <row r="259" spans="1:11" ht="15.75" customHeight="1">
      <c r="B259" s="271" t="s">
        <v>44</v>
      </c>
      <c r="C259" s="272">
        <f>PSICOLOGIA!$C$170</f>
        <v>27</v>
      </c>
      <c r="D259" s="272">
        <f>PSICOLOGIA!$C$171</f>
        <v>2</v>
      </c>
      <c r="E259" s="272">
        <f>PSICOLOGIA!$C$172</f>
        <v>0</v>
      </c>
      <c r="F259" s="272">
        <f>PSICOLOGIA!$C$173</f>
        <v>0</v>
      </c>
      <c r="G259" s="272">
        <f t="shared" ref="G259:G264" si="35">C259+D259+E259</f>
        <v>29</v>
      </c>
      <c r="H259" s="273">
        <f>G259*100/C256</f>
        <v>100</v>
      </c>
      <c r="I259" s="274">
        <f>PSICOLOGIA!$C$166</f>
        <v>5</v>
      </c>
      <c r="J259" s="274">
        <f>PSICOLOGIA!$C$167</f>
        <v>5</v>
      </c>
      <c r="K259" s="275">
        <f>PSICOLOGIA!$C$165</f>
        <v>4.931034482758621</v>
      </c>
    </row>
    <row r="260" spans="1:11" ht="30">
      <c r="B260" s="271" t="s">
        <v>51</v>
      </c>
      <c r="C260" s="272">
        <f>PSICOLOGIA!$D$170</f>
        <v>22</v>
      </c>
      <c r="D260" s="272">
        <f>PSICOLOGIA!$D$171</f>
        <v>7</v>
      </c>
      <c r="E260" s="272">
        <f>PSICOLOGIA!$D$172</f>
        <v>0</v>
      </c>
      <c r="F260" s="272">
        <f>PSICOLOGIA!$D$173</f>
        <v>0</v>
      </c>
      <c r="G260" s="272">
        <f t="shared" si="35"/>
        <v>29</v>
      </c>
      <c r="H260" s="273">
        <f>G260*100/C256</f>
        <v>100</v>
      </c>
      <c r="I260" s="274">
        <f>PSICOLOGIA!$D$166</f>
        <v>5</v>
      </c>
      <c r="J260" s="274">
        <f>PSICOLOGIA!$D$167</f>
        <v>5</v>
      </c>
      <c r="K260" s="275">
        <f>PSICOLOGIA!$D$165</f>
        <v>4.7586206896551726</v>
      </c>
    </row>
    <row r="261" spans="1:11" ht="15">
      <c r="B261" s="271" t="s">
        <v>42</v>
      </c>
      <c r="C261" s="272">
        <f>PSICOLOGIA!$E$170</f>
        <v>22</v>
      </c>
      <c r="D261" s="272">
        <f>PSICOLOGIA!$E$171</f>
        <v>7</v>
      </c>
      <c r="E261" s="272">
        <f>PSICOLOGIA!$E$172</f>
        <v>0</v>
      </c>
      <c r="F261" s="272">
        <f>PSICOLOGIA!$E$173</f>
        <v>0</v>
      </c>
      <c r="G261" s="272">
        <f t="shared" si="35"/>
        <v>29</v>
      </c>
      <c r="H261" s="273">
        <f>G261*100/C256</f>
        <v>100</v>
      </c>
      <c r="I261" s="274">
        <f>PSICOLOGIA!$E$166</f>
        <v>5</v>
      </c>
      <c r="J261" s="274">
        <f>PSICOLOGIA!$E$167</f>
        <v>5</v>
      </c>
      <c r="K261" s="275">
        <f>PSICOLOGIA!$E$165</f>
        <v>4.7586206896551726</v>
      </c>
    </row>
    <row r="262" spans="1:11" ht="15">
      <c r="B262" s="271" t="s">
        <v>95</v>
      </c>
      <c r="C262" s="272">
        <f>PSICOLOGIA!$F$170</f>
        <v>25</v>
      </c>
      <c r="D262" s="272">
        <f>PSICOLOGIA!$F$171</f>
        <v>4</v>
      </c>
      <c r="E262" s="272">
        <f>PSICOLOGIA!$F$172</f>
        <v>0</v>
      </c>
      <c r="F262" s="272">
        <f>PSICOLOGIA!$F$173</f>
        <v>0</v>
      </c>
      <c r="G262" s="272">
        <f t="shared" si="35"/>
        <v>29</v>
      </c>
      <c r="H262" s="273">
        <f>G262*100/C256</f>
        <v>100</v>
      </c>
      <c r="I262" s="274">
        <f>PSICOLOGIA!$F$166</f>
        <v>5</v>
      </c>
      <c r="J262" s="274">
        <f>PSICOLOGIA!$F$167</f>
        <v>5</v>
      </c>
      <c r="K262" s="275">
        <f>PSICOLOGIA!$F$165</f>
        <v>4.8620689655172411</v>
      </c>
    </row>
    <row r="263" spans="1:11" ht="15">
      <c r="B263" s="271" t="s">
        <v>46</v>
      </c>
      <c r="C263" s="272">
        <f>PSICOLOGIA!$G$170</f>
        <v>29</v>
      </c>
      <c r="D263" s="272">
        <f>PSICOLOGIA!$G$171</f>
        <v>0</v>
      </c>
      <c r="E263" s="272">
        <f>PSICOLOGIA!$G$172</f>
        <v>0</v>
      </c>
      <c r="F263" s="272">
        <f>PSICOLOGIA!$G$173</f>
        <v>0</v>
      </c>
      <c r="G263" s="272">
        <f t="shared" si="35"/>
        <v>29</v>
      </c>
      <c r="H263" s="273">
        <f>G263*100/C256</f>
        <v>100</v>
      </c>
      <c r="I263" s="274">
        <f>PSICOLOGIA!$G$166</f>
        <v>5</v>
      </c>
      <c r="J263" s="274">
        <f>PSICOLOGIA!$G$167</f>
        <v>5</v>
      </c>
      <c r="K263" s="275">
        <f>PSICOLOGIA!$G$165</f>
        <v>5</v>
      </c>
    </row>
    <row r="264" spans="1:11" ht="13.5" customHeight="1">
      <c r="B264" s="271" t="s">
        <v>80</v>
      </c>
      <c r="C264" s="272">
        <f>PSICOLOGIA!$H$170</f>
        <v>23</v>
      </c>
      <c r="D264" s="272">
        <f>PSICOLOGIA!$H$171</f>
        <v>6</v>
      </c>
      <c r="E264" s="272">
        <f>PSICOLOGIA!$H$172</f>
        <v>0</v>
      </c>
      <c r="F264" s="272">
        <f>PSICOLOGIA!$H$173</f>
        <v>0</v>
      </c>
      <c r="G264" s="272">
        <f t="shared" si="35"/>
        <v>29</v>
      </c>
      <c r="H264" s="273">
        <f>G264*100/C256</f>
        <v>100</v>
      </c>
      <c r="I264" s="274">
        <f>PSICOLOGIA!$H$166</f>
        <v>5</v>
      </c>
      <c r="J264" s="274">
        <f>PSICOLOGIA!$H$167</f>
        <v>5</v>
      </c>
      <c r="K264" s="275">
        <f>PSICOLOGIA!$H$165</f>
        <v>4.7931034482758621</v>
      </c>
    </row>
    <row r="265" spans="1:11" ht="13.5" thickBot="1">
      <c r="B265" s="508" t="s">
        <v>0</v>
      </c>
      <c r="C265" s="509"/>
      <c r="D265" s="509"/>
      <c r="E265" s="509"/>
      <c r="F265" s="510"/>
      <c r="G265" s="272">
        <f>PSICOLOGIA!$I$164</f>
        <v>29</v>
      </c>
      <c r="H265" s="285">
        <f>G265*100/C256</f>
        <v>100</v>
      </c>
      <c r="I265" s="286"/>
      <c r="J265" s="286"/>
      <c r="K265" s="287"/>
    </row>
    <row r="266" spans="1:11" ht="13.5" thickTop="1">
      <c r="B266" s="511" t="s">
        <v>6</v>
      </c>
      <c r="C266" s="512"/>
      <c r="D266" s="512"/>
      <c r="E266" s="512"/>
      <c r="F266" s="512"/>
      <c r="G266" s="512"/>
      <c r="H266" s="513"/>
      <c r="I266" s="513"/>
      <c r="J266" s="513"/>
      <c r="K266" s="514"/>
    </row>
    <row r="267" spans="1:11" ht="15">
      <c r="B267" s="271" t="s">
        <v>43</v>
      </c>
      <c r="C267" s="272">
        <f>PSICOLOGIA!$J$170</f>
        <v>5</v>
      </c>
      <c r="D267" s="272">
        <f>PSICOLOGIA!$J$171</f>
        <v>18</v>
      </c>
      <c r="E267" s="272">
        <f>PSICOLOGIA!$J$172</f>
        <v>5</v>
      </c>
      <c r="F267" s="272">
        <f>PSICOLOGIA!$J$173</f>
        <v>1</v>
      </c>
      <c r="G267" s="272">
        <f>C267+D267+E267</f>
        <v>28</v>
      </c>
      <c r="H267" s="273">
        <f>G267*100/C256</f>
        <v>96.551724137931032</v>
      </c>
      <c r="I267" s="274">
        <f>PSICOLOGIA!$J$166</f>
        <v>4</v>
      </c>
      <c r="J267" s="274">
        <f>PSICOLOGIA!$J$167</f>
        <v>4</v>
      </c>
      <c r="K267" s="275">
        <f>PSICOLOGIA!$J$165</f>
        <v>3.9310344827586206</v>
      </c>
    </row>
    <row r="268" spans="1:11" ht="15">
      <c r="B268" s="271" t="s">
        <v>1</v>
      </c>
      <c r="C268" s="272">
        <f>PSICOLOGIA!$K$170</f>
        <v>13</v>
      </c>
      <c r="D268" s="272">
        <f>PSICOLOGIA!$K$171</f>
        <v>7</v>
      </c>
      <c r="E268" s="272">
        <f>PSICOLOGIA!$K$172</f>
        <v>4</v>
      </c>
      <c r="F268" s="272">
        <f>PSICOLOGIA!$K$173</f>
        <v>5</v>
      </c>
      <c r="G268" s="272">
        <f>C268+D268+E268</f>
        <v>24</v>
      </c>
      <c r="H268" s="273">
        <f>G268*100/C256</f>
        <v>82.758620689655174</v>
      </c>
      <c r="I268" s="274">
        <f>PSICOLOGIA!$K$166</f>
        <v>4</v>
      </c>
      <c r="J268" s="274">
        <f>PSICOLOGIA!$K$167</f>
        <v>3</v>
      </c>
      <c r="K268" s="275">
        <f>PSICOLOGIA!$K$165</f>
        <v>3.9655172413793105</v>
      </c>
    </row>
    <row r="269" spans="1:11" ht="13.5" customHeight="1">
      <c r="B269" s="271" t="s">
        <v>96</v>
      </c>
      <c r="C269" s="272">
        <f>PSICOLOGIA!$L$170</f>
        <v>1</v>
      </c>
      <c r="D269" s="272">
        <f>PSICOLOGIA!$L$171</f>
        <v>2</v>
      </c>
      <c r="E269" s="272">
        <f>PSICOLOGIA!$L$172</f>
        <v>9</v>
      </c>
      <c r="F269" s="272">
        <f>PSICOLOGIA!$L$173</f>
        <v>17</v>
      </c>
      <c r="G269" s="272">
        <f>C269+D269+E269</f>
        <v>12</v>
      </c>
      <c r="H269" s="273">
        <f>G269*100/C256</f>
        <v>41.379310344827587</v>
      </c>
      <c r="I269" s="274">
        <f>PSICOLOGIA!$L$166</f>
        <v>2</v>
      </c>
      <c r="J269" s="274">
        <f>PSICOLOGIA!$L$167</f>
        <v>2</v>
      </c>
      <c r="K269" s="275">
        <f>PSICOLOGIA!$L$165</f>
        <v>2.5517241379310347</v>
      </c>
    </row>
    <row r="270" spans="1:11" ht="13.5" customHeight="1" thickBot="1">
      <c r="B270" s="508" t="s">
        <v>2</v>
      </c>
      <c r="C270" s="509"/>
      <c r="D270" s="509"/>
      <c r="E270" s="509"/>
      <c r="F270" s="510"/>
      <c r="G270" s="272">
        <f>PSICOLOGIA!$M$164</f>
        <v>29</v>
      </c>
      <c r="H270" s="285">
        <f>G270*100/C256</f>
        <v>100</v>
      </c>
      <c r="I270" s="286"/>
      <c r="J270" s="286"/>
      <c r="K270" s="287"/>
    </row>
    <row r="271" spans="1:11" ht="13.5" thickTop="1">
      <c r="B271" s="511" t="s">
        <v>7</v>
      </c>
      <c r="C271" s="512"/>
      <c r="D271" s="512"/>
      <c r="E271" s="512"/>
      <c r="F271" s="512"/>
      <c r="G271" s="512"/>
      <c r="H271" s="513"/>
      <c r="I271" s="513"/>
      <c r="J271" s="513"/>
      <c r="K271" s="514"/>
    </row>
    <row r="272" spans="1:11" ht="15">
      <c r="B272" s="271" t="s">
        <v>97</v>
      </c>
      <c r="C272" s="272">
        <f>PSICOLOGIA!$N$170</f>
        <v>11</v>
      </c>
      <c r="D272" s="272">
        <f>PSICOLOGIA!$N$171</f>
        <v>9</v>
      </c>
      <c r="E272" s="272">
        <f>PSICOLOGIA!$N$172</f>
        <v>7</v>
      </c>
      <c r="F272" s="272">
        <f>PSICOLOGIA!$N$173</f>
        <v>2</v>
      </c>
      <c r="G272" s="272">
        <f>C272+D272+E272</f>
        <v>27</v>
      </c>
      <c r="H272" s="273">
        <f>G272*100/C256</f>
        <v>93.103448275862064</v>
      </c>
      <c r="I272" s="274">
        <f>PSICOLOGIA!$N$166</f>
        <v>4</v>
      </c>
      <c r="J272" s="274">
        <f>PSICOLOGIA!$N$167</f>
        <v>3</v>
      </c>
      <c r="K272" s="275">
        <f>PSICOLOGIA!$N$165</f>
        <v>4</v>
      </c>
    </row>
    <row r="273" spans="1:11" ht="30">
      <c r="B273" s="271" t="s">
        <v>98</v>
      </c>
      <c r="C273" s="272">
        <f>PSICOLOGIA!$O$170</f>
        <v>14</v>
      </c>
      <c r="D273" s="272">
        <f>PSICOLOGIA!$O$171</f>
        <v>7</v>
      </c>
      <c r="E273" s="272">
        <f>PSICOLOGIA!$O$172</f>
        <v>5</v>
      </c>
      <c r="F273" s="272">
        <f>PSICOLOGIA!$O$173</f>
        <v>3</v>
      </c>
      <c r="G273" s="272">
        <f>C273+D273+E273</f>
        <v>26</v>
      </c>
      <c r="H273" s="273">
        <f>G273*100/C256</f>
        <v>89.65517241379311</v>
      </c>
      <c r="I273" s="274">
        <f>PSICOLOGIA!$O$166</f>
        <v>4</v>
      </c>
      <c r="J273" s="274">
        <f>PSICOLOGIA!$O$167</f>
        <v>3</v>
      </c>
      <c r="K273" s="275">
        <f>PSICOLOGIA!$O$165</f>
        <v>4.1034482758620694</v>
      </c>
    </row>
    <row r="274" spans="1:11" ht="15">
      <c r="A274" s="39"/>
      <c r="B274" s="288" t="s">
        <v>45</v>
      </c>
      <c r="C274" s="272">
        <f>PSICOLOGIA!$P$170</f>
        <v>14</v>
      </c>
      <c r="D274" s="272">
        <f>PSICOLOGIA!$P$171</f>
        <v>12</v>
      </c>
      <c r="E274" s="272">
        <f>PSICOLOGIA!$P$172</f>
        <v>3</v>
      </c>
      <c r="F274" s="272">
        <f>PSICOLOGIA!$P$173</f>
        <v>0</v>
      </c>
      <c r="G274" s="272">
        <f>C274+D274+E274</f>
        <v>29</v>
      </c>
      <c r="H274" s="273">
        <f>G274*100/C256</f>
        <v>100</v>
      </c>
      <c r="I274" s="274">
        <f>PSICOLOGIA!$P$166</f>
        <v>4</v>
      </c>
      <c r="J274" s="274">
        <f>PSICOLOGIA!$P$167</f>
        <v>4</v>
      </c>
      <c r="K274" s="275">
        <f>PSICOLOGIA!$P$165</f>
        <v>4.3793103448275863</v>
      </c>
    </row>
    <row r="275" spans="1:11" ht="13.5" customHeight="1" thickBot="1">
      <c r="A275" s="39"/>
      <c r="B275" s="517" t="s">
        <v>3</v>
      </c>
      <c r="C275" s="518"/>
      <c r="D275" s="518"/>
      <c r="E275" s="518"/>
      <c r="F275" s="518"/>
      <c r="G275" s="289">
        <f>PSICOLOGIA!$Q$164</f>
        <v>29</v>
      </c>
      <c r="H275" s="285">
        <f>G275*100/C256</f>
        <v>100</v>
      </c>
      <c r="I275" s="286"/>
      <c r="J275" s="286"/>
      <c r="K275" s="287"/>
    </row>
    <row r="276" spans="1:11" ht="13.5" thickTop="1">
      <c r="B276" s="31"/>
      <c r="C276" s="31"/>
      <c r="D276" s="31"/>
      <c r="E276" s="31"/>
      <c r="F276" s="31"/>
      <c r="G276" s="31"/>
      <c r="H276" s="35"/>
      <c r="I276" s="36"/>
      <c r="J276" s="36"/>
      <c r="K276" s="35"/>
    </row>
    <row r="277" spans="1:11" ht="13.5" thickBot="1">
      <c r="B277" s="31"/>
      <c r="C277" s="31"/>
      <c r="D277" s="31"/>
      <c r="E277" s="31"/>
      <c r="F277" s="31"/>
      <c r="G277" s="31"/>
      <c r="H277" s="36"/>
      <c r="I277" s="33"/>
      <c r="J277" s="33"/>
      <c r="K277" s="42"/>
    </row>
    <row r="278" spans="1:11" ht="13.5" thickTop="1">
      <c r="A278" s="37" t="s">
        <v>37</v>
      </c>
      <c r="B278" s="276" t="s">
        <v>10</v>
      </c>
      <c r="C278" s="492" t="s">
        <v>12</v>
      </c>
      <c r="D278" s="493"/>
      <c r="E278" s="493"/>
      <c r="F278" s="493"/>
      <c r="G278" s="493"/>
      <c r="H278" s="494"/>
      <c r="I278" s="494"/>
      <c r="J278" s="494"/>
      <c r="K278" s="495"/>
    </row>
    <row r="279" spans="1:11">
      <c r="B279" s="277" t="s">
        <v>11</v>
      </c>
      <c r="C279" s="522">
        <f>LETRAS!$C$176</f>
        <v>28</v>
      </c>
      <c r="D279" s="523"/>
      <c r="E279" s="523"/>
      <c r="F279" s="523"/>
      <c r="G279" s="523"/>
      <c r="H279" s="524"/>
      <c r="I279" s="524"/>
      <c r="J279" s="524"/>
      <c r="K279" s="525"/>
    </row>
    <row r="280" spans="1:11" ht="13.5" thickBot="1">
      <c r="A280" s="39"/>
      <c r="B280" s="278"/>
      <c r="C280" s="279">
        <v>5</v>
      </c>
      <c r="D280" s="280">
        <v>4</v>
      </c>
      <c r="E280" s="279">
        <v>3</v>
      </c>
      <c r="F280" s="279">
        <v>2</v>
      </c>
      <c r="G280" s="280" t="s">
        <v>4</v>
      </c>
      <c r="H280" s="281" t="s">
        <v>9</v>
      </c>
      <c r="I280" s="282" t="s">
        <v>47</v>
      </c>
      <c r="J280" s="283" t="s">
        <v>41</v>
      </c>
      <c r="K280" s="284" t="s">
        <v>48</v>
      </c>
    </row>
    <row r="281" spans="1:11" ht="13.5" thickTop="1">
      <c r="A281" s="39"/>
      <c r="B281" s="511" t="s">
        <v>5</v>
      </c>
      <c r="C281" s="512"/>
      <c r="D281" s="512"/>
      <c r="E281" s="512"/>
      <c r="F281" s="512"/>
      <c r="G281" s="512"/>
      <c r="H281" s="513"/>
      <c r="I281" s="513"/>
      <c r="J281" s="513"/>
      <c r="K281" s="514"/>
    </row>
    <row r="282" spans="1:11" ht="15.75" customHeight="1">
      <c r="B282" s="271" t="s">
        <v>44</v>
      </c>
      <c r="C282" s="272">
        <f>LETRAS!$C$170</f>
        <v>21</v>
      </c>
      <c r="D282" s="272">
        <f>LETRAS!$C$171</f>
        <v>6</v>
      </c>
      <c r="E282" s="272">
        <f>LETRAS!$C$172</f>
        <v>1</v>
      </c>
      <c r="F282" s="272">
        <f>LETRAS!$C$173</f>
        <v>0</v>
      </c>
      <c r="G282" s="272">
        <f t="shared" ref="G282:G287" si="36">C282+D282+E282</f>
        <v>28</v>
      </c>
      <c r="H282" s="273">
        <f>G282*100/C279</f>
        <v>100</v>
      </c>
      <c r="I282" s="274">
        <f>LETRAS!$C$166</f>
        <v>5</v>
      </c>
      <c r="J282" s="274">
        <f>LETRAS!$C$167</f>
        <v>4.75</v>
      </c>
      <c r="K282" s="275">
        <f>LETRAS!$C$165</f>
        <v>4.7142857142857144</v>
      </c>
    </row>
    <row r="283" spans="1:11" ht="30">
      <c r="B283" s="271" t="s">
        <v>51</v>
      </c>
      <c r="C283" s="272">
        <f>LETRAS!$D$170</f>
        <v>10</v>
      </c>
      <c r="D283" s="272">
        <f>LETRAS!$D$171</f>
        <v>16</v>
      </c>
      <c r="E283" s="272">
        <f>LETRAS!$D$172</f>
        <v>1</v>
      </c>
      <c r="F283" s="272">
        <f>LETRAS!$D$173</f>
        <v>1</v>
      </c>
      <c r="G283" s="272">
        <f t="shared" si="36"/>
        <v>27</v>
      </c>
      <c r="H283" s="273">
        <f>G283*100/C279</f>
        <v>96.428571428571431</v>
      </c>
      <c r="I283" s="274">
        <f>LETRAS!$D$166</f>
        <v>4</v>
      </c>
      <c r="J283" s="274">
        <f>LETRAS!$D$167</f>
        <v>4</v>
      </c>
      <c r="K283" s="275">
        <f>LETRAS!$D$165</f>
        <v>4.25</v>
      </c>
    </row>
    <row r="284" spans="1:11" ht="15">
      <c r="B284" s="271" t="s">
        <v>42</v>
      </c>
      <c r="C284" s="272">
        <f>LETRAS!$E$170</f>
        <v>10</v>
      </c>
      <c r="D284" s="272">
        <f>LETRAS!$E$171</f>
        <v>16</v>
      </c>
      <c r="E284" s="272">
        <f>LETRAS!$E$172</f>
        <v>1</v>
      </c>
      <c r="F284" s="272">
        <f>LETRAS!$E$173</f>
        <v>1</v>
      </c>
      <c r="G284" s="272">
        <f t="shared" si="36"/>
        <v>27</v>
      </c>
      <c r="H284" s="273">
        <f>G284*100/C279</f>
        <v>96.428571428571431</v>
      </c>
      <c r="I284" s="274">
        <f>LETRAS!$E$166</f>
        <v>4</v>
      </c>
      <c r="J284" s="274">
        <f>LETRAS!$E$167</f>
        <v>4</v>
      </c>
      <c r="K284" s="275">
        <f>LETRAS!$E$165</f>
        <v>4.25</v>
      </c>
    </row>
    <row r="285" spans="1:11" ht="15">
      <c r="B285" s="271" t="s">
        <v>95</v>
      </c>
      <c r="C285" s="272">
        <f>LETRAS!$F$170</f>
        <v>27</v>
      </c>
      <c r="D285" s="272">
        <f>LETRAS!$F$171</f>
        <v>0</v>
      </c>
      <c r="E285" s="272">
        <f>LETRAS!$F$172</f>
        <v>1</v>
      </c>
      <c r="F285" s="272">
        <f>LETRAS!$F$173</f>
        <v>0</v>
      </c>
      <c r="G285" s="272">
        <f t="shared" si="36"/>
        <v>28</v>
      </c>
      <c r="H285" s="273">
        <f>G285*100/C279</f>
        <v>100</v>
      </c>
      <c r="I285" s="274">
        <f>LETRAS!$F$166</f>
        <v>5</v>
      </c>
      <c r="J285" s="274">
        <f>LETRAS!$F$167</f>
        <v>5</v>
      </c>
      <c r="K285" s="275">
        <f>LETRAS!$F$165</f>
        <v>4.9285714285714288</v>
      </c>
    </row>
    <row r="286" spans="1:11" ht="15">
      <c r="B286" s="271" t="s">
        <v>46</v>
      </c>
      <c r="C286" s="272">
        <f>LETRAS!$G$170</f>
        <v>5</v>
      </c>
      <c r="D286" s="272">
        <f>LETRAS!$G$171</f>
        <v>20</v>
      </c>
      <c r="E286" s="272">
        <f>LETRAS!$G$172</f>
        <v>2</v>
      </c>
      <c r="F286" s="272">
        <f>LETRAS!$G$173</f>
        <v>1</v>
      </c>
      <c r="G286" s="272">
        <f t="shared" si="36"/>
        <v>27</v>
      </c>
      <c r="H286" s="273">
        <f>G286*100/C279</f>
        <v>96.428571428571431</v>
      </c>
      <c r="I286" s="274">
        <f>LETRAS!$G$166</f>
        <v>4</v>
      </c>
      <c r="J286" s="274">
        <f>LETRAS!$G$167</f>
        <v>4</v>
      </c>
      <c r="K286" s="275">
        <f>LETRAS!$G$165</f>
        <v>4.0357142857142856</v>
      </c>
    </row>
    <row r="287" spans="1:11" ht="13.5" customHeight="1">
      <c r="B287" s="271" t="s">
        <v>80</v>
      </c>
      <c r="C287" s="272">
        <f>LETRAS!$H$170</f>
        <v>7</v>
      </c>
      <c r="D287" s="272">
        <f>LETRAS!$H$171</f>
        <v>4</v>
      </c>
      <c r="E287" s="272">
        <f>LETRAS!$H$172</f>
        <v>1</v>
      </c>
      <c r="F287" s="272">
        <f>LETRAS!$H$173</f>
        <v>1</v>
      </c>
      <c r="G287" s="272">
        <f t="shared" si="36"/>
        <v>12</v>
      </c>
      <c r="H287" s="273">
        <f>G287*100/C279</f>
        <v>42.857142857142854</v>
      </c>
      <c r="I287" s="274">
        <f>LETRAS!$H$166</f>
        <v>5</v>
      </c>
      <c r="J287" s="274">
        <f>LETRAS!$H$167</f>
        <v>4</v>
      </c>
      <c r="K287" s="275">
        <f>LETRAS!$H$165</f>
        <v>4.3076923076923075</v>
      </c>
    </row>
    <row r="288" spans="1:11" ht="13.5" thickBot="1">
      <c r="B288" s="508" t="s">
        <v>0</v>
      </c>
      <c r="C288" s="509"/>
      <c r="D288" s="509"/>
      <c r="E288" s="509"/>
      <c r="F288" s="510"/>
      <c r="G288" s="272">
        <f>LETRAS!$I$164</f>
        <v>28</v>
      </c>
      <c r="H288" s="285">
        <f>G288*100/C279</f>
        <v>100</v>
      </c>
      <c r="I288" s="286"/>
      <c r="J288" s="286"/>
      <c r="K288" s="287"/>
    </row>
    <row r="289" spans="1:11" ht="13.5" thickTop="1">
      <c r="B289" s="511" t="s">
        <v>6</v>
      </c>
      <c r="C289" s="512"/>
      <c r="D289" s="512"/>
      <c r="E289" s="512"/>
      <c r="F289" s="512"/>
      <c r="G289" s="512"/>
      <c r="H289" s="513"/>
      <c r="I289" s="513"/>
      <c r="J289" s="513"/>
      <c r="K289" s="514"/>
    </row>
    <row r="290" spans="1:11" ht="15">
      <c r="B290" s="271" t="s">
        <v>43</v>
      </c>
      <c r="C290" s="272">
        <f>LETRAS!$J$170</f>
        <v>2</v>
      </c>
      <c r="D290" s="272">
        <f>LETRAS!$J$171</f>
        <v>5</v>
      </c>
      <c r="E290" s="272">
        <f>LETRAS!$J$172</f>
        <v>4</v>
      </c>
      <c r="F290" s="272">
        <f>LETRAS!$J$173</f>
        <v>2</v>
      </c>
      <c r="G290" s="272">
        <f>C290+D290+E290</f>
        <v>11</v>
      </c>
      <c r="H290" s="273">
        <f>G290*100/C279</f>
        <v>39.285714285714285</v>
      </c>
      <c r="I290" s="274">
        <f>LETRAS!$J$166</f>
        <v>4</v>
      </c>
      <c r="J290" s="274">
        <f>LETRAS!$J$167</f>
        <v>3</v>
      </c>
      <c r="K290" s="275">
        <f>LETRAS!$J$165</f>
        <v>3.5384615384615383</v>
      </c>
    </row>
    <row r="291" spans="1:11" ht="15">
      <c r="B291" s="271" t="s">
        <v>1</v>
      </c>
      <c r="C291" s="272">
        <f>LETRAS!$K$170</f>
        <v>18</v>
      </c>
      <c r="D291" s="272">
        <f>LETRAS!$K$171</f>
        <v>8</v>
      </c>
      <c r="E291" s="272">
        <f>LETRAS!$K$172</f>
        <v>1</v>
      </c>
      <c r="F291" s="272">
        <f>LETRAS!$K$173</f>
        <v>1</v>
      </c>
      <c r="G291" s="272">
        <f>C291+D291+E291</f>
        <v>27</v>
      </c>
      <c r="H291" s="273">
        <f>G291*100/C279</f>
        <v>96.428571428571431</v>
      </c>
      <c r="I291" s="274">
        <f>LETRAS!$K$166</f>
        <v>5</v>
      </c>
      <c r="J291" s="274">
        <f>LETRAS!$K$167</f>
        <v>4</v>
      </c>
      <c r="K291" s="275">
        <f>LETRAS!$K$165</f>
        <v>4.5357142857142856</v>
      </c>
    </row>
    <row r="292" spans="1:11" ht="13.5" customHeight="1">
      <c r="B292" s="271" t="s">
        <v>96</v>
      </c>
      <c r="C292" s="272">
        <f>LETRAS!$L$170</f>
        <v>13</v>
      </c>
      <c r="D292" s="272">
        <f>LETRAS!$L$171</f>
        <v>14</v>
      </c>
      <c r="E292" s="272">
        <f>LETRAS!$L$172</f>
        <v>1</v>
      </c>
      <c r="F292" s="272">
        <f>LETRAS!$L$173</f>
        <v>0</v>
      </c>
      <c r="G292" s="272">
        <f>C292+D292+E292</f>
        <v>28</v>
      </c>
      <c r="H292" s="273">
        <f>G292*100/C279</f>
        <v>100</v>
      </c>
      <c r="I292" s="274">
        <f>LETRAS!$L$166</f>
        <v>4</v>
      </c>
      <c r="J292" s="274">
        <f>LETRAS!$L$167</f>
        <v>4</v>
      </c>
      <c r="K292" s="275">
        <f>LETRAS!$L$165</f>
        <v>4.4285714285714288</v>
      </c>
    </row>
    <row r="293" spans="1:11" ht="13.5" customHeight="1" thickBot="1">
      <c r="B293" s="508" t="s">
        <v>2</v>
      </c>
      <c r="C293" s="509"/>
      <c r="D293" s="509"/>
      <c r="E293" s="509"/>
      <c r="F293" s="510"/>
      <c r="G293" s="272">
        <f>LETRAS!$M$164</f>
        <v>13</v>
      </c>
      <c r="H293" s="285">
        <f>G293*100/C279</f>
        <v>46.428571428571431</v>
      </c>
      <c r="I293" s="286"/>
      <c r="J293" s="286"/>
      <c r="K293" s="287"/>
    </row>
    <row r="294" spans="1:11" ht="13.5" thickTop="1">
      <c r="B294" s="511" t="s">
        <v>7</v>
      </c>
      <c r="C294" s="512"/>
      <c r="D294" s="512"/>
      <c r="E294" s="512"/>
      <c r="F294" s="512"/>
      <c r="G294" s="512"/>
      <c r="H294" s="513"/>
      <c r="I294" s="513"/>
      <c r="J294" s="513"/>
      <c r="K294" s="514"/>
    </row>
    <row r="295" spans="1:11" ht="15">
      <c r="B295" s="271" t="s">
        <v>97</v>
      </c>
      <c r="C295" s="272">
        <f>LETRAS!$N$170</f>
        <v>2</v>
      </c>
      <c r="D295" s="272">
        <f>LETRAS!$N$171</f>
        <v>15</v>
      </c>
      <c r="E295" s="272">
        <f>LETRAS!$N$172</f>
        <v>4</v>
      </c>
      <c r="F295" s="272">
        <f>LETRAS!$N$173</f>
        <v>6</v>
      </c>
      <c r="G295" s="272">
        <f>C295+D295+E295</f>
        <v>21</v>
      </c>
      <c r="H295" s="273">
        <f>G295*100/C279</f>
        <v>75</v>
      </c>
      <c r="I295" s="274">
        <f>LETRAS!$N$166</f>
        <v>4</v>
      </c>
      <c r="J295" s="274">
        <f>LETRAS!$N$167</f>
        <v>3</v>
      </c>
      <c r="K295" s="275">
        <f>LETRAS!$N$165</f>
        <v>3.4814814814814814</v>
      </c>
    </row>
    <row r="296" spans="1:11" ht="30">
      <c r="B296" s="271" t="s">
        <v>98</v>
      </c>
      <c r="C296" s="272">
        <f>LETRAS!$O$170</f>
        <v>20</v>
      </c>
      <c r="D296" s="272">
        <f>LETRAS!$O$171</f>
        <v>5</v>
      </c>
      <c r="E296" s="272">
        <f>LETRAS!$O$172</f>
        <v>1</v>
      </c>
      <c r="F296" s="272">
        <f>LETRAS!$O$173</f>
        <v>2</v>
      </c>
      <c r="G296" s="272">
        <f>C296+D296+E296</f>
        <v>26</v>
      </c>
      <c r="H296" s="273">
        <f>G296*100/C279</f>
        <v>92.857142857142861</v>
      </c>
      <c r="I296" s="274">
        <f>LETRAS!$O$166</f>
        <v>5</v>
      </c>
      <c r="J296" s="274">
        <f>LETRAS!$O$167</f>
        <v>4</v>
      </c>
      <c r="K296" s="275">
        <f>LETRAS!$O$165</f>
        <v>4.5357142857142856</v>
      </c>
    </row>
    <row r="297" spans="1:11" ht="15">
      <c r="A297" s="39"/>
      <c r="B297" s="288" t="s">
        <v>45</v>
      </c>
      <c r="C297" s="272">
        <f>LETRAS!$P$170</f>
        <v>25</v>
      </c>
      <c r="D297" s="272">
        <f>LETRAS!$P$171</f>
        <v>2</v>
      </c>
      <c r="E297" s="272">
        <f>LETRAS!$P$172</f>
        <v>1</v>
      </c>
      <c r="F297" s="272">
        <f>LETRAS!$P$173</f>
        <v>0</v>
      </c>
      <c r="G297" s="272">
        <f>C297+D297+E297</f>
        <v>28</v>
      </c>
      <c r="H297" s="273">
        <f>G297*100/C279</f>
        <v>100</v>
      </c>
      <c r="I297" s="274">
        <f>LETRAS!$P$166</f>
        <v>5</v>
      </c>
      <c r="J297" s="274">
        <f>LETRAS!$P$167</f>
        <v>5</v>
      </c>
      <c r="K297" s="275">
        <f>LETRAS!$P$165</f>
        <v>4.8571428571428568</v>
      </c>
    </row>
    <row r="298" spans="1:11" ht="13.5" customHeight="1" thickBot="1">
      <c r="A298" s="39"/>
      <c r="B298" s="517" t="s">
        <v>3</v>
      </c>
      <c r="C298" s="518"/>
      <c r="D298" s="518"/>
      <c r="E298" s="518"/>
      <c r="F298" s="518"/>
      <c r="G298" s="289">
        <f>LETRAS!$Q$164</f>
        <v>27</v>
      </c>
      <c r="H298" s="285">
        <f>G298*100/C279</f>
        <v>96.428571428571431</v>
      </c>
      <c r="I298" s="286"/>
      <c r="J298" s="286"/>
      <c r="K298" s="287"/>
    </row>
    <row r="299" spans="1:11" ht="13.5" thickTop="1">
      <c r="B299" s="31"/>
      <c r="C299" s="31"/>
      <c r="D299" s="31"/>
      <c r="E299" s="31"/>
      <c r="F299" s="31"/>
      <c r="G299" s="31"/>
      <c r="H299" s="35"/>
      <c r="I299" s="36"/>
      <c r="J299" s="36"/>
      <c r="K299" s="35"/>
    </row>
    <row r="300" spans="1:11" ht="13.5" thickBot="1">
      <c r="B300" s="31"/>
      <c r="C300" s="31"/>
      <c r="D300" s="31"/>
      <c r="E300" s="31"/>
      <c r="F300" s="31"/>
      <c r="G300" s="31"/>
      <c r="H300" s="36"/>
      <c r="I300" s="33"/>
      <c r="J300" s="33"/>
      <c r="K300" s="42"/>
    </row>
    <row r="301" spans="1:11" ht="13.5" thickTop="1">
      <c r="B301" s="276" t="s">
        <v>10</v>
      </c>
      <c r="C301" s="492" t="s">
        <v>13</v>
      </c>
      <c r="D301" s="493"/>
      <c r="E301" s="493"/>
      <c r="F301" s="493"/>
      <c r="G301" s="493"/>
      <c r="H301" s="494"/>
      <c r="I301" s="494"/>
      <c r="J301" s="494"/>
      <c r="K301" s="495"/>
    </row>
    <row r="302" spans="1:11">
      <c r="B302" s="277" t="s">
        <v>11</v>
      </c>
      <c r="C302" s="522">
        <f>HISTARTE!$C$176</f>
        <v>24</v>
      </c>
      <c r="D302" s="523"/>
      <c r="E302" s="523"/>
      <c r="F302" s="523"/>
      <c r="G302" s="523"/>
      <c r="H302" s="524"/>
      <c r="I302" s="524"/>
      <c r="J302" s="524"/>
      <c r="K302" s="525"/>
    </row>
    <row r="303" spans="1:11" ht="13.5" thickBot="1">
      <c r="A303" s="39"/>
      <c r="B303" s="278"/>
      <c r="C303" s="279">
        <v>5</v>
      </c>
      <c r="D303" s="280">
        <v>4</v>
      </c>
      <c r="E303" s="279">
        <v>3</v>
      </c>
      <c r="F303" s="279">
        <v>2</v>
      </c>
      <c r="G303" s="280" t="s">
        <v>4</v>
      </c>
      <c r="H303" s="281" t="s">
        <v>9</v>
      </c>
      <c r="I303" s="282" t="s">
        <v>47</v>
      </c>
      <c r="J303" s="283" t="s">
        <v>41</v>
      </c>
      <c r="K303" s="284" t="s">
        <v>48</v>
      </c>
    </row>
    <row r="304" spans="1:11" ht="13.5" thickTop="1">
      <c r="A304" s="39"/>
      <c r="B304" s="511" t="s">
        <v>5</v>
      </c>
      <c r="C304" s="512"/>
      <c r="D304" s="512"/>
      <c r="E304" s="512"/>
      <c r="F304" s="512"/>
      <c r="G304" s="512"/>
      <c r="H304" s="513"/>
      <c r="I304" s="513"/>
      <c r="J304" s="513"/>
      <c r="K304" s="514"/>
    </row>
    <row r="305" spans="1:11" ht="15.75" customHeight="1">
      <c r="B305" s="271" t="s">
        <v>44</v>
      </c>
      <c r="C305" s="272">
        <f>HISTARTE!$C$170</f>
        <v>19</v>
      </c>
      <c r="D305" s="272">
        <f>HISTARTE!$C$171</f>
        <v>5</v>
      </c>
      <c r="E305" s="272">
        <f>HISTARTE!$C$172</f>
        <v>0</v>
      </c>
      <c r="F305" s="272">
        <f>HISTARTE!$C$173</f>
        <v>0</v>
      </c>
      <c r="G305" s="272">
        <f t="shared" ref="G305:G310" si="37">C305+D305+E305</f>
        <v>24</v>
      </c>
      <c r="H305" s="273">
        <f>G305*100/C302</f>
        <v>100</v>
      </c>
      <c r="I305" s="274">
        <f>HISTARTE!$C$166</f>
        <v>5</v>
      </c>
      <c r="J305" s="274">
        <f>HISTARTE!$C$167</f>
        <v>5</v>
      </c>
      <c r="K305" s="275">
        <f>HISTARTE!$C$165</f>
        <v>4.791666666666667</v>
      </c>
    </row>
    <row r="306" spans="1:11" ht="30">
      <c r="B306" s="271" t="s">
        <v>51</v>
      </c>
      <c r="C306" s="272">
        <f>HISTARTE!$D$170</f>
        <v>6</v>
      </c>
      <c r="D306" s="272">
        <f>HISTARTE!$D$171</f>
        <v>11</v>
      </c>
      <c r="E306" s="272">
        <f>HISTARTE!$D$172</f>
        <v>3</v>
      </c>
      <c r="F306" s="272">
        <f>HISTARTE!$D$173</f>
        <v>4</v>
      </c>
      <c r="G306" s="272">
        <f t="shared" si="37"/>
        <v>20</v>
      </c>
      <c r="H306" s="273">
        <f>G306*100/C302</f>
        <v>83.333333333333329</v>
      </c>
      <c r="I306" s="274">
        <f>HISTARTE!$D$166</f>
        <v>4</v>
      </c>
      <c r="J306" s="274">
        <f>HISTARTE!$D$167</f>
        <v>3</v>
      </c>
      <c r="K306" s="275">
        <f>HISTARTE!$D$165</f>
        <v>3.7916666666666665</v>
      </c>
    </row>
    <row r="307" spans="1:11" ht="15">
      <c r="B307" s="271" t="s">
        <v>42</v>
      </c>
      <c r="C307" s="272">
        <f>HISTARTE!$E$170</f>
        <v>6</v>
      </c>
      <c r="D307" s="272">
        <f>HISTARTE!$E$171</f>
        <v>11</v>
      </c>
      <c r="E307" s="272">
        <f>HISTARTE!$E$172</f>
        <v>3</v>
      </c>
      <c r="F307" s="272">
        <f>HISTARTE!$E$173</f>
        <v>4</v>
      </c>
      <c r="G307" s="272">
        <f t="shared" si="37"/>
        <v>20</v>
      </c>
      <c r="H307" s="273">
        <f>G307*100/C302</f>
        <v>83.333333333333329</v>
      </c>
      <c r="I307" s="274">
        <f>HISTARTE!$E$166</f>
        <v>4</v>
      </c>
      <c r="J307" s="274">
        <f>HISTARTE!$E$167</f>
        <v>3</v>
      </c>
      <c r="K307" s="275">
        <f>HISTARTE!$E$165</f>
        <v>3.7916666666666665</v>
      </c>
    </row>
    <row r="308" spans="1:11" ht="15">
      <c r="B308" s="271" t="s">
        <v>95</v>
      </c>
      <c r="C308" s="272">
        <f>HISTARTE!$F$170</f>
        <v>23</v>
      </c>
      <c r="D308" s="272">
        <f>HISTARTE!$F$171</f>
        <v>1</v>
      </c>
      <c r="E308" s="272">
        <f>HISTARTE!$F$172</f>
        <v>0</v>
      </c>
      <c r="F308" s="272">
        <f>HISTARTE!$F$173</f>
        <v>0</v>
      </c>
      <c r="G308" s="272">
        <f t="shared" si="37"/>
        <v>24</v>
      </c>
      <c r="H308" s="273">
        <f>G308*100/C302</f>
        <v>100</v>
      </c>
      <c r="I308" s="274">
        <f>HISTARTE!$F$166</f>
        <v>5</v>
      </c>
      <c r="J308" s="274">
        <f>HISTARTE!$F$167</f>
        <v>5</v>
      </c>
      <c r="K308" s="275">
        <f>HISTARTE!$F$165</f>
        <v>4.958333333333333</v>
      </c>
    </row>
    <row r="309" spans="1:11" ht="15">
      <c r="B309" s="271" t="s">
        <v>46</v>
      </c>
      <c r="C309" s="272">
        <f>HISTARTE!$G$170</f>
        <v>23</v>
      </c>
      <c r="D309" s="272">
        <f>HISTARTE!$G$171</f>
        <v>1</v>
      </c>
      <c r="E309" s="272">
        <f>HISTARTE!$G$172</f>
        <v>0</v>
      </c>
      <c r="F309" s="272">
        <f>HISTARTE!$G$173</f>
        <v>0</v>
      </c>
      <c r="G309" s="272">
        <f t="shared" si="37"/>
        <v>24</v>
      </c>
      <c r="H309" s="273">
        <f>G309*100/C302</f>
        <v>100</v>
      </c>
      <c r="I309" s="274">
        <f>HISTARTE!$G$166</f>
        <v>5</v>
      </c>
      <c r="J309" s="274">
        <f>HISTARTE!$G$167</f>
        <v>5</v>
      </c>
      <c r="K309" s="275">
        <f>HISTARTE!$G$165</f>
        <v>4.958333333333333</v>
      </c>
    </row>
    <row r="310" spans="1:11" ht="13.5" customHeight="1">
      <c r="B310" s="271" t="s">
        <v>80</v>
      </c>
      <c r="C310" s="272">
        <f>HISTARTE!$H$170</f>
        <v>18</v>
      </c>
      <c r="D310" s="272">
        <f>HISTARTE!$H$171</f>
        <v>5</v>
      </c>
      <c r="E310" s="272">
        <f>HISTARTE!$H$172</f>
        <v>1</v>
      </c>
      <c r="F310" s="272">
        <f>HISTARTE!$H$173</f>
        <v>0</v>
      </c>
      <c r="G310" s="272">
        <f t="shared" si="37"/>
        <v>24</v>
      </c>
      <c r="H310" s="273">
        <f>G310*100/C302</f>
        <v>100</v>
      </c>
      <c r="I310" s="274">
        <f>HISTARTE!$H$166</f>
        <v>5</v>
      </c>
      <c r="J310" s="274">
        <f>HISTARTE!$H$167</f>
        <v>4.75</v>
      </c>
      <c r="K310" s="275">
        <f>HISTARTE!$H$165</f>
        <v>4.708333333333333</v>
      </c>
    </row>
    <row r="311" spans="1:11" ht="13.5" thickBot="1">
      <c r="B311" s="508" t="s">
        <v>0</v>
      </c>
      <c r="C311" s="509"/>
      <c r="D311" s="509"/>
      <c r="E311" s="509"/>
      <c r="F311" s="510"/>
      <c r="G311" s="272">
        <f>HISTARTE!$I$164</f>
        <v>24</v>
      </c>
      <c r="H311" s="285">
        <f>G311*100/C302</f>
        <v>100</v>
      </c>
      <c r="I311" s="286"/>
      <c r="J311" s="286"/>
      <c r="K311" s="287"/>
    </row>
    <row r="312" spans="1:11" ht="13.5" thickTop="1">
      <c r="B312" s="511" t="s">
        <v>6</v>
      </c>
      <c r="C312" s="512"/>
      <c r="D312" s="512"/>
      <c r="E312" s="512"/>
      <c r="F312" s="512"/>
      <c r="G312" s="512"/>
      <c r="H312" s="513"/>
      <c r="I312" s="513"/>
      <c r="J312" s="513"/>
      <c r="K312" s="514"/>
    </row>
    <row r="313" spans="1:11" ht="15">
      <c r="B313" s="271" t="s">
        <v>43</v>
      </c>
      <c r="C313" s="272">
        <f>HISTARTE!$J$170</f>
        <v>8</v>
      </c>
      <c r="D313" s="272">
        <f>HISTARTE!$J$171</f>
        <v>3</v>
      </c>
      <c r="E313" s="272">
        <f>HISTARTE!$J$172</f>
        <v>2</v>
      </c>
      <c r="F313" s="272">
        <f>HISTARTE!$J$173</f>
        <v>11</v>
      </c>
      <c r="G313" s="272">
        <f>C313+D313+E313</f>
        <v>13</v>
      </c>
      <c r="H313" s="273">
        <f>G313*100/C302</f>
        <v>54.166666666666664</v>
      </c>
      <c r="I313" s="274">
        <f>HISTARTE!$J$166</f>
        <v>3</v>
      </c>
      <c r="J313" s="274">
        <f>HISTARTE!$J$167</f>
        <v>2</v>
      </c>
      <c r="K313" s="275">
        <f>HISTARTE!$J$165</f>
        <v>3.3333333333333335</v>
      </c>
    </row>
    <row r="314" spans="1:11" ht="15">
      <c r="B314" s="271" t="s">
        <v>1</v>
      </c>
      <c r="C314" s="272">
        <f>HISTARTE!$K$170</f>
        <v>9</v>
      </c>
      <c r="D314" s="272">
        <f>HISTARTE!$K$171</f>
        <v>9</v>
      </c>
      <c r="E314" s="272">
        <f>HISTARTE!$K$172</f>
        <v>1</v>
      </c>
      <c r="F314" s="272">
        <f>HISTARTE!$K$173</f>
        <v>5</v>
      </c>
      <c r="G314" s="272">
        <f>C314+D314+E314</f>
        <v>19</v>
      </c>
      <c r="H314" s="273">
        <f>G314*100/C302</f>
        <v>79.166666666666671</v>
      </c>
      <c r="I314" s="274">
        <f>HISTARTE!$K$166</f>
        <v>4</v>
      </c>
      <c r="J314" s="274">
        <f>HISTARTE!$K$167</f>
        <v>3.75</v>
      </c>
      <c r="K314" s="275">
        <f>HISTARTE!$K$165</f>
        <v>3.9166666666666665</v>
      </c>
    </row>
    <row r="315" spans="1:11" ht="13.5" customHeight="1">
      <c r="B315" s="271" t="s">
        <v>96</v>
      </c>
      <c r="C315" s="272">
        <f>HISTARTE!$L$170</f>
        <v>7</v>
      </c>
      <c r="D315" s="272">
        <f>HISTARTE!$L$171</f>
        <v>6</v>
      </c>
      <c r="E315" s="272">
        <f>HISTARTE!$L$172</f>
        <v>4</v>
      </c>
      <c r="F315" s="272">
        <f>HISTARTE!$L$173</f>
        <v>7</v>
      </c>
      <c r="G315" s="272">
        <f>C315+D315+E315</f>
        <v>17</v>
      </c>
      <c r="H315" s="273">
        <f>G315*100/C302</f>
        <v>70.833333333333329</v>
      </c>
      <c r="I315" s="274">
        <f>HISTARTE!$L$166</f>
        <v>4</v>
      </c>
      <c r="J315" s="274">
        <f>HISTARTE!$L$167</f>
        <v>2</v>
      </c>
      <c r="K315" s="275">
        <f>HISTARTE!$L$165</f>
        <v>3.5416666666666665</v>
      </c>
    </row>
    <row r="316" spans="1:11" ht="13.5" customHeight="1" thickBot="1">
      <c r="B316" s="508" t="s">
        <v>2</v>
      </c>
      <c r="C316" s="509"/>
      <c r="D316" s="509"/>
      <c r="E316" s="509"/>
      <c r="F316" s="510"/>
      <c r="G316" s="272">
        <f>HISTARTE!$M$164</f>
        <v>20</v>
      </c>
      <c r="H316" s="285">
        <f>G316*100/C302</f>
        <v>83.333333333333329</v>
      </c>
      <c r="I316" s="286"/>
      <c r="J316" s="286"/>
      <c r="K316" s="287"/>
    </row>
    <row r="317" spans="1:11" ht="13.5" thickTop="1">
      <c r="B317" s="511" t="s">
        <v>7</v>
      </c>
      <c r="C317" s="512"/>
      <c r="D317" s="512"/>
      <c r="E317" s="512"/>
      <c r="F317" s="512"/>
      <c r="G317" s="512"/>
      <c r="H317" s="513"/>
      <c r="I317" s="513"/>
      <c r="J317" s="513"/>
      <c r="K317" s="514"/>
    </row>
    <row r="318" spans="1:11" ht="15">
      <c r="B318" s="271" t="s">
        <v>97</v>
      </c>
      <c r="C318" s="272">
        <f>HISTARTE!$N$170</f>
        <v>2</v>
      </c>
      <c r="D318" s="272">
        <f>HISTARTE!$N$171</f>
        <v>10</v>
      </c>
      <c r="E318" s="272">
        <f>HISTARTE!$N$172</f>
        <v>5</v>
      </c>
      <c r="F318" s="272">
        <f>HISTARTE!$N$173</f>
        <v>7</v>
      </c>
      <c r="G318" s="272">
        <f>C318+D318+E318</f>
        <v>17</v>
      </c>
      <c r="H318" s="273">
        <f>G318*100/C302</f>
        <v>70.833333333333329</v>
      </c>
      <c r="I318" s="274">
        <f>HISTARTE!$N$166</f>
        <v>3.5</v>
      </c>
      <c r="J318" s="274">
        <f>HISTARTE!$N$167</f>
        <v>2</v>
      </c>
      <c r="K318" s="275">
        <f>HISTARTE!$N$165</f>
        <v>3.2916666666666665</v>
      </c>
    </row>
    <row r="319" spans="1:11" ht="30">
      <c r="B319" s="271" t="s">
        <v>98</v>
      </c>
      <c r="C319" s="272">
        <f>HISTARTE!$O$170</f>
        <v>13</v>
      </c>
      <c r="D319" s="272">
        <f>HISTARTE!$O$171</f>
        <v>6</v>
      </c>
      <c r="E319" s="272">
        <f>HISTARTE!$O$172</f>
        <v>2</v>
      </c>
      <c r="F319" s="272">
        <f>HISTARTE!$O$173</f>
        <v>3</v>
      </c>
      <c r="G319" s="272">
        <f>C319+D319+E319</f>
        <v>21</v>
      </c>
      <c r="H319" s="273">
        <f>G319*100/C302</f>
        <v>87.5</v>
      </c>
      <c r="I319" s="274">
        <f>HISTARTE!$O$166</f>
        <v>5</v>
      </c>
      <c r="J319" s="274">
        <f>HISTARTE!$O$167</f>
        <v>4</v>
      </c>
      <c r="K319" s="275">
        <f>HISTARTE!$O$165</f>
        <v>4.208333333333333</v>
      </c>
    </row>
    <row r="320" spans="1:11" ht="15">
      <c r="A320" s="39"/>
      <c r="B320" s="288" t="s">
        <v>45</v>
      </c>
      <c r="C320" s="272">
        <f>HISTARTE!$P$170</f>
        <v>18</v>
      </c>
      <c r="D320" s="272">
        <f>HISTARTE!$P$171</f>
        <v>6</v>
      </c>
      <c r="E320" s="272">
        <f>HISTARTE!$P$172</f>
        <v>0</v>
      </c>
      <c r="F320" s="272">
        <f>HISTARTE!$P$173</f>
        <v>0</v>
      </c>
      <c r="G320" s="272">
        <f>C320+D320+E320</f>
        <v>24</v>
      </c>
      <c r="H320" s="273">
        <f>G320*100/C302</f>
        <v>100</v>
      </c>
      <c r="I320" s="274">
        <f>HISTARTE!$P$166</f>
        <v>5</v>
      </c>
      <c r="J320" s="274">
        <f>HISTARTE!$P$167</f>
        <v>4.75</v>
      </c>
      <c r="K320" s="275">
        <f>HISTARTE!$P$165</f>
        <v>4.75</v>
      </c>
    </row>
    <row r="321" spans="1:11" ht="13.5" customHeight="1" thickBot="1">
      <c r="A321" s="39"/>
      <c r="B321" s="517" t="s">
        <v>3</v>
      </c>
      <c r="C321" s="518"/>
      <c r="D321" s="518"/>
      <c r="E321" s="518"/>
      <c r="F321" s="518"/>
      <c r="G321" s="289">
        <f>HISTARTE!$Q$164</f>
        <v>20</v>
      </c>
      <c r="H321" s="285">
        <f>G321*100/C302</f>
        <v>83.333333333333329</v>
      </c>
      <c r="I321" s="286"/>
      <c r="J321" s="286"/>
      <c r="K321" s="287"/>
    </row>
    <row r="322" spans="1:11" ht="13.5" thickTop="1">
      <c r="B322" s="31"/>
      <c r="C322" s="31"/>
      <c r="D322" s="31"/>
      <c r="E322" s="31"/>
      <c r="F322" s="31"/>
      <c r="G322" s="31"/>
      <c r="H322" s="35"/>
      <c r="I322" s="36"/>
      <c r="J322" s="36"/>
      <c r="K322" s="35"/>
    </row>
    <row r="323" spans="1:11" ht="13.5" thickBot="1">
      <c r="B323" s="31"/>
      <c r="C323" s="31"/>
      <c r="D323" s="31"/>
      <c r="E323" s="31"/>
      <c r="F323" s="31"/>
      <c r="G323" s="31"/>
      <c r="H323" s="36"/>
      <c r="I323" s="33"/>
      <c r="J323" s="33"/>
      <c r="K323" s="42"/>
    </row>
    <row r="324" spans="1:11" ht="13.5" thickTop="1">
      <c r="A324" s="37" t="s">
        <v>8</v>
      </c>
      <c r="B324" s="10" t="s">
        <v>10</v>
      </c>
      <c r="C324" s="496" t="s">
        <v>8</v>
      </c>
      <c r="D324" s="497"/>
      <c r="E324" s="497"/>
      <c r="F324" s="497"/>
      <c r="G324" s="497"/>
      <c r="H324" s="498"/>
      <c r="I324" s="498"/>
      <c r="J324" s="498"/>
      <c r="K324" s="499"/>
    </row>
    <row r="325" spans="1:11">
      <c r="B325" s="11" t="s">
        <v>11</v>
      </c>
      <c r="C325" s="500">
        <f>DERECHO!$C$176</f>
        <v>33</v>
      </c>
      <c r="D325" s="501"/>
      <c r="E325" s="501"/>
      <c r="F325" s="501"/>
      <c r="G325" s="501"/>
      <c r="H325" s="502"/>
      <c r="I325" s="502"/>
      <c r="J325" s="502"/>
      <c r="K325" s="503"/>
    </row>
    <row r="326" spans="1:11" ht="13.5" thickBot="1">
      <c r="A326" s="39"/>
      <c r="B326" s="12"/>
      <c r="C326" s="6">
        <v>5</v>
      </c>
      <c r="D326" s="1">
        <v>4</v>
      </c>
      <c r="E326" s="6">
        <v>3</v>
      </c>
      <c r="F326" s="6">
        <v>2</v>
      </c>
      <c r="G326" s="1" t="s">
        <v>4</v>
      </c>
      <c r="H326" s="2" t="s">
        <v>9</v>
      </c>
      <c r="I326" s="16" t="s">
        <v>47</v>
      </c>
      <c r="J326" s="17" t="s">
        <v>41</v>
      </c>
      <c r="K326" s="18" t="s">
        <v>48</v>
      </c>
    </row>
    <row r="327" spans="1:11" ht="13.5" thickTop="1">
      <c r="A327" s="39"/>
      <c r="B327" s="504" t="s">
        <v>5</v>
      </c>
      <c r="C327" s="505"/>
      <c r="D327" s="505"/>
      <c r="E327" s="505"/>
      <c r="F327" s="505"/>
      <c r="G327" s="505"/>
      <c r="H327" s="506"/>
      <c r="I327" s="506"/>
      <c r="J327" s="506"/>
      <c r="K327" s="507"/>
    </row>
    <row r="328" spans="1:11" ht="15.75" customHeight="1">
      <c r="B328" s="3" t="s">
        <v>44</v>
      </c>
      <c r="C328" s="4">
        <f>DERECHO!$C$170</f>
        <v>19</v>
      </c>
      <c r="D328" s="4">
        <f>DERECHO!$C$171</f>
        <v>11</v>
      </c>
      <c r="E328" s="4">
        <f>DERECHO!$C$172</f>
        <v>3</v>
      </c>
      <c r="F328" s="4">
        <f>DERECHO!$C$173</f>
        <v>0</v>
      </c>
      <c r="G328" s="4">
        <f t="shared" ref="G328:G333" si="38">C328+D328+E328</f>
        <v>33</v>
      </c>
      <c r="H328" s="9">
        <f>G328*100/C325</f>
        <v>100</v>
      </c>
      <c r="I328" s="8">
        <f>DERECHO!$C$166</f>
        <v>5</v>
      </c>
      <c r="J328" s="8">
        <f>DERECHO!$C$167</f>
        <v>4</v>
      </c>
      <c r="K328" s="30">
        <f>DERECHO!$C$165</f>
        <v>4.4848484848484844</v>
      </c>
    </row>
    <row r="329" spans="1:11" ht="30">
      <c r="B329" s="3" t="s">
        <v>51</v>
      </c>
      <c r="C329" s="4">
        <f>DERECHO!$D$170</f>
        <v>8</v>
      </c>
      <c r="D329" s="4">
        <f>DERECHO!$D$171</f>
        <v>8</v>
      </c>
      <c r="E329" s="4">
        <f>DERECHO!$D$172</f>
        <v>8</v>
      </c>
      <c r="F329" s="4">
        <f>DERECHO!$D$173</f>
        <v>9</v>
      </c>
      <c r="G329" s="4">
        <f t="shared" si="38"/>
        <v>24</v>
      </c>
      <c r="H329" s="9">
        <f>G329*100/C325</f>
        <v>72.727272727272734</v>
      </c>
      <c r="I329" s="8">
        <f>DERECHO!$D$166</f>
        <v>3</v>
      </c>
      <c r="J329" s="8">
        <f>DERECHO!$D$167</f>
        <v>2</v>
      </c>
      <c r="K329" s="30">
        <f>DERECHO!$D$165</f>
        <v>3.4545454545454546</v>
      </c>
    </row>
    <row r="330" spans="1:11" ht="15">
      <c r="B330" s="3" t="s">
        <v>42</v>
      </c>
      <c r="C330" s="4">
        <f>DERECHO!$E$170</f>
        <v>8</v>
      </c>
      <c r="D330" s="4">
        <f>DERECHO!$E$171</f>
        <v>8</v>
      </c>
      <c r="E330" s="4">
        <f>DERECHO!$E$172</f>
        <v>8</v>
      </c>
      <c r="F330" s="4">
        <f>DERECHO!$E$173</f>
        <v>9</v>
      </c>
      <c r="G330" s="4">
        <f t="shared" si="38"/>
        <v>24</v>
      </c>
      <c r="H330" s="9">
        <f>G330*100/C325</f>
        <v>72.727272727272734</v>
      </c>
      <c r="I330" s="8">
        <f>DERECHO!$E$166</f>
        <v>3</v>
      </c>
      <c r="J330" s="8">
        <f>DERECHO!$E$167</f>
        <v>2</v>
      </c>
      <c r="K330" s="30">
        <f>DERECHO!$E$165</f>
        <v>3.4545454545454546</v>
      </c>
    </row>
    <row r="331" spans="1:11" ht="15">
      <c r="B331" s="271" t="s">
        <v>95</v>
      </c>
      <c r="C331" s="4">
        <f>DERECHO!$F$170</f>
        <v>20</v>
      </c>
      <c r="D331" s="4">
        <f>DERECHO!$F$171</f>
        <v>10</v>
      </c>
      <c r="E331" s="4">
        <f>DERECHO!$F$172</f>
        <v>3</v>
      </c>
      <c r="F331" s="4">
        <f>DERECHO!$F$173</f>
        <v>0</v>
      </c>
      <c r="G331" s="4">
        <f t="shared" si="38"/>
        <v>33</v>
      </c>
      <c r="H331" s="9">
        <f>G331*100/C325</f>
        <v>100</v>
      </c>
      <c r="I331" s="8">
        <f>DERECHO!$F$166</f>
        <v>5</v>
      </c>
      <c r="J331" s="8">
        <f>DERECHO!$F$167</f>
        <v>4</v>
      </c>
      <c r="K331" s="30">
        <f>DERECHO!$F$165</f>
        <v>4.5151515151515156</v>
      </c>
    </row>
    <row r="332" spans="1:11" ht="15">
      <c r="B332" s="3" t="s">
        <v>46</v>
      </c>
      <c r="C332" s="4">
        <f>DERECHO!$G$170</f>
        <v>33</v>
      </c>
      <c r="D332" s="4">
        <f>DERECHO!$G$171</f>
        <v>0</v>
      </c>
      <c r="E332" s="4">
        <f>DERECHO!$G$172</f>
        <v>0</v>
      </c>
      <c r="F332" s="4">
        <f>DERECHO!$G$173</f>
        <v>0</v>
      </c>
      <c r="G332" s="4">
        <f t="shared" si="38"/>
        <v>33</v>
      </c>
      <c r="H332" s="9">
        <f>G332*100/C325</f>
        <v>100</v>
      </c>
      <c r="I332" s="8">
        <f>DERECHO!$G$166</f>
        <v>5</v>
      </c>
      <c r="J332" s="8">
        <f>DERECHO!$G$167</f>
        <v>5</v>
      </c>
      <c r="K332" s="30">
        <f>DERECHO!$G$165</f>
        <v>5</v>
      </c>
    </row>
    <row r="333" spans="1:11" ht="13.5" customHeight="1">
      <c r="B333" s="3" t="s">
        <v>80</v>
      </c>
      <c r="C333" s="4">
        <f>DERECHO!$H$170</f>
        <v>20</v>
      </c>
      <c r="D333" s="4">
        <f>DERECHO!$H$171</f>
        <v>10</v>
      </c>
      <c r="E333" s="4">
        <f>DERECHO!$H$172</f>
        <v>3</v>
      </c>
      <c r="F333" s="4">
        <f>DERECHO!$H$173</f>
        <v>0</v>
      </c>
      <c r="G333" s="4">
        <f t="shared" si="38"/>
        <v>33</v>
      </c>
      <c r="H333" s="9">
        <f>G333*100/C325</f>
        <v>100</v>
      </c>
      <c r="I333" s="8">
        <f>DERECHO!$H$166</f>
        <v>5</v>
      </c>
      <c r="J333" s="8">
        <f>DERECHO!$H$167</f>
        <v>4</v>
      </c>
      <c r="K333" s="30">
        <f>DERECHO!$H$165</f>
        <v>4.5151515151515156</v>
      </c>
    </row>
    <row r="334" spans="1:11" ht="13.5" thickBot="1">
      <c r="B334" s="519" t="s">
        <v>0</v>
      </c>
      <c r="C334" s="520"/>
      <c r="D334" s="520"/>
      <c r="E334" s="520"/>
      <c r="F334" s="521"/>
      <c r="G334" s="4">
        <f>DERECHO!$I$164</f>
        <v>33</v>
      </c>
      <c r="H334" s="19">
        <f>G334*100/C325</f>
        <v>100</v>
      </c>
      <c r="I334" s="15"/>
      <c r="J334" s="15"/>
      <c r="K334" s="14"/>
    </row>
    <row r="335" spans="1:11" ht="13.5" thickTop="1">
      <c r="B335" s="504" t="s">
        <v>6</v>
      </c>
      <c r="C335" s="505"/>
      <c r="D335" s="505"/>
      <c r="E335" s="505"/>
      <c r="F335" s="505"/>
      <c r="G335" s="505"/>
      <c r="H335" s="506"/>
      <c r="I335" s="506"/>
      <c r="J335" s="506"/>
      <c r="K335" s="507"/>
    </row>
    <row r="336" spans="1:11" ht="15">
      <c r="B336" s="271" t="s">
        <v>43</v>
      </c>
      <c r="C336" s="272">
        <f>DERECHO!$J$170</f>
        <v>0</v>
      </c>
      <c r="D336" s="272">
        <f>DERECHO!$J$171</f>
        <v>0</v>
      </c>
      <c r="E336" s="272">
        <f>DERECHO!$J$172</f>
        <v>0</v>
      </c>
      <c r="F336" s="272">
        <f>DERECHO!$J$173</f>
        <v>33</v>
      </c>
      <c r="G336" s="272">
        <f>C336+D336+E336</f>
        <v>0</v>
      </c>
      <c r="H336" s="273">
        <f>G336*100/C325</f>
        <v>0</v>
      </c>
      <c r="I336" s="8">
        <f>DERECHO!$J$166</f>
        <v>2</v>
      </c>
      <c r="J336" s="8">
        <f>DERECHO!$J$167</f>
        <v>2</v>
      </c>
      <c r="K336" s="30">
        <f>DERECHO!$J$165</f>
        <v>2</v>
      </c>
    </row>
    <row r="337" spans="1:11" ht="15">
      <c r="B337" s="271" t="s">
        <v>1</v>
      </c>
      <c r="C337" s="272">
        <f>DERECHO!$K$170</f>
        <v>14</v>
      </c>
      <c r="D337" s="272">
        <f>DERECHO!$K$171</f>
        <v>16</v>
      </c>
      <c r="E337" s="272">
        <f>DERECHO!$K$172</f>
        <v>3</v>
      </c>
      <c r="F337" s="272">
        <f>DERECHO!$K$173</f>
        <v>0</v>
      </c>
      <c r="G337" s="272">
        <f>C337+D337+E337</f>
        <v>33</v>
      </c>
      <c r="H337" s="273">
        <f>G337*100/C325</f>
        <v>100</v>
      </c>
      <c r="I337" s="8">
        <f>DERECHO!$K$166</f>
        <v>4</v>
      </c>
      <c r="J337" s="8">
        <f>DERECHO!$K$167</f>
        <v>4</v>
      </c>
      <c r="K337" s="30">
        <f>DERECHO!$K$165</f>
        <v>4.333333333333333</v>
      </c>
    </row>
    <row r="338" spans="1:11" ht="13.5" customHeight="1">
      <c r="B338" s="3" t="s">
        <v>96</v>
      </c>
      <c r="C338" s="4">
        <f>DERECHO!$L$170</f>
        <v>5</v>
      </c>
      <c r="D338" s="4">
        <f>DERECHO!$L$171</f>
        <v>14</v>
      </c>
      <c r="E338" s="4">
        <f>DERECHO!$L$172</f>
        <v>10</v>
      </c>
      <c r="F338" s="4">
        <f>DERECHO!$L$173</f>
        <v>4</v>
      </c>
      <c r="G338" s="4">
        <f>C338+D338+E338</f>
        <v>29</v>
      </c>
      <c r="H338" s="9">
        <f>G338*100/C325</f>
        <v>87.878787878787875</v>
      </c>
      <c r="I338" s="8">
        <f>DERECHO!$L$166</f>
        <v>4</v>
      </c>
      <c r="J338" s="8">
        <f>DERECHO!$L$167</f>
        <v>3</v>
      </c>
      <c r="K338" s="30">
        <f>DERECHO!$L$165</f>
        <v>3.606060606060606</v>
      </c>
    </row>
    <row r="339" spans="1:11" ht="13.5" customHeight="1" thickBot="1">
      <c r="B339" s="519" t="s">
        <v>2</v>
      </c>
      <c r="C339" s="520"/>
      <c r="D339" s="520"/>
      <c r="E339" s="520"/>
      <c r="F339" s="521"/>
      <c r="G339" s="4">
        <f>DERECHO!$M$164</f>
        <v>33</v>
      </c>
      <c r="H339" s="19">
        <f>G339*100/C325</f>
        <v>100</v>
      </c>
      <c r="I339" s="15"/>
      <c r="J339" s="15"/>
      <c r="K339" s="14"/>
    </row>
    <row r="340" spans="1:11" ht="13.5" thickTop="1">
      <c r="B340" s="504" t="s">
        <v>7</v>
      </c>
      <c r="C340" s="505"/>
      <c r="D340" s="505"/>
      <c r="E340" s="505"/>
      <c r="F340" s="505"/>
      <c r="G340" s="505"/>
      <c r="H340" s="506"/>
      <c r="I340" s="506"/>
      <c r="J340" s="506"/>
      <c r="K340" s="507"/>
    </row>
    <row r="341" spans="1:11" ht="15">
      <c r="B341" s="3" t="s">
        <v>97</v>
      </c>
      <c r="C341" s="4">
        <f>DERECHO!$N$170</f>
        <v>4</v>
      </c>
      <c r="D341" s="4">
        <f>DERECHO!$N$171</f>
        <v>9</v>
      </c>
      <c r="E341" s="4">
        <f>DERECHO!$N$172</f>
        <v>15</v>
      </c>
      <c r="F341" s="4">
        <f>DERECHO!$N$173</f>
        <v>5</v>
      </c>
      <c r="G341" s="4">
        <f>C341+D341+E341</f>
        <v>28</v>
      </c>
      <c r="H341" s="9">
        <f>G341*100/C325</f>
        <v>84.848484848484844</v>
      </c>
      <c r="I341" s="8">
        <f>DERECHO!$N$166</f>
        <v>3</v>
      </c>
      <c r="J341" s="8">
        <f>DERECHO!$N$167</f>
        <v>3</v>
      </c>
      <c r="K341" s="30">
        <f>DERECHO!$N$165</f>
        <v>3.3636363636363638</v>
      </c>
    </row>
    <row r="342" spans="1:11" ht="30">
      <c r="B342" s="3" t="s">
        <v>98</v>
      </c>
      <c r="C342" s="4">
        <f>DERECHO!$O$170</f>
        <v>6</v>
      </c>
      <c r="D342" s="4">
        <f>DERECHO!$O$171</f>
        <v>11</v>
      </c>
      <c r="E342" s="4">
        <f>DERECHO!$O$172</f>
        <v>16</v>
      </c>
      <c r="F342" s="4">
        <f>DERECHO!$O$173</f>
        <v>0</v>
      </c>
      <c r="G342" s="4">
        <f>C342+D342+E342</f>
        <v>33</v>
      </c>
      <c r="H342" s="9">
        <f>G342*100/C325</f>
        <v>100</v>
      </c>
      <c r="I342" s="8">
        <f>DERECHO!$O$166</f>
        <v>4</v>
      </c>
      <c r="J342" s="8">
        <f>DERECHO!$O$167</f>
        <v>3</v>
      </c>
      <c r="K342" s="30">
        <f>DERECHO!$O$165</f>
        <v>3.6969696969696968</v>
      </c>
    </row>
    <row r="343" spans="1:11" ht="15">
      <c r="A343" s="39"/>
      <c r="B343" s="5" t="s">
        <v>45</v>
      </c>
      <c r="C343" s="4">
        <f>DERECHO!$P$170</f>
        <v>14</v>
      </c>
      <c r="D343" s="4">
        <f>DERECHO!$P$171</f>
        <v>14</v>
      </c>
      <c r="E343" s="4">
        <f>DERECHO!$P$172</f>
        <v>5</v>
      </c>
      <c r="F343" s="4">
        <f>DERECHO!$P$173</f>
        <v>0</v>
      </c>
      <c r="G343" s="4">
        <f>C343+D343+E343</f>
        <v>33</v>
      </c>
      <c r="H343" s="9">
        <f>G343*100/C325</f>
        <v>100</v>
      </c>
      <c r="I343" s="8">
        <f>DERECHO!$P$166</f>
        <v>4</v>
      </c>
      <c r="J343" s="8">
        <f>DERECHO!$P$167</f>
        <v>4</v>
      </c>
      <c r="K343" s="30">
        <f>DERECHO!$P$165</f>
        <v>4.2727272727272725</v>
      </c>
    </row>
    <row r="344" spans="1:11" ht="13.5" customHeight="1" thickBot="1">
      <c r="A344" s="39"/>
      <c r="B344" s="515" t="s">
        <v>3</v>
      </c>
      <c r="C344" s="516"/>
      <c r="D344" s="516"/>
      <c r="E344" s="516"/>
      <c r="F344" s="516"/>
      <c r="G344" s="13">
        <f>DERECHO!$Q$164</f>
        <v>33</v>
      </c>
      <c r="H344" s="19">
        <f>G344*100/C325</f>
        <v>100</v>
      </c>
      <c r="I344" s="15"/>
      <c r="J344" s="15"/>
      <c r="K344" s="14"/>
    </row>
    <row r="345" spans="1:11" ht="13.5" thickTop="1">
      <c r="B345" s="31"/>
      <c r="C345" s="31"/>
      <c r="D345" s="31"/>
      <c r="E345" s="31"/>
      <c r="F345" s="31"/>
      <c r="G345" s="31"/>
      <c r="H345" s="36"/>
      <c r="I345" s="36"/>
      <c r="J345" s="36"/>
      <c r="K345" s="36"/>
    </row>
    <row r="346" spans="1:11">
      <c r="B346" s="31"/>
      <c r="C346" s="31"/>
      <c r="D346" s="31"/>
      <c r="E346" s="31"/>
      <c r="F346" s="31"/>
      <c r="G346" s="31"/>
      <c r="H346" s="36"/>
      <c r="I346" s="36"/>
      <c r="J346" s="36"/>
      <c r="K346" s="36"/>
    </row>
    <row r="347" spans="1:11">
      <c r="B347" s="31"/>
      <c r="C347" s="31"/>
      <c r="D347" s="31"/>
      <c r="E347" s="31"/>
      <c r="F347" s="31"/>
      <c r="G347" s="31"/>
      <c r="H347" s="36"/>
      <c r="I347" s="36"/>
      <c r="J347" s="36"/>
      <c r="K347" s="36"/>
    </row>
    <row r="348" spans="1:11">
      <c r="B348" s="31"/>
      <c r="C348" s="31"/>
      <c r="D348" s="31"/>
      <c r="E348" s="31"/>
      <c r="F348" s="31"/>
      <c r="G348" s="31"/>
      <c r="H348" s="36"/>
      <c r="I348" s="36"/>
      <c r="J348" s="36"/>
      <c r="K348" s="36"/>
    </row>
    <row r="349" spans="1:11">
      <c r="B349" s="31"/>
      <c r="C349" s="31"/>
      <c r="D349" s="31"/>
      <c r="E349" s="31"/>
      <c r="F349" s="31"/>
      <c r="G349" s="31"/>
      <c r="H349" s="36"/>
      <c r="I349" s="36"/>
      <c r="J349" s="36"/>
      <c r="K349" s="36"/>
    </row>
    <row r="350" spans="1:11">
      <c r="B350" s="31"/>
      <c r="C350" s="31"/>
      <c r="D350" s="31"/>
      <c r="E350" s="31"/>
      <c r="F350" s="31"/>
      <c r="G350" s="31"/>
      <c r="H350" s="36"/>
      <c r="I350" s="36"/>
      <c r="J350" s="36"/>
      <c r="K350" s="36"/>
    </row>
    <row r="351" spans="1:11">
      <c r="B351" s="31"/>
      <c r="C351" s="31"/>
      <c r="D351" s="31"/>
      <c r="E351" s="31"/>
      <c r="F351" s="31"/>
      <c r="G351" s="31"/>
      <c r="H351" s="36"/>
      <c r="I351" s="36"/>
      <c r="J351" s="36"/>
      <c r="K351" s="36"/>
    </row>
    <row r="352" spans="1:11">
      <c r="B352" s="31"/>
      <c r="C352" s="31"/>
      <c r="D352" s="31"/>
      <c r="E352" s="31"/>
      <c r="F352" s="31"/>
      <c r="G352" s="31"/>
      <c r="H352" s="36"/>
      <c r="I352" s="36"/>
      <c r="J352" s="36"/>
      <c r="K352" s="36"/>
    </row>
    <row r="353" spans="2:11">
      <c r="B353" s="31"/>
      <c r="C353" s="31"/>
      <c r="D353" s="31"/>
      <c r="E353" s="31"/>
      <c r="F353" s="31"/>
      <c r="G353" s="31"/>
      <c r="H353" s="36"/>
      <c r="I353" s="36"/>
      <c r="J353" s="36"/>
      <c r="K353" s="36"/>
    </row>
    <row r="354" spans="2:11">
      <c r="B354" s="31"/>
      <c r="C354" s="31"/>
      <c r="D354" s="31"/>
      <c r="E354" s="31"/>
      <c r="F354" s="31"/>
      <c r="G354" s="31"/>
      <c r="H354" s="36"/>
      <c r="I354" s="36"/>
      <c r="J354" s="36"/>
      <c r="K354" s="36"/>
    </row>
    <row r="355" spans="2:11">
      <c r="B355" s="31"/>
      <c r="C355" s="31"/>
      <c r="D355" s="31"/>
      <c r="E355" s="31"/>
      <c r="F355" s="31"/>
      <c r="G355" s="31"/>
      <c r="H355" s="36"/>
      <c r="I355" s="36"/>
      <c r="J355" s="36"/>
      <c r="K355" s="36"/>
    </row>
    <row r="356" spans="2:11">
      <c r="B356" s="31"/>
      <c r="C356" s="31"/>
      <c r="D356" s="31"/>
      <c r="E356" s="31"/>
      <c r="F356" s="31"/>
      <c r="G356" s="31"/>
      <c r="H356" s="36"/>
      <c r="I356" s="36"/>
      <c r="J356" s="36"/>
      <c r="K356" s="36"/>
    </row>
    <row r="357" spans="2:11">
      <c r="B357" s="31"/>
      <c r="C357" s="31"/>
      <c r="D357" s="31"/>
      <c r="E357" s="31"/>
      <c r="F357" s="31"/>
      <c r="G357" s="31"/>
      <c r="H357" s="36"/>
      <c r="I357" s="36"/>
      <c r="J357" s="36"/>
      <c r="K357" s="36"/>
    </row>
    <row r="358" spans="2:11">
      <c r="B358" s="31"/>
      <c r="C358" s="31"/>
      <c r="D358" s="31"/>
      <c r="E358" s="31"/>
      <c r="F358" s="31"/>
      <c r="G358" s="31"/>
      <c r="H358" s="36"/>
      <c r="I358" s="36"/>
      <c r="J358" s="36"/>
      <c r="K358" s="36"/>
    </row>
    <row r="359" spans="2:11">
      <c r="B359" s="31"/>
      <c r="C359" s="31"/>
      <c r="D359" s="31"/>
      <c r="E359" s="31"/>
      <c r="F359" s="31"/>
      <c r="G359" s="31"/>
      <c r="H359" s="36"/>
      <c r="I359" s="36"/>
      <c r="J359" s="36"/>
      <c r="K359" s="36"/>
    </row>
    <row r="360" spans="2:11">
      <c r="B360" s="31"/>
      <c r="C360" s="31"/>
      <c r="D360" s="31"/>
      <c r="E360" s="31"/>
      <c r="F360" s="31"/>
      <c r="G360" s="31"/>
      <c r="H360" s="36"/>
      <c r="I360" s="36"/>
      <c r="J360" s="36"/>
      <c r="K360" s="36"/>
    </row>
    <row r="361" spans="2:11">
      <c r="B361" s="31"/>
      <c r="C361" s="31"/>
      <c r="D361" s="31"/>
      <c r="E361" s="31"/>
      <c r="F361" s="31"/>
      <c r="G361" s="31"/>
      <c r="H361" s="36"/>
      <c r="I361" s="36"/>
      <c r="J361" s="36"/>
      <c r="K361" s="36"/>
    </row>
    <row r="362" spans="2:11">
      <c r="B362" s="31"/>
      <c r="C362" s="31"/>
      <c r="D362" s="31"/>
      <c r="E362" s="31"/>
      <c r="F362" s="31"/>
      <c r="G362" s="31"/>
      <c r="H362" s="36"/>
      <c r="I362" s="36"/>
      <c r="J362" s="36"/>
      <c r="K362" s="36"/>
    </row>
    <row r="363" spans="2:11">
      <c r="B363" s="31"/>
      <c r="C363" s="31"/>
      <c r="D363" s="31"/>
      <c r="E363" s="31"/>
      <c r="F363" s="31"/>
      <c r="G363" s="31"/>
      <c r="H363" s="36"/>
      <c r="I363" s="36"/>
      <c r="J363" s="36"/>
      <c r="K363" s="36"/>
    </row>
    <row r="364" spans="2:11">
      <c r="B364" s="31"/>
      <c r="C364" s="31"/>
      <c r="D364" s="31"/>
      <c r="E364" s="31"/>
      <c r="F364" s="31"/>
      <c r="G364" s="31"/>
      <c r="H364" s="36"/>
      <c r="I364" s="36"/>
      <c r="J364" s="36"/>
      <c r="K364" s="36"/>
    </row>
    <row r="365" spans="2:11">
      <c r="B365" s="31"/>
      <c r="C365" s="31"/>
      <c r="D365" s="31"/>
      <c r="E365" s="31"/>
      <c r="F365" s="31"/>
      <c r="G365" s="31"/>
      <c r="H365" s="36"/>
      <c r="I365" s="36"/>
      <c r="J365" s="36"/>
      <c r="K365" s="36"/>
    </row>
    <row r="366" spans="2:11">
      <c r="B366" s="31"/>
      <c r="C366" s="31"/>
      <c r="D366" s="31"/>
      <c r="E366" s="31"/>
      <c r="F366" s="31"/>
      <c r="G366" s="31"/>
      <c r="H366" s="36"/>
      <c r="I366" s="36"/>
      <c r="J366" s="36"/>
      <c r="K366" s="36"/>
    </row>
    <row r="367" spans="2:11">
      <c r="B367" s="31"/>
      <c r="C367" s="31"/>
      <c r="D367" s="31"/>
      <c r="E367" s="31"/>
      <c r="F367" s="31"/>
      <c r="G367" s="31"/>
      <c r="H367" s="36"/>
      <c r="I367" s="36"/>
      <c r="J367" s="36"/>
      <c r="K367" s="36"/>
    </row>
    <row r="368" spans="2:11">
      <c r="B368" s="31"/>
      <c r="C368" s="31"/>
      <c r="D368" s="31"/>
      <c r="E368" s="31"/>
      <c r="F368" s="31"/>
      <c r="G368" s="31"/>
      <c r="H368" s="36"/>
      <c r="I368" s="36"/>
      <c r="J368" s="36"/>
      <c r="K368" s="36"/>
    </row>
    <row r="369" spans="2:11">
      <c r="B369" s="31"/>
      <c r="C369" s="31"/>
      <c r="D369" s="31"/>
      <c r="E369" s="31"/>
      <c r="F369" s="31"/>
      <c r="G369" s="31"/>
      <c r="H369" s="36"/>
      <c r="I369" s="36"/>
      <c r="J369" s="36"/>
      <c r="K369" s="36"/>
    </row>
    <row r="370" spans="2:11">
      <c r="B370" s="31"/>
      <c r="C370" s="31"/>
      <c r="D370" s="31"/>
      <c r="E370" s="31"/>
      <c r="F370" s="31"/>
      <c r="G370" s="31"/>
      <c r="H370" s="36"/>
      <c r="I370" s="36"/>
      <c r="J370" s="36"/>
      <c r="K370" s="36"/>
    </row>
    <row r="371" spans="2:11">
      <c r="B371" s="31"/>
      <c r="C371" s="31"/>
      <c r="D371" s="31"/>
      <c r="E371" s="31"/>
      <c r="F371" s="31"/>
      <c r="G371" s="31"/>
      <c r="H371" s="36"/>
      <c r="I371" s="36"/>
      <c r="J371" s="36"/>
      <c r="K371" s="36"/>
    </row>
    <row r="372" spans="2:11">
      <c r="B372" s="31"/>
      <c r="C372" s="31"/>
      <c r="D372" s="31"/>
      <c r="E372" s="31"/>
      <c r="F372" s="31"/>
      <c r="G372" s="31"/>
      <c r="H372" s="36"/>
      <c r="I372" s="36"/>
      <c r="J372" s="36"/>
      <c r="K372" s="36"/>
    </row>
    <row r="373" spans="2:11">
      <c r="B373" s="31"/>
      <c r="C373" s="31"/>
      <c r="D373" s="31"/>
      <c r="E373" s="31"/>
      <c r="F373" s="31"/>
      <c r="G373" s="31"/>
      <c r="H373" s="36"/>
      <c r="I373" s="36"/>
      <c r="J373" s="36"/>
      <c r="K373" s="36"/>
    </row>
    <row r="374" spans="2:11">
      <c r="B374" s="31"/>
      <c r="C374" s="31"/>
      <c r="D374" s="31"/>
      <c r="E374" s="31"/>
      <c r="F374" s="31"/>
      <c r="G374" s="31"/>
      <c r="H374" s="36"/>
      <c r="I374" s="36"/>
      <c r="J374" s="36"/>
      <c r="K374" s="36"/>
    </row>
    <row r="375" spans="2:11">
      <c r="B375" s="31"/>
      <c r="C375" s="31"/>
      <c r="D375" s="31"/>
      <c r="E375" s="31"/>
      <c r="F375" s="31"/>
      <c r="G375" s="31"/>
      <c r="H375" s="36"/>
      <c r="I375" s="36"/>
      <c r="J375" s="36"/>
      <c r="K375" s="36"/>
    </row>
    <row r="376" spans="2:11">
      <c r="B376" s="31"/>
      <c r="C376" s="31"/>
      <c r="D376" s="31"/>
      <c r="E376" s="31"/>
      <c r="F376" s="31"/>
      <c r="G376" s="31"/>
      <c r="H376" s="36"/>
      <c r="I376" s="36"/>
      <c r="J376" s="36"/>
      <c r="K376" s="36"/>
    </row>
    <row r="377" spans="2:11">
      <c r="B377" s="31"/>
      <c r="C377" s="31"/>
      <c r="D377" s="31"/>
      <c r="E377" s="31"/>
      <c r="F377" s="31"/>
      <c r="G377" s="31"/>
      <c r="H377" s="36"/>
      <c r="I377" s="36"/>
      <c r="J377" s="36"/>
      <c r="K377" s="36"/>
    </row>
    <row r="378" spans="2:11">
      <c r="B378" s="31"/>
      <c r="C378" s="31"/>
      <c r="D378" s="31"/>
      <c r="E378" s="31"/>
      <c r="F378" s="31"/>
      <c r="G378" s="31"/>
      <c r="H378" s="36"/>
      <c r="I378" s="36"/>
      <c r="J378" s="36"/>
      <c r="K378" s="36"/>
    </row>
    <row r="379" spans="2:11">
      <c r="B379" s="31"/>
      <c r="C379" s="31"/>
      <c r="D379" s="31"/>
      <c r="E379" s="31"/>
      <c r="F379" s="31"/>
      <c r="G379" s="31"/>
      <c r="H379" s="36"/>
      <c r="I379" s="36"/>
      <c r="J379" s="36"/>
      <c r="K379" s="36"/>
    </row>
    <row r="380" spans="2:11">
      <c r="B380" s="31"/>
      <c r="C380" s="31"/>
      <c r="D380" s="31"/>
      <c r="E380" s="31"/>
      <c r="F380" s="31"/>
      <c r="G380" s="31"/>
      <c r="H380" s="36"/>
      <c r="I380" s="36"/>
      <c r="J380" s="36"/>
      <c r="K380" s="36"/>
    </row>
    <row r="381" spans="2:11">
      <c r="B381" s="31"/>
      <c r="C381" s="31"/>
      <c r="D381" s="31"/>
      <c r="E381" s="31"/>
      <c r="F381" s="31"/>
      <c r="G381" s="31"/>
      <c r="H381" s="36"/>
      <c r="I381" s="36"/>
      <c r="J381" s="36"/>
      <c r="K381" s="36"/>
    </row>
    <row r="382" spans="2:11">
      <c r="B382" s="31"/>
      <c r="C382" s="31"/>
      <c r="D382" s="31"/>
      <c r="E382" s="31"/>
      <c r="F382" s="31"/>
      <c r="G382" s="31"/>
      <c r="H382" s="36"/>
      <c r="I382" s="36"/>
      <c r="J382" s="36"/>
      <c r="K382" s="36"/>
    </row>
    <row r="383" spans="2:11">
      <c r="B383" s="31"/>
      <c r="C383" s="31"/>
      <c r="D383" s="31"/>
      <c r="E383" s="31"/>
      <c r="F383" s="31"/>
      <c r="G383" s="31"/>
      <c r="H383" s="36"/>
      <c r="I383" s="36"/>
      <c r="J383" s="36"/>
      <c r="K383" s="36"/>
    </row>
    <row r="384" spans="2:11">
      <c r="B384" s="31"/>
      <c r="C384" s="31"/>
      <c r="D384" s="31"/>
      <c r="E384" s="31"/>
      <c r="F384" s="31"/>
      <c r="G384" s="31"/>
      <c r="H384" s="36"/>
      <c r="I384" s="36"/>
      <c r="J384" s="36"/>
      <c r="K384" s="36"/>
    </row>
    <row r="385" spans="2:11">
      <c r="B385" s="31"/>
      <c r="C385" s="31"/>
      <c r="D385" s="31"/>
      <c r="E385" s="31"/>
      <c r="F385" s="31"/>
      <c r="G385" s="31"/>
      <c r="H385" s="36"/>
      <c r="I385" s="36"/>
      <c r="J385" s="36"/>
      <c r="K385" s="36"/>
    </row>
    <row r="386" spans="2:11">
      <c r="B386" s="31"/>
      <c r="C386" s="31"/>
      <c r="D386" s="31"/>
      <c r="E386" s="31"/>
      <c r="F386" s="31"/>
      <c r="G386" s="31"/>
      <c r="H386" s="36"/>
      <c r="I386" s="36"/>
      <c r="J386" s="36"/>
      <c r="K386" s="36"/>
    </row>
    <row r="387" spans="2:11">
      <c r="B387" s="31"/>
      <c r="C387" s="31"/>
      <c r="D387" s="31"/>
      <c r="E387" s="31"/>
      <c r="F387" s="31"/>
      <c r="G387" s="31"/>
      <c r="H387" s="36"/>
      <c r="I387" s="36"/>
      <c r="J387" s="36"/>
      <c r="K387" s="36"/>
    </row>
    <row r="388" spans="2:11">
      <c r="B388" s="31"/>
      <c r="C388" s="31"/>
      <c r="D388" s="31"/>
      <c r="E388" s="31"/>
      <c r="F388" s="31"/>
      <c r="G388" s="31"/>
      <c r="H388" s="36"/>
      <c r="I388" s="36"/>
      <c r="J388" s="36"/>
      <c r="K388" s="36"/>
    </row>
    <row r="389" spans="2:11">
      <c r="B389" s="31"/>
      <c r="C389" s="31"/>
      <c r="D389" s="31"/>
      <c r="E389" s="31"/>
      <c r="F389" s="31"/>
      <c r="G389" s="31"/>
      <c r="H389" s="36"/>
      <c r="I389" s="36"/>
      <c r="J389" s="36"/>
      <c r="K389" s="36"/>
    </row>
    <row r="390" spans="2:11">
      <c r="B390" s="31"/>
      <c r="C390" s="31"/>
      <c r="D390" s="31"/>
      <c r="E390" s="31"/>
      <c r="F390" s="31"/>
      <c r="G390" s="31"/>
      <c r="H390" s="36"/>
      <c r="I390" s="36"/>
      <c r="J390" s="36"/>
      <c r="K390" s="36"/>
    </row>
    <row r="391" spans="2:11">
      <c r="B391" s="31"/>
      <c r="C391" s="31"/>
      <c r="D391" s="31"/>
      <c r="E391" s="31"/>
      <c r="F391" s="31"/>
      <c r="G391" s="31"/>
      <c r="H391" s="36"/>
      <c r="I391" s="36"/>
      <c r="J391" s="36"/>
      <c r="K391" s="36"/>
    </row>
    <row r="392" spans="2:11">
      <c r="B392" s="31"/>
      <c r="C392" s="31"/>
      <c r="D392" s="31"/>
      <c r="E392" s="31"/>
      <c r="F392" s="31"/>
      <c r="G392" s="31"/>
      <c r="H392" s="36"/>
      <c r="I392" s="36"/>
      <c r="J392" s="36"/>
      <c r="K392" s="36"/>
    </row>
    <row r="393" spans="2:11">
      <c r="B393" s="31"/>
      <c r="C393" s="31"/>
      <c r="D393" s="31"/>
      <c r="E393" s="31"/>
      <c r="F393" s="31"/>
      <c r="G393" s="31"/>
      <c r="H393" s="36"/>
      <c r="I393" s="36"/>
      <c r="J393" s="36"/>
      <c r="K393" s="36"/>
    </row>
    <row r="394" spans="2:11">
      <c r="B394" s="31"/>
      <c r="C394" s="31"/>
      <c r="D394" s="31"/>
      <c r="E394" s="31"/>
      <c r="F394" s="31"/>
      <c r="G394" s="31"/>
      <c r="H394" s="36"/>
      <c r="I394" s="36"/>
      <c r="J394" s="36"/>
      <c r="K394" s="36"/>
    </row>
    <row r="395" spans="2:11">
      <c r="B395" s="31"/>
      <c r="C395" s="31"/>
      <c r="D395" s="31"/>
      <c r="E395" s="31"/>
      <c r="F395" s="31"/>
      <c r="G395" s="31"/>
      <c r="H395" s="36"/>
      <c r="I395" s="36"/>
      <c r="J395" s="36"/>
      <c r="K395" s="36"/>
    </row>
    <row r="396" spans="2:11">
      <c r="B396" s="31"/>
      <c r="C396" s="31"/>
      <c r="D396" s="31"/>
      <c r="E396" s="31"/>
      <c r="F396" s="31"/>
      <c r="G396" s="31"/>
      <c r="H396" s="36"/>
      <c r="I396" s="36"/>
      <c r="J396" s="36"/>
      <c r="K396" s="36"/>
    </row>
    <row r="397" spans="2:11">
      <c r="B397" s="31"/>
      <c r="C397" s="31"/>
      <c r="D397" s="31"/>
      <c r="E397" s="31"/>
      <c r="F397" s="31"/>
      <c r="G397" s="31"/>
      <c r="H397" s="36"/>
      <c r="I397" s="36"/>
      <c r="J397" s="36"/>
      <c r="K397" s="36"/>
    </row>
    <row r="398" spans="2:11">
      <c r="B398" s="31"/>
      <c r="C398" s="31"/>
      <c r="D398" s="31"/>
      <c r="E398" s="31"/>
      <c r="F398" s="31"/>
      <c r="G398" s="31"/>
      <c r="H398" s="36"/>
      <c r="I398" s="36"/>
      <c r="J398" s="36"/>
      <c r="K398" s="36"/>
    </row>
    <row r="399" spans="2:11">
      <c r="B399" s="31"/>
      <c r="C399" s="31"/>
      <c r="D399" s="31"/>
      <c r="E399" s="31"/>
      <c r="F399" s="31"/>
      <c r="G399" s="31"/>
      <c r="H399" s="36"/>
      <c r="I399" s="36"/>
      <c r="J399" s="36"/>
      <c r="K399" s="36"/>
    </row>
    <row r="400" spans="2:11">
      <c r="B400" s="31"/>
      <c r="C400" s="31"/>
      <c r="D400" s="31"/>
      <c r="E400" s="31"/>
      <c r="F400" s="31"/>
      <c r="G400" s="31"/>
      <c r="H400" s="36"/>
      <c r="I400" s="36"/>
      <c r="J400" s="36"/>
      <c r="K400" s="36"/>
    </row>
    <row r="401" spans="2:11">
      <c r="B401" s="31"/>
      <c r="C401" s="31"/>
      <c r="D401" s="31"/>
      <c r="E401" s="31"/>
      <c r="F401" s="31"/>
      <c r="G401" s="31"/>
      <c r="H401" s="36"/>
      <c r="I401" s="36"/>
      <c r="J401" s="36"/>
      <c r="K401" s="36"/>
    </row>
    <row r="402" spans="2:11">
      <c r="B402" s="31"/>
      <c r="C402" s="31"/>
      <c r="D402" s="31"/>
      <c r="E402" s="31"/>
      <c r="F402" s="31"/>
      <c r="G402" s="31"/>
      <c r="H402" s="36"/>
      <c r="I402" s="36"/>
      <c r="J402" s="36"/>
      <c r="K402" s="36"/>
    </row>
    <row r="403" spans="2:11">
      <c r="B403" s="31"/>
      <c r="C403" s="31"/>
      <c r="D403" s="31"/>
      <c r="E403" s="31"/>
      <c r="F403" s="31"/>
      <c r="G403" s="31"/>
      <c r="H403" s="36"/>
      <c r="I403" s="36"/>
      <c r="J403" s="36"/>
      <c r="K403" s="36"/>
    </row>
    <row r="404" spans="2:11">
      <c r="B404" s="31"/>
      <c r="C404" s="31"/>
      <c r="D404" s="31"/>
      <c r="E404" s="31"/>
      <c r="F404" s="31"/>
      <c r="G404" s="31"/>
      <c r="H404" s="36"/>
      <c r="I404" s="36"/>
      <c r="J404" s="36"/>
      <c r="K404" s="36"/>
    </row>
    <row r="405" spans="2:11">
      <c r="B405" s="31"/>
      <c r="C405" s="31"/>
      <c r="D405" s="31"/>
      <c r="E405" s="31"/>
      <c r="F405" s="31"/>
      <c r="G405" s="31"/>
      <c r="H405" s="36"/>
      <c r="I405" s="36"/>
      <c r="J405" s="36"/>
      <c r="K405" s="36"/>
    </row>
    <row r="406" spans="2:11">
      <c r="B406" s="31"/>
      <c r="C406" s="31"/>
      <c r="D406" s="31"/>
      <c r="E406" s="31"/>
      <c r="F406" s="31"/>
      <c r="G406" s="31"/>
      <c r="H406" s="36"/>
      <c r="I406" s="36"/>
      <c r="J406" s="36"/>
      <c r="K406" s="36"/>
    </row>
    <row r="407" spans="2:11">
      <c r="B407" s="31"/>
      <c r="C407" s="31"/>
      <c r="D407" s="31"/>
      <c r="E407" s="31"/>
      <c r="F407" s="31"/>
      <c r="G407" s="31"/>
      <c r="H407" s="36"/>
      <c r="I407" s="36"/>
      <c r="J407" s="36"/>
      <c r="K407" s="36"/>
    </row>
    <row r="408" spans="2:11">
      <c r="B408" s="31"/>
      <c r="C408" s="31"/>
      <c r="D408" s="31"/>
      <c r="E408" s="31"/>
      <c r="F408" s="31"/>
      <c r="G408" s="31"/>
      <c r="H408" s="36"/>
      <c r="I408" s="36"/>
      <c r="J408" s="36"/>
      <c r="K408" s="36"/>
    </row>
    <row r="409" spans="2:11">
      <c r="B409" s="31"/>
      <c r="C409" s="31"/>
      <c r="D409" s="31"/>
      <c r="E409" s="31"/>
      <c r="F409" s="31"/>
      <c r="G409" s="31"/>
      <c r="H409" s="36"/>
      <c r="I409" s="36"/>
      <c r="J409" s="36"/>
      <c r="K409" s="36"/>
    </row>
    <row r="410" spans="2:11">
      <c r="B410" s="31"/>
      <c r="C410" s="31"/>
      <c r="D410" s="31"/>
      <c r="E410" s="31"/>
      <c r="F410" s="31"/>
      <c r="G410" s="31"/>
      <c r="H410" s="36"/>
      <c r="I410" s="36"/>
      <c r="J410" s="36"/>
      <c r="K410" s="36"/>
    </row>
    <row r="411" spans="2:11">
      <c r="B411" s="31"/>
      <c r="C411" s="31"/>
      <c r="D411" s="31"/>
      <c r="E411" s="31"/>
      <c r="F411" s="31"/>
      <c r="G411" s="31"/>
      <c r="H411" s="36"/>
      <c r="I411" s="36"/>
      <c r="J411" s="36"/>
      <c r="K411" s="36"/>
    </row>
    <row r="412" spans="2:11">
      <c r="B412" s="31"/>
      <c r="C412" s="31"/>
      <c r="D412" s="31"/>
      <c r="E412" s="31"/>
      <c r="F412" s="31"/>
      <c r="G412" s="31"/>
      <c r="H412" s="36"/>
      <c r="I412" s="36"/>
      <c r="J412" s="36"/>
      <c r="K412" s="36"/>
    </row>
    <row r="413" spans="2:11">
      <c r="B413" s="31"/>
      <c r="C413" s="31"/>
      <c r="D413" s="31"/>
      <c r="E413" s="31"/>
      <c r="F413" s="31"/>
      <c r="G413" s="31"/>
      <c r="H413" s="36"/>
      <c r="I413" s="36"/>
      <c r="J413" s="36"/>
      <c r="K413" s="36"/>
    </row>
    <row r="414" spans="2:11">
      <c r="B414" s="31"/>
      <c r="C414" s="31"/>
      <c r="D414" s="31"/>
      <c r="E414" s="31"/>
      <c r="F414" s="31"/>
      <c r="G414" s="31"/>
      <c r="H414" s="36"/>
      <c r="I414" s="36"/>
      <c r="J414" s="36"/>
      <c r="K414" s="36"/>
    </row>
    <row r="415" spans="2:11">
      <c r="B415" s="31"/>
      <c r="C415" s="31"/>
      <c r="D415" s="31"/>
      <c r="E415" s="31"/>
      <c r="F415" s="31"/>
      <c r="G415" s="31"/>
      <c r="H415" s="36"/>
      <c r="I415" s="36"/>
      <c r="J415" s="36"/>
      <c r="K415" s="36"/>
    </row>
    <row r="416" spans="2:11">
      <c r="B416" s="31"/>
      <c r="C416" s="31"/>
      <c r="D416" s="31"/>
      <c r="E416" s="31"/>
      <c r="F416" s="31"/>
      <c r="G416" s="31"/>
      <c r="H416" s="36"/>
      <c r="I416" s="36"/>
      <c r="J416" s="36"/>
      <c r="K416" s="36"/>
    </row>
    <row r="417" spans="2:11">
      <c r="B417" s="31"/>
      <c r="C417" s="31"/>
      <c r="D417" s="31"/>
      <c r="E417" s="31"/>
      <c r="F417" s="31"/>
      <c r="G417" s="31"/>
      <c r="H417" s="36"/>
      <c r="I417" s="36"/>
      <c r="J417" s="36"/>
      <c r="K417" s="36"/>
    </row>
    <row r="418" spans="2:11">
      <c r="B418" s="31"/>
      <c r="C418" s="31"/>
      <c r="D418" s="31"/>
      <c r="E418" s="31"/>
      <c r="F418" s="31"/>
      <c r="G418" s="31"/>
      <c r="H418" s="36"/>
      <c r="I418" s="36"/>
      <c r="J418" s="36"/>
      <c r="K418" s="36"/>
    </row>
    <row r="419" spans="2:11">
      <c r="B419" s="31"/>
      <c r="C419" s="31"/>
      <c r="D419" s="31"/>
      <c r="E419" s="31"/>
      <c r="F419" s="31"/>
      <c r="G419" s="31"/>
      <c r="H419" s="36"/>
      <c r="I419" s="36"/>
      <c r="J419" s="36"/>
      <c r="K419" s="36"/>
    </row>
    <row r="420" spans="2:11">
      <c r="B420" s="31"/>
      <c r="C420" s="31"/>
      <c r="D420" s="31"/>
      <c r="E420" s="31"/>
      <c r="F420" s="31"/>
      <c r="G420" s="31"/>
      <c r="H420" s="36"/>
      <c r="I420" s="36"/>
      <c r="J420" s="36"/>
      <c r="K420" s="36"/>
    </row>
    <row r="421" spans="2:11">
      <c r="B421" s="31"/>
      <c r="C421" s="31"/>
      <c r="D421" s="31"/>
      <c r="E421" s="31"/>
      <c r="F421" s="31"/>
      <c r="G421" s="31"/>
      <c r="H421" s="36"/>
      <c r="I421" s="36"/>
      <c r="J421" s="36"/>
      <c r="K421" s="36"/>
    </row>
    <row r="422" spans="2:11">
      <c r="B422" s="31"/>
      <c r="C422" s="31"/>
      <c r="D422" s="31"/>
      <c r="E422" s="31"/>
      <c r="F422" s="31"/>
      <c r="G422" s="31"/>
      <c r="H422" s="36"/>
      <c r="I422" s="36"/>
      <c r="J422" s="36"/>
      <c r="K422" s="36"/>
    </row>
    <row r="423" spans="2:11">
      <c r="B423" s="31"/>
      <c r="C423" s="31"/>
      <c r="D423" s="31"/>
      <c r="E423" s="31"/>
      <c r="F423" s="31"/>
      <c r="G423" s="31"/>
      <c r="H423" s="36"/>
      <c r="I423" s="36"/>
      <c r="J423" s="36"/>
      <c r="K423" s="36"/>
    </row>
    <row r="424" spans="2:11">
      <c r="B424" s="31"/>
      <c r="C424" s="31"/>
      <c r="D424" s="31"/>
      <c r="E424" s="31"/>
      <c r="F424" s="31"/>
      <c r="G424" s="31"/>
      <c r="H424" s="36"/>
      <c r="I424" s="36"/>
      <c r="J424" s="36"/>
      <c r="K424" s="36"/>
    </row>
    <row r="425" spans="2:11">
      <c r="B425" s="31"/>
      <c r="C425" s="31"/>
      <c r="D425" s="31"/>
      <c r="E425" s="31"/>
      <c r="F425" s="31"/>
      <c r="G425" s="31"/>
      <c r="H425" s="36"/>
      <c r="I425" s="36"/>
      <c r="J425" s="36"/>
      <c r="K425" s="36"/>
    </row>
    <row r="426" spans="2:11">
      <c r="B426" s="31"/>
      <c r="C426" s="31"/>
      <c r="D426" s="31"/>
      <c r="E426" s="31"/>
      <c r="F426" s="31"/>
      <c r="G426" s="31"/>
      <c r="H426" s="36"/>
      <c r="I426" s="36"/>
      <c r="J426" s="36"/>
      <c r="K426" s="36"/>
    </row>
    <row r="427" spans="2:11">
      <c r="B427" s="31"/>
      <c r="C427" s="31"/>
      <c r="D427" s="31"/>
      <c r="E427" s="31"/>
      <c r="F427" s="31"/>
      <c r="G427" s="31"/>
      <c r="H427" s="36"/>
      <c r="I427" s="36"/>
      <c r="J427" s="36"/>
      <c r="K427" s="36"/>
    </row>
    <row r="428" spans="2:11">
      <c r="B428" s="31"/>
      <c r="C428" s="31"/>
      <c r="D428" s="31"/>
      <c r="E428" s="31"/>
      <c r="F428" s="31"/>
      <c r="G428" s="31"/>
      <c r="H428" s="36"/>
      <c r="I428" s="36"/>
      <c r="J428" s="36"/>
      <c r="K428" s="36"/>
    </row>
    <row r="429" spans="2:11">
      <c r="B429" s="31"/>
      <c r="C429" s="31"/>
      <c r="D429" s="31"/>
      <c r="E429" s="31"/>
      <c r="F429" s="31"/>
      <c r="G429" s="31"/>
      <c r="H429" s="36"/>
      <c r="I429" s="36"/>
      <c r="J429" s="36"/>
      <c r="K429" s="36"/>
    </row>
    <row r="430" spans="2:11">
      <c r="B430" s="31"/>
      <c r="C430" s="31"/>
      <c r="D430" s="31"/>
      <c r="E430" s="31"/>
      <c r="F430" s="31"/>
      <c r="G430" s="31"/>
      <c r="H430" s="36"/>
      <c r="I430" s="36"/>
      <c r="J430" s="36"/>
      <c r="K430" s="36"/>
    </row>
    <row r="431" spans="2:11">
      <c r="B431" s="31"/>
      <c r="C431" s="31"/>
      <c r="D431" s="31"/>
      <c r="E431" s="31"/>
      <c r="F431" s="31"/>
      <c r="G431" s="31"/>
      <c r="H431" s="36"/>
      <c r="I431" s="36"/>
      <c r="J431" s="36"/>
      <c r="K431" s="36"/>
    </row>
    <row r="432" spans="2:11">
      <c r="B432" s="31"/>
      <c r="C432" s="31"/>
      <c r="D432" s="31"/>
      <c r="E432" s="31"/>
      <c r="F432" s="31"/>
      <c r="G432" s="31"/>
      <c r="H432" s="36"/>
      <c r="I432" s="36"/>
      <c r="J432" s="36"/>
      <c r="K432" s="36"/>
    </row>
    <row r="433" spans="2:11">
      <c r="B433" s="31"/>
      <c r="C433" s="31"/>
      <c r="D433" s="31"/>
      <c r="E433" s="31"/>
      <c r="F433" s="31"/>
      <c r="G433" s="31"/>
      <c r="H433" s="36"/>
      <c r="I433" s="36"/>
      <c r="J433" s="36"/>
      <c r="K433" s="36"/>
    </row>
    <row r="434" spans="2:11">
      <c r="B434" s="31"/>
      <c r="C434" s="31"/>
      <c r="D434" s="31"/>
      <c r="E434" s="31"/>
      <c r="F434" s="31"/>
      <c r="G434" s="31"/>
      <c r="H434" s="36"/>
      <c r="I434" s="36"/>
      <c r="J434" s="36"/>
      <c r="K434" s="36"/>
    </row>
    <row r="435" spans="2:11">
      <c r="B435" s="31"/>
      <c r="C435" s="31"/>
      <c r="D435" s="31"/>
      <c r="E435" s="31"/>
      <c r="F435" s="31"/>
      <c r="G435" s="31"/>
      <c r="H435" s="36"/>
      <c r="I435" s="36"/>
      <c r="J435" s="36"/>
      <c r="K435" s="36"/>
    </row>
    <row r="436" spans="2:11">
      <c r="B436" s="31"/>
      <c r="C436" s="31"/>
      <c r="D436" s="31"/>
      <c r="E436" s="31"/>
      <c r="F436" s="31"/>
      <c r="G436" s="31"/>
      <c r="H436" s="36"/>
      <c r="I436" s="36"/>
      <c r="J436" s="36"/>
      <c r="K436" s="36"/>
    </row>
    <row r="437" spans="2:11">
      <c r="B437" s="31"/>
      <c r="C437" s="31"/>
      <c r="D437" s="31"/>
      <c r="E437" s="31"/>
      <c r="F437" s="31"/>
      <c r="G437" s="31"/>
      <c r="H437" s="36"/>
      <c r="I437" s="36"/>
      <c r="J437" s="36"/>
      <c r="K437" s="36"/>
    </row>
    <row r="438" spans="2:11">
      <c r="B438" s="31"/>
      <c r="C438" s="31"/>
      <c r="D438" s="31"/>
      <c r="E438" s="31"/>
      <c r="F438" s="31"/>
      <c r="G438" s="31"/>
      <c r="H438" s="36"/>
      <c r="I438" s="36"/>
      <c r="J438" s="36"/>
      <c r="K438" s="36"/>
    </row>
    <row r="439" spans="2:11">
      <c r="B439" s="31"/>
      <c r="C439" s="31"/>
      <c r="D439" s="31"/>
      <c r="E439" s="31"/>
      <c r="F439" s="31"/>
      <c r="G439" s="31"/>
      <c r="H439" s="36"/>
      <c r="I439" s="36"/>
      <c r="J439" s="36"/>
      <c r="K439" s="36"/>
    </row>
    <row r="440" spans="2:11">
      <c r="B440" s="31"/>
      <c r="C440" s="31"/>
      <c r="D440" s="31"/>
      <c r="E440" s="31"/>
      <c r="F440" s="31"/>
      <c r="G440" s="31"/>
      <c r="H440" s="36"/>
      <c r="I440" s="36"/>
      <c r="J440" s="36"/>
      <c r="K440" s="36"/>
    </row>
    <row r="441" spans="2:11">
      <c r="B441" s="31"/>
      <c r="C441" s="31"/>
      <c r="D441" s="31"/>
      <c r="E441" s="31"/>
      <c r="F441" s="31"/>
      <c r="G441" s="31"/>
      <c r="H441" s="36"/>
      <c r="I441" s="36"/>
      <c r="J441" s="36"/>
      <c r="K441" s="36"/>
    </row>
    <row r="442" spans="2:11">
      <c r="B442" s="31"/>
      <c r="C442" s="31"/>
      <c r="D442" s="31"/>
      <c r="E442" s="31"/>
      <c r="F442" s="31"/>
      <c r="G442" s="31"/>
      <c r="H442" s="36"/>
      <c r="I442" s="36"/>
      <c r="J442" s="36"/>
      <c r="K442" s="36"/>
    </row>
    <row r="443" spans="2:11">
      <c r="B443" s="31"/>
      <c r="C443" s="31"/>
      <c r="D443" s="31"/>
      <c r="E443" s="31"/>
      <c r="F443" s="31"/>
      <c r="G443" s="31"/>
      <c r="H443" s="36"/>
      <c r="I443" s="36"/>
      <c r="J443" s="36"/>
      <c r="K443" s="36"/>
    </row>
    <row r="444" spans="2:11">
      <c r="B444" s="31"/>
      <c r="C444" s="31"/>
      <c r="D444" s="31"/>
      <c r="E444" s="31"/>
      <c r="F444" s="31"/>
      <c r="G444" s="31"/>
      <c r="H444" s="36"/>
      <c r="I444" s="36"/>
      <c r="J444" s="36"/>
      <c r="K444" s="36"/>
    </row>
    <row r="445" spans="2:11">
      <c r="B445" s="31"/>
      <c r="C445" s="31"/>
      <c r="D445" s="31"/>
      <c r="E445" s="31"/>
      <c r="F445" s="31"/>
      <c r="G445" s="31"/>
      <c r="H445" s="36"/>
      <c r="I445" s="36"/>
      <c r="J445" s="36"/>
      <c r="K445" s="36"/>
    </row>
    <row r="446" spans="2:11">
      <c r="B446" s="31"/>
      <c r="C446" s="31"/>
      <c r="D446" s="31"/>
      <c r="E446" s="31"/>
      <c r="F446" s="31"/>
      <c r="G446" s="31"/>
      <c r="H446" s="36"/>
      <c r="I446" s="36"/>
      <c r="J446" s="36"/>
      <c r="K446" s="36"/>
    </row>
    <row r="447" spans="2:11">
      <c r="B447" s="31"/>
      <c r="C447" s="31"/>
      <c r="D447" s="31"/>
      <c r="E447" s="31"/>
      <c r="F447" s="31"/>
      <c r="G447" s="31"/>
      <c r="H447" s="36"/>
      <c r="I447" s="36"/>
      <c r="J447" s="36"/>
      <c r="K447" s="36"/>
    </row>
    <row r="448" spans="2:11">
      <c r="B448" s="31"/>
      <c r="C448" s="31"/>
      <c r="D448" s="31"/>
      <c r="E448" s="31"/>
      <c r="F448" s="31"/>
      <c r="G448" s="31"/>
      <c r="H448" s="36"/>
      <c r="I448" s="36"/>
      <c r="J448" s="36"/>
      <c r="K448" s="36"/>
    </row>
  </sheetData>
  <mergeCells count="120">
    <mergeCell ref="C2:K2"/>
    <mergeCell ref="C3:K3"/>
    <mergeCell ref="B5:K5"/>
    <mergeCell ref="B12:F12"/>
    <mergeCell ref="B13:K13"/>
    <mergeCell ref="B17:F17"/>
    <mergeCell ref="B18:K18"/>
    <mergeCell ref="B22:F22"/>
    <mergeCell ref="C49:K49"/>
    <mergeCell ref="C95:K95"/>
    <mergeCell ref="B97:K97"/>
    <mergeCell ref="B104:F104"/>
    <mergeCell ref="B105:K105"/>
    <mergeCell ref="B109:F109"/>
    <mergeCell ref="B110:K110"/>
    <mergeCell ref="B114:F114"/>
    <mergeCell ref="B150:F150"/>
    <mergeCell ref="C25:K25"/>
    <mergeCell ref="C26:K26"/>
    <mergeCell ref="B28:K28"/>
    <mergeCell ref="B35:F35"/>
    <mergeCell ref="B36:K36"/>
    <mergeCell ref="B40:F40"/>
    <mergeCell ref="B41:K41"/>
    <mergeCell ref="B45:F45"/>
    <mergeCell ref="C48:K48"/>
    <mergeCell ref="B51:K51"/>
    <mergeCell ref="B58:F58"/>
    <mergeCell ref="B59:K59"/>
    <mergeCell ref="B63:F63"/>
    <mergeCell ref="B64:K64"/>
    <mergeCell ref="B68:F68"/>
    <mergeCell ref="B189:K189"/>
    <mergeCell ref="C187:K187"/>
    <mergeCell ref="B206:F206"/>
    <mergeCell ref="C117:K117"/>
    <mergeCell ref="B127:F127"/>
    <mergeCell ref="B128:K128"/>
    <mergeCell ref="B132:F132"/>
    <mergeCell ref="B133:K133"/>
    <mergeCell ref="C140:K140"/>
    <mergeCell ref="C141:K141"/>
    <mergeCell ref="B143:K143"/>
    <mergeCell ref="B120:K120"/>
    <mergeCell ref="C118:K118"/>
    <mergeCell ref="B137:F137"/>
    <mergeCell ref="B173:F173"/>
    <mergeCell ref="B174:K174"/>
    <mergeCell ref="B178:F178"/>
    <mergeCell ref="B179:K179"/>
    <mergeCell ref="B183:F183"/>
    <mergeCell ref="C186:K186"/>
    <mergeCell ref="B196:F196"/>
    <mergeCell ref="B197:K197"/>
    <mergeCell ref="B201:F201"/>
    <mergeCell ref="B202:K202"/>
    <mergeCell ref="B344:F344"/>
    <mergeCell ref="C256:K256"/>
    <mergeCell ref="B258:K258"/>
    <mergeCell ref="B265:F265"/>
    <mergeCell ref="B266:K266"/>
    <mergeCell ref="B270:F270"/>
    <mergeCell ref="B271:K271"/>
    <mergeCell ref="B275:F275"/>
    <mergeCell ref="B252:F252"/>
    <mergeCell ref="B339:F339"/>
    <mergeCell ref="B340:K340"/>
    <mergeCell ref="C278:K278"/>
    <mergeCell ref="C301:K301"/>
    <mergeCell ref="C302:K302"/>
    <mergeCell ref="B304:K304"/>
    <mergeCell ref="B311:F311"/>
    <mergeCell ref="B312:K312"/>
    <mergeCell ref="B316:F316"/>
    <mergeCell ref="B317:K317"/>
    <mergeCell ref="B321:F321"/>
    <mergeCell ref="C324:K324"/>
    <mergeCell ref="C325:K325"/>
    <mergeCell ref="B327:K327"/>
    <mergeCell ref="C279:K279"/>
    <mergeCell ref="B281:K281"/>
    <mergeCell ref="B288:F288"/>
    <mergeCell ref="B289:K289"/>
    <mergeCell ref="B293:F293"/>
    <mergeCell ref="B294:K294"/>
    <mergeCell ref="B298:F298"/>
    <mergeCell ref="B334:F334"/>
    <mergeCell ref="B335:K335"/>
    <mergeCell ref="C71:K71"/>
    <mergeCell ref="C72:K72"/>
    <mergeCell ref="B74:K74"/>
    <mergeCell ref="B81:F81"/>
    <mergeCell ref="B82:K82"/>
    <mergeCell ref="B86:F86"/>
    <mergeCell ref="B87:K87"/>
    <mergeCell ref="B91:F91"/>
    <mergeCell ref="C94:K94"/>
    <mergeCell ref="B151:K151"/>
    <mergeCell ref="B155:F155"/>
    <mergeCell ref="B156:K156"/>
    <mergeCell ref="B160:F160"/>
    <mergeCell ref="C163:K163"/>
    <mergeCell ref="C164:K164"/>
    <mergeCell ref="B166:K166"/>
    <mergeCell ref="C255:K255"/>
    <mergeCell ref="C209:K209"/>
    <mergeCell ref="C210:K210"/>
    <mergeCell ref="B212:K212"/>
    <mergeCell ref="B219:F219"/>
    <mergeCell ref="B220:K220"/>
    <mergeCell ref="B224:F224"/>
    <mergeCell ref="B225:K225"/>
    <mergeCell ref="B229:F229"/>
    <mergeCell ref="C232:K232"/>
    <mergeCell ref="C233:K233"/>
    <mergeCell ref="B235:K235"/>
    <mergeCell ref="B242:F242"/>
    <mergeCell ref="B243:K243"/>
    <mergeCell ref="B247:F247"/>
    <mergeCell ref="B248:K248"/>
  </mergeCells>
  <phoneticPr fontId="4" type="noConversion"/>
  <pageMargins left="0.75" right="0.75" top="1" bottom="1" header="0" footer="0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L347"/>
  <sheetViews>
    <sheetView zoomScale="75" workbookViewId="0">
      <selection activeCell="B2" sqref="B2:K22"/>
    </sheetView>
  </sheetViews>
  <sheetFormatPr baseColWidth="10" defaultRowHeight="12.75"/>
  <cols>
    <col min="1" max="1" width="18.42578125" style="37" customWidth="1"/>
    <col min="2" max="2" width="15.85546875" style="20" customWidth="1"/>
    <col min="3" max="3" width="5" style="20" customWidth="1"/>
    <col min="4" max="4" width="5.140625" style="20" customWidth="1"/>
    <col min="5" max="5" width="4.28515625" style="20" customWidth="1"/>
    <col min="6" max="6" width="4.140625" style="20" customWidth="1"/>
    <col min="7" max="7" width="11.42578125" style="20"/>
    <col min="8" max="8" width="8.140625" style="21" customWidth="1"/>
    <col min="9" max="9" width="7" style="21" customWidth="1"/>
    <col min="10" max="10" width="7.5703125" style="21" customWidth="1"/>
    <col min="11" max="11" width="8.5703125" style="21" customWidth="1"/>
    <col min="12" max="35" width="11.42578125" style="31"/>
    <col min="36" max="16384" width="11.42578125" style="20"/>
  </cols>
  <sheetData>
    <row r="1" spans="1:38" ht="13.5" thickBot="1">
      <c r="B1" s="31"/>
      <c r="C1" s="31"/>
      <c r="D1" s="31"/>
      <c r="E1" s="31"/>
      <c r="F1" s="31"/>
      <c r="G1" s="31"/>
      <c r="H1" s="36"/>
      <c r="I1" s="36"/>
      <c r="J1" s="36"/>
      <c r="K1" s="36"/>
    </row>
    <row r="2" spans="1:38" customFormat="1" ht="13.5" customHeight="1" thickTop="1">
      <c r="A2" s="37"/>
      <c r="B2" s="10" t="s">
        <v>10</v>
      </c>
      <c r="C2" s="526" t="s">
        <v>62</v>
      </c>
      <c r="D2" s="527"/>
      <c r="E2" s="527"/>
      <c r="F2" s="527"/>
      <c r="G2" s="527"/>
      <c r="H2" s="528"/>
      <c r="I2" s="498"/>
      <c r="J2" s="498"/>
      <c r="K2" s="499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</row>
    <row r="3" spans="1:38" customFormat="1">
      <c r="A3" s="37"/>
      <c r="B3" s="11" t="s">
        <v>11</v>
      </c>
      <c r="C3" s="500">
        <f>C26+C49+C72</f>
        <v>54</v>
      </c>
      <c r="D3" s="501"/>
      <c r="E3" s="501"/>
      <c r="F3" s="501"/>
      <c r="G3" s="501"/>
      <c r="H3" s="502"/>
      <c r="I3" s="502"/>
      <c r="J3" s="502"/>
      <c r="K3" s="503"/>
      <c r="L3" s="31"/>
      <c r="M3" s="37" t="s">
        <v>57</v>
      </c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</row>
    <row r="4" spans="1:38" customFormat="1" ht="13.5" thickBot="1">
      <c r="A4" s="39"/>
      <c r="B4" s="12"/>
      <c r="C4" s="6">
        <v>5</v>
      </c>
      <c r="D4" s="1">
        <v>4</v>
      </c>
      <c r="E4" s="6">
        <v>3</v>
      </c>
      <c r="F4" s="6">
        <v>2</v>
      </c>
      <c r="G4" s="1" t="s">
        <v>4</v>
      </c>
      <c r="H4" s="2" t="s">
        <v>9</v>
      </c>
      <c r="I4" s="16" t="s">
        <v>47</v>
      </c>
      <c r="J4" s="17" t="s">
        <v>41</v>
      </c>
      <c r="K4" s="18" t="s">
        <v>48</v>
      </c>
      <c r="L4" s="31"/>
      <c r="M4" s="38" t="s">
        <v>65</v>
      </c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</row>
    <row r="5" spans="1:38" customFormat="1" ht="13.5" thickTop="1">
      <c r="A5" s="39"/>
      <c r="B5" s="504" t="s">
        <v>5</v>
      </c>
      <c r="C5" s="505"/>
      <c r="D5" s="505"/>
      <c r="E5" s="505"/>
      <c r="F5" s="505"/>
      <c r="G5" s="505"/>
      <c r="H5" s="506"/>
      <c r="I5" s="506"/>
      <c r="J5" s="506"/>
      <c r="K5" s="507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</row>
    <row r="6" spans="1:38" customFormat="1" ht="15.75" customHeight="1">
      <c r="A6" s="37"/>
      <c r="B6" s="3" t="s">
        <v>44</v>
      </c>
      <c r="C6" s="4">
        <f>C29+C52+C75</f>
        <v>39</v>
      </c>
      <c r="D6" s="4">
        <f t="shared" ref="D6:F6" si="0">D29+D52+D75</f>
        <v>14</v>
      </c>
      <c r="E6" s="4">
        <f t="shared" si="0"/>
        <v>1</v>
      </c>
      <c r="F6" s="4">
        <f t="shared" si="0"/>
        <v>0</v>
      </c>
      <c r="G6" s="4">
        <f t="shared" ref="G6:G11" si="1">C6+D6+E6</f>
        <v>54</v>
      </c>
      <c r="H6" s="9">
        <f>G6*100/C3</f>
        <v>100</v>
      </c>
      <c r="I6" s="8">
        <f>AVERAGE(I29,I52,I75)</f>
        <v>5</v>
      </c>
      <c r="J6" s="8">
        <f>AVERAGE(J29,J52,J75)</f>
        <v>4.333333333333333</v>
      </c>
      <c r="K6" s="30">
        <f>(5*C6+4*D6+3*E6+2*F6)/$C$3</f>
        <v>4.7037037037037033</v>
      </c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</row>
    <row r="7" spans="1:38" customFormat="1" ht="30">
      <c r="A7" s="37"/>
      <c r="B7" s="3" t="s">
        <v>51</v>
      </c>
      <c r="C7" s="4">
        <f t="shared" ref="C7:F7" si="2">C30+C53+C76</f>
        <v>15</v>
      </c>
      <c r="D7" s="4">
        <f t="shared" si="2"/>
        <v>21</v>
      </c>
      <c r="E7" s="4">
        <f t="shared" si="2"/>
        <v>14</v>
      </c>
      <c r="F7" s="4">
        <f t="shared" si="2"/>
        <v>4</v>
      </c>
      <c r="G7" s="4">
        <f t="shared" si="1"/>
        <v>50</v>
      </c>
      <c r="H7" s="9">
        <f>G7*100/C3</f>
        <v>92.592592592592595</v>
      </c>
      <c r="I7" s="8">
        <f t="shared" ref="I7:J7" si="3">AVERAGE(I30,I53,I76)</f>
        <v>3.6666666666666665</v>
      </c>
      <c r="J7" s="8">
        <f t="shared" si="3"/>
        <v>3.3333333333333335</v>
      </c>
      <c r="K7" s="30">
        <f t="shared" ref="K7:K11" si="4">(5*C7+4*D7+3*E7+2*F7)/$C$3</f>
        <v>3.8703703703703702</v>
      </c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</row>
    <row r="8" spans="1:38" customFormat="1" ht="15">
      <c r="A8" s="37"/>
      <c r="B8" s="3" t="s">
        <v>42</v>
      </c>
      <c r="C8" s="4">
        <f t="shared" ref="C8:F8" si="5">C31+C54+C77</f>
        <v>15</v>
      </c>
      <c r="D8" s="4">
        <f t="shared" si="5"/>
        <v>21</v>
      </c>
      <c r="E8" s="4">
        <f t="shared" si="5"/>
        <v>14</v>
      </c>
      <c r="F8" s="4">
        <f t="shared" si="5"/>
        <v>4</v>
      </c>
      <c r="G8" s="4">
        <f t="shared" si="1"/>
        <v>50</v>
      </c>
      <c r="H8" s="9">
        <f>G8*100/C3</f>
        <v>92.592592592592595</v>
      </c>
      <c r="I8" s="8">
        <f t="shared" ref="I8:J8" si="6">AVERAGE(I31,I54,I77)</f>
        <v>3.6666666666666665</v>
      </c>
      <c r="J8" s="8">
        <f t="shared" si="6"/>
        <v>3.3333333333333335</v>
      </c>
      <c r="K8" s="30">
        <f t="shared" si="4"/>
        <v>3.8703703703703702</v>
      </c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</row>
    <row r="9" spans="1:38" customFormat="1" ht="15">
      <c r="A9" s="37"/>
      <c r="B9" s="271" t="s">
        <v>95</v>
      </c>
      <c r="C9" s="4">
        <f t="shared" ref="C9:F9" si="7">C32+C55+C78</f>
        <v>45</v>
      </c>
      <c r="D9" s="4">
        <f t="shared" si="7"/>
        <v>5</v>
      </c>
      <c r="E9" s="4">
        <f t="shared" si="7"/>
        <v>2</v>
      </c>
      <c r="F9" s="4">
        <f t="shared" si="7"/>
        <v>2</v>
      </c>
      <c r="G9" s="4">
        <f t="shared" si="1"/>
        <v>52</v>
      </c>
      <c r="H9" s="9">
        <f>G9*100/C3</f>
        <v>96.296296296296291</v>
      </c>
      <c r="I9" s="8">
        <f t="shared" ref="I9:J9" si="8">AVERAGE(I32,I55,I78)</f>
        <v>5</v>
      </c>
      <c r="J9" s="8">
        <f t="shared" si="8"/>
        <v>4.666666666666667</v>
      </c>
      <c r="K9" s="30">
        <f t="shared" si="4"/>
        <v>4.7222222222222223</v>
      </c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</row>
    <row r="10" spans="1:38" customFormat="1" ht="15">
      <c r="A10" s="37"/>
      <c r="B10" s="3" t="s">
        <v>46</v>
      </c>
      <c r="C10" s="4">
        <f t="shared" ref="C10:F10" si="9">C33+C56+C79</f>
        <v>52</v>
      </c>
      <c r="D10" s="4">
        <f t="shared" si="9"/>
        <v>2</v>
      </c>
      <c r="E10" s="4">
        <f t="shared" si="9"/>
        <v>0</v>
      </c>
      <c r="F10" s="4">
        <f t="shared" si="9"/>
        <v>0</v>
      </c>
      <c r="G10" s="4">
        <f t="shared" si="1"/>
        <v>54</v>
      </c>
      <c r="H10" s="9">
        <f>G10*100/C3</f>
        <v>100</v>
      </c>
      <c r="I10" s="8">
        <f t="shared" ref="I10:J10" si="10">AVERAGE(I33,I56,I79)</f>
        <v>5</v>
      </c>
      <c r="J10" s="8">
        <f t="shared" si="10"/>
        <v>5</v>
      </c>
      <c r="K10" s="30">
        <f t="shared" si="4"/>
        <v>4.9629629629629628</v>
      </c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</row>
    <row r="11" spans="1:38" customFormat="1" ht="13.5" customHeight="1">
      <c r="A11" s="37"/>
      <c r="B11" s="3" t="s">
        <v>80</v>
      </c>
      <c r="C11" s="4">
        <f t="shared" ref="C11:F11" si="11">C34+C57+C80</f>
        <v>44</v>
      </c>
      <c r="D11" s="4">
        <f t="shared" si="11"/>
        <v>10</v>
      </c>
      <c r="E11" s="4">
        <f t="shared" si="11"/>
        <v>0</v>
      </c>
      <c r="F11" s="4">
        <f t="shared" si="11"/>
        <v>0</v>
      </c>
      <c r="G11" s="4">
        <f t="shared" si="1"/>
        <v>54</v>
      </c>
      <c r="H11" s="9">
        <f>G11*100/C3</f>
        <v>100</v>
      </c>
      <c r="I11" s="8">
        <f t="shared" ref="I11:J11" si="12">AVERAGE(I34,I57,I80)</f>
        <v>5</v>
      </c>
      <c r="J11" s="8">
        <f t="shared" si="12"/>
        <v>4.666666666666667</v>
      </c>
      <c r="K11" s="30">
        <f t="shared" si="4"/>
        <v>4.8148148148148149</v>
      </c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</row>
    <row r="12" spans="1:38" customFormat="1" ht="13.5" thickBot="1">
      <c r="A12" s="37"/>
      <c r="B12" s="519" t="s">
        <v>0</v>
      </c>
      <c r="C12" s="520"/>
      <c r="D12" s="520"/>
      <c r="E12" s="520"/>
      <c r="F12" s="521"/>
      <c r="G12" s="4">
        <f>G35+G58+G81</f>
        <v>54</v>
      </c>
      <c r="H12" s="19">
        <f>G12*100/C3</f>
        <v>100</v>
      </c>
      <c r="I12" s="15"/>
      <c r="J12" s="15"/>
      <c r="K12" s="14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</row>
    <row r="13" spans="1:38" customFormat="1" ht="13.5" thickTop="1">
      <c r="A13" s="37"/>
      <c r="B13" s="504" t="s">
        <v>6</v>
      </c>
      <c r="C13" s="505"/>
      <c r="D13" s="505"/>
      <c r="E13" s="505"/>
      <c r="F13" s="505"/>
      <c r="G13" s="505"/>
      <c r="H13" s="506"/>
      <c r="I13" s="506"/>
      <c r="J13" s="506"/>
      <c r="K13" s="507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</row>
    <row r="14" spans="1:38" customFormat="1" ht="15">
      <c r="A14" s="37"/>
      <c r="B14" s="271" t="s">
        <v>43</v>
      </c>
      <c r="C14" s="4">
        <f>C37+C60+C83</f>
        <v>25</v>
      </c>
      <c r="D14" s="4">
        <f t="shared" ref="D14:F14" si="13">D37+D60+D83</f>
        <v>13</v>
      </c>
      <c r="E14" s="4">
        <f t="shared" si="13"/>
        <v>5</v>
      </c>
      <c r="F14" s="4">
        <f t="shared" si="13"/>
        <v>11</v>
      </c>
      <c r="G14" s="272">
        <f>C14+D14+E14</f>
        <v>43</v>
      </c>
      <c r="H14" s="273">
        <f>G14*100/C3</f>
        <v>79.629629629629633</v>
      </c>
      <c r="I14" s="8">
        <f>AVERAGE(I37,I60,I83)</f>
        <v>4</v>
      </c>
      <c r="J14" s="8">
        <f>AVERAGE(J37,J60,J83)</f>
        <v>3.3333333333333335</v>
      </c>
      <c r="K14" s="30">
        <f>(5*C14+4*D14+3*E14+2*F14)/$C$3</f>
        <v>3.9629629629629628</v>
      </c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</row>
    <row r="15" spans="1:38" customFormat="1" ht="15">
      <c r="A15" s="37"/>
      <c r="B15" s="271" t="s">
        <v>1</v>
      </c>
      <c r="C15" s="4">
        <f t="shared" ref="C15:F15" si="14">C38+C61+C84</f>
        <v>27</v>
      </c>
      <c r="D15" s="4">
        <f t="shared" si="14"/>
        <v>19</v>
      </c>
      <c r="E15" s="4">
        <f t="shared" si="14"/>
        <v>5</v>
      </c>
      <c r="F15" s="4">
        <f t="shared" si="14"/>
        <v>3</v>
      </c>
      <c r="G15" s="272">
        <f>C15+D15+E15</f>
        <v>51</v>
      </c>
      <c r="H15" s="273">
        <f>G15*100/C3</f>
        <v>94.444444444444443</v>
      </c>
      <c r="I15" s="8">
        <f t="shared" ref="I15:J15" si="15">AVERAGE(I38,I61,I84)</f>
        <v>4.333333333333333</v>
      </c>
      <c r="J15" s="8">
        <f t="shared" si="15"/>
        <v>4</v>
      </c>
      <c r="K15" s="30">
        <f t="shared" ref="K15:K16" si="16">(5*C15+4*D15+3*E15+2*F15)/$C$3</f>
        <v>4.2962962962962967</v>
      </c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</row>
    <row r="16" spans="1:38" customFormat="1" ht="13.5" customHeight="1">
      <c r="A16" s="37"/>
      <c r="B16" s="271" t="s">
        <v>96</v>
      </c>
      <c r="C16" s="4">
        <f t="shared" ref="C16:F16" si="17">C39+C62+C85</f>
        <v>11</v>
      </c>
      <c r="D16" s="4">
        <f t="shared" si="17"/>
        <v>18</v>
      </c>
      <c r="E16" s="4">
        <f t="shared" si="17"/>
        <v>16</v>
      </c>
      <c r="F16" s="4">
        <f t="shared" si="17"/>
        <v>9</v>
      </c>
      <c r="G16" s="272">
        <f>C16+D16+E16</f>
        <v>45</v>
      </c>
      <c r="H16" s="273">
        <f>G16*100/C3</f>
        <v>83.333333333333329</v>
      </c>
      <c r="I16" s="8">
        <f t="shared" ref="I16:J16" si="18">AVERAGE(I39,I62,I85)</f>
        <v>3.3333333333333335</v>
      </c>
      <c r="J16" s="8">
        <f t="shared" si="18"/>
        <v>2.8333333333333335</v>
      </c>
      <c r="K16" s="30">
        <f t="shared" si="16"/>
        <v>3.574074074074074</v>
      </c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</row>
    <row r="17" spans="1:38" customFormat="1" ht="13.5" customHeight="1" thickBot="1">
      <c r="A17" s="37"/>
      <c r="B17" s="519" t="s">
        <v>2</v>
      </c>
      <c r="C17" s="520"/>
      <c r="D17" s="520"/>
      <c r="E17" s="520"/>
      <c r="F17" s="521"/>
      <c r="G17" s="4">
        <f>G40+G63+G86</f>
        <v>53</v>
      </c>
      <c r="H17" s="19">
        <f>G17*100/C3</f>
        <v>98.148148148148152</v>
      </c>
      <c r="I17" s="15"/>
      <c r="J17" s="15"/>
      <c r="K17" s="14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</row>
    <row r="18" spans="1:38" customFormat="1" ht="13.5" thickTop="1">
      <c r="A18" s="37"/>
      <c r="B18" s="504" t="s">
        <v>7</v>
      </c>
      <c r="C18" s="505"/>
      <c r="D18" s="505"/>
      <c r="E18" s="505"/>
      <c r="F18" s="505"/>
      <c r="G18" s="505"/>
      <c r="H18" s="506"/>
      <c r="I18" s="506"/>
      <c r="J18" s="506"/>
      <c r="K18" s="507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</row>
    <row r="19" spans="1:38" customFormat="1" ht="15">
      <c r="A19" s="37"/>
      <c r="B19" s="3" t="s">
        <v>97</v>
      </c>
      <c r="C19" s="4">
        <f>C42+C65+C88</f>
        <v>5</v>
      </c>
      <c r="D19" s="4">
        <f t="shared" ref="D19:F19" si="19">D42+D65+D88</f>
        <v>19</v>
      </c>
      <c r="E19" s="4">
        <f t="shared" si="19"/>
        <v>14</v>
      </c>
      <c r="F19" s="4">
        <f t="shared" si="19"/>
        <v>16</v>
      </c>
      <c r="G19" s="4">
        <f>C19+D19+E19</f>
        <v>38</v>
      </c>
      <c r="H19" s="9">
        <f>G19*100/C3</f>
        <v>70.370370370370367</v>
      </c>
      <c r="I19" s="8">
        <f>AVERAGE(I42,I65,I88)</f>
        <v>3</v>
      </c>
      <c r="J19" s="8">
        <f>AVERAGE(J42,J65,J88)</f>
        <v>2.4166666666666665</v>
      </c>
      <c r="K19" s="30">
        <f>(5*C19+4*D19+3*E19+2*F19)/$C$3</f>
        <v>3.2407407407407409</v>
      </c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</row>
    <row r="20" spans="1:38" customFormat="1" ht="30">
      <c r="A20" s="37"/>
      <c r="B20" s="3" t="s">
        <v>98</v>
      </c>
      <c r="C20" s="4">
        <f t="shared" ref="C20:F20" si="20">C43+C66+C89</f>
        <v>19</v>
      </c>
      <c r="D20" s="4">
        <f t="shared" si="20"/>
        <v>21</v>
      </c>
      <c r="E20" s="4">
        <f t="shared" si="20"/>
        <v>6</v>
      </c>
      <c r="F20" s="4">
        <f t="shared" si="20"/>
        <v>8</v>
      </c>
      <c r="G20" s="4">
        <f>C20+D20+E20</f>
        <v>46</v>
      </c>
      <c r="H20" s="9">
        <f>G20*100/C3</f>
        <v>85.18518518518519</v>
      </c>
      <c r="I20" s="8">
        <f t="shared" ref="I20:J20" si="21">AVERAGE(I43,I66,I89)</f>
        <v>4</v>
      </c>
      <c r="J20" s="8">
        <f t="shared" si="21"/>
        <v>3.3333333333333335</v>
      </c>
      <c r="K20" s="30">
        <f t="shared" ref="K20:K21" si="22">(5*C20+4*D20+3*E20+2*F20)/$C$3</f>
        <v>3.9444444444444446</v>
      </c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</row>
    <row r="21" spans="1:38" customFormat="1" ht="15">
      <c r="A21" s="39"/>
      <c r="B21" s="5" t="s">
        <v>45</v>
      </c>
      <c r="C21" s="4">
        <f t="shared" ref="C21:F21" si="23">C44+C67+C90</f>
        <v>29</v>
      </c>
      <c r="D21" s="4">
        <f t="shared" si="23"/>
        <v>15</v>
      </c>
      <c r="E21" s="4">
        <f t="shared" si="23"/>
        <v>10</v>
      </c>
      <c r="F21" s="4">
        <f t="shared" si="23"/>
        <v>0</v>
      </c>
      <c r="G21" s="4">
        <f>C21+D21+E21</f>
        <v>54</v>
      </c>
      <c r="H21" s="9">
        <f>G21*100/C3</f>
        <v>100</v>
      </c>
      <c r="I21" s="8">
        <f t="shared" ref="I21:J21" si="24">AVERAGE(I44,I67,I90)</f>
        <v>4.333333333333333</v>
      </c>
      <c r="J21" s="8">
        <f t="shared" si="24"/>
        <v>4</v>
      </c>
      <c r="K21" s="30">
        <f t="shared" si="22"/>
        <v>4.3518518518518521</v>
      </c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</row>
    <row r="22" spans="1:38" customFormat="1" ht="13.5" customHeight="1" thickBot="1">
      <c r="A22" s="39"/>
      <c r="B22" s="515" t="s">
        <v>3</v>
      </c>
      <c r="C22" s="516"/>
      <c r="D22" s="516"/>
      <c r="E22" s="516"/>
      <c r="F22" s="516"/>
      <c r="G22" s="4">
        <f>G45+G68+G91</f>
        <v>53</v>
      </c>
      <c r="H22" s="19">
        <f>G22*100/C3</f>
        <v>98.148148148148152</v>
      </c>
      <c r="I22" s="15"/>
      <c r="J22" s="15"/>
      <c r="K22" s="14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</row>
    <row r="23" spans="1:38" customFormat="1" ht="13.5" thickTop="1">
      <c r="A23" s="37"/>
      <c r="B23" s="31"/>
      <c r="C23" s="31"/>
      <c r="D23" s="31"/>
      <c r="E23" s="31"/>
      <c r="F23" s="31"/>
      <c r="G23" s="31"/>
      <c r="H23" s="35"/>
      <c r="I23" s="36"/>
      <c r="J23" s="36"/>
      <c r="K23" s="35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</row>
    <row r="24" spans="1:38" customFormat="1" ht="13.5" thickBot="1">
      <c r="A24" s="37"/>
      <c r="B24" s="31"/>
      <c r="C24" s="31"/>
      <c r="D24" s="31"/>
      <c r="E24" s="31"/>
      <c r="F24" s="31"/>
      <c r="G24" s="31"/>
      <c r="H24" s="36"/>
      <c r="I24" s="33"/>
      <c r="J24" s="33"/>
      <c r="K24" s="42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</row>
    <row r="25" spans="1:38" ht="13.5" customHeight="1" thickTop="1">
      <c r="A25" s="37" t="s">
        <v>63</v>
      </c>
      <c r="B25" s="22" t="s">
        <v>10</v>
      </c>
      <c r="C25" s="526" t="s">
        <v>63</v>
      </c>
      <c r="D25" s="527"/>
      <c r="E25" s="527"/>
      <c r="F25" s="527"/>
      <c r="G25" s="527"/>
      <c r="H25" s="528"/>
      <c r="I25" s="26"/>
      <c r="J25" s="25"/>
      <c r="K25" s="27"/>
    </row>
    <row r="26" spans="1:38" customFormat="1">
      <c r="A26" s="37"/>
      <c r="B26" s="277" t="s">
        <v>11</v>
      </c>
      <c r="C26" s="522">
        <f>INGLES!$C$176</f>
        <v>22</v>
      </c>
      <c r="D26" s="523"/>
      <c r="E26" s="523"/>
      <c r="F26" s="523"/>
      <c r="G26" s="523"/>
      <c r="H26" s="524"/>
      <c r="I26" s="524"/>
      <c r="J26" s="524"/>
      <c r="K26" s="525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</row>
    <row r="27" spans="1:38" customFormat="1" ht="13.5" thickBot="1">
      <c r="A27" s="39"/>
      <c r="B27" s="278"/>
      <c r="C27" s="279">
        <v>5</v>
      </c>
      <c r="D27" s="280">
        <v>4</v>
      </c>
      <c r="E27" s="279">
        <v>3</v>
      </c>
      <c r="F27" s="279">
        <v>2</v>
      </c>
      <c r="G27" s="280" t="s">
        <v>4</v>
      </c>
      <c r="H27" s="281" t="s">
        <v>9</v>
      </c>
      <c r="I27" s="282" t="s">
        <v>47</v>
      </c>
      <c r="J27" s="283" t="s">
        <v>41</v>
      </c>
      <c r="K27" s="284" t="s">
        <v>48</v>
      </c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</row>
    <row r="28" spans="1:38" customFormat="1" ht="13.5" thickTop="1">
      <c r="A28" s="39"/>
      <c r="B28" s="511" t="s">
        <v>5</v>
      </c>
      <c r="C28" s="512"/>
      <c r="D28" s="512"/>
      <c r="E28" s="512"/>
      <c r="F28" s="512"/>
      <c r="G28" s="512"/>
      <c r="H28" s="513"/>
      <c r="I28" s="513"/>
      <c r="J28" s="513"/>
      <c r="K28" s="514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</row>
    <row r="29" spans="1:38" customFormat="1" ht="15.75" customHeight="1">
      <c r="A29" s="37"/>
      <c r="B29" s="271" t="s">
        <v>44</v>
      </c>
      <c r="C29" s="272">
        <f>INGLES!$C$170</f>
        <v>20</v>
      </c>
      <c r="D29" s="272">
        <f>INGLES!$C$171</f>
        <v>2</v>
      </c>
      <c r="E29" s="272">
        <f>INGLES!$C$172</f>
        <v>0</v>
      </c>
      <c r="F29" s="272">
        <f>INGLES!$C$173</f>
        <v>0</v>
      </c>
      <c r="G29" s="272">
        <f t="shared" ref="G29:G34" si="25">C29+D29+E29</f>
        <v>22</v>
      </c>
      <c r="H29" s="273">
        <f>G29*100/C26</f>
        <v>100</v>
      </c>
      <c r="I29" s="274">
        <f>INGLES!$C$166</f>
        <v>5</v>
      </c>
      <c r="J29" s="274">
        <f>INGLES!$C$167</f>
        <v>5</v>
      </c>
      <c r="K29" s="275">
        <f>INGLES!$C$165</f>
        <v>4.9090909090909092</v>
      </c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</row>
    <row r="30" spans="1:38" customFormat="1" ht="30">
      <c r="A30" s="37"/>
      <c r="B30" s="271" t="s">
        <v>51</v>
      </c>
      <c r="C30" s="272">
        <f>INGLES!$D$170</f>
        <v>9</v>
      </c>
      <c r="D30" s="272">
        <f>INGLES!$D$171</f>
        <v>9</v>
      </c>
      <c r="E30" s="272">
        <f>INGLES!$D$172</f>
        <v>2</v>
      </c>
      <c r="F30" s="272">
        <f>INGLES!$D$173</f>
        <v>2</v>
      </c>
      <c r="G30" s="272">
        <f t="shared" si="25"/>
        <v>20</v>
      </c>
      <c r="H30" s="273">
        <f>G30*100/C26</f>
        <v>90.909090909090907</v>
      </c>
      <c r="I30" s="274">
        <f>INGLES!$D$166</f>
        <v>4</v>
      </c>
      <c r="J30" s="274">
        <f>INGLES!$D$167</f>
        <v>4</v>
      </c>
      <c r="K30" s="275">
        <f>INGLES!$D$165</f>
        <v>4.1363636363636367</v>
      </c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</row>
    <row r="31" spans="1:38" customFormat="1" ht="15">
      <c r="A31" s="37"/>
      <c r="B31" s="271" t="s">
        <v>42</v>
      </c>
      <c r="C31" s="272">
        <f>INGLES!$E$170</f>
        <v>9</v>
      </c>
      <c r="D31" s="272">
        <f>INGLES!$E$171</f>
        <v>9</v>
      </c>
      <c r="E31" s="272">
        <f>INGLES!$E$172</f>
        <v>2</v>
      </c>
      <c r="F31" s="272">
        <f>INGLES!$E$173</f>
        <v>2</v>
      </c>
      <c r="G31" s="272">
        <f t="shared" si="25"/>
        <v>20</v>
      </c>
      <c r="H31" s="273">
        <f>G31*100/C26</f>
        <v>90.909090909090907</v>
      </c>
      <c r="I31" s="274">
        <f>INGLES!$E$166</f>
        <v>4</v>
      </c>
      <c r="J31" s="274">
        <f>INGLES!$E$167</f>
        <v>4</v>
      </c>
      <c r="K31" s="275">
        <f>INGLES!$E$165</f>
        <v>4.1363636363636367</v>
      </c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</row>
    <row r="32" spans="1:38" customFormat="1" ht="15">
      <c r="A32" s="37"/>
      <c r="B32" s="271" t="s">
        <v>95</v>
      </c>
      <c r="C32" s="272">
        <f>INGLES!$F$170</f>
        <v>22</v>
      </c>
      <c r="D32" s="272">
        <f>INGLES!$F$171</f>
        <v>0</v>
      </c>
      <c r="E32" s="272">
        <f>INGLES!$F$172</f>
        <v>0</v>
      </c>
      <c r="F32" s="272">
        <f>INGLES!$F$173</f>
        <v>0</v>
      </c>
      <c r="G32" s="272">
        <f t="shared" si="25"/>
        <v>22</v>
      </c>
      <c r="H32" s="273">
        <f>G32*100/C26</f>
        <v>100</v>
      </c>
      <c r="I32" s="274">
        <f>INGLES!$F$166</f>
        <v>5</v>
      </c>
      <c r="J32" s="274">
        <f>INGLES!$F$167</f>
        <v>5</v>
      </c>
      <c r="K32" s="275">
        <f>INGLES!$F$165</f>
        <v>5</v>
      </c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</row>
    <row r="33" spans="1:38" customFormat="1" ht="15">
      <c r="A33" s="37"/>
      <c r="B33" s="271" t="s">
        <v>46</v>
      </c>
      <c r="C33" s="272">
        <f>INGLES!$G$170</f>
        <v>22</v>
      </c>
      <c r="D33" s="272">
        <f>INGLES!$G$171</f>
        <v>0</v>
      </c>
      <c r="E33" s="272">
        <f>INGLES!$G$172</f>
        <v>0</v>
      </c>
      <c r="F33" s="272">
        <f>INGLES!$G$173</f>
        <v>0</v>
      </c>
      <c r="G33" s="272">
        <f t="shared" si="25"/>
        <v>22</v>
      </c>
      <c r="H33" s="273">
        <f>G33*100/C26</f>
        <v>100</v>
      </c>
      <c r="I33" s="274">
        <f>INGLES!$G$166</f>
        <v>5</v>
      </c>
      <c r="J33" s="274">
        <f>INGLES!$G$167</f>
        <v>5</v>
      </c>
      <c r="K33" s="275">
        <f>INGLES!$G$165</f>
        <v>5</v>
      </c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</row>
    <row r="34" spans="1:38" customFormat="1" ht="13.5" customHeight="1">
      <c r="A34" s="37"/>
      <c r="B34" s="271" t="s">
        <v>80</v>
      </c>
      <c r="C34" s="272">
        <f>INGLES!$H$170</f>
        <v>20</v>
      </c>
      <c r="D34" s="272">
        <f>INGLES!$H$171</f>
        <v>2</v>
      </c>
      <c r="E34" s="272">
        <f>INGLES!$H$172</f>
        <v>0</v>
      </c>
      <c r="F34" s="272">
        <f>INGLES!$H$173</f>
        <v>0</v>
      </c>
      <c r="G34" s="272">
        <f t="shared" si="25"/>
        <v>22</v>
      </c>
      <c r="H34" s="273">
        <f>G34*100/C26</f>
        <v>100</v>
      </c>
      <c r="I34" s="274">
        <f>INGLES!$H$166</f>
        <v>5</v>
      </c>
      <c r="J34" s="274">
        <f>INGLES!$H$167</f>
        <v>5</v>
      </c>
      <c r="K34" s="275">
        <f>INGLES!$H$165</f>
        <v>4.9090909090909092</v>
      </c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</row>
    <row r="35" spans="1:38" customFormat="1" ht="13.5" thickBot="1">
      <c r="A35" s="37"/>
      <c r="B35" s="508" t="s">
        <v>0</v>
      </c>
      <c r="C35" s="509"/>
      <c r="D35" s="509"/>
      <c r="E35" s="509"/>
      <c r="F35" s="510"/>
      <c r="G35" s="272">
        <f>INGLES!$I$164</f>
        <v>22</v>
      </c>
      <c r="H35" s="285">
        <f>G35*100/C26</f>
        <v>100</v>
      </c>
      <c r="I35" s="286"/>
      <c r="J35" s="286"/>
      <c r="K35" s="287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</row>
    <row r="36" spans="1:38" customFormat="1" ht="13.5" thickTop="1">
      <c r="A36" s="37"/>
      <c r="B36" s="511" t="s">
        <v>6</v>
      </c>
      <c r="C36" s="512"/>
      <c r="D36" s="512"/>
      <c r="E36" s="512"/>
      <c r="F36" s="512"/>
      <c r="G36" s="512"/>
      <c r="H36" s="513"/>
      <c r="I36" s="513"/>
      <c r="J36" s="513"/>
      <c r="K36" s="514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</row>
    <row r="37" spans="1:38" customFormat="1" ht="15">
      <c r="A37" s="37"/>
      <c r="B37" s="271" t="s">
        <v>43</v>
      </c>
      <c r="C37" s="272">
        <f>INGLES!$J$170</f>
        <v>14</v>
      </c>
      <c r="D37" s="272">
        <f>INGLES!$J$171</f>
        <v>4</v>
      </c>
      <c r="E37" s="272">
        <f>INGLES!$J$172</f>
        <v>2</v>
      </c>
      <c r="F37" s="272">
        <f>INGLES!$J$173</f>
        <v>2</v>
      </c>
      <c r="G37" s="272">
        <f>C37+D37+E37</f>
        <v>20</v>
      </c>
      <c r="H37" s="273">
        <f>G37*100/C26</f>
        <v>90.909090909090907</v>
      </c>
      <c r="I37" s="274">
        <f>INGLES!$J$166</f>
        <v>5</v>
      </c>
      <c r="J37" s="274">
        <f>INGLES!$J$167</f>
        <v>4</v>
      </c>
      <c r="K37" s="275">
        <f>INGLES!$J$165</f>
        <v>4.3636363636363633</v>
      </c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</row>
    <row r="38" spans="1:38" customFormat="1" ht="15">
      <c r="A38" s="37"/>
      <c r="B38" s="271" t="s">
        <v>1</v>
      </c>
      <c r="C38" s="272">
        <f>INGLES!$K$170</f>
        <v>14</v>
      </c>
      <c r="D38" s="272">
        <f>INGLES!$K$171</f>
        <v>5</v>
      </c>
      <c r="E38" s="272">
        <f>INGLES!$K$172</f>
        <v>2</v>
      </c>
      <c r="F38" s="272">
        <f>INGLES!$K$173</f>
        <v>1</v>
      </c>
      <c r="G38" s="272">
        <f>C38+D38+E38</f>
        <v>21</v>
      </c>
      <c r="H38" s="273">
        <f>G38*100/C26</f>
        <v>95.454545454545453</v>
      </c>
      <c r="I38" s="274">
        <f>INGLES!$K$166</f>
        <v>5</v>
      </c>
      <c r="J38" s="274">
        <f>INGLES!$K$167</f>
        <v>4</v>
      </c>
      <c r="K38" s="275">
        <f>INGLES!$K$165</f>
        <v>4.4545454545454541</v>
      </c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</row>
    <row r="39" spans="1:38" customFormat="1" ht="13.5" customHeight="1">
      <c r="A39" s="37"/>
      <c r="B39" s="271" t="s">
        <v>96</v>
      </c>
      <c r="C39" s="272">
        <f>INGLES!$L$170</f>
        <v>7</v>
      </c>
      <c r="D39" s="272">
        <f>INGLES!$L$171</f>
        <v>7</v>
      </c>
      <c r="E39" s="272">
        <f>INGLES!$L$172</f>
        <v>6</v>
      </c>
      <c r="F39" s="272">
        <f>INGLES!$L$173</f>
        <v>2</v>
      </c>
      <c r="G39" s="272">
        <f>C39+D39+E39</f>
        <v>20</v>
      </c>
      <c r="H39" s="273">
        <f>G39*100/C26</f>
        <v>90.909090909090907</v>
      </c>
      <c r="I39" s="274">
        <f>INGLES!$L$166</f>
        <v>4</v>
      </c>
      <c r="J39" s="274">
        <f>INGLES!$L$167</f>
        <v>3</v>
      </c>
      <c r="K39" s="275">
        <f>INGLES!$L$165</f>
        <v>3.8636363636363638</v>
      </c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</row>
    <row r="40" spans="1:38" customFormat="1" ht="13.5" customHeight="1" thickBot="1">
      <c r="A40" s="37"/>
      <c r="B40" s="508" t="s">
        <v>2</v>
      </c>
      <c r="C40" s="509"/>
      <c r="D40" s="509"/>
      <c r="E40" s="509"/>
      <c r="F40" s="510"/>
      <c r="G40" s="272">
        <f>INGLES!$M$164</f>
        <v>21</v>
      </c>
      <c r="H40" s="285">
        <f>G40*100/C26</f>
        <v>95.454545454545453</v>
      </c>
      <c r="I40" s="286"/>
      <c r="J40" s="286"/>
      <c r="K40" s="287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</row>
    <row r="41" spans="1:38" customFormat="1" ht="13.5" thickTop="1">
      <c r="A41" s="37"/>
      <c r="B41" s="511" t="s">
        <v>7</v>
      </c>
      <c r="C41" s="512"/>
      <c r="D41" s="512"/>
      <c r="E41" s="512"/>
      <c r="F41" s="512"/>
      <c r="G41" s="512"/>
      <c r="H41" s="513"/>
      <c r="I41" s="513"/>
      <c r="J41" s="513"/>
      <c r="K41" s="514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</row>
    <row r="42" spans="1:38" customFormat="1" ht="15">
      <c r="A42" s="37"/>
      <c r="B42" s="271" t="s">
        <v>97</v>
      </c>
      <c r="C42" s="272">
        <f>INGLES!$N$170</f>
        <v>3</v>
      </c>
      <c r="D42" s="272">
        <f>INGLES!$N$171</f>
        <v>7</v>
      </c>
      <c r="E42" s="272">
        <f>INGLES!$N$172</f>
        <v>6</v>
      </c>
      <c r="F42" s="272">
        <f>INGLES!$N$173</f>
        <v>6</v>
      </c>
      <c r="G42" s="272">
        <f>C42+D42+E42</f>
        <v>16</v>
      </c>
      <c r="H42" s="273">
        <f>G42*100/C26</f>
        <v>72.727272727272734</v>
      </c>
      <c r="I42" s="274">
        <f>INGLES!$N$166</f>
        <v>3</v>
      </c>
      <c r="J42" s="274">
        <f>INGLES!$N$167</f>
        <v>2.25</v>
      </c>
      <c r="K42" s="275">
        <f>INGLES!$N$165</f>
        <v>3.3181818181818183</v>
      </c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</row>
    <row r="43" spans="1:38" customFormat="1" ht="30">
      <c r="A43" s="37"/>
      <c r="B43" s="271" t="s">
        <v>98</v>
      </c>
      <c r="C43" s="272">
        <f>INGLES!$O$170</f>
        <v>10</v>
      </c>
      <c r="D43" s="272">
        <f>INGLES!$O$171</f>
        <v>8</v>
      </c>
      <c r="E43" s="272">
        <f>INGLES!$O$172</f>
        <v>2</v>
      </c>
      <c r="F43" s="272">
        <f>INGLES!$O$173</f>
        <v>2</v>
      </c>
      <c r="G43" s="272">
        <f>C43+D43+E43</f>
        <v>20</v>
      </c>
      <c r="H43" s="273">
        <f>G43*100/C26</f>
        <v>90.909090909090907</v>
      </c>
      <c r="I43" s="274">
        <f>INGLES!$O$166</f>
        <v>4</v>
      </c>
      <c r="J43" s="274">
        <f>INGLES!$O$167</f>
        <v>4</v>
      </c>
      <c r="K43" s="275">
        <f>INGLES!$O$165</f>
        <v>4.1818181818181817</v>
      </c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</row>
    <row r="44" spans="1:38" customFormat="1" ht="15">
      <c r="A44" s="39"/>
      <c r="B44" s="288" t="s">
        <v>45</v>
      </c>
      <c r="C44" s="272">
        <f>INGLES!$P$170</f>
        <v>17</v>
      </c>
      <c r="D44" s="272">
        <f>INGLES!$P$171</f>
        <v>3</v>
      </c>
      <c r="E44" s="272">
        <f>INGLES!$P$172</f>
        <v>2</v>
      </c>
      <c r="F44" s="272">
        <f>INGLES!$P$173</f>
        <v>0</v>
      </c>
      <c r="G44" s="272">
        <f>C44+D44+E44</f>
        <v>22</v>
      </c>
      <c r="H44" s="273">
        <f>G44*100/C26</f>
        <v>100</v>
      </c>
      <c r="I44" s="274">
        <f>INGLES!$P$166</f>
        <v>5</v>
      </c>
      <c r="J44" s="274">
        <f>INGLES!$P$167</f>
        <v>5</v>
      </c>
      <c r="K44" s="275">
        <f>INGLES!$P$165</f>
        <v>4.6818181818181817</v>
      </c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</row>
    <row r="45" spans="1:38" customFormat="1" ht="13.5" customHeight="1" thickBot="1">
      <c r="A45" s="39"/>
      <c r="B45" s="517" t="s">
        <v>3</v>
      </c>
      <c r="C45" s="518"/>
      <c r="D45" s="518"/>
      <c r="E45" s="518"/>
      <c r="F45" s="518"/>
      <c r="G45" s="289">
        <f>INGLES!$Q$164</f>
        <v>21</v>
      </c>
      <c r="H45" s="285">
        <f>G45*100/C26</f>
        <v>95.454545454545453</v>
      </c>
      <c r="I45" s="286"/>
      <c r="J45" s="286"/>
      <c r="K45" s="287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</row>
    <row r="46" spans="1:38" customFormat="1" ht="13.5" thickTop="1">
      <c r="A46" s="37"/>
      <c r="B46" s="31"/>
      <c r="C46" s="31"/>
      <c r="D46" s="31"/>
      <c r="E46" s="31"/>
      <c r="F46" s="31"/>
      <c r="G46" s="31"/>
      <c r="H46" s="35"/>
      <c r="I46" s="36"/>
      <c r="J46" s="36"/>
      <c r="K46" s="35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</row>
    <row r="47" spans="1:38" customFormat="1" ht="13.5" thickBot="1">
      <c r="A47" s="37"/>
      <c r="B47" s="31"/>
      <c r="C47" s="31"/>
      <c r="D47" s="31"/>
      <c r="E47" s="31"/>
      <c r="F47" s="31"/>
      <c r="G47" s="31"/>
      <c r="H47" s="36"/>
      <c r="I47" s="33"/>
      <c r="J47" s="33"/>
      <c r="K47" s="42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</row>
    <row r="48" spans="1:38" ht="13.5" customHeight="1" thickTop="1">
      <c r="A48" s="37" t="s">
        <v>64</v>
      </c>
      <c r="B48" s="22" t="s">
        <v>10</v>
      </c>
      <c r="C48" s="526" t="s">
        <v>64</v>
      </c>
      <c r="D48" s="527"/>
      <c r="E48" s="527"/>
      <c r="F48" s="527"/>
      <c r="G48" s="527"/>
      <c r="H48" s="528"/>
      <c r="I48" s="26"/>
      <c r="J48" s="25"/>
      <c r="K48" s="28"/>
    </row>
    <row r="49" spans="1:38" customFormat="1">
      <c r="A49" s="37"/>
      <c r="B49" s="277" t="s">
        <v>11</v>
      </c>
      <c r="C49" s="522">
        <f>RUSO!$C$176</f>
        <v>15</v>
      </c>
      <c r="D49" s="523"/>
      <c r="E49" s="523"/>
      <c r="F49" s="523"/>
      <c r="G49" s="523"/>
      <c r="H49" s="524"/>
      <c r="I49" s="524"/>
      <c r="J49" s="524"/>
      <c r="K49" s="525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</row>
    <row r="50" spans="1:38" customFormat="1" ht="13.5" thickBot="1">
      <c r="A50" s="39"/>
      <c r="B50" s="278"/>
      <c r="C50" s="279">
        <v>5</v>
      </c>
      <c r="D50" s="280">
        <v>4</v>
      </c>
      <c r="E50" s="279">
        <v>3</v>
      </c>
      <c r="F50" s="279">
        <v>2</v>
      </c>
      <c r="G50" s="280" t="s">
        <v>4</v>
      </c>
      <c r="H50" s="281" t="s">
        <v>9</v>
      </c>
      <c r="I50" s="282" t="s">
        <v>47</v>
      </c>
      <c r="J50" s="283" t="s">
        <v>41</v>
      </c>
      <c r="K50" s="284" t="s">
        <v>48</v>
      </c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</row>
    <row r="51" spans="1:38" customFormat="1" ht="13.5" thickTop="1">
      <c r="A51" s="39"/>
      <c r="B51" s="511" t="s">
        <v>5</v>
      </c>
      <c r="C51" s="512"/>
      <c r="D51" s="512"/>
      <c r="E51" s="512"/>
      <c r="F51" s="512"/>
      <c r="G51" s="512"/>
      <c r="H51" s="513"/>
      <c r="I51" s="513"/>
      <c r="J51" s="513"/>
      <c r="K51" s="514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</row>
    <row r="52" spans="1:38" customFormat="1" ht="15.75" customHeight="1">
      <c r="A52" s="37"/>
      <c r="B52" s="271" t="s">
        <v>44</v>
      </c>
      <c r="C52" s="272">
        <f>RUSO!$C$170</f>
        <v>9</v>
      </c>
      <c r="D52" s="272">
        <f>RUSO!$C$171</f>
        <v>5</v>
      </c>
      <c r="E52" s="272">
        <f>RUSO!$C$172</f>
        <v>1</v>
      </c>
      <c r="F52" s="272">
        <f>RUSO!$C$173</f>
        <v>0</v>
      </c>
      <c r="G52" s="272">
        <f t="shared" ref="G52:G57" si="26">C52+D52+E52</f>
        <v>15</v>
      </c>
      <c r="H52" s="273">
        <f>G52*100/C49</f>
        <v>100</v>
      </c>
      <c r="I52" s="274">
        <f>RUSO!$C$166</f>
        <v>5</v>
      </c>
      <c r="J52" s="274">
        <f>RUSO!$C$167</f>
        <v>4</v>
      </c>
      <c r="K52" s="275">
        <f>RUSO!$C$165</f>
        <v>4.5333333333333332</v>
      </c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</row>
    <row r="53" spans="1:38" customFormat="1" ht="30">
      <c r="A53" s="37"/>
      <c r="B53" s="271" t="s">
        <v>51</v>
      </c>
      <c r="C53" s="272">
        <f>RUSO!$D$170</f>
        <v>2</v>
      </c>
      <c r="D53" s="272">
        <f>RUSO!$D$171</f>
        <v>5</v>
      </c>
      <c r="E53" s="272">
        <f>RUSO!$D$172</f>
        <v>7</v>
      </c>
      <c r="F53" s="272">
        <f>RUSO!$D$173</f>
        <v>1</v>
      </c>
      <c r="G53" s="272">
        <f t="shared" si="26"/>
        <v>14</v>
      </c>
      <c r="H53" s="273">
        <f>G53*100/C49</f>
        <v>93.333333333333329</v>
      </c>
      <c r="I53" s="274">
        <f>RUSO!$D$166</f>
        <v>3</v>
      </c>
      <c r="J53" s="274">
        <f>RUSO!$D$167</f>
        <v>3</v>
      </c>
      <c r="K53" s="275">
        <f>RUSO!$D$165</f>
        <v>3.5333333333333332</v>
      </c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</row>
    <row r="54" spans="1:38" customFormat="1" ht="15">
      <c r="A54" s="37"/>
      <c r="B54" s="271" t="s">
        <v>42</v>
      </c>
      <c r="C54" s="272">
        <f>RUSO!$E$170</f>
        <v>2</v>
      </c>
      <c r="D54" s="272">
        <f>RUSO!$E$171</f>
        <v>5</v>
      </c>
      <c r="E54" s="272">
        <f>RUSO!$E$172</f>
        <v>7</v>
      </c>
      <c r="F54" s="272">
        <f>RUSO!$E$173</f>
        <v>1</v>
      </c>
      <c r="G54" s="272">
        <f t="shared" si="26"/>
        <v>14</v>
      </c>
      <c r="H54" s="273">
        <f>G54*100/C49</f>
        <v>93.333333333333329</v>
      </c>
      <c r="I54" s="274">
        <f>RUSO!$E$166</f>
        <v>3</v>
      </c>
      <c r="J54" s="274">
        <f>RUSO!$E$167</f>
        <v>3</v>
      </c>
      <c r="K54" s="275">
        <f>RUSO!$E$165</f>
        <v>3.5333333333333332</v>
      </c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</row>
    <row r="55" spans="1:38" customFormat="1" ht="15">
      <c r="A55" s="37"/>
      <c r="B55" s="271" t="s">
        <v>95</v>
      </c>
      <c r="C55" s="272">
        <f>RUSO!$F$170</f>
        <v>10</v>
      </c>
      <c r="D55" s="272">
        <f>RUSO!$F$171</f>
        <v>2</v>
      </c>
      <c r="E55" s="272">
        <f>RUSO!$F$172</f>
        <v>1</v>
      </c>
      <c r="F55" s="272">
        <f>RUSO!$F$173</f>
        <v>2</v>
      </c>
      <c r="G55" s="272">
        <f t="shared" si="26"/>
        <v>13</v>
      </c>
      <c r="H55" s="273">
        <f>G55*100/C49</f>
        <v>86.666666666666671</v>
      </c>
      <c r="I55" s="274">
        <f>RUSO!$F$166</f>
        <v>5</v>
      </c>
      <c r="J55" s="274">
        <f>RUSO!$F$167</f>
        <v>4</v>
      </c>
      <c r="K55" s="275">
        <f>RUSO!$F$165</f>
        <v>4.333333333333333</v>
      </c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</row>
    <row r="56" spans="1:38" customFormat="1" ht="15">
      <c r="A56" s="37"/>
      <c r="B56" s="271" t="s">
        <v>46</v>
      </c>
      <c r="C56" s="272">
        <f>RUSO!$G$170</f>
        <v>14</v>
      </c>
      <c r="D56" s="272">
        <f>RUSO!$G$171</f>
        <v>1</v>
      </c>
      <c r="E56" s="272">
        <f>RUSO!$G$172</f>
        <v>0</v>
      </c>
      <c r="F56" s="272">
        <f>RUSO!$G$173</f>
        <v>0</v>
      </c>
      <c r="G56" s="272">
        <f t="shared" si="26"/>
        <v>15</v>
      </c>
      <c r="H56" s="273">
        <f>G56*100/C49</f>
        <v>100</v>
      </c>
      <c r="I56" s="274">
        <f>RUSO!$G$166</f>
        <v>5</v>
      </c>
      <c r="J56" s="274">
        <f>RUSO!$G$167</f>
        <v>5</v>
      </c>
      <c r="K56" s="275">
        <f>RUSO!$G$165</f>
        <v>4.9333333333333336</v>
      </c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</row>
    <row r="57" spans="1:38" customFormat="1" ht="13.5" customHeight="1">
      <c r="A57" s="37"/>
      <c r="B57" s="271" t="s">
        <v>80</v>
      </c>
      <c r="C57" s="272">
        <f>RUSO!$H$170</f>
        <v>13</v>
      </c>
      <c r="D57" s="272">
        <f>RUSO!$H$171</f>
        <v>2</v>
      </c>
      <c r="E57" s="272">
        <f>RUSO!$H$172</f>
        <v>0</v>
      </c>
      <c r="F57" s="272">
        <f>RUSO!$H$173</f>
        <v>0</v>
      </c>
      <c r="G57" s="272">
        <f t="shared" si="26"/>
        <v>15</v>
      </c>
      <c r="H57" s="273">
        <f>G57*100/C49</f>
        <v>100</v>
      </c>
      <c r="I57" s="274">
        <f>RUSO!$H$166</f>
        <v>5</v>
      </c>
      <c r="J57" s="274">
        <f>RUSO!$H$167</f>
        <v>5</v>
      </c>
      <c r="K57" s="275">
        <f>RUSO!$H$165</f>
        <v>4.8666666666666663</v>
      </c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</row>
    <row r="58" spans="1:38" customFormat="1" ht="13.5" thickBot="1">
      <c r="A58" s="37"/>
      <c r="B58" s="508" t="s">
        <v>0</v>
      </c>
      <c r="C58" s="509"/>
      <c r="D58" s="509"/>
      <c r="E58" s="509"/>
      <c r="F58" s="510"/>
      <c r="G58" s="272">
        <f>RUSO!$I$164</f>
        <v>15</v>
      </c>
      <c r="H58" s="285">
        <f>G58*100/C49</f>
        <v>100</v>
      </c>
      <c r="I58" s="286"/>
      <c r="J58" s="286"/>
      <c r="K58" s="287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</row>
    <row r="59" spans="1:38" customFormat="1" ht="13.5" thickTop="1">
      <c r="A59" s="37"/>
      <c r="B59" s="511" t="s">
        <v>6</v>
      </c>
      <c r="C59" s="512"/>
      <c r="D59" s="512"/>
      <c r="E59" s="512"/>
      <c r="F59" s="512"/>
      <c r="G59" s="512"/>
      <c r="H59" s="513"/>
      <c r="I59" s="513"/>
      <c r="J59" s="513"/>
      <c r="K59" s="514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</row>
    <row r="60" spans="1:38" customFormat="1" ht="15">
      <c r="A60" s="37"/>
      <c r="B60" s="271" t="s">
        <v>43</v>
      </c>
      <c r="C60" s="272">
        <f>RUSO!$J$170</f>
        <v>4</v>
      </c>
      <c r="D60" s="272">
        <f>RUSO!$J$171</f>
        <v>2</v>
      </c>
      <c r="E60" s="272">
        <f>RUSO!$J$172</f>
        <v>2</v>
      </c>
      <c r="F60" s="272">
        <f>RUSO!$J$173</f>
        <v>7</v>
      </c>
      <c r="G60" s="272">
        <f>C60+D60+E60</f>
        <v>8</v>
      </c>
      <c r="H60" s="273">
        <f>G60*100/C49</f>
        <v>53.333333333333336</v>
      </c>
      <c r="I60" s="274">
        <f>RUSO!$J$166</f>
        <v>3</v>
      </c>
      <c r="J60" s="274">
        <f>RUSO!$J$167</f>
        <v>2</v>
      </c>
      <c r="K60" s="275">
        <f>RUSO!$J$165</f>
        <v>3.2</v>
      </c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</row>
    <row r="61" spans="1:38" customFormat="1" ht="15">
      <c r="A61" s="37"/>
      <c r="B61" s="271" t="s">
        <v>1</v>
      </c>
      <c r="C61" s="272">
        <f>RUSO!$K$170</f>
        <v>6</v>
      </c>
      <c r="D61" s="272">
        <f>RUSO!$K$171</f>
        <v>6</v>
      </c>
      <c r="E61" s="272">
        <f>RUSO!$K$172</f>
        <v>2</v>
      </c>
      <c r="F61" s="272">
        <f>RUSO!$K$173</f>
        <v>1</v>
      </c>
      <c r="G61" s="272">
        <f>C61+D61+E61</f>
        <v>14</v>
      </c>
      <c r="H61" s="273">
        <f>G61*100/C49</f>
        <v>93.333333333333329</v>
      </c>
      <c r="I61" s="274">
        <f>RUSO!$K$166</f>
        <v>4</v>
      </c>
      <c r="J61" s="274">
        <f>RUSO!$K$167</f>
        <v>4</v>
      </c>
      <c r="K61" s="275">
        <f>RUSO!$K$165</f>
        <v>4.1333333333333337</v>
      </c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</row>
    <row r="62" spans="1:38" customFormat="1" ht="13.5" customHeight="1">
      <c r="A62" s="37"/>
      <c r="B62" s="271" t="s">
        <v>96</v>
      </c>
      <c r="C62" s="272">
        <f>RUSO!$L$170</f>
        <v>2</v>
      </c>
      <c r="D62" s="272">
        <f>RUSO!$L$171</f>
        <v>5</v>
      </c>
      <c r="E62" s="272">
        <f>RUSO!$L$172</f>
        <v>4</v>
      </c>
      <c r="F62" s="272">
        <f>RUSO!$L$173</f>
        <v>4</v>
      </c>
      <c r="G62" s="272">
        <f>C62+D62+E62</f>
        <v>11</v>
      </c>
      <c r="H62" s="273">
        <f>G62*100/C49</f>
        <v>73.333333333333329</v>
      </c>
      <c r="I62" s="274">
        <f>RUSO!$L$166</f>
        <v>3</v>
      </c>
      <c r="J62" s="274">
        <f>RUSO!$L$167</f>
        <v>2.5</v>
      </c>
      <c r="K62" s="275">
        <f>RUSO!$L$165</f>
        <v>3.3333333333333335</v>
      </c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</row>
    <row r="63" spans="1:38" customFormat="1" ht="13.5" customHeight="1" thickBot="1">
      <c r="A63" s="37"/>
      <c r="B63" s="508" t="s">
        <v>2</v>
      </c>
      <c r="C63" s="509"/>
      <c r="D63" s="509"/>
      <c r="E63" s="509"/>
      <c r="F63" s="510"/>
      <c r="G63" s="272">
        <f>RUSO!$M$164</f>
        <v>15</v>
      </c>
      <c r="H63" s="285">
        <f>G63*100/C49</f>
        <v>100</v>
      </c>
      <c r="I63" s="286"/>
      <c r="J63" s="286"/>
      <c r="K63" s="287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</row>
    <row r="64" spans="1:38" customFormat="1" ht="13.5" thickTop="1">
      <c r="A64" s="37"/>
      <c r="B64" s="511" t="s">
        <v>7</v>
      </c>
      <c r="C64" s="512"/>
      <c r="D64" s="512"/>
      <c r="E64" s="512"/>
      <c r="F64" s="512"/>
      <c r="G64" s="512"/>
      <c r="H64" s="513"/>
      <c r="I64" s="513"/>
      <c r="J64" s="513"/>
      <c r="K64" s="514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</row>
    <row r="65" spans="1:38" customFormat="1" ht="15">
      <c r="A65" s="37"/>
      <c r="B65" s="271" t="s">
        <v>97</v>
      </c>
      <c r="C65" s="272">
        <f>RUSO!$N$170</f>
        <v>1</v>
      </c>
      <c r="D65" s="272">
        <f>RUSO!$N$171</f>
        <v>5</v>
      </c>
      <c r="E65" s="272">
        <f>RUSO!$N$172</f>
        <v>2</v>
      </c>
      <c r="F65" s="272">
        <f>RUSO!$N$173</f>
        <v>7</v>
      </c>
      <c r="G65" s="272">
        <f>C65+D65+E65</f>
        <v>8</v>
      </c>
      <c r="H65" s="273">
        <f>G65*100/C49</f>
        <v>53.333333333333336</v>
      </c>
      <c r="I65" s="274">
        <f>RUSO!$N$166</f>
        <v>3</v>
      </c>
      <c r="J65" s="274">
        <f>RUSO!$N$167</f>
        <v>2</v>
      </c>
      <c r="K65" s="275">
        <f>RUSO!$N$165</f>
        <v>3</v>
      </c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</row>
    <row r="66" spans="1:38" customFormat="1" ht="30">
      <c r="A66" s="37"/>
      <c r="B66" s="271" t="s">
        <v>98</v>
      </c>
      <c r="C66" s="272">
        <f>RUSO!$O$170</f>
        <v>4</v>
      </c>
      <c r="D66" s="272">
        <f>RUSO!$O$171</f>
        <v>5</v>
      </c>
      <c r="E66" s="272">
        <f>RUSO!$O$172</f>
        <v>1</v>
      </c>
      <c r="F66" s="272">
        <f>RUSO!$O$173</f>
        <v>5</v>
      </c>
      <c r="G66" s="272">
        <f>C66+D66+E66</f>
        <v>10</v>
      </c>
      <c r="H66" s="273">
        <f>G66*100/C49</f>
        <v>66.666666666666671</v>
      </c>
      <c r="I66" s="274">
        <f>RUSO!$O$166</f>
        <v>4</v>
      </c>
      <c r="J66" s="274">
        <f>RUSO!$O$167</f>
        <v>2</v>
      </c>
      <c r="K66" s="275">
        <f>RUSO!$O$165</f>
        <v>3.5333333333333332</v>
      </c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</row>
    <row r="67" spans="1:38" customFormat="1" ht="15">
      <c r="A67" s="39"/>
      <c r="B67" s="288" t="s">
        <v>45</v>
      </c>
      <c r="C67" s="272">
        <f>RUSO!$P$170</f>
        <v>5</v>
      </c>
      <c r="D67" s="272">
        <f>RUSO!$P$171</f>
        <v>5</v>
      </c>
      <c r="E67" s="272">
        <f>RUSO!$P$172</f>
        <v>5</v>
      </c>
      <c r="F67" s="272">
        <f>RUSO!$P$173</f>
        <v>0</v>
      </c>
      <c r="G67" s="272">
        <f>C67+D67+E67</f>
        <v>15</v>
      </c>
      <c r="H67" s="273">
        <f>G67*100/C49</f>
        <v>100</v>
      </c>
      <c r="I67" s="274">
        <f>RUSO!$P$166</f>
        <v>4</v>
      </c>
      <c r="J67" s="274">
        <f>RUSO!$P$167</f>
        <v>3</v>
      </c>
      <c r="K67" s="275">
        <f>RUSO!$P$165</f>
        <v>4</v>
      </c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</row>
    <row r="68" spans="1:38" customFormat="1" ht="13.5" customHeight="1" thickBot="1">
      <c r="A68" s="39"/>
      <c r="B68" s="517" t="s">
        <v>3</v>
      </c>
      <c r="C68" s="518"/>
      <c r="D68" s="518"/>
      <c r="E68" s="518"/>
      <c r="F68" s="518"/>
      <c r="G68" s="289">
        <f>RUSO!$Q$164</f>
        <v>15</v>
      </c>
      <c r="H68" s="285">
        <f>G68*100/C49</f>
        <v>100</v>
      </c>
      <c r="I68" s="286"/>
      <c r="J68" s="286"/>
      <c r="K68" s="287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</row>
    <row r="69" spans="1:38" customFormat="1" ht="13.5" thickTop="1">
      <c r="A69" s="37"/>
      <c r="B69" s="31"/>
      <c r="C69" s="31"/>
      <c r="D69" s="31"/>
      <c r="E69" s="31"/>
      <c r="F69" s="31"/>
      <c r="G69" s="31"/>
      <c r="H69" s="35"/>
      <c r="I69" s="36"/>
      <c r="J69" s="36"/>
      <c r="K69" s="35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</row>
    <row r="70" spans="1:38" customFormat="1" ht="13.5" thickBot="1">
      <c r="A70" s="37"/>
      <c r="B70" s="31"/>
      <c r="C70" s="31"/>
      <c r="D70" s="31"/>
      <c r="E70" s="31"/>
      <c r="F70" s="31"/>
      <c r="G70" s="31"/>
      <c r="H70" s="36"/>
      <c r="I70" s="33"/>
      <c r="J70" s="33"/>
      <c r="K70" s="42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</row>
    <row r="71" spans="1:38" ht="13.5" customHeight="1" thickTop="1">
      <c r="A71" s="37" t="s">
        <v>32</v>
      </c>
      <c r="B71" s="22" t="s">
        <v>10</v>
      </c>
      <c r="C71" s="526" t="s">
        <v>32</v>
      </c>
      <c r="D71" s="527"/>
      <c r="E71" s="527"/>
      <c r="F71" s="527"/>
      <c r="G71" s="527"/>
      <c r="H71" s="528"/>
      <c r="I71" s="26"/>
      <c r="J71" s="25"/>
      <c r="K71" s="28"/>
    </row>
    <row r="72" spans="1:38" customFormat="1">
      <c r="A72" s="37"/>
      <c r="B72" s="277" t="s">
        <v>11</v>
      </c>
      <c r="C72" s="522">
        <f>ALEMAN!$C$176</f>
        <v>17</v>
      </c>
      <c r="D72" s="523"/>
      <c r="E72" s="523"/>
      <c r="F72" s="523"/>
      <c r="G72" s="523"/>
      <c r="H72" s="524"/>
      <c r="I72" s="524"/>
      <c r="J72" s="524"/>
      <c r="K72" s="525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</row>
    <row r="73" spans="1:38" customFormat="1" ht="13.5" thickBot="1">
      <c r="A73" s="39"/>
      <c r="B73" s="278"/>
      <c r="C73" s="279">
        <v>5</v>
      </c>
      <c r="D73" s="280">
        <v>4</v>
      </c>
      <c r="E73" s="279">
        <v>3</v>
      </c>
      <c r="F73" s="279">
        <v>2</v>
      </c>
      <c r="G73" s="280" t="s">
        <v>4</v>
      </c>
      <c r="H73" s="281" t="s">
        <v>9</v>
      </c>
      <c r="I73" s="282" t="s">
        <v>47</v>
      </c>
      <c r="J73" s="283" t="s">
        <v>41</v>
      </c>
      <c r="K73" s="284" t="s">
        <v>48</v>
      </c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</row>
    <row r="74" spans="1:38" customFormat="1" ht="13.5" thickTop="1">
      <c r="A74" s="39"/>
      <c r="B74" s="511" t="s">
        <v>5</v>
      </c>
      <c r="C74" s="512"/>
      <c r="D74" s="512"/>
      <c r="E74" s="512"/>
      <c r="F74" s="512"/>
      <c r="G74" s="512"/>
      <c r="H74" s="513"/>
      <c r="I74" s="513"/>
      <c r="J74" s="513"/>
      <c r="K74" s="514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</row>
    <row r="75" spans="1:38" customFormat="1" ht="15.75" customHeight="1">
      <c r="A75" s="37"/>
      <c r="B75" s="271" t="s">
        <v>44</v>
      </c>
      <c r="C75" s="272">
        <f>ALEMAN!$C$170</f>
        <v>10</v>
      </c>
      <c r="D75" s="272">
        <f>ALEMAN!$C$171</f>
        <v>7</v>
      </c>
      <c r="E75" s="272">
        <f>ALEMAN!$C$172</f>
        <v>0</v>
      </c>
      <c r="F75" s="272">
        <f>ALEMAN!$C$173</f>
        <v>0</v>
      </c>
      <c r="G75" s="272">
        <f t="shared" ref="G75:G80" si="27">C75+D75+E75</f>
        <v>17</v>
      </c>
      <c r="H75" s="273">
        <f>G75*100/C72</f>
        <v>100</v>
      </c>
      <c r="I75" s="274">
        <f>ALEMAN!$C$166</f>
        <v>5</v>
      </c>
      <c r="J75" s="274">
        <f>ALEMAN!$C$167</f>
        <v>4</v>
      </c>
      <c r="K75" s="275">
        <f>ALEMAN!$C$165</f>
        <v>4.5882352941176467</v>
      </c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</row>
    <row r="76" spans="1:38" customFormat="1" ht="30">
      <c r="A76" s="37"/>
      <c r="B76" s="271" t="s">
        <v>51</v>
      </c>
      <c r="C76" s="272">
        <f>ALEMAN!$D$170</f>
        <v>4</v>
      </c>
      <c r="D76" s="272">
        <f>ALEMAN!$D$171</f>
        <v>7</v>
      </c>
      <c r="E76" s="272">
        <f>ALEMAN!$D$172</f>
        <v>5</v>
      </c>
      <c r="F76" s="272">
        <f>ALEMAN!$D$173</f>
        <v>1</v>
      </c>
      <c r="G76" s="272">
        <f t="shared" si="27"/>
        <v>16</v>
      </c>
      <c r="H76" s="273">
        <f>G76*100/C72</f>
        <v>94.117647058823536</v>
      </c>
      <c r="I76" s="274">
        <f>ALEMAN!$D$166</f>
        <v>4</v>
      </c>
      <c r="J76" s="274">
        <f>ALEMAN!$D$167</f>
        <v>3</v>
      </c>
      <c r="K76" s="275">
        <f>ALEMAN!$D$165</f>
        <v>3.8235294117647061</v>
      </c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</row>
    <row r="77" spans="1:38" customFormat="1" ht="15">
      <c r="A77" s="37"/>
      <c r="B77" s="271" t="s">
        <v>42</v>
      </c>
      <c r="C77" s="272">
        <f>ALEMAN!$E$170</f>
        <v>4</v>
      </c>
      <c r="D77" s="272">
        <f>ALEMAN!$E$171</f>
        <v>7</v>
      </c>
      <c r="E77" s="272">
        <f>ALEMAN!$E$172</f>
        <v>5</v>
      </c>
      <c r="F77" s="272">
        <f>ALEMAN!$E$173</f>
        <v>1</v>
      </c>
      <c r="G77" s="272">
        <f t="shared" si="27"/>
        <v>16</v>
      </c>
      <c r="H77" s="273">
        <f>G77*100/C72</f>
        <v>94.117647058823536</v>
      </c>
      <c r="I77" s="274">
        <f>ALEMAN!$E$166</f>
        <v>4</v>
      </c>
      <c r="J77" s="274">
        <f>ALEMAN!$E$167</f>
        <v>3</v>
      </c>
      <c r="K77" s="275">
        <f>ALEMAN!$E$165</f>
        <v>3.8235294117647061</v>
      </c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</row>
    <row r="78" spans="1:38" customFormat="1" ht="15">
      <c r="A78" s="37"/>
      <c r="B78" s="271" t="s">
        <v>95</v>
      </c>
      <c r="C78" s="272">
        <f>ALEMAN!$F$170</f>
        <v>13</v>
      </c>
      <c r="D78" s="272">
        <f>ALEMAN!$F$171</f>
        <v>3</v>
      </c>
      <c r="E78" s="272">
        <f>ALEMAN!$F$172</f>
        <v>1</v>
      </c>
      <c r="F78" s="272">
        <f>ALEMAN!$F$173</f>
        <v>0</v>
      </c>
      <c r="G78" s="272">
        <f t="shared" si="27"/>
        <v>17</v>
      </c>
      <c r="H78" s="273">
        <f>G78*100/C72</f>
        <v>100</v>
      </c>
      <c r="I78" s="274">
        <f>ALEMAN!$F$166</f>
        <v>5</v>
      </c>
      <c r="J78" s="274">
        <f>ALEMAN!$F$167</f>
        <v>5</v>
      </c>
      <c r="K78" s="275">
        <f>ALEMAN!$F$165</f>
        <v>4.7058823529411766</v>
      </c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</row>
    <row r="79" spans="1:38" customFormat="1" ht="15">
      <c r="A79" s="37"/>
      <c r="B79" s="271" t="s">
        <v>46</v>
      </c>
      <c r="C79" s="272">
        <f>ALEMAN!$G$170</f>
        <v>16</v>
      </c>
      <c r="D79" s="272">
        <f>ALEMAN!$G$171</f>
        <v>1</v>
      </c>
      <c r="E79" s="272">
        <f>ALEMAN!$G$172</f>
        <v>0</v>
      </c>
      <c r="F79" s="272">
        <f>ALEMAN!$G$173</f>
        <v>0</v>
      </c>
      <c r="G79" s="272">
        <f t="shared" si="27"/>
        <v>17</v>
      </c>
      <c r="H79" s="273">
        <f>G79*100/C72</f>
        <v>100</v>
      </c>
      <c r="I79" s="274">
        <f>ALEMAN!$G$166</f>
        <v>5</v>
      </c>
      <c r="J79" s="274">
        <f>ALEMAN!$G$167</f>
        <v>5</v>
      </c>
      <c r="K79" s="275">
        <f>ALEMAN!$G$165</f>
        <v>4.9411764705882355</v>
      </c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</row>
    <row r="80" spans="1:38" customFormat="1" ht="13.5" customHeight="1">
      <c r="A80" s="37"/>
      <c r="B80" s="271" t="s">
        <v>80</v>
      </c>
      <c r="C80" s="272">
        <f>ALEMAN!$H$170</f>
        <v>11</v>
      </c>
      <c r="D80" s="272">
        <f>ALEMAN!$H$171</f>
        <v>6</v>
      </c>
      <c r="E80" s="272">
        <f>ALEMAN!$H$172</f>
        <v>0</v>
      </c>
      <c r="F80" s="272">
        <f>ALEMAN!$H$173</f>
        <v>0</v>
      </c>
      <c r="G80" s="272">
        <f t="shared" si="27"/>
        <v>17</v>
      </c>
      <c r="H80" s="273">
        <f>G80*100/C72</f>
        <v>100</v>
      </c>
      <c r="I80" s="274">
        <f>ALEMAN!$H$166</f>
        <v>5</v>
      </c>
      <c r="J80" s="274">
        <f>ALEMAN!$H$167</f>
        <v>4</v>
      </c>
      <c r="K80" s="275">
        <f>ALEMAN!$H$165</f>
        <v>4.6470588235294121</v>
      </c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</row>
    <row r="81" spans="1:38" customFormat="1" ht="13.5" thickBot="1">
      <c r="A81" s="37"/>
      <c r="B81" s="508" t="s">
        <v>0</v>
      </c>
      <c r="C81" s="509"/>
      <c r="D81" s="509"/>
      <c r="E81" s="509"/>
      <c r="F81" s="510"/>
      <c r="G81" s="272">
        <f>ALEMAN!$I$164</f>
        <v>17</v>
      </c>
      <c r="H81" s="285">
        <f>G81*100/C72</f>
        <v>100</v>
      </c>
      <c r="I81" s="286"/>
      <c r="J81" s="286"/>
      <c r="K81" s="287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</row>
    <row r="82" spans="1:38" customFormat="1" ht="13.5" thickTop="1">
      <c r="A82" s="37"/>
      <c r="B82" s="511" t="s">
        <v>6</v>
      </c>
      <c r="C82" s="512"/>
      <c r="D82" s="512"/>
      <c r="E82" s="512"/>
      <c r="F82" s="512"/>
      <c r="G82" s="512"/>
      <c r="H82" s="513"/>
      <c r="I82" s="513"/>
      <c r="J82" s="513"/>
      <c r="K82" s="514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</row>
    <row r="83" spans="1:38" customFormat="1" ht="15">
      <c r="A83" s="37"/>
      <c r="B83" s="271" t="s">
        <v>43</v>
      </c>
      <c r="C83" s="272">
        <f>ALEMAN!$J$170</f>
        <v>7</v>
      </c>
      <c r="D83" s="272">
        <f>ALEMAN!$J$171</f>
        <v>7</v>
      </c>
      <c r="E83" s="272">
        <f>ALEMAN!$J$172</f>
        <v>1</v>
      </c>
      <c r="F83" s="272">
        <f>ALEMAN!$J$173</f>
        <v>2</v>
      </c>
      <c r="G83" s="272">
        <f>C83+D83+E83</f>
        <v>15</v>
      </c>
      <c r="H83" s="273">
        <f>G83*100/C72</f>
        <v>88.235294117647058</v>
      </c>
      <c r="I83" s="274">
        <f>ALEMAN!$J$166</f>
        <v>4</v>
      </c>
      <c r="J83" s="274">
        <f>ALEMAN!$J$167</f>
        <v>4</v>
      </c>
      <c r="K83" s="275">
        <f>ALEMAN!$J$165</f>
        <v>4.117647058823529</v>
      </c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</row>
    <row r="84" spans="1:38" customFormat="1" ht="15">
      <c r="A84" s="37"/>
      <c r="B84" s="271" t="s">
        <v>1</v>
      </c>
      <c r="C84" s="272">
        <f>ALEMAN!$K$170</f>
        <v>7</v>
      </c>
      <c r="D84" s="272">
        <f>ALEMAN!$K$171</f>
        <v>8</v>
      </c>
      <c r="E84" s="272">
        <f>ALEMAN!$K$172</f>
        <v>1</v>
      </c>
      <c r="F84" s="272">
        <f>ALEMAN!$K$173</f>
        <v>1</v>
      </c>
      <c r="G84" s="272">
        <f>C84+D84+E84</f>
        <v>16</v>
      </c>
      <c r="H84" s="273">
        <f>G84*100/C72</f>
        <v>94.117647058823536</v>
      </c>
      <c r="I84" s="274">
        <f>ALEMAN!$K$166</f>
        <v>4</v>
      </c>
      <c r="J84" s="274">
        <f>ALEMAN!$K$167</f>
        <v>4</v>
      </c>
      <c r="K84" s="275">
        <f>ALEMAN!$K$165</f>
        <v>4.2352941176470589</v>
      </c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</row>
    <row r="85" spans="1:38" customFormat="1" ht="13.5" customHeight="1">
      <c r="A85" s="37"/>
      <c r="B85" s="271" t="s">
        <v>96</v>
      </c>
      <c r="C85" s="272">
        <f>ALEMAN!$L$170</f>
        <v>2</v>
      </c>
      <c r="D85" s="272">
        <f>ALEMAN!$L$171</f>
        <v>6</v>
      </c>
      <c r="E85" s="272">
        <f>ALEMAN!$L$172</f>
        <v>6</v>
      </c>
      <c r="F85" s="272">
        <f>ALEMAN!$L$173</f>
        <v>3</v>
      </c>
      <c r="G85" s="272">
        <f>C85+D85+E85</f>
        <v>14</v>
      </c>
      <c r="H85" s="273">
        <f>G85*100/C72</f>
        <v>82.352941176470594</v>
      </c>
      <c r="I85" s="274">
        <f>ALEMAN!$L$166</f>
        <v>3</v>
      </c>
      <c r="J85" s="274">
        <f>ALEMAN!$L$167</f>
        <v>3</v>
      </c>
      <c r="K85" s="275">
        <f>ALEMAN!$L$165</f>
        <v>3.4117647058823528</v>
      </c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</row>
    <row r="86" spans="1:38" customFormat="1" ht="13.5" customHeight="1" thickBot="1">
      <c r="A86" s="37"/>
      <c r="B86" s="508" t="s">
        <v>2</v>
      </c>
      <c r="C86" s="509"/>
      <c r="D86" s="509"/>
      <c r="E86" s="509"/>
      <c r="F86" s="510"/>
      <c r="G86" s="272">
        <f>ALEMAN!$M$164</f>
        <v>17</v>
      </c>
      <c r="H86" s="285">
        <f>G86*100/C72</f>
        <v>100</v>
      </c>
      <c r="I86" s="286"/>
      <c r="J86" s="286"/>
      <c r="K86" s="287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</row>
    <row r="87" spans="1:38" customFormat="1" ht="13.5" thickTop="1">
      <c r="A87" s="37"/>
      <c r="B87" s="511" t="s">
        <v>7</v>
      </c>
      <c r="C87" s="512"/>
      <c r="D87" s="512"/>
      <c r="E87" s="512"/>
      <c r="F87" s="512"/>
      <c r="G87" s="512"/>
      <c r="H87" s="513"/>
      <c r="I87" s="513"/>
      <c r="J87" s="513"/>
      <c r="K87" s="514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</row>
    <row r="88" spans="1:38" customFormat="1" ht="15">
      <c r="A88" s="37"/>
      <c r="B88" s="271" t="s">
        <v>97</v>
      </c>
      <c r="C88" s="272">
        <f>ALEMAN!$N$170</f>
        <v>1</v>
      </c>
      <c r="D88" s="272">
        <f>ALEMAN!$N$171</f>
        <v>7</v>
      </c>
      <c r="E88" s="272">
        <f>ALEMAN!$N$172</f>
        <v>6</v>
      </c>
      <c r="F88" s="272">
        <f>ALEMAN!$N$173</f>
        <v>3</v>
      </c>
      <c r="G88" s="272">
        <f>C88+D88+E88</f>
        <v>14</v>
      </c>
      <c r="H88" s="273">
        <f>G88*100/C72</f>
        <v>82.352941176470594</v>
      </c>
      <c r="I88" s="274">
        <f>ALEMAN!$N$166</f>
        <v>3</v>
      </c>
      <c r="J88" s="274">
        <f>ALEMAN!$N$167</f>
        <v>3</v>
      </c>
      <c r="K88" s="275">
        <f>ALEMAN!$N$165</f>
        <v>3.3529411764705883</v>
      </c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</row>
    <row r="89" spans="1:38" customFormat="1" ht="30">
      <c r="A89" s="37"/>
      <c r="B89" s="271" t="s">
        <v>98</v>
      </c>
      <c r="C89" s="272">
        <f>ALEMAN!$O$170</f>
        <v>5</v>
      </c>
      <c r="D89" s="272">
        <f>ALEMAN!$O$171</f>
        <v>8</v>
      </c>
      <c r="E89" s="272">
        <f>ALEMAN!$O$172</f>
        <v>3</v>
      </c>
      <c r="F89" s="272">
        <f>ALEMAN!$O$173</f>
        <v>1</v>
      </c>
      <c r="G89" s="272">
        <f>C89+D89+E89</f>
        <v>16</v>
      </c>
      <c r="H89" s="273">
        <f>G89*100/C72</f>
        <v>94.117647058823536</v>
      </c>
      <c r="I89" s="274">
        <f>ALEMAN!$O$166</f>
        <v>4</v>
      </c>
      <c r="J89" s="274">
        <f>ALEMAN!$O$167</f>
        <v>4</v>
      </c>
      <c r="K89" s="275">
        <f>ALEMAN!$O$165</f>
        <v>4</v>
      </c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</row>
    <row r="90" spans="1:38" customFormat="1" ht="15">
      <c r="A90" s="39"/>
      <c r="B90" s="288" t="s">
        <v>45</v>
      </c>
      <c r="C90" s="272">
        <f>ALEMAN!$P$170</f>
        <v>7</v>
      </c>
      <c r="D90" s="272">
        <f>ALEMAN!$P$171</f>
        <v>7</v>
      </c>
      <c r="E90" s="272">
        <f>ALEMAN!$P$172</f>
        <v>3</v>
      </c>
      <c r="F90" s="272">
        <f>ALEMAN!$P$173</f>
        <v>0</v>
      </c>
      <c r="G90" s="272">
        <f>C90+D90+E90</f>
        <v>17</v>
      </c>
      <c r="H90" s="273">
        <f>G90*100/C72</f>
        <v>100</v>
      </c>
      <c r="I90" s="274">
        <f>ALEMAN!$P$166</f>
        <v>4</v>
      </c>
      <c r="J90" s="274">
        <f>ALEMAN!$P$167</f>
        <v>4</v>
      </c>
      <c r="K90" s="275">
        <f>ALEMAN!$P$165</f>
        <v>4.2352941176470589</v>
      </c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</row>
    <row r="91" spans="1:38" customFormat="1" ht="13.5" customHeight="1" thickBot="1">
      <c r="A91" s="39"/>
      <c r="B91" s="515" t="s">
        <v>3</v>
      </c>
      <c r="C91" s="516"/>
      <c r="D91" s="516"/>
      <c r="E91" s="516"/>
      <c r="F91" s="516"/>
      <c r="G91" s="13">
        <f>ALEMAN!$Q$164</f>
        <v>17</v>
      </c>
      <c r="H91" s="19">
        <f>G91*100/C72</f>
        <v>100</v>
      </c>
      <c r="I91" s="15"/>
      <c r="J91" s="15"/>
      <c r="K91" s="14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</row>
    <row r="92" spans="1:38" customFormat="1" ht="13.5" thickTop="1">
      <c r="A92" s="37"/>
      <c r="B92" s="31"/>
      <c r="C92" s="31"/>
      <c r="D92" s="31"/>
      <c r="E92" s="31"/>
      <c r="F92" s="31"/>
      <c r="G92" s="31"/>
      <c r="H92" s="35"/>
      <c r="I92" s="36"/>
      <c r="J92" s="36"/>
      <c r="K92" s="35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</row>
    <row r="93" spans="1:38" customFormat="1" ht="13.5" thickBot="1">
      <c r="A93" s="37"/>
      <c r="B93" s="31"/>
      <c r="C93" s="31"/>
      <c r="D93" s="31"/>
      <c r="E93" s="31"/>
      <c r="F93" s="31"/>
      <c r="G93" s="31"/>
      <c r="H93" s="36"/>
      <c r="I93" s="33"/>
      <c r="J93" s="33"/>
      <c r="K93" s="42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</row>
    <row r="94" spans="1:38" s="291" customFormat="1" ht="13.5" thickTop="1">
      <c r="A94" s="290"/>
      <c r="H94" s="292"/>
      <c r="I94" s="292"/>
      <c r="J94" s="292"/>
      <c r="K94" s="292"/>
    </row>
    <row r="95" spans="1:38" s="291" customFormat="1">
      <c r="A95" s="290"/>
      <c r="H95" s="292"/>
      <c r="I95" s="292"/>
      <c r="J95" s="292"/>
      <c r="K95" s="292"/>
    </row>
    <row r="96" spans="1:38" s="291" customFormat="1">
      <c r="A96" s="290"/>
      <c r="H96" s="292"/>
      <c r="I96" s="292"/>
      <c r="J96" s="292"/>
      <c r="K96" s="292"/>
    </row>
    <row r="97" spans="1:11" s="291" customFormat="1">
      <c r="A97" s="290"/>
      <c r="H97" s="292"/>
      <c r="I97" s="292"/>
      <c r="J97" s="292"/>
      <c r="K97" s="292"/>
    </row>
    <row r="98" spans="1:11" s="291" customFormat="1">
      <c r="A98" s="290"/>
      <c r="H98" s="292"/>
      <c r="I98" s="292"/>
      <c r="J98" s="292"/>
      <c r="K98" s="292"/>
    </row>
    <row r="99" spans="1:11" s="291" customFormat="1">
      <c r="A99" s="290"/>
      <c r="H99" s="292"/>
      <c r="I99" s="292"/>
      <c r="J99" s="292"/>
      <c r="K99" s="292"/>
    </row>
    <row r="100" spans="1:11" s="291" customFormat="1">
      <c r="A100" s="290"/>
      <c r="H100" s="292"/>
      <c r="I100" s="292"/>
      <c r="J100" s="292"/>
      <c r="K100" s="292"/>
    </row>
    <row r="101" spans="1:11" s="291" customFormat="1">
      <c r="A101" s="290"/>
      <c r="H101" s="292"/>
      <c r="I101" s="292"/>
      <c r="J101" s="292"/>
      <c r="K101" s="292"/>
    </row>
    <row r="102" spans="1:11" s="291" customFormat="1">
      <c r="A102" s="290"/>
      <c r="H102" s="292"/>
      <c r="I102" s="292"/>
      <c r="J102" s="292"/>
      <c r="K102" s="292"/>
    </row>
    <row r="103" spans="1:11" s="291" customFormat="1">
      <c r="A103" s="290"/>
      <c r="H103" s="292"/>
      <c r="I103" s="292"/>
      <c r="J103" s="292"/>
      <c r="K103" s="292"/>
    </row>
    <row r="104" spans="1:11" s="291" customFormat="1">
      <c r="A104" s="290"/>
      <c r="H104" s="292"/>
      <c r="I104" s="292"/>
      <c r="J104" s="292"/>
      <c r="K104" s="292"/>
    </row>
    <row r="105" spans="1:11" s="291" customFormat="1">
      <c r="A105" s="290"/>
      <c r="H105" s="292"/>
      <c r="I105" s="292"/>
      <c r="J105" s="292"/>
      <c r="K105" s="292"/>
    </row>
    <row r="106" spans="1:11" s="291" customFormat="1">
      <c r="A106" s="290"/>
      <c r="H106" s="292"/>
      <c r="I106" s="292"/>
      <c r="J106" s="292"/>
      <c r="K106" s="292"/>
    </row>
    <row r="107" spans="1:11" s="291" customFormat="1">
      <c r="A107" s="290"/>
      <c r="H107" s="292"/>
      <c r="I107" s="292"/>
      <c r="J107" s="292"/>
      <c r="K107" s="292"/>
    </row>
    <row r="108" spans="1:11" s="291" customFormat="1">
      <c r="A108" s="290"/>
      <c r="H108" s="292"/>
      <c r="I108" s="292"/>
      <c r="J108" s="292"/>
      <c r="K108" s="292"/>
    </row>
    <row r="109" spans="1:11" s="291" customFormat="1">
      <c r="A109" s="290"/>
      <c r="H109" s="292"/>
      <c r="I109" s="292"/>
      <c r="J109" s="292"/>
      <c r="K109" s="292"/>
    </row>
    <row r="110" spans="1:11" s="291" customFormat="1">
      <c r="A110" s="290"/>
      <c r="H110" s="292"/>
      <c r="I110" s="292"/>
      <c r="J110" s="292"/>
      <c r="K110" s="292"/>
    </row>
    <row r="111" spans="1:11" s="291" customFormat="1">
      <c r="A111" s="290"/>
      <c r="H111" s="292"/>
      <c r="I111" s="292"/>
      <c r="J111" s="292"/>
      <c r="K111" s="292"/>
    </row>
    <row r="112" spans="1:11" s="291" customFormat="1">
      <c r="A112" s="290"/>
      <c r="H112" s="292"/>
      <c r="I112" s="292"/>
      <c r="J112" s="292"/>
      <c r="K112" s="292"/>
    </row>
    <row r="113" spans="1:11" s="291" customFormat="1">
      <c r="A113" s="290"/>
      <c r="H113" s="292"/>
      <c r="I113" s="292"/>
      <c r="J113" s="292"/>
      <c r="K113" s="292"/>
    </row>
    <row r="114" spans="1:11" s="291" customFormat="1">
      <c r="A114" s="290"/>
      <c r="H114" s="292"/>
      <c r="I114" s="292"/>
      <c r="J114" s="292"/>
      <c r="K114" s="292"/>
    </row>
    <row r="115" spans="1:11" s="291" customFormat="1">
      <c r="A115" s="290"/>
      <c r="H115" s="292"/>
      <c r="I115" s="292"/>
      <c r="J115" s="292"/>
      <c r="K115" s="292"/>
    </row>
    <row r="116" spans="1:11" s="291" customFormat="1">
      <c r="A116" s="290"/>
      <c r="H116" s="292"/>
      <c r="I116" s="292"/>
      <c r="J116" s="292"/>
      <c r="K116" s="292"/>
    </row>
    <row r="117" spans="1:11" s="291" customFormat="1">
      <c r="A117" s="290"/>
      <c r="H117" s="292"/>
      <c r="I117" s="292"/>
      <c r="J117" s="292"/>
      <c r="K117" s="292"/>
    </row>
    <row r="118" spans="1:11" s="291" customFormat="1">
      <c r="A118" s="290"/>
      <c r="H118" s="292"/>
      <c r="I118" s="292"/>
      <c r="J118" s="292"/>
      <c r="K118" s="292"/>
    </row>
    <row r="119" spans="1:11" s="291" customFormat="1">
      <c r="A119" s="290"/>
      <c r="H119" s="292"/>
      <c r="I119" s="292"/>
      <c r="J119" s="292"/>
      <c r="K119" s="292"/>
    </row>
    <row r="120" spans="1:11" s="291" customFormat="1">
      <c r="A120" s="290"/>
      <c r="H120" s="292"/>
      <c r="I120" s="292"/>
      <c r="J120" s="292"/>
      <c r="K120" s="292"/>
    </row>
    <row r="121" spans="1:11" s="291" customFormat="1">
      <c r="A121" s="290"/>
      <c r="H121" s="292"/>
      <c r="I121" s="292"/>
      <c r="J121" s="292"/>
      <c r="K121" s="292"/>
    </row>
    <row r="122" spans="1:11" s="291" customFormat="1">
      <c r="A122" s="290"/>
      <c r="H122" s="292"/>
      <c r="I122" s="292"/>
      <c r="J122" s="292"/>
      <c r="K122" s="292"/>
    </row>
    <row r="123" spans="1:11" s="291" customFormat="1">
      <c r="A123" s="290"/>
      <c r="H123" s="292"/>
      <c r="I123" s="292"/>
      <c r="J123" s="292"/>
      <c r="K123" s="292"/>
    </row>
    <row r="124" spans="1:11" s="291" customFormat="1">
      <c r="A124" s="290"/>
      <c r="H124" s="292"/>
      <c r="I124" s="292"/>
      <c r="J124" s="292"/>
      <c r="K124" s="292"/>
    </row>
    <row r="125" spans="1:11" s="291" customFormat="1">
      <c r="A125" s="290"/>
      <c r="H125" s="292"/>
      <c r="I125" s="292"/>
      <c r="J125" s="292"/>
      <c r="K125" s="292"/>
    </row>
    <row r="126" spans="1:11" s="291" customFormat="1">
      <c r="A126" s="290"/>
      <c r="H126" s="292"/>
      <c r="I126" s="292"/>
      <c r="J126" s="292"/>
      <c r="K126" s="292"/>
    </row>
    <row r="127" spans="1:11" s="291" customFormat="1">
      <c r="A127" s="290"/>
      <c r="H127" s="292"/>
      <c r="I127" s="292"/>
      <c r="J127" s="292"/>
      <c r="K127" s="292"/>
    </row>
    <row r="128" spans="1:11" s="291" customFormat="1">
      <c r="A128" s="290"/>
      <c r="H128" s="292"/>
      <c r="I128" s="292"/>
      <c r="J128" s="292"/>
      <c r="K128" s="292"/>
    </row>
    <row r="129" spans="1:11" s="291" customFormat="1">
      <c r="A129" s="290"/>
      <c r="H129" s="292"/>
      <c r="I129" s="292"/>
      <c r="J129" s="292"/>
      <c r="K129" s="292"/>
    </row>
    <row r="130" spans="1:11" s="291" customFormat="1">
      <c r="A130" s="290"/>
      <c r="H130" s="292"/>
      <c r="I130" s="292"/>
      <c r="J130" s="292"/>
      <c r="K130" s="292"/>
    </row>
    <row r="131" spans="1:11" s="291" customFormat="1">
      <c r="A131" s="290"/>
      <c r="H131" s="292"/>
      <c r="I131" s="292"/>
      <c r="J131" s="292"/>
      <c r="K131" s="292"/>
    </row>
    <row r="132" spans="1:11" s="291" customFormat="1">
      <c r="A132" s="290"/>
      <c r="H132" s="292"/>
      <c r="I132" s="292"/>
      <c r="J132" s="292"/>
      <c r="K132" s="292"/>
    </row>
    <row r="133" spans="1:11" s="291" customFormat="1">
      <c r="A133" s="290"/>
      <c r="H133" s="292"/>
      <c r="I133" s="292"/>
      <c r="J133" s="292"/>
      <c r="K133" s="292"/>
    </row>
    <row r="134" spans="1:11" s="291" customFormat="1">
      <c r="A134" s="290"/>
      <c r="H134" s="292"/>
      <c r="I134" s="292"/>
      <c r="J134" s="292"/>
      <c r="K134" s="292"/>
    </row>
    <row r="135" spans="1:11" s="291" customFormat="1">
      <c r="A135" s="290"/>
      <c r="H135" s="292"/>
      <c r="I135" s="292"/>
      <c r="J135" s="292"/>
      <c r="K135" s="292"/>
    </row>
    <row r="136" spans="1:11" s="291" customFormat="1">
      <c r="A136" s="290"/>
      <c r="H136" s="292"/>
      <c r="I136" s="292"/>
      <c r="J136" s="292"/>
      <c r="K136" s="292"/>
    </row>
    <row r="137" spans="1:11" s="291" customFormat="1">
      <c r="A137" s="290"/>
      <c r="H137" s="292"/>
      <c r="I137" s="292"/>
      <c r="J137" s="292"/>
      <c r="K137" s="292"/>
    </row>
    <row r="138" spans="1:11" s="291" customFormat="1">
      <c r="A138" s="290"/>
      <c r="H138" s="292"/>
      <c r="I138" s="292"/>
      <c r="J138" s="292"/>
      <c r="K138" s="292"/>
    </row>
    <row r="139" spans="1:11" s="291" customFormat="1">
      <c r="A139" s="290"/>
      <c r="H139" s="292"/>
      <c r="I139" s="292"/>
      <c r="J139" s="292"/>
      <c r="K139" s="292"/>
    </row>
    <row r="140" spans="1:11" s="291" customFormat="1">
      <c r="A140" s="290"/>
      <c r="H140" s="292"/>
      <c r="I140" s="292"/>
      <c r="J140" s="292"/>
      <c r="K140" s="292"/>
    </row>
    <row r="141" spans="1:11" s="291" customFormat="1">
      <c r="A141" s="290"/>
      <c r="H141" s="292"/>
      <c r="I141" s="292"/>
      <c r="J141" s="292"/>
      <c r="K141" s="292"/>
    </row>
    <row r="142" spans="1:11" s="291" customFormat="1">
      <c r="A142" s="290"/>
      <c r="H142" s="292"/>
      <c r="I142" s="292"/>
      <c r="J142" s="292"/>
      <c r="K142" s="292"/>
    </row>
    <row r="143" spans="1:11" s="291" customFormat="1">
      <c r="A143" s="290"/>
      <c r="H143" s="292"/>
      <c r="I143" s="292"/>
      <c r="J143" s="292"/>
      <c r="K143" s="292"/>
    </row>
    <row r="144" spans="1:11" s="291" customFormat="1">
      <c r="A144" s="290"/>
      <c r="H144" s="292"/>
      <c r="I144" s="292"/>
      <c r="J144" s="292"/>
      <c r="K144" s="292"/>
    </row>
    <row r="145" spans="1:11" s="291" customFormat="1">
      <c r="A145" s="290"/>
      <c r="H145" s="292"/>
      <c r="I145" s="292"/>
      <c r="J145" s="292"/>
      <c r="K145" s="292"/>
    </row>
    <row r="146" spans="1:11" s="291" customFormat="1">
      <c r="A146" s="290"/>
      <c r="H146" s="292"/>
      <c r="I146" s="292"/>
      <c r="J146" s="292"/>
      <c r="K146" s="292"/>
    </row>
    <row r="147" spans="1:11" s="291" customFormat="1">
      <c r="A147" s="290"/>
      <c r="H147" s="292"/>
      <c r="I147" s="292"/>
      <c r="J147" s="292"/>
      <c r="K147" s="292"/>
    </row>
    <row r="148" spans="1:11" s="291" customFormat="1">
      <c r="A148" s="290"/>
      <c r="H148" s="292"/>
      <c r="I148" s="292"/>
      <c r="J148" s="292"/>
      <c r="K148" s="292"/>
    </row>
    <row r="149" spans="1:11" s="291" customFormat="1">
      <c r="A149" s="290"/>
      <c r="H149" s="292"/>
      <c r="I149" s="292"/>
      <c r="J149" s="292"/>
      <c r="K149" s="292"/>
    </row>
    <row r="150" spans="1:11" s="291" customFormat="1">
      <c r="A150" s="290"/>
      <c r="H150" s="292"/>
      <c r="I150" s="292"/>
      <c r="J150" s="292"/>
      <c r="K150" s="292"/>
    </row>
    <row r="151" spans="1:11" s="291" customFormat="1">
      <c r="A151" s="290"/>
      <c r="H151" s="292"/>
      <c r="I151" s="292"/>
      <c r="J151" s="292"/>
      <c r="K151" s="292"/>
    </row>
    <row r="152" spans="1:11" s="291" customFormat="1">
      <c r="A152" s="290"/>
      <c r="H152" s="292"/>
      <c r="I152" s="292"/>
      <c r="J152" s="292"/>
      <c r="K152" s="292"/>
    </row>
    <row r="153" spans="1:11" s="291" customFormat="1">
      <c r="A153" s="290"/>
      <c r="H153" s="292"/>
      <c r="I153" s="292"/>
      <c r="J153" s="292"/>
      <c r="K153" s="292"/>
    </row>
    <row r="154" spans="1:11" s="291" customFormat="1">
      <c r="A154" s="290"/>
      <c r="H154" s="292"/>
      <c r="I154" s="292"/>
      <c r="J154" s="292"/>
      <c r="K154" s="292"/>
    </row>
    <row r="155" spans="1:11" s="291" customFormat="1">
      <c r="A155" s="290"/>
      <c r="H155" s="292"/>
      <c r="I155" s="292"/>
      <c r="J155" s="292"/>
      <c r="K155" s="292"/>
    </row>
    <row r="156" spans="1:11" s="291" customFormat="1">
      <c r="A156" s="290"/>
      <c r="H156" s="292"/>
      <c r="I156" s="292"/>
      <c r="J156" s="292"/>
      <c r="K156" s="292"/>
    </row>
    <row r="157" spans="1:11" s="291" customFormat="1">
      <c r="A157" s="290"/>
      <c r="H157" s="292"/>
      <c r="I157" s="292"/>
      <c r="J157" s="292"/>
      <c r="K157" s="292"/>
    </row>
    <row r="158" spans="1:11" s="291" customFormat="1">
      <c r="A158" s="290"/>
      <c r="H158" s="292"/>
      <c r="I158" s="292"/>
      <c r="J158" s="292"/>
      <c r="K158" s="292"/>
    </row>
    <row r="159" spans="1:11" s="291" customFormat="1">
      <c r="A159" s="290"/>
      <c r="H159" s="292"/>
      <c r="I159" s="292"/>
      <c r="J159" s="292"/>
      <c r="K159" s="292"/>
    </row>
    <row r="160" spans="1:11" s="291" customFormat="1">
      <c r="A160" s="290"/>
      <c r="H160" s="292"/>
      <c r="I160" s="292"/>
      <c r="J160" s="292"/>
      <c r="K160" s="292"/>
    </row>
    <row r="161" spans="1:11" s="291" customFormat="1">
      <c r="A161" s="290"/>
      <c r="H161" s="292"/>
      <c r="I161" s="292"/>
      <c r="J161" s="292"/>
      <c r="K161" s="292"/>
    </row>
    <row r="162" spans="1:11" s="291" customFormat="1">
      <c r="A162" s="290"/>
      <c r="H162" s="292"/>
      <c r="I162" s="292"/>
      <c r="J162" s="292"/>
      <c r="K162" s="292"/>
    </row>
    <row r="163" spans="1:11" s="291" customFormat="1">
      <c r="A163" s="290"/>
      <c r="H163" s="292"/>
      <c r="I163" s="292"/>
      <c r="J163" s="292"/>
      <c r="K163" s="292"/>
    </row>
    <row r="164" spans="1:11" s="291" customFormat="1">
      <c r="A164" s="290"/>
      <c r="H164" s="292"/>
      <c r="I164" s="292"/>
      <c r="J164" s="292"/>
      <c r="K164" s="292"/>
    </row>
    <row r="165" spans="1:11" s="291" customFormat="1">
      <c r="A165" s="290"/>
      <c r="H165" s="292"/>
      <c r="I165" s="292"/>
      <c r="J165" s="292"/>
      <c r="K165" s="292"/>
    </row>
    <row r="166" spans="1:11" s="291" customFormat="1">
      <c r="A166" s="290"/>
      <c r="H166" s="292"/>
      <c r="I166" s="292"/>
      <c r="J166" s="292"/>
      <c r="K166" s="292"/>
    </row>
    <row r="167" spans="1:11" s="291" customFormat="1">
      <c r="A167" s="290"/>
      <c r="H167" s="292"/>
      <c r="I167" s="292"/>
      <c r="J167" s="292"/>
      <c r="K167" s="292"/>
    </row>
    <row r="168" spans="1:11" s="291" customFormat="1">
      <c r="A168" s="290"/>
      <c r="H168" s="292"/>
      <c r="I168" s="292"/>
      <c r="J168" s="292"/>
      <c r="K168" s="292"/>
    </row>
    <row r="169" spans="1:11" s="291" customFormat="1">
      <c r="A169" s="290"/>
      <c r="H169" s="292"/>
      <c r="I169" s="292"/>
      <c r="J169" s="292"/>
      <c r="K169" s="292"/>
    </row>
    <row r="170" spans="1:11" s="291" customFormat="1">
      <c r="A170" s="290"/>
      <c r="H170" s="292"/>
      <c r="I170" s="292"/>
      <c r="J170" s="292"/>
      <c r="K170" s="292"/>
    </row>
    <row r="171" spans="1:11" s="291" customFormat="1">
      <c r="A171" s="290"/>
      <c r="H171" s="292"/>
      <c r="I171" s="292"/>
      <c r="J171" s="292"/>
      <c r="K171" s="292"/>
    </row>
    <row r="172" spans="1:11" s="291" customFormat="1">
      <c r="A172" s="290"/>
      <c r="H172" s="292"/>
      <c r="I172" s="292"/>
      <c r="J172" s="292"/>
      <c r="K172" s="292"/>
    </row>
    <row r="173" spans="1:11" s="291" customFormat="1">
      <c r="A173" s="290"/>
      <c r="H173" s="292"/>
      <c r="I173" s="292"/>
      <c r="J173" s="292"/>
      <c r="K173" s="292"/>
    </row>
    <row r="174" spans="1:11" s="291" customFormat="1">
      <c r="A174" s="290"/>
      <c r="H174" s="292"/>
      <c r="I174" s="292"/>
      <c r="J174" s="292"/>
      <c r="K174" s="292"/>
    </row>
    <row r="175" spans="1:11" s="291" customFormat="1">
      <c r="A175" s="290"/>
      <c r="H175" s="292"/>
      <c r="I175" s="292"/>
      <c r="J175" s="292"/>
      <c r="K175" s="292"/>
    </row>
    <row r="176" spans="1:11" s="291" customFormat="1">
      <c r="A176" s="290"/>
      <c r="H176" s="292"/>
      <c r="I176" s="292"/>
      <c r="J176" s="292"/>
      <c r="K176" s="292"/>
    </row>
    <row r="177" spans="1:11" s="291" customFormat="1">
      <c r="A177" s="290"/>
      <c r="H177" s="292"/>
      <c r="I177" s="292"/>
      <c r="J177" s="292"/>
      <c r="K177" s="292"/>
    </row>
    <row r="178" spans="1:11" s="291" customFormat="1">
      <c r="A178" s="290"/>
      <c r="H178" s="292"/>
      <c r="I178" s="292"/>
      <c r="J178" s="292"/>
      <c r="K178" s="292"/>
    </row>
    <row r="179" spans="1:11" s="291" customFormat="1">
      <c r="A179" s="290"/>
      <c r="H179" s="292"/>
      <c r="I179" s="292"/>
      <c r="J179" s="292"/>
      <c r="K179" s="292"/>
    </row>
    <row r="180" spans="1:11" s="291" customFormat="1">
      <c r="A180" s="290"/>
      <c r="H180" s="292"/>
      <c r="I180" s="292"/>
      <c r="J180" s="292"/>
      <c r="K180" s="292"/>
    </row>
    <row r="181" spans="1:11" s="291" customFormat="1">
      <c r="A181" s="290"/>
      <c r="H181" s="292"/>
      <c r="I181" s="292"/>
      <c r="J181" s="292"/>
      <c r="K181" s="292"/>
    </row>
    <row r="182" spans="1:11" s="291" customFormat="1">
      <c r="A182" s="290"/>
      <c r="H182" s="292"/>
      <c r="I182" s="292"/>
      <c r="J182" s="292"/>
      <c r="K182" s="292"/>
    </row>
    <row r="183" spans="1:11" s="291" customFormat="1">
      <c r="A183" s="290"/>
      <c r="H183" s="292"/>
      <c r="I183" s="292"/>
      <c r="J183" s="292"/>
      <c r="K183" s="292"/>
    </row>
    <row r="184" spans="1:11" s="291" customFormat="1">
      <c r="A184" s="290"/>
      <c r="H184" s="292"/>
      <c r="I184" s="292"/>
      <c r="J184" s="292"/>
      <c r="K184" s="292"/>
    </row>
    <row r="185" spans="1:11" s="291" customFormat="1">
      <c r="A185" s="290"/>
      <c r="H185" s="292"/>
      <c r="I185" s="292"/>
      <c r="J185" s="292"/>
      <c r="K185" s="292"/>
    </row>
    <row r="186" spans="1:11" s="291" customFormat="1">
      <c r="A186" s="290"/>
      <c r="H186" s="292"/>
      <c r="I186" s="292"/>
      <c r="J186" s="292"/>
      <c r="K186" s="292"/>
    </row>
    <row r="187" spans="1:11" s="291" customFormat="1">
      <c r="A187" s="290"/>
      <c r="H187" s="292"/>
      <c r="I187" s="292"/>
      <c r="J187" s="292"/>
      <c r="K187" s="292"/>
    </row>
    <row r="188" spans="1:11" s="291" customFormat="1">
      <c r="A188" s="290"/>
      <c r="H188" s="292"/>
      <c r="I188" s="292"/>
      <c r="J188" s="292"/>
      <c r="K188" s="292"/>
    </row>
    <row r="189" spans="1:11" s="291" customFormat="1">
      <c r="A189" s="290"/>
      <c r="H189" s="292"/>
      <c r="I189" s="292"/>
      <c r="J189" s="292"/>
      <c r="K189" s="292"/>
    </row>
    <row r="190" spans="1:11" s="291" customFormat="1">
      <c r="A190" s="290"/>
      <c r="H190" s="292"/>
      <c r="I190" s="292"/>
      <c r="J190" s="292"/>
      <c r="K190" s="292"/>
    </row>
    <row r="191" spans="1:11" s="291" customFormat="1">
      <c r="A191" s="290"/>
      <c r="H191" s="292"/>
      <c r="I191" s="292"/>
      <c r="J191" s="292"/>
      <c r="K191" s="292"/>
    </row>
    <row r="192" spans="1:11" s="291" customFormat="1">
      <c r="A192" s="290"/>
      <c r="H192" s="292"/>
      <c r="I192" s="292"/>
      <c r="J192" s="292"/>
      <c r="K192" s="292"/>
    </row>
    <row r="193" spans="1:11" s="291" customFormat="1">
      <c r="A193" s="290"/>
      <c r="H193" s="292"/>
      <c r="I193" s="292"/>
      <c r="J193" s="292"/>
      <c r="K193" s="292"/>
    </row>
    <row r="194" spans="1:11" s="291" customFormat="1">
      <c r="A194" s="290"/>
      <c r="H194" s="292"/>
      <c r="I194" s="292"/>
      <c r="J194" s="292"/>
      <c r="K194" s="292"/>
    </row>
    <row r="195" spans="1:11" s="291" customFormat="1">
      <c r="A195" s="290"/>
      <c r="H195" s="292"/>
      <c r="I195" s="292"/>
      <c r="J195" s="292"/>
      <c r="K195" s="292"/>
    </row>
    <row r="196" spans="1:11" s="291" customFormat="1">
      <c r="A196" s="290"/>
      <c r="H196" s="292"/>
      <c r="I196" s="292"/>
      <c r="J196" s="292"/>
      <c r="K196" s="292"/>
    </row>
    <row r="197" spans="1:11" s="291" customFormat="1">
      <c r="A197" s="290"/>
      <c r="H197" s="292"/>
      <c r="I197" s="292"/>
      <c r="J197" s="292"/>
      <c r="K197" s="292"/>
    </row>
    <row r="198" spans="1:11" s="291" customFormat="1">
      <c r="A198" s="290"/>
      <c r="H198" s="292"/>
      <c r="I198" s="292"/>
      <c r="J198" s="292"/>
      <c r="K198" s="292"/>
    </row>
    <row r="199" spans="1:11" s="291" customFormat="1">
      <c r="A199" s="290"/>
      <c r="H199" s="292"/>
      <c r="I199" s="292"/>
      <c r="J199" s="292"/>
      <c r="K199" s="292"/>
    </row>
    <row r="200" spans="1:11" s="291" customFormat="1">
      <c r="A200" s="290"/>
      <c r="H200" s="292"/>
      <c r="I200" s="292"/>
      <c r="J200" s="292"/>
      <c r="K200" s="292"/>
    </row>
    <row r="201" spans="1:11" s="291" customFormat="1">
      <c r="A201" s="290"/>
      <c r="H201" s="292"/>
      <c r="I201" s="292"/>
      <c r="J201" s="292"/>
      <c r="K201" s="292"/>
    </row>
    <row r="202" spans="1:11" s="291" customFormat="1">
      <c r="A202" s="290"/>
      <c r="H202" s="292"/>
      <c r="I202" s="292"/>
      <c r="J202" s="292"/>
      <c r="K202" s="292"/>
    </row>
    <row r="203" spans="1:11" s="291" customFormat="1">
      <c r="A203" s="290"/>
      <c r="H203" s="292"/>
      <c r="I203" s="292"/>
      <c r="J203" s="292"/>
      <c r="K203" s="292"/>
    </row>
    <row r="204" spans="1:11" s="291" customFormat="1">
      <c r="A204" s="290"/>
      <c r="H204" s="292"/>
      <c r="I204" s="292"/>
      <c r="J204" s="292"/>
      <c r="K204" s="292"/>
    </row>
    <row r="205" spans="1:11" s="291" customFormat="1">
      <c r="A205" s="290"/>
      <c r="H205" s="292"/>
      <c r="I205" s="292"/>
      <c r="J205" s="292"/>
      <c r="K205" s="292"/>
    </row>
    <row r="206" spans="1:11" s="291" customFormat="1">
      <c r="A206" s="290"/>
      <c r="H206" s="292"/>
      <c r="I206" s="292"/>
      <c r="J206" s="292"/>
      <c r="K206" s="292"/>
    </row>
    <row r="207" spans="1:11" s="291" customFormat="1">
      <c r="A207" s="290"/>
      <c r="H207" s="292"/>
      <c r="I207" s="292"/>
      <c r="J207" s="292"/>
      <c r="K207" s="292"/>
    </row>
    <row r="208" spans="1:11" s="291" customFormat="1">
      <c r="A208" s="290"/>
      <c r="H208" s="292"/>
      <c r="I208" s="292"/>
      <c r="J208" s="292"/>
      <c r="K208" s="292"/>
    </row>
    <row r="209" spans="1:11" s="291" customFormat="1">
      <c r="A209" s="290"/>
      <c r="H209" s="292"/>
      <c r="I209" s="292"/>
      <c r="J209" s="292"/>
      <c r="K209" s="292"/>
    </row>
    <row r="210" spans="1:11" s="291" customFormat="1">
      <c r="A210" s="290"/>
      <c r="H210" s="292"/>
      <c r="I210" s="292"/>
      <c r="J210" s="292"/>
      <c r="K210" s="292"/>
    </row>
    <row r="211" spans="1:11" s="291" customFormat="1">
      <c r="A211" s="290"/>
      <c r="H211" s="292"/>
      <c r="I211" s="292"/>
      <c r="J211" s="292"/>
      <c r="K211" s="292"/>
    </row>
    <row r="212" spans="1:11" s="291" customFormat="1">
      <c r="A212" s="290"/>
      <c r="H212" s="292"/>
      <c r="I212" s="292"/>
      <c r="J212" s="292"/>
      <c r="K212" s="292"/>
    </row>
    <row r="213" spans="1:11" s="291" customFormat="1">
      <c r="A213" s="290"/>
      <c r="H213" s="292"/>
      <c r="I213" s="292"/>
      <c r="J213" s="292"/>
      <c r="K213" s="292"/>
    </row>
    <row r="214" spans="1:11" s="291" customFormat="1">
      <c r="A214" s="290"/>
      <c r="H214" s="292"/>
      <c r="I214" s="292"/>
      <c r="J214" s="292"/>
      <c r="K214" s="292"/>
    </row>
    <row r="215" spans="1:11" s="291" customFormat="1">
      <c r="A215" s="290"/>
      <c r="H215" s="292"/>
      <c r="I215" s="292"/>
      <c r="J215" s="292"/>
      <c r="K215" s="292"/>
    </row>
    <row r="216" spans="1:11" s="291" customFormat="1">
      <c r="A216" s="290"/>
      <c r="H216" s="292"/>
      <c r="I216" s="292"/>
      <c r="J216" s="292"/>
      <c r="K216" s="292"/>
    </row>
    <row r="217" spans="1:11" s="291" customFormat="1">
      <c r="A217" s="290"/>
      <c r="H217" s="292"/>
      <c r="I217" s="292"/>
      <c r="J217" s="292"/>
      <c r="K217" s="292"/>
    </row>
    <row r="218" spans="1:11" s="291" customFormat="1">
      <c r="A218" s="290"/>
      <c r="H218" s="292"/>
      <c r="I218" s="292"/>
      <c r="J218" s="292"/>
      <c r="K218" s="292"/>
    </row>
    <row r="219" spans="1:11" s="291" customFormat="1">
      <c r="A219" s="290"/>
      <c r="H219" s="292"/>
      <c r="I219" s="292"/>
      <c r="J219" s="292"/>
      <c r="K219" s="292"/>
    </row>
    <row r="220" spans="1:11" s="291" customFormat="1">
      <c r="A220" s="290"/>
      <c r="H220" s="292"/>
      <c r="I220" s="292"/>
      <c r="J220" s="292"/>
      <c r="K220" s="292"/>
    </row>
    <row r="221" spans="1:11" s="291" customFormat="1">
      <c r="A221" s="290"/>
      <c r="H221" s="292"/>
      <c r="I221" s="292"/>
      <c r="J221" s="292"/>
      <c r="K221" s="292"/>
    </row>
    <row r="222" spans="1:11" s="291" customFormat="1">
      <c r="A222" s="290"/>
      <c r="H222" s="292"/>
      <c r="I222" s="292"/>
      <c r="J222" s="292"/>
      <c r="K222" s="292"/>
    </row>
    <row r="223" spans="1:11" s="291" customFormat="1">
      <c r="A223" s="290"/>
      <c r="H223" s="292"/>
      <c r="I223" s="292"/>
      <c r="J223" s="292"/>
      <c r="K223" s="292"/>
    </row>
    <row r="224" spans="1:11" s="291" customFormat="1">
      <c r="A224" s="290"/>
      <c r="H224" s="292"/>
      <c r="I224" s="292"/>
      <c r="J224" s="292"/>
      <c r="K224" s="292"/>
    </row>
    <row r="225" spans="1:11" s="291" customFormat="1">
      <c r="A225" s="290"/>
      <c r="H225" s="292"/>
      <c r="I225" s="292"/>
      <c r="J225" s="292"/>
      <c r="K225" s="292"/>
    </row>
    <row r="226" spans="1:11" s="291" customFormat="1">
      <c r="A226" s="290"/>
      <c r="H226" s="292"/>
      <c r="I226" s="292"/>
      <c r="J226" s="292"/>
      <c r="K226" s="292"/>
    </row>
    <row r="227" spans="1:11" s="291" customFormat="1">
      <c r="A227" s="290"/>
      <c r="H227" s="292"/>
      <c r="I227" s="292"/>
      <c r="J227" s="292"/>
      <c r="K227" s="292"/>
    </row>
    <row r="228" spans="1:11" s="291" customFormat="1">
      <c r="A228" s="290"/>
      <c r="H228" s="292"/>
      <c r="I228" s="292"/>
      <c r="J228" s="292"/>
      <c r="K228" s="292"/>
    </row>
    <row r="229" spans="1:11" s="291" customFormat="1">
      <c r="A229" s="290"/>
      <c r="H229" s="292"/>
      <c r="I229" s="292"/>
      <c r="J229" s="292"/>
      <c r="K229" s="292"/>
    </row>
    <row r="230" spans="1:11" s="291" customFormat="1">
      <c r="A230" s="290"/>
      <c r="H230" s="292"/>
      <c r="I230" s="292"/>
      <c r="J230" s="292"/>
      <c r="K230" s="292"/>
    </row>
    <row r="231" spans="1:11" s="291" customFormat="1">
      <c r="A231" s="290"/>
      <c r="H231" s="292"/>
      <c r="I231" s="292"/>
      <c r="J231" s="292"/>
      <c r="K231" s="292"/>
    </row>
    <row r="232" spans="1:11" s="291" customFormat="1">
      <c r="A232" s="290"/>
      <c r="H232" s="292"/>
      <c r="I232" s="292"/>
      <c r="J232" s="292"/>
      <c r="K232" s="292"/>
    </row>
    <row r="233" spans="1:11" s="291" customFormat="1">
      <c r="A233" s="290"/>
      <c r="H233" s="292"/>
      <c r="I233" s="292"/>
      <c r="J233" s="292"/>
      <c r="K233" s="292"/>
    </row>
    <row r="234" spans="1:11" s="291" customFormat="1">
      <c r="A234" s="290"/>
      <c r="H234" s="292"/>
      <c r="I234" s="292"/>
      <c r="J234" s="292"/>
      <c r="K234" s="292"/>
    </row>
    <row r="235" spans="1:11" s="291" customFormat="1">
      <c r="A235" s="290"/>
      <c r="H235" s="292"/>
      <c r="I235" s="292"/>
      <c r="J235" s="292"/>
      <c r="K235" s="292"/>
    </row>
    <row r="236" spans="1:11" s="291" customFormat="1">
      <c r="A236" s="290"/>
      <c r="H236" s="292"/>
      <c r="I236" s="292"/>
      <c r="J236" s="292"/>
      <c r="K236" s="292"/>
    </row>
    <row r="237" spans="1:11" s="291" customFormat="1">
      <c r="A237" s="290"/>
      <c r="H237" s="292"/>
      <c r="I237" s="292"/>
      <c r="J237" s="292"/>
      <c r="K237" s="292"/>
    </row>
    <row r="238" spans="1:11" s="291" customFormat="1">
      <c r="A238" s="290"/>
      <c r="H238" s="292"/>
      <c r="I238" s="292"/>
      <c r="J238" s="292"/>
      <c r="K238" s="292"/>
    </row>
    <row r="239" spans="1:11" s="291" customFormat="1">
      <c r="A239" s="290"/>
      <c r="H239" s="292"/>
      <c r="I239" s="292"/>
      <c r="J239" s="292"/>
      <c r="K239" s="292"/>
    </row>
    <row r="240" spans="1:11" s="291" customFormat="1">
      <c r="A240" s="290"/>
      <c r="H240" s="292"/>
      <c r="I240" s="292"/>
      <c r="J240" s="292"/>
      <c r="K240" s="292"/>
    </row>
    <row r="241" spans="1:11" s="291" customFormat="1">
      <c r="A241" s="290"/>
      <c r="H241" s="292"/>
      <c r="I241" s="292"/>
      <c r="J241" s="292"/>
      <c r="K241" s="292"/>
    </row>
    <row r="242" spans="1:11" s="291" customFormat="1">
      <c r="A242" s="290"/>
      <c r="H242" s="292"/>
      <c r="I242" s="292"/>
      <c r="J242" s="292"/>
      <c r="K242" s="292"/>
    </row>
    <row r="243" spans="1:11" s="291" customFormat="1">
      <c r="A243" s="290"/>
      <c r="H243" s="292"/>
      <c r="I243" s="292"/>
      <c r="J243" s="292"/>
      <c r="K243" s="292"/>
    </row>
    <row r="244" spans="1:11" s="291" customFormat="1">
      <c r="A244" s="290"/>
      <c r="H244" s="292"/>
      <c r="I244" s="292"/>
      <c r="J244" s="292"/>
      <c r="K244" s="292"/>
    </row>
    <row r="245" spans="1:11" s="291" customFormat="1">
      <c r="A245" s="290"/>
      <c r="H245" s="292"/>
      <c r="I245" s="292"/>
      <c r="J245" s="292"/>
      <c r="K245" s="292"/>
    </row>
    <row r="246" spans="1:11" s="291" customFormat="1">
      <c r="A246" s="290"/>
      <c r="H246" s="292"/>
      <c r="I246" s="292"/>
      <c r="J246" s="292"/>
      <c r="K246" s="292"/>
    </row>
    <row r="247" spans="1:11" s="291" customFormat="1">
      <c r="A247" s="290"/>
      <c r="H247" s="292"/>
      <c r="I247" s="292"/>
      <c r="J247" s="292"/>
      <c r="K247" s="292"/>
    </row>
    <row r="248" spans="1:11" s="291" customFormat="1">
      <c r="A248" s="290"/>
      <c r="H248" s="292"/>
      <c r="I248" s="292"/>
      <c r="J248" s="292"/>
      <c r="K248" s="292"/>
    </row>
    <row r="249" spans="1:11" s="291" customFormat="1">
      <c r="A249" s="290"/>
      <c r="H249" s="292"/>
      <c r="I249" s="292"/>
      <c r="J249" s="292"/>
      <c r="K249" s="292"/>
    </row>
    <row r="250" spans="1:11" s="291" customFormat="1">
      <c r="A250" s="290"/>
      <c r="H250" s="292"/>
      <c r="I250" s="292"/>
      <c r="J250" s="292"/>
      <c r="K250" s="292"/>
    </row>
    <row r="251" spans="1:11" s="291" customFormat="1">
      <c r="A251" s="290"/>
      <c r="H251" s="292"/>
      <c r="I251" s="292"/>
      <c r="J251" s="292"/>
      <c r="K251" s="292"/>
    </row>
    <row r="252" spans="1:11" s="291" customFormat="1">
      <c r="A252" s="290"/>
      <c r="H252" s="292"/>
      <c r="I252" s="292"/>
      <c r="J252" s="292"/>
      <c r="K252" s="292"/>
    </row>
    <row r="253" spans="1:11" s="291" customFormat="1">
      <c r="A253" s="290"/>
      <c r="H253" s="292"/>
      <c r="I253" s="292"/>
      <c r="J253" s="292"/>
      <c r="K253" s="292"/>
    </row>
    <row r="254" spans="1:11" s="291" customFormat="1">
      <c r="A254" s="290"/>
      <c r="H254" s="292"/>
      <c r="I254" s="292"/>
      <c r="J254" s="292"/>
      <c r="K254" s="292"/>
    </row>
    <row r="255" spans="1:11" s="291" customFormat="1">
      <c r="A255" s="290"/>
      <c r="H255" s="292"/>
      <c r="I255" s="292"/>
      <c r="J255" s="292"/>
      <c r="K255" s="292"/>
    </row>
    <row r="256" spans="1:11" s="291" customFormat="1">
      <c r="A256" s="290"/>
      <c r="H256" s="292"/>
      <c r="I256" s="292"/>
      <c r="J256" s="292"/>
      <c r="K256" s="292"/>
    </row>
    <row r="257" spans="1:11" s="291" customFormat="1">
      <c r="A257" s="290"/>
      <c r="H257" s="292"/>
      <c r="I257" s="292"/>
      <c r="J257" s="292"/>
      <c r="K257" s="292"/>
    </row>
    <row r="258" spans="1:11" s="291" customFormat="1">
      <c r="A258" s="290"/>
      <c r="H258" s="292"/>
      <c r="I258" s="292"/>
      <c r="J258" s="292"/>
      <c r="K258" s="292"/>
    </row>
    <row r="259" spans="1:11" s="291" customFormat="1">
      <c r="A259" s="290"/>
      <c r="H259" s="292"/>
      <c r="I259" s="292"/>
      <c r="J259" s="292"/>
      <c r="K259" s="292"/>
    </row>
    <row r="260" spans="1:11" s="291" customFormat="1">
      <c r="A260" s="290"/>
      <c r="H260" s="292"/>
      <c r="I260" s="292"/>
      <c r="J260" s="292"/>
      <c r="K260" s="292"/>
    </row>
    <row r="261" spans="1:11" s="291" customFormat="1">
      <c r="A261" s="290"/>
      <c r="H261" s="292"/>
      <c r="I261" s="292"/>
      <c r="J261" s="292"/>
      <c r="K261" s="292"/>
    </row>
    <row r="262" spans="1:11" s="291" customFormat="1">
      <c r="A262" s="290"/>
      <c r="H262" s="292"/>
      <c r="I262" s="292"/>
      <c r="J262" s="292"/>
      <c r="K262" s="292"/>
    </row>
    <row r="263" spans="1:11" s="291" customFormat="1">
      <c r="A263" s="290"/>
      <c r="H263" s="292"/>
      <c r="I263" s="292"/>
      <c r="J263" s="292"/>
      <c r="K263" s="292"/>
    </row>
    <row r="264" spans="1:11" s="291" customFormat="1">
      <c r="A264" s="290"/>
      <c r="H264" s="292"/>
      <c r="I264" s="292"/>
      <c r="J264" s="292"/>
      <c r="K264" s="292"/>
    </row>
    <row r="265" spans="1:11" s="291" customFormat="1">
      <c r="A265" s="290"/>
      <c r="H265" s="292"/>
      <c r="I265" s="292"/>
      <c r="J265" s="292"/>
      <c r="K265" s="292"/>
    </row>
    <row r="266" spans="1:11" s="291" customFormat="1">
      <c r="A266" s="290"/>
      <c r="H266" s="292"/>
      <c r="I266" s="292"/>
      <c r="J266" s="292"/>
      <c r="K266" s="292"/>
    </row>
    <row r="267" spans="1:11" s="291" customFormat="1">
      <c r="A267" s="290"/>
      <c r="H267" s="292"/>
      <c r="I267" s="292"/>
      <c r="J267" s="292"/>
      <c r="K267" s="292"/>
    </row>
    <row r="268" spans="1:11" s="291" customFormat="1">
      <c r="A268" s="290"/>
      <c r="H268" s="292"/>
      <c r="I268" s="292"/>
      <c r="J268" s="292"/>
      <c r="K268" s="292"/>
    </row>
    <row r="269" spans="1:11" s="291" customFormat="1">
      <c r="A269" s="290"/>
      <c r="H269" s="292"/>
      <c r="I269" s="292"/>
      <c r="J269" s="292"/>
      <c r="K269" s="292"/>
    </row>
    <row r="270" spans="1:11" s="291" customFormat="1">
      <c r="A270" s="290"/>
      <c r="H270" s="292"/>
      <c r="I270" s="292"/>
      <c r="J270" s="292"/>
      <c r="K270" s="292"/>
    </row>
    <row r="271" spans="1:11" s="291" customFormat="1">
      <c r="A271" s="290"/>
      <c r="H271" s="292"/>
      <c r="I271" s="292"/>
      <c r="J271" s="292"/>
      <c r="K271" s="292"/>
    </row>
    <row r="272" spans="1:11" s="291" customFormat="1">
      <c r="A272" s="290"/>
      <c r="H272" s="292"/>
      <c r="I272" s="292"/>
      <c r="J272" s="292"/>
      <c r="K272" s="292"/>
    </row>
    <row r="273" spans="1:11" s="291" customFormat="1">
      <c r="A273" s="290"/>
      <c r="H273" s="292"/>
      <c r="I273" s="292"/>
      <c r="J273" s="292"/>
      <c r="K273" s="292"/>
    </row>
    <row r="274" spans="1:11" s="291" customFormat="1">
      <c r="A274" s="290"/>
      <c r="H274" s="292"/>
      <c r="I274" s="292"/>
      <c r="J274" s="292"/>
      <c r="K274" s="292"/>
    </row>
    <row r="275" spans="1:11" s="291" customFormat="1">
      <c r="A275" s="290"/>
      <c r="H275" s="292"/>
      <c r="I275" s="292"/>
      <c r="J275" s="292"/>
      <c r="K275" s="292"/>
    </row>
    <row r="276" spans="1:11" s="291" customFormat="1">
      <c r="A276" s="290"/>
      <c r="H276" s="292"/>
      <c r="I276" s="292"/>
      <c r="J276" s="292"/>
      <c r="K276" s="292"/>
    </row>
    <row r="277" spans="1:11" s="291" customFormat="1">
      <c r="A277" s="290"/>
      <c r="H277" s="292"/>
      <c r="I277" s="292"/>
      <c r="J277" s="292"/>
      <c r="K277" s="292"/>
    </row>
    <row r="278" spans="1:11" s="291" customFormat="1">
      <c r="A278" s="290"/>
      <c r="H278" s="292"/>
      <c r="I278" s="292"/>
      <c r="J278" s="292"/>
      <c r="K278" s="292"/>
    </row>
    <row r="279" spans="1:11" s="291" customFormat="1">
      <c r="A279" s="290"/>
      <c r="H279" s="292"/>
      <c r="I279" s="292"/>
      <c r="J279" s="292"/>
      <c r="K279" s="292"/>
    </row>
    <row r="280" spans="1:11" s="291" customFormat="1">
      <c r="A280" s="290"/>
      <c r="H280" s="292"/>
      <c r="I280" s="292"/>
      <c r="J280" s="292"/>
      <c r="K280" s="292"/>
    </row>
    <row r="281" spans="1:11" s="291" customFormat="1">
      <c r="A281" s="290"/>
      <c r="H281" s="292"/>
      <c r="I281" s="292"/>
      <c r="J281" s="292"/>
      <c r="K281" s="292"/>
    </row>
    <row r="282" spans="1:11" s="291" customFormat="1">
      <c r="A282" s="290"/>
      <c r="H282" s="292"/>
      <c r="I282" s="292"/>
      <c r="J282" s="292"/>
      <c r="K282" s="292"/>
    </row>
    <row r="283" spans="1:11" s="291" customFormat="1">
      <c r="A283" s="290"/>
      <c r="H283" s="292"/>
      <c r="I283" s="292"/>
      <c r="J283" s="292"/>
      <c r="K283" s="292"/>
    </row>
    <row r="284" spans="1:11" s="291" customFormat="1">
      <c r="A284" s="290"/>
      <c r="H284" s="292"/>
      <c r="I284" s="292"/>
      <c r="J284" s="292"/>
      <c r="K284" s="292"/>
    </row>
    <row r="285" spans="1:11" s="291" customFormat="1">
      <c r="A285" s="290"/>
      <c r="H285" s="292"/>
      <c r="I285" s="292"/>
      <c r="J285" s="292"/>
      <c r="K285" s="292"/>
    </row>
    <row r="286" spans="1:11" s="291" customFormat="1">
      <c r="A286" s="290"/>
      <c r="H286" s="292"/>
      <c r="I286" s="292"/>
      <c r="J286" s="292"/>
      <c r="K286" s="292"/>
    </row>
    <row r="287" spans="1:11" s="291" customFormat="1">
      <c r="A287" s="290"/>
      <c r="H287" s="292"/>
      <c r="I287" s="292"/>
      <c r="J287" s="292"/>
      <c r="K287" s="292"/>
    </row>
    <row r="288" spans="1:11" s="291" customFormat="1">
      <c r="A288" s="290"/>
      <c r="H288" s="292"/>
      <c r="I288" s="292"/>
      <c r="J288" s="292"/>
      <c r="K288" s="292"/>
    </row>
    <row r="289" spans="1:11" s="291" customFormat="1">
      <c r="A289" s="290"/>
      <c r="H289" s="292"/>
      <c r="I289" s="292"/>
      <c r="J289" s="292"/>
      <c r="K289" s="292"/>
    </row>
    <row r="290" spans="1:11" s="291" customFormat="1">
      <c r="A290" s="290"/>
      <c r="H290" s="292"/>
      <c r="I290" s="292"/>
      <c r="J290" s="292"/>
      <c r="K290" s="292"/>
    </row>
    <row r="291" spans="1:11" s="291" customFormat="1">
      <c r="A291" s="290"/>
      <c r="H291" s="292"/>
      <c r="I291" s="292"/>
      <c r="J291" s="292"/>
      <c r="K291" s="292"/>
    </row>
    <row r="292" spans="1:11" s="291" customFormat="1">
      <c r="A292" s="290"/>
      <c r="H292" s="292"/>
      <c r="I292" s="292"/>
      <c r="J292" s="292"/>
      <c r="K292" s="292"/>
    </row>
    <row r="293" spans="1:11" s="291" customFormat="1">
      <c r="A293" s="290"/>
      <c r="H293" s="292"/>
      <c r="I293" s="292"/>
      <c r="J293" s="292"/>
      <c r="K293" s="292"/>
    </row>
    <row r="294" spans="1:11" s="291" customFormat="1">
      <c r="A294" s="290"/>
      <c r="H294" s="292"/>
      <c r="I294" s="292"/>
      <c r="J294" s="292"/>
      <c r="K294" s="292"/>
    </row>
    <row r="295" spans="1:11" s="291" customFormat="1">
      <c r="A295" s="290"/>
      <c r="H295" s="292"/>
      <c r="I295" s="292"/>
      <c r="J295" s="292"/>
      <c r="K295" s="292"/>
    </row>
    <row r="296" spans="1:11" s="291" customFormat="1">
      <c r="A296" s="290"/>
      <c r="H296" s="292"/>
      <c r="I296" s="292"/>
      <c r="J296" s="292"/>
      <c r="K296" s="292"/>
    </row>
    <row r="297" spans="1:11" s="291" customFormat="1">
      <c r="A297" s="290"/>
      <c r="H297" s="292"/>
      <c r="I297" s="292"/>
      <c r="J297" s="292"/>
      <c r="K297" s="292"/>
    </row>
    <row r="298" spans="1:11" s="291" customFormat="1">
      <c r="A298" s="290"/>
      <c r="H298" s="292"/>
      <c r="I298" s="292"/>
      <c r="J298" s="292"/>
      <c r="K298" s="292"/>
    </row>
    <row r="299" spans="1:11" s="291" customFormat="1">
      <c r="A299" s="290"/>
      <c r="H299" s="292"/>
      <c r="I299" s="292"/>
      <c r="J299" s="292"/>
      <c r="K299" s="292"/>
    </row>
    <row r="300" spans="1:11" s="291" customFormat="1">
      <c r="A300" s="290"/>
      <c r="H300" s="292"/>
      <c r="I300" s="292"/>
      <c r="J300" s="292"/>
      <c r="K300" s="292"/>
    </row>
    <row r="301" spans="1:11" s="291" customFormat="1">
      <c r="A301" s="290"/>
      <c r="H301" s="292"/>
      <c r="I301" s="292"/>
      <c r="J301" s="292"/>
      <c r="K301" s="292"/>
    </row>
    <row r="302" spans="1:11" s="291" customFormat="1">
      <c r="A302" s="290"/>
      <c r="H302" s="292"/>
      <c r="I302" s="292"/>
      <c r="J302" s="292"/>
      <c r="K302" s="292"/>
    </row>
    <row r="303" spans="1:11" s="291" customFormat="1">
      <c r="A303" s="290"/>
      <c r="H303" s="292"/>
      <c r="I303" s="292"/>
      <c r="J303" s="292"/>
      <c r="K303" s="292"/>
    </row>
    <row r="304" spans="1:11" s="291" customFormat="1">
      <c r="A304" s="290"/>
      <c r="H304" s="292"/>
      <c r="I304" s="292"/>
      <c r="J304" s="292"/>
      <c r="K304" s="292"/>
    </row>
    <row r="305" spans="1:11" s="291" customFormat="1">
      <c r="A305" s="290"/>
      <c r="H305" s="292"/>
      <c r="I305" s="292"/>
      <c r="J305" s="292"/>
      <c r="K305" s="292"/>
    </row>
    <row r="306" spans="1:11" s="291" customFormat="1">
      <c r="A306" s="290"/>
      <c r="H306" s="292"/>
      <c r="I306" s="292"/>
      <c r="J306" s="292"/>
      <c r="K306" s="292"/>
    </row>
    <row r="307" spans="1:11" s="291" customFormat="1">
      <c r="A307" s="290"/>
      <c r="H307" s="292"/>
      <c r="I307" s="292"/>
      <c r="J307" s="292"/>
      <c r="K307" s="292"/>
    </row>
    <row r="308" spans="1:11" s="291" customFormat="1">
      <c r="A308" s="290"/>
      <c r="H308" s="292"/>
      <c r="I308" s="292"/>
      <c r="J308" s="292"/>
      <c r="K308" s="292"/>
    </row>
    <row r="309" spans="1:11" s="291" customFormat="1">
      <c r="A309" s="290"/>
      <c r="H309" s="292"/>
      <c r="I309" s="292"/>
      <c r="J309" s="292"/>
      <c r="K309" s="292"/>
    </row>
    <row r="310" spans="1:11" s="291" customFormat="1">
      <c r="A310" s="290"/>
      <c r="H310" s="292"/>
      <c r="I310" s="292"/>
      <c r="J310" s="292"/>
      <c r="K310" s="292"/>
    </row>
    <row r="311" spans="1:11" s="291" customFormat="1">
      <c r="A311" s="290"/>
      <c r="H311" s="292"/>
      <c r="I311" s="292"/>
      <c r="J311" s="292"/>
      <c r="K311" s="292"/>
    </row>
    <row r="312" spans="1:11" s="291" customFormat="1">
      <c r="A312" s="290"/>
      <c r="H312" s="292"/>
      <c r="I312" s="292"/>
      <c r="J312" s="292"/>
      <c r="K312" s="292"/>
    </row>
    <row r="313" spans="1:11" s="291" customFormat="1">
      <c r="A313" s="290"/>
      <c r="H313" s="292"/>
      <c r="I313" s="292"/>
      <c r="J313" s="292"/>
      <c r="K313" s="292"/>
    </row>
    <row r="314" spans="1:11" s="291" customFormat="1">
      <c r="A314" s="290"/>
      <c r="H314" s="292"/>
      <c r="I314" s="292"/>
      <c r="J314" s="292"/>
      <c r="K314" s="292"/>
    </row>
    <row r="315" spans="1:11" s="291" customFormat="1">
      <c r="A315" s="290"/>
      <c r="H315" s="292"/>
      <c r="I315" s="292"/>
      <c r="J315" s="292"/>
      <c r="K315" s="292"/>
    </row>
    <row r="316" spans="1:11" s="291" customFormat="1">
      <c r="A316" s="290"/>
      <c r="H316" s="292"/>
      <c r="I316" s="292"/>
      <c r="J316" s="292"/>
      <c r="K316" s="292"/>
    </row>
    <row r="317" spans="1:11" s="291" customFormat="1">
      <c r="A317" s="290"/>
      <c r="H317" s="292"/>
      <c r="I317" s="292"/>
      <c r="J317" s="292"/>
      <c r="K317" s="292"/>
    </row>
    <row r="318" spans="1:11" s="291" customFormat="1">
      <c r="A318" s="290"/>
      <c r="H318" s="292"/>
      <c r="I318" s="292"/>
      <c r="J318" s="292"/>
      <c r="K318" s="292"/>
    </row>
    <row r="319" spans="1:11" s="291" customFormat="1">
      <c r="A319" s="290"/>
      <c r="H319" s="292"/>
      <c r="I319" s="292"/>
      <c r="J319" s="292"/>
      <c r="K319" s="292"/>
    </row>
    <row r="320" spans="1:11" s="291" customFormat="1">
      <c r="A320" s="290"/>
      <c r="H320" s="292"/>
      <c r="I320" s="292"/>
      <c r="J320" s="292"/>
      <c r="K320" s="292"/>
    </row>
    <row r="321" spans="1:11" s="291" customFormat="1">
      <c r="A321" s="290"/>
      <c r="H321" s="292"/>
      <c r="I321" s="292"/>
      <c r="J321" s="292"/>
      <c r="K321" s="292"/>
    </row>
    <row r="322" spans="1:11" s="291" customFormat="1">
      <c r="A322" s="290"/>
      <c r="H322" s="292"/>
      <c r="I322" s="292"/>
      <c r="J322" s="292"/>
      <c r="K322" s="292"/>
    </row>
    <row r="323" spans="1:11" s="291" customFormat="1">
      <c r="A323" s="290"/>
      <c r="H323" s="292"/>
      <c r="I323" s="292"/>
      <c r="J323" s="292"/>
      <c r="K323" s="292"/>
    </row>
    <row r="324" spans="1:11" s="291" customFormat="1">
      <c r="A324" s="290"/>
      <c r="H324" s="292"/>
      <c r="I324" s="292"/>
      <c r="J324" s="292"/>
      <c r="K324" s="292"/>
    </row>
    <row r="325" spans="1:11" s="291" customFormat="1">
      <c r="A325" s="290"/>
      <c r="H325" s="292"/>
      <c r="I325" s="292"/>
      <c r="J325" s="292"/>
      <c r="K325" s="292"/>
    </row>
    <row r="326" spans="1:11" s="291" customFormat="1">
      <c r="A326" s="290"/>
      <c r="H326" s="292"/>
      <c r="I326" s="292"/>
      <c r="J326" s="292"/>
      <c r="K326" s="292"/>
    </row>
    <row r="327" spans="1:11" s="291" customFormat="1">
      <c r="A327" s="290"/>
      <c r="H327" s="292"/>
      <c r="I327" s="292"/>
      <c r="J327" s="292"/>
      <c r="K327" s="292"/>
    </row>
    <row r="328" spans="1:11" s="291" customFormat="1">
      <c r="A328" s="290"/>
      <c r="H328" s="292"/>
      <c r="I328" s="292"/>
      <c r="J328" s="292"/>
      <c r="K328" s="292"/>
    </row>
    <row r="329" spans="1:11" s="291" customFormat="1">
      <c r="A329" s="290"/>
      <c r="H329" s="292"/>
      <c r="I329" s="292"/>
      <c r="J329" s="292"/>
      <c r="K329" s="292"/>
    </row>
    <row r="330" spans="1:11" s="291" customFormat="1">
      <c r="A330" s="290"/>
      <c r="H330" s="292"/>
      <c r="I330" s="292"/>
      <c r="J330" s="292"/>
      <c r="K330" s="292"/>
    </row>
    <row r="331" spans="1:11" s="291" customFormat="1">
      <c r="A331" s="290"/>
      <c r="H331" s="292"/>
      <c r="I331" s="292"/>
      <c r="J331" s="292"/>
      <c r="K331" s="292"/>
    </row>
    <row r="332" spans="1:11" s="291" customFormat="1">
      <c r="A332" s="290"/>
      <c r="H332" s="292"/>
      <c r="I332" s="292"/>
      <c r="J332" s="292"/>
      <c r="K332" s="292"/>
    </row>
    <row r="333" spans="1:11" s="291" customFormat="1">
      <c r="A333" s="290"/>
      <c r="H333" s="292"/>
      <c r="I333" s="292"/>
      <c r="J333" s="292"/>
      <c r="K333" s="292"/>
    </row>
    <row r="334" spans="1:11" s="291" customFormat="1">
      <c r="A334" s="290"/>
      <c r="H334" s="292"/>
      <c r="I334" s="292"/>
      <c r="J334" s="292"/>
      <c r="K334" s="292"/>
    </row>
    <row r="335" spans="1:11" s="291" customFormat="1">
      <c r="A335" s="290"/>
      <c r="H335" s="292"/>
      <c r="I335" s="292"/>
      <c r="J335" s="292"/>
      <c r="K335" s="292"/>
    </row>
    <row r="336" spans="1:11" s="291" customFormat="1">
      <c r="A336" s="290"/>
      <c r="H336" s="292"/>
      <c r="I336" s="292"/>
      <c r="J336" s="292"/>
      <c r="K336" s="292"/>
    </row>
    <row r="337" spans="1:11" s="291" customFormat="1">
      <c r="A337" s="290"/>
      <c r="H337" s="292"/>
      <c r="I337" s="292"/>
      <c r="J337" s="292"/>
      <c r="K337" s="292"/>
    </row>
    <row r="338" spans="1:11" s="291" customFormat="1">
      <c r="A338" s="290"/>
      <c r="H338" s="292"/>
      <c r="I338" s="292"/>
      <c r="J338" s="292"/>
      <c r="K338" s="292"/>
    </row>
    <row r="339" spans="1:11" s="291" customFormat="1">
      <c r="A339" s="290"/>
      <c r="H339" s="292"/>
      <c r="I339" s="292"/>
      <c r="J339" s="292"/>
      <c r="K339" s="292"/>
    </row>
    <row r="340" spans="1:11" s="291" customFormat="1">
      <c r="A340" s="290"/>
      <c r="H340" s="292"/>
      <c r="I340" s="292"/>
      <c r="J340" s="292"/>
      <c r="K340" s="292"/>
    </row>
    <row r="341" spans="1:11" s="291" customFormat="1">
      <c r="A341" s="290"/>
      <c r="H341" s="292"/>
      <c r="I341" s="292"/>
      <c r="J341" s="292"/>
      <c r="K341" s="292"/>
    </row>
    <row r="342" spans="1:11" s="291" customFormat="1">
      <c r="A342" s="290"/>
      <c r="H342" s="292"/>
      <c r="I342" s="292"/>
      <c r="J342" s="292"/>
      <c r="K342" s="292"/>
    </row>
    <row r="343" spans="1:11" s="291" customFormat="1">
      <c r="A343" s="290"/>
      <c r="H343" s="292"/>
      <c r="I343" s="292"/>
      <c r="J343" s="292"/>
      <c r="K343" s="292"/>
    </row>
    <row r="344" spans="1:11" s="291" customFormat="1">
      <c r="A344" s="290"/>
      <c r="H344" s="292"/>
      <c r="I344" s="292"/>
      <c r="J344" s="292"/>
      <c r="K344" s="292"/>
    </row>
    <row r="345" spans="1:11" s="291" customFormat="1">
      <c r="A345" s="290"/>
      <c r="H345" s="292"/>
      <c r="I345" s="292"/>
      <c r="J345" s="292"/>
      <c r="K345" s="292"/>
    </row>
    <row r="346" spans="1:11" s="291" customFormat="1">
      <c r="A346" s="290"/>
      <c r="H346" s="292"/>
      <c r="I346" s="292"/>
      <c r="J346" s="292"/>
      <c r="K346" s="292"/>
    </row>
    <row r="347" spans="1:11" s="291" customFormat="1">
      <c r="A347" s="290"/>
      <c r="H347" s="292"/>
      <c r="I347" s="292"/>
      <c r="J347" s="292"/>
      <c r="K347" s="292"/>
    </row>
  </sheetData>
  <mergeCells count="32">
    <mergeCell ref="C2:K2"/>
    <mergeCell ref="C3:K3"/>
    <mergeCell ref="B5:K5"/>
    <mergeCell ref="B12:F12"/>
    <mergeCell ref="B13:K13"/>
    <mergeCell ref="B17:F17"/>
    <mergeCell ref="B18:K18"/>
    <mergeCell ref="B22:F22"/>
    <mergeCell ref="C26:K26"/>
    <mergeCell ref="C25:H25"/>
    <mergeCell ref="B28:K28"/>
    <mergeCell ref="B35:F35"/>
    <mergeCell ref="B36:K36"/>
    <mergeCell ref="B40:F40"/>
    <mergeCell ref="B41:K41"/>
    <mergeCell ref="B45:F45"/>
    <mergeCell ref="C49:K49"/>
    <mergeCell ref="B51:K51"/>
    <mergeCell ref="B58:F58"/>
    <mergeCell ref="C48:H48"/>
    <mergeCell ref="B59:K59"/>
    <mergeCell ref="B63:F63"/>
    <mergeCell ref="B64:K64"/>
    <mergeCell ref="B68:F68"/>
    <mergeCell ref="C71:H71"/>
    <mergeCell ref="B87:K87"/>
    <mergeCell ref="B91:F91"/>
    <mergeCell ref="C72:K72"/>
    <mergeCell ref="B74:K74"/>
    <mergeCell ref="B81:F81"/>
    <mergeCell ref="B82:K82"/>
    <mergeCell ref="B86:F86"/>
  </mergeCells>
  <phoneticPr fontId="4" type="noConversion"/>
  <pageMargins left="0.75" right="0.75" top="1" bottom="1" header="0" footer="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L431"/>
  <sheetViews>
    <sheetView zoomScale="60" zoomScaleNormal="60" workbookViewId="0">
      <selection activeCell="B2" sqref="B2:K22"/>
    </sheetView>
  </sheetViews>
  <sheetFormatPr baseColWidth="10" defaultRowHeight="12.75"/>
  <cols>
    <col min="1" max="1" width="14.28515625" style="37" customWidth="1"/>
    <col min="2" max="2" width="15.85546875" style="20" customWidth="1"/>
    <col min="3" max="3" width="5" style="20" customWidth="1"/>
    <col min="4" max="4" width="5.140625" style="20" customWidth="1"/>
    <col min="5" max="5" width="4.28515625" style="20" customWidth="1"/>
    <col min="6" max="6" width="4.140625" style="20" customWidth="1"/>
    <col min="7" max="7" width="11.42578125" style="20"/>
    <col min="8" max="8" width="8.140625" style="21" customWidth="1"/>
    <col min="9" max="9" width="7" style="21" customWidth="1"/>
    <col min="10" max="10" width="7.5703125" style="21" customWidth="1"/>
    <col min="11" max="11" width="10" style="21" customWidth="1"/>
    <col min="12" max="38" width="11.42578125" style="31"/>
    <col min="39" max="16384" width="11.42578125" style="20"/>
  </cols>
  <sheetData>
    <row r="1" spans="1:38" ht="13.5" thickBot="1">
      <c r="B1" s="31"/>
      <c r="C1" s="31"/>
      <c r="D1" s="31"/>
      <c r="E1" s="31"/>
      <c r="F1" s="31"/>
      <c r="G1" s="31"/>
      <c r="H1" s="36"/>
      <c r="I1" s="36"/>
      <c r="J1" s="36"/>
      <c r="K1" s="36"/>
    </row>
    <row r="2" spans="1:38" customFormat="1" ht="13.5" customHeight="1" thickTop="1">
      <c r="A2" s="37"/>
      <c r="B2" s="10" t="s">
        <v>10</v>
      </c>
      <c r="C2" s="526" t="s">
        <v>39</v>
      </c>
      <c r="D2" s="527"/>
      <c r="E2" s="527"/>
      <c r="F2" s="527"/>
      <c r="G2" s="527"/>
      <c r="H2" s="528"/>
      <c r="I2" s="498"/>
      <c r="J2" s="498"/>
      <c r="K2" s="499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</row>
    <row r="3" spans="1:38" customFormat="1">
      <c r="A3" s="37"/>
      <c r="B3" s="11" t="s">
        <v>11</v>
      </c>
      <c r="C3" s="500">
        <f>C26+C49+C72+C95+C118+C141+C164+C187+C210+C233</f>
        <v>171</v>
      </c>
      <c r="D3" s="501"/>
      <c r="E3" s="501"/>
      <c r="F3" s="501"/>
      <c r="G3" s="501"/>
      <c r="H3" s="502"/>
      <c r="I3" s="502"/>
      <c r="J3" s="502"/>
      <c r="K3" s="503"/>
      <c r="L3" s="31"/>
      <c r="M3" s="37" t="s">
        <v>57</v>
      </c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</row>
    <row r="4" spans="1:38" customFormat="1" ht="13.5" thickBot="1">
      <c r="A4" s="39"/>
      <c r="B4" s="12"/>
      <c r="C4" s="6">
        <v>5</v>
      </c>
      <c r="D4" s="1">
        <v>4</v>
      </c>
      <c r="E4" s="6">
        <v>3</v>
      </c>
      <c r="F4" s="6">
        <v>2</v>
      </c>
      <c r="G4" s="1" t="s">
        <v>4</v>
      </c>
      <c r="H4" s="2" t="s">
        <v>9</v>
      </c>
      <c r="I4" s="16" t="s">
        <v>47</v>
      </c>
      <c r="J4" s="17" t="s">
        <v>41</v>
      </c>
      <c r="K4" s="18" t="s">
        <v>48</v>
      </c>
      <c r="L4" s="31"/>
      <c r="M4" s="38" t="s">
        <v>65</v>
      </c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</row>
    <row r="5" spans="1:38" customFormat="1" ht="13.5" thickTop="1">
      <c r="A5" s="39"/>
      <c r="B5" s="504" t="s">
        <v>5</v>
      </c>
      <c r="C5" s="505"/>
      <c r="D5" s="505"/>
      <c r="E5" s="505"/>
      <c r="F5" s="505"/>
      <c r="G5" s="505"/>
      <c r="H5" s="506"/>
      <c r="I5" s="506"/>
      <c r="J5" s="506"/>
      <c r="K5" s="507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</row>
    <row r="6" spans="1:38" customFormat="1" ht="15.75" customHeight="1">
      <c r="A6" s="37"/>
      <c r="B6" s="3" t="s">
        <v>44</v>
      </c>
      <c r="C6" s="4">
        <f>C29+C52+C75+C98+C121+C144+C167+C190+C213+C236</f>
        <v>137</v>
      </c>
      <c r="D6" s="4">
        <f t="shared" ref="D6:F6" si="0">D29+D52+D75+D98+D121+D144+D167+D190+D213+D236</f>
        <v>31</v>
      </c>
      <c r="E6" s="4">
        <f t="shared" si="0"/>
        <v>3</v>
      </c>
      <c r="F6" s="4">
        <f t="shared" si="0"/>
        <v>0</v>
      </c>
      <c r="G6" s="4">
        <f t="shared" ref="G6:G11" si="1">C6+D6+E6</f>
        <v>171</v>
      </c>
      <c r="H6" s="9">
        <f>G6*100/C3</f>
        <v>100</v>
      </c>
      <c r="I6" s="8">
        <f>AVERAGE(I29,I52,I75,I98,I121,I144,I167,I190,I213,I236)</f>
        <v>4.95</v>
      </c>
      <c r="J6" s="8">
        <f>AVERAGE(J29,J52,J75,J98,J121,J144,J167,J190,J213,J236)</f>
        <v>4.7</v>
      </c>
      <c r="K6" s="30">
        <f>(5*C6+4*D6+3*E6+2*F6)/$C$3</f>
        <v>4.7836257309941521</v>
      </c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</row>
    <row r="7" spans="1:38" customFormat="1" ht="30">
      <c r="A7" s="37"/>
      <c r="B7" s="3" t="s">
        <v>51</v>
      </c>
      <c r="C7" s="4">
        <f t="shared" ref="C7:F7" si="2">C30+C53+C76+C99+C122+C145+C168+C191+C214+C237</f>
        <v>83</v>
      </c>
      <c r="D7" s="4">
        <f t="shared" si="2"/>
        <v>57</v>
      </c>
      <c r="E7" s="4">
        <f t="shared" si="2"/>
        <v>29</v>
      </c>
      <c r="F7" s="4">
        <f t="shared" si="2"/>
        <v>2</v>
      </c>
      <c r="G7" s="4">
        <f t="shared" si="1"/>
        <v>169</v>
      </c>
      <c r="H7" s="9">
        <f>G7*100/C3</f>
        <v>98.830409356725141</v>
      </c>
      <c r="I7" s="8">
        <f t="shared" ref="I7:J7" si="3">AVERAGE(I30,I53,I76,I99,I122,I145,I168,I191,I214,I237)</f>
        <v>4.5999999999999996</v>
      </c>
      <c r="J7" s="8">
        <f t="shared" si="3"/>
        <v>4.125</v>
      </c>
      <c r="K7" s="30">
        <f t="shared" ref="K7:K11" si="4">(5*C7+4*D7+3*E7+2*F7)/$C$3</f>
        <v>4.2923976608187138</v>
      </c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</row>
    <row r="8" spans="1:38" customFormat="1" ht="15">
      <c r="A8" s="37"/>
      <c r="B8" s="3" t="s">
        <v>42</v>
      </c>
      <c r="C8" s="4">
        <f t="shared" ref="C8:F8" si="5">C31+C54+C77+C100+C123+C146+C169+C192+C215+C238</f>
        <v>83</v>
      </c>
      <c r="D8" s="4">
        <f t="shared" si="5"/>
        <v>57</v>
      </c>
      <c r="E8" s="4">
        <f t="shared" si="5"/>
        <v>29</v>
      </c>
      <c r="F8" s="4">
        <f t="shared" si="5"/>
        <v>2</v>
      </c>
      <c r="G8" s="4">
        <f t="shared" si="1"/>
        <v>169</v>
      </c>
      <c r="H8" s="9">
        <f>G8*100/C3</f>
        <v>98.830409356725141</v>
      </c>
      <c r="I8" s="8">
        <f t="shared" ref="I8:J8" si="6">AVERAGE(I31,I54,I77,I100,I123,I146,I169,I192,I215,I238)</f>
        <v>4.5999999999999996</v>
      </c>
      <c r="J8" s="8">
        <f t="shared" si="6"/>
        <v>4.125</v>
      </c>
      <c r="K8" s="30">
        <f t="shared" si="4"/>
        <v>4.2923976608187138</v>
      </c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</row>
    <row r="9" spans="1:38" customFormat="1" ht="15">
      <c r="A9" s="37"/>
      <c r="B9" s="271" t="s">
        <v>95</v>
      </c>
      <c r="C9" s="4">
        <f t="shared" ref="C9:F9" si="7">C32+C55+C78+C101+C124+C147+C170+C193+C216+C239</f>
        <v>146</v>
      </c>
      <c r="D9" s="4">
        <f t="shared" si="7"/>
        <v>19</v>
      </c>
      <c r="E9" s="4">
        <f t="shared" si="7"/>
        <v>5</v>
      </c>
      <c r="F9" s="4">
        <f t="shared" si="7"/>
        <v>1</v>
      </c>
      <c r="G9" s="4">
        <f t="shared" si="1"/>
        <v>170</v>
      </c>
      <c r="H9" s="9">
        <f>G9*100/C3</f>
        <v>99.415204678362571</v>
      </c>
      <c r="I9" s="8">
        <f t="shared" ref="I9:J9" si="8">AVERAGE(I32,I55,I78,I101,I124,I147,I170,I193,I216,I239)</f>
        <v>4.95</v>
      </c>
      <c r="J9" s="8">
        <f t="shared" si="8"/>
        <v>4.9000000000000004</v>
      </c>
      <c r="K9" s="30">
        <f t="shared" si="4"/>
        <v>4.8128654970760234</v>
      </c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</row>
    <row r="10" spans="1:38" customFormat="1" ht="15">
      <c r="A10" s="37"/>
      <c r="B10" s="3" t="s">
        <v>46</v>
      </c>
      <c r="C10" s="4">
        <f t="shared" ref="C10:F10" si="9">C33+C56+C79+C102+C125+C148+C171+C194+C217+C240</f>
        <v>155</v>
      </c>
      <c r="D10" s="4">
        <f t="shared" si="9"/>
        <v>14</v>
      </c>
      <c r="E10" s="4">
        <f t="shared" si="9"/>
        <v>2</v>
      </c>
      <c r="F10" s="4">
        <f t="shared" si="9"/>
        <v>0</v>
      </c>
      <c r="G10" s="4">
        <f t="shared" si="1"/>
        <v>171</v>
      </c>
      <c r="H10" s="9">
        <f>G10*100/C3</f>
        <v>100</v>
      </c>
      <c r="I10" s="8">
        <f t="shared" ref="I10:J10" si="10">AVERAGE(I33,I56,I79,I102,I125,I148,I171,I194,I217,I240)</f>
        <v>5</v>
      </c>
      <c r="J10" s="8">
        <f t="shared" si="10"/>
        <v>4.9249999999999998</v>
      </c>
      <c r="K10" s="30">
        <f t="shared" si="4"/>
        <v>4.8947368421052628</v>
      </c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</row>
    <row r="11" spans="1:38" customFormat="1" ht="13.5" customHeight="1">
      <c r="A11" s="37"/>
      <c r="B11" s="3" t="s">
        <v>80</v>
      </c>
      <c r="C11" s="4">
        <f t="shared" ref="C11:F11" si="11">C34+C57+C80+C103+C126+C149+C172+C195+C218+C241</f>
        <v>131</v>
      </c>
      <c r="D11" s="4">
        <f t="shared" si="11"/>
        <v>35</v>
      </c>
      <c r="E11" s="4">
        <f t="shared" si="11"/>
        <v>4</v>
      </c>
      <c r="F11" s="4">
        <f t="shared" si="11"/>
        <v>1</v>
      </c>
      <c r="G11" s="4">
        <f t="shared" si="1"/>
        <v>170</v>
      </c>
      <c r="H11" s="9">
        <f>G11*100/C3</f>
        <v>99.415204678362571</v>
      </c>
      <c r="I11" s="8">
        <f t="shared" ref="I11:J11" si="12">AVERAGE(I34,I57,I80,I103,I126,I149,I172,I195,I218,I241)</f>
        <v>4.9000000000000004</v>
      </c>
      <c r="J11" s="8">
        <f t="shared" si="12"/>
        <v>4.7</v>
      </c>
      <c r="K11" s="30">
        <f t="shared" si="4"/>
        <v>4.730994152046784</v>
      </c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</row>
    <row r="12" spans="1:38" customFormat="1" ht="13.5" thickBot="1">
      <c r="A12" s="37"/>
      <c r="B12" s="519" t="s">
        <v>0</v>
      </c>
      <c r="C12" s="520"/>
      <c r="D12" s="520"/>
      <c r="E12" s="520"/>
      <c r="F12" s="521"/>
      <c r="G12" s="4">
        <f>G35+G58+G81+G104+G127+G150+G173+G196+G219+G242</f>
        <v>170</v>
      </c>
      <c r="H12" s="19">
        <f>G12*100/C3</f>
        <v>99.415204678362571</v>
      </c>
      <c r="I12" s="15"/>
      <c r="J12" s="15"/>
      <c r="K12" s="14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</row>
    <row r="13" spans="1:38" customFormat="1" ht="13.5" thickTop="1">
      <c r="A13" s="37"/>
      <c r="B13" s="504" t="s">
        <v>6</v>
      </c>
      <c r="C13" s="505"/>
      <c r="D13" s="505"/>
      <c r="E13" s="505"/>
      <c r="F13" s="505"/>
      <c r="G13" s="505"/>
      <c r="H13" s="506"/>
      <c r="I13" s="506"/>
      <c r="J13" s="506"/>
      <c r="K13" s="507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</row>
    <row r="14" spans="1:38" customFormat="1" ht="15">
      <c r="A14" s="37"/>
      <c r="B14" s="271" t="s">
        <v>43</v>
      </c>
      <c r="C14" s="4">
        <f>C37+C60+C83+C106+C129+C152+C175+C198+C221+C244</f>
        <v>68</v>
      </c>
      <c r="D14" s="4">
        <f t="shared" ref="D14:F14" si="13">D37+D60+D83+D106+D129+D152+D175+D198+D221+D244</f>
        <v>46</v>
      </c>
      <c r="E14" s="4">
        <f t="shared" si="13"/>
        <v>25</v>
      </c>
      <c r="F14" s="4">
        <f t="shared" si="13"/>
        <v>32</v>
      </c>
      <c r="G14" s="272">
        <f>C14+D14+E14</f>
        <v>139</v>
      </c>
      <c r="H14" s="273">
        <f>G14*100/C3</f>
        <v>81.286549707602333</v>
      </c>
      <c r="I14" s="8">
        <f>AVERAGE(I37,I60,I83,I106,I129,I152,I175,I198,I221,I244)</f>
        <v>4.1500000000000004</v>
      </c>
      <c r="J14" s="8">
        <f>AVERAGE(J37,J60,J83,J106,J129,J152,J175,J198,J221,J244)</f>
        <v>3.6</v>
      </c>
      <c r="K14" s="30">
        <f>(5*C14+4*D14+3*E14+2*F14)/$C$3</f>
        <v>3.8771929824561404</v>
      </c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</row>
    <row r="15" spans="1:38" customFormat="1" ht="15">
      <c r="A15" s="37"/>
      <c r="B15" s="271" t="s">
        <v>1</v>
      </c>
      <c r="C15" s="4">
        <f t="shared" ref="C15:F15" si="14">C38+C61+C84+C107+C130+C153+C176+C199+C222+C245</f>
        <v>54</v>
      </c>
      <c r="D15" s="4">
        <f t="shared" si="14"/>
        <v>52</v>
      </c>
      <c r="E15" s="4">
        <f t="shared" si="14"/>
        <v>38</v>
      </c>
      <c r="F15" s="4">
        <f t="shared" si="14"/>
        <v>27</v>
      </c>
      <c r="G15" s="272">
        <f>C15+D15+E15</f>
        <v>144</v>
      </c>
      <c r="H15" s="273">
        <f>G15*100/C3</f>
        <v>84.21052631578948</v>
      </c>
      <c r="I15" s="8">
        <f t="shared" ref="I15:J15" si="15">AVERAGE(I38,I61,I84,I107,I130,I153,I176,I199,I222,I245)</f>
        <v>4</v>
      </c>
      <c r="J15" s="8">
        <f t="shared" si="15"/>
        <v>3.2749999999999999</v>
      </c>
      <c r="K15" s="30">
        <f t="shared" ref="K15:K16" si="16">(5*C15+4*D15+3*E15+2*F15)/$C$3</f>
        <v>3.7777777777777777</v>
      </c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</row>
    <row r="16" spans="1:38" customFormat="1" ht="13.5" customHeight="1">
      <c r="A16" s="37"/>
      <c r="B16" s="271" t="s">
        <v>96</v>
      </c>
      <c r="C16" s="4">
        <f t="shared" ref="C16:F16" si="17">C39+C62+C85+C108+C131+C154+C177+C200+C223+C246</f>
        <v>36</v>
      </c>
      <c r="D16" s="4">
        <f t="shared" si="17"/>
        <v>44</v>
      </c>
      <c r="E16" s="4">
        <f t="shared" si="17"/>
        <v>48</v>
      </c>
      <c r="F16" s="4">
        <f t="shared" si="17"/>
        <v>43</v>
      </c>
      <c r="G16" s="272">
        <f>C16+D16+E16</f>
        <v>128</v>
      </c>
      <c r="H16" s="273">
        <f>G16*100/C3</f>
        <v>74.853801169590639</v>
      </c>
      <c r="I16" s="8">
        <f t="shared" ref="I16:J16" si="18">AVERAGE(I39,I62,I85,I108,I131,I154,I177,I200,I223,I246)</f>
        <v>3.8</v>
      </c>
      <c r="J16" s="8">
        <f t="shared" si="18"/>
        <v>3.1</v>
      </c>
      <c r="K16" s="30">
        <f t="shared" si="16"/>
        <v>3.4269005847953218</v>
      </c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</row>
    <row r="17" spans="1:38" customFormat="1" ht="13.5" customHeight="1" thickBot="1">
      <c r="A17" s="37"/>
      <c r="B17" s="519" t="s">
        <v>2</v>
      </c>
      <c r="C17" s="520"/>
      <c r="D17" s="520"/>
      <c r="E17" s="520"/>
      <c r="F17" s="521"/>
      <c r="G17" s="4">
        <f>G40+G63+G86+G109+G132+G155+G178+G201+G224+G247</f>
        <v>166</v>
      </c>
      <c r="H17" s="19">
        <f>G17*100/C3</f>
        <v>97.076023391812868</v>
      </c>
      <c r="I17" s="15"/>
      <c r="J17" s="15"/>
      <c r="K17" s="14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</row>
    <row r="18" spans="1:38" customFormat="1" ht="13.5" thickTop="1">
      <c r="A18" s="37"/>
      <c r="B18" s="504" t="s">
        <v>7</v>
      </c>
      <c r="C18" s="505"/>
      <c r="D18" s="505"/>
      <c r="E18" s="505"/>
      <c r="F18" s="505"/>
      <c r="G18" s="505"/>
      <c r="H18" s="506"/>
      <c r="I18" s="506"/>
      <c r="J18" s="506"/>
      <c r="K18" s="507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</row>
    <row r="19" spans="1:38" customFormat="1" ht="15">
      <c r="A19" s="37"/>
      <c r="B19" s="3" t="s">
        <v>97</v>
      </c>
      <c r="C19" s="4">
        <f>C42+C65+C88+C111+C134+C157+C180+C203+C226+C249</f>
        <v>37</v>
      </c>
      <c r="D19" s="4">
        <f t="shared" ref="D19:F19" si="19">D42+D65+D88+D111+D134+D157+D180+D203+D226+D249</f>
        <v>35</v>
      </c>
      <c r="E19" s="4">
        <f t="shared" si="19"/>
        <v>38</v>
      </c>
      <c r="F19" s="4">
        <f t="shared" si="19"/>
        <v>61</v>
      </c>
      <c r="G19" s="4">
        <f>C19+D19+E19</f>
        <v>110</v>
      </c>
      <c r="H19" s="9">
        <f>G19*100/C3</f>
        <v>64.327485380116954</v>
      </c>
      <c r="I19" s="8">
        <f>AVERAGE(I42,I65,I88,I111,I134,I157,I180,I203,I226,I249)</f>
        <v>3.4</v>
      </c>
      <c r="J19" s="8">
        <f>AVERAGE(J42,J65,J88,J111,J134,J157,J180,J203,J226,J249)</f>
        <v>2.7250000000000001</v>
      </c>
      <c r="K19" s="30">
        <f>(5*C19+4*D19+3*E19+2*F19)/$C$3</f>
        <v>3.2807017543859649</v>
      </c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</row>
    <row r="20" spans="1:38" customFormat="1" ht="30">
      <c r="A20" s="37"/>
      <c r="B20" s="3" t="s">
        <v>98</v>
      </c>
      <c r="C20" s="4">
        <f t="shared" ref="C20:F20" si="20">C43+C66+C89+C112+C135+C158+C181+C204+C227+C250</f>
        <v>50</v>
      </c>
      <c r="D20" s="4">
        <f t="shared" si="20"/>
        <v>38</v>
      </c>
      <c r="E20" s="4">
        <f t="shared" si="20"/>
        <v>37</v>
      </c>
      <c r="F20" s="4">
        <f t="shared" si="20"/>
        <v>46</v>
      </c>
      <c r="G20" s="4">
        <f>C20+D20+E20</f>
        <v>125</v>
      </c>
      <c r="H20" s="9">
        <f>G20*100/C3</f>
        <v>73.099415204678365</v>
      </c>
      <c r="I20" s="8">
        <f t="shared" ref="I20:J20" si="21">AVERAGE(I43,I66,I89,I112,I135,I158,I181,I204,I227,I250)</f>
        <v>3.65</v>
      </c>
      <c r="J20" s="8">
        <f t="shared" si="21"/>
        <v>2.9249999999999998</v>
      </c>
      <c r="K20" s="30">
        <f t="shared" ref="K20:K21" si="22">(5*C20+4*D20+3*E20+2*F20)/$C$3</f>
        <v>3.5380116959064329</v>
      </c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</row>
    <row r="21" spans="1:38" customFormat="1" ht="15">
      <c r="A21" s="39"/>
      <c r="B21" s="5" t="s">
        <v>45</v>
      </c>
      <c r="C21" s="4">
        <f t="shared" ref="C21:F21" si="23">C44+C67+C90+C113+C136+C159+C182+C205+C228+C251</f>
        <v>49</v>
      </c>
      <c r="D21" s="4">
        <f t="shared" si="23"/>
        <v>58</v>
      </c>
      <c r="E21" s="4">
        <f t="shared" si="23"/>
        <v>64</v>
      </c>
      <c r="F21" s="4">
        <f t="shared" si="23"/>
        <v>0</v>
      </c>
      <c r="G21" s="4">
        <f>C21+D21+E21</f>
        <v>171</v>
      </c>
      <c r="H21" s="9">
        <f>G21*100/C3</f>
        <v>100</v>
      </c>
      <c r="I21" s="8">
        <f t="shared" ref="I21:J21" si="24">AVERAGE(I44,I67,I90,I113,I136,I159,I182,I205,I228,I251)</f>
        <v>4.2</v>
      </c>
      <c r="J21" s="8">
        <f t="shared" si="24"/>
        <v>3.3250000000000002</v>
      </c>
      <c r="K21" s="30">
        <f t="shared" si="22"/>
        <v>3.9122807017543861</v>
      </c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</row>
    <row r="22" spans="1:38" customFormat="1" ht="13.5" customHeight="1" thickBot="1">
      <c r="A22" s="39"/>
      <c r="B22" s="515" t="s">
        <v>3</v>
      </c>
      <c r="C22" s="516"/>
      <c r="D22" s="516"/>
      <c r="E22" s="516"/>
      <c r="F22" s="516"/>
      <c r="G22" s="4">
        <f>G45+G68+G91+G114+G137+G160+G183+G206+G229+G252</f>
        <v>166</v>
      </c>
      <c r="H22" s="19">
        <f>G22*100/C3</f>
        <v>97.076023391812868</v>
      </c>
      <c r="I22" s="15"/>
      <c r="J22" s="15"/>
      <c r="K22" s="14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</row>
    <row r="23" spans="1:38" customFormat="1" ht="13.5" thickTop="1">
      <c r="A23" s="37"/>
      <c r="B23" s="31"/>
      <c r="C23" s="31"/>
      <c r="D23" s="31"/>
      <c r="E23" s="31"/>
      <c r="F23" s="31"/>
      <c r="G23" s="31"/>
      <c r="H23" s="35"/>
      <c r="I23" s="36"/>
      <c r="J23" s="36"/>
      <c r="K23" s="35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</row>
    <row r="24" spans="1:38" customFormat="1" ht="13.5" thickBot="1">
      <c r="A24" s="37"/>
      <c r="B24" s="31"/>
      <c r="C24" s="31"/>
      <c r="D24" s="31"/>
      <c r="E24" s="31"/>
      <c r="F24" s="31"/>
      <c r="G24" s="31"/>
      <c r="H24" s="36"/>
      <c r="I24" s="33"/>
      <c r="J24" s="33"/>
      <c r="K24" s="42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</row>
    <row r="25" spans="1:38" ht="13.5" customHeight="1" thickTop="1">
      <c r="A25" s="37" t="s">
        <v>59</v>
      </c>
      <c r="B25" s="22" t="s">
        <v>10</v>
      </c>
      <c r="C25" s="526" t="s">
        <v>25</v>
      </c>
      <c r="D25" s="527"/>
      <c r="E25" s="527"/>
      <c r="F25" s="527"/>
      <c r="G25" s="527"/>
      <c r="H25" s="528"/>
      <c r="I25" s="26"/>
      <c r="J25" s="25"/>
      <c r="K25" s="27"/>
    </row>
    <row r="26" spans="1:38" customFormat="1">
      <c r="A26" s="37"/>
      <c r="B26" s="277" t="s">
        <v>11</v>
      </c>
      <c r="C26" s="522">
        <f>MATEMATICA!$C$176</f>
        <v>8</v>
      </c>
      <c r="D26" s="523"/>
      <c r="E26" s="523"/>
      <c r="F26" s="523"/>
      <c r="G26" s="523"/>
      <c r="H26" s="524"/>
      <c r="I26" s="524"/>
      <c r="J26" s="524"/>
      <c r="K26" s="525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</row>
    <row r="27" spans="1:38" customFormat="1" ht="13.5" thickBot="1">
      <c r="A27" s="39"/>
      <c r="B27" s="278"/>
      <c r="C27" s="279">
        <v>5</v>
      </c>
      <c r="D27" s="280">
        <v>4</v>
      </c>
      <c r="E27" s="279">
        <v>3</v>
      </c>
      <c r="F27" s="279">
        <v>2</v>
      </c>
      <c r="G27" s="280" t="s">
        <v>4</v>
      </c>
      <c r="H27" s="281" t="s">
        <v>9</v>
      </c>
      <c r="I27" s="282" t="s">
        <v>47</v>
      </c>
      <c r="J27" s="283" t="s">
        <v>41</v>
      </c>
      <c r="K27" s="284" t="s">
        <v>48</v>
      </c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</row>
    <row r="28" spans="1:38" customFormat="1" ht="13.5" thickTop="1">
      <c r="A28" s="39"/>
      <c r="B28" s="511" t="s">
        <v>5</v>
      </c>
      <c r="C28" s="512"/>
      <c r="D28" s="512"/>
      <c r="E28" s="512"/>
      <c r="F28" s="512"/>
      <c r="G28" s="512"/>
      <c r="H28" s="513"/>
      <c r="I28" s="513"/>
      <c r="J28" s="513"/>
      <c r="K28" s="514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</row>
    <row r="29" spans="1:38" customFormat="1" ht="15.75" customHeight="1">
      <c r="A29" s="37"/>
      <c r="B29" s="271" t="s">
        <v>44</v>
      </c>
      <c r="C29" s="272">
        <f>MATEMATICA!$C$170</f>
        <v>7</v>
      </c>
      <c r="D29" s="272">
        <f>MATEMATICA!$C$171</f>
        <v>1</v>
      </c>
      <c r="E29" s="272">
        <f>MATEMATICA!$C$172</f>
        <v>0</v>
      </c>
      <c r="F29" s="272">
        <f>MATEMATICA!$C$173</f>
        <v>0</v>
      </c>
      <c r="G29" s="272">
        <f t="shared" ref="G29:G34" si="25">C29+D29+E29</f>
        <v>8</v>
      </c>
      <c r="H29" s="273">
        <f>G29*100/C26</f>
        <v>100</v>
      </c>
      <c r="I29" s="274">
        <f>MATEMATICA!$C$166</f>
        <v>5</v>
      </c>
      <c r="J29" s="274">
        <f>MATEMATICA!$C$167</f>
        <v>5</v>
      </c>
      <c r="K29" s="275">
        <f>MATEMATICA!$C$165</f>
        <v>4.875</v>
      </c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</row>
    <row r="30" spans="1:38" customFormat="1" ht="30">
      <c r="A30" s="37"/>
      <c r="B30" s="271" t="s">
        <v>51</v>
      </c>
      <c r="C30" s="272">
        <f>MATEMATICA!$D$170</f>
        <v>6</v>
      </c>
      <c r="D30" s="272">
        <f>MATEMATICA!$D$171</f>
        <v>1</v>
      </c>
      <c r="E30" s="272">
        <f>MATEMATICA!$D$172</f>
        <v>1</v>
      </c>
      <c r="F30" s="272">
        <f>MATEMATICA!$D$173</f>
        <v>0</v>
      </c>
      <c r="G30" s="272">
        <f t="shared" si="25"/>
        <v>8</v>
      </c>
      <c r="H30" s="273">
        <f>G30*100/C26</f>
        <v>100</v>
      </c>
      <c r="I30" s="274">
        <f>MATEMATICA!$D$166</f>
        <v>5</v>
      </c>
      <c r="J30" s="274">
        <f>MATEMATICA!$D$167</f>
        <v>4.75</v>
      </c>
      <c r="K30" s="275">
        <f>MATEMATICA!$D$165</f>
        <v>4.625</v>
      </c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</row>
    <row r="31" spans="1:38" customFormat="1" ht="15">
      <c r="A31" s="37"/>
      <c r="B31" s="271" t="s">
        <v>42</v>
      </c>
      <c r="C31" s="272">
        <f>MATEMATICA!$E$170</f>
        <v>6</v>
      </c>
      <c r="D31" s="272">
        <f>MATEMATICA!$E$171</f>
        <v>1</v>
      </c>
      <c r="E31" s="272">
        <f>MATEMATICA!$E$172</f>
        <v>1</v>
      </c>
      <c r="F31" s="272">
        <f>MATEMATICA!$E$173</f>
        <v>0</v>
      </c>
      <c r="G31" s="272">
        <f t="shared" si="25"/>
        <v>8</v>
      </c>
      <c r="H31" s="273">
        <f>G31*100/C26</f>
        <v>100</v>
      </c>
      <c r="I31" s="274">
        <f>MATEMATICA!$E$166</f>
        <v>5</v>
      </c>
      <c r="J31" s="274">
        <f>MATEMATICA!$E$167</f>
        <v>4.75</v>
      </c>
      <c r="K31" s="275">
        <f>MATEMATICA!$E$165</f>
        <v>4.625</v>
      </c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</row>
    <row r="32" spans="1:38" customFormat="1" ht="15">
      <c r="A32" s="37"/>
      <c r="B32" s="271" t="s">
        <v>95</v>
      </c>
      <c r="C32" s="272">
        <f>MATEMATICA!$F$170</f>
        <v>7</v>
      </c>
      <c r="D32" s="272">
        <f>MATEMATICA!$F$171</f>
        <v>0</v>
      </c>
      <c r="E32" s="272">
        <f>MATEMATICA!$F$172</f>
        <v>1</v>
      </c>
      <c r="F32" s="272">
        <f>MATEMATICA!$F$173</f>
        <v>0</v>
      </c>
      <c r="G32" s="272">
        <f t="shared" si="25"/>
        <v>8</v>
      </c>
      <c r="H32" s="273">
        <f>G32*100/C26</f>
        <v>100</v>
      </c>
      <c r="I32" s="274">
        <f>MATEMATICA!$F$166</f>
        <v>5</v>
      </c>
      <c r="J32" s="274">
        <f>MATEMATICA!$F$167</f>
        <v>5</v>
      </c>
      <c r="K32" s="275">
        <f>MATEMATICA!$F$165</f>
        <v>4.75</v>
      </c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</row>
    <row r="33" spans="1:38" customFormat="1" ht="15">
      <c r="A33" s="37"/>
      <c r="B33" s="271" t="s">
        <v>46</v>
      </c>
      <c r="C33" s="272">
        <f>MATEMATICA!$G$170</f>
        <v>8</v>
      </c>
      <c r="D33" s="272">
        <f>MATEMATICA!$G$171</f>
        <v>0</v>
      </c>
      <c r="E33" s="272">
        <f>MATEMATICA!$G$172</f>
        <v>0</v>
      </c>
      <c r="F33" s="272">
        <f>MATEMATICA!$G$173</f>
        <v>0</v>
      </c>
      <c r="G33" s="272">
        <f t="shared" si="25"/>
        <v>8</v>
      </c>
      <c r="H33" s="273">
        <f>G33*100/C26</f>
        <v>100</v>
      </c>
      <c r="I33" s="274">
        <f>MATEMATICA!$G$166</f>
        <v>5</v>
      </c>
      <c r="J33" s="274">
        <f>MATEMATICA!$G$167</f>
        <v>5</v>
      </c>
      <c r="K33" s="275">
        <f>MATEMATICA!$G$165</f>
        <v>5</v>
      </c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</row>
    <row r="34" spans="1:38" customFormat="1" ht="13.5" customHeight="1">
      <c r="A34" s="37"/>
      <c r="B34" s="271" t="s">
        <v>80</v>
      </c>
      <c r="C34" s="272">
        <f>MATEMATICA!$H$170</f>
        <v>8</v>
      </c>
      <c r="D34" s="272">
        <f>MATEMATICA!$H$171</f>
        <v>0</v>
      </c>
      <c r="E34" s="272">
        <f>MATEMATICA!$H$172</f>
        <v>0</v>
      </c>
      <c r="F34" s="272">
        <f>MATEMATICA!$H$173</f>
        <v>0</v>
      </c>
      <c r="G34" s="272">
        <f t="shared" si="25"/>
        <v>8</v>
      </c>
      <c r="H34" s="273">
        <f>G34*100/C26</f>
        <v>100</v>
      </c>
      <c r="I34" s="274">
        <f>MATEMATICA!$H$166</f>
        <v>5</v>
      </c>
      <c r="J34" s="274">
        <f>MATEMATICA!$H$167</f>
        <v>5</v>
      </c>
      <c r="K34" s="275">
        <f>MATEMATICA!$H$165</f>
        <v>5</v>
      </c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</row>
    <row r="35" spans="1:38" customFormat="1" ht="13.5" thickBot="1">
      <c r="A35" s="37"/>
      <c r="B35" s="508" t="s">
        <v>0</v>
      </c>
      <c r="C35" s="509"/>
      <c r="D35" s="509"/>
      <c r="E35" s="509"/>
      <c r="F35" s="510"/>
      <c r="G35" s="272">
        <f>MATEMATICA!$I$164</f>
        <v>8</v>
      </c>
      <c r="H35" s="285">
        <f>G35*100/C26</f>
        <v>100</v>
      </c>
      <c r="I35" s="286"/>
      <c r="J35" s="286"/>
      <c r="K35" s="287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</row>
    <row r="36" spans="1:38" customFormat="1" ht="13.5" thickTop="1">
      <c r="A36" s="37"/>
      <c r="B36" s="511" t="s">
        <v>6</v>
      </c>
      <c r="C36" s="512"/>
      <c r="D36" s="512"/>
      <c r="E36" s="512"/>
      <c r="F36" s="512"/>
      <c r="G36" s="512"/>
      <c r="H36" s="513"/>
      <c r="I36" s="513"/>
      <c r="J36" s="513"/>
      <c r="K36" s="514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</row>
    <row r="37" spans="1:38" customFormat="1" ht="15">
      <c r="A37" s="37"/>
      <c r="B37" s="271" t="s">
        <v>43</v>
      </c>
      <c r="C37" s="272">
        <f>MATEMATICA!$J$170</f>
        <v>7</v>
      </c>
      <c r="D37" s="272">
        <f>MATEMATICA!$J$171</f>
        <v>1</v>
      </c>
      <c r="E37" s="272">
        <f>MATEMATICA!$J$172</f>
        <v>0</v>
      </c>
      <c r="F37" s="272">
        <f>MATEMATICA!$J$173</f>
        <v>0</v>
      </c>
      <c r="G37" s="272">
        <f>C37+D37+E37</f>
        <v>8</v>
      </c>
      <c r="H37" s="273">
        <f>G37*100/C26</f>
        <v>100</v>
      </c>
      <c r="I37" s="274">
        <f>MATEMATICA!$J$166</f>
        <v>5</v>
      </c>
      <c r="J37" s="274">
        <f>MATEMATICA!$J$167</f>
        <v>5</v>
      </c>
      <c r="K37" s="275">
        <f>MATEMATICA!$J$165</f>
        <v>4.875</v>
      </c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</row>
    <row r="38" spans="1:38" customFormat="1" ht="15">
      <c r="A38" s="37"/>
      <c r="B38" s="271" t="s">
        <v>1</v>
      </c>
      <c r="C38" s="272">
        <f>MATEMATICA!$K$170</f>
        <v>5</v>
      </c>
      <c r="D38" s="272">
        <f>MATEMATICA!$K$171</f>
        <v>1</v>
      </c>
      <c r="E38" s="272">
        <f>MATEMATICA!$K$172</f>
        <v>2</v>
      </c>
      <c r="F38" s="272">
        <f>MATEMATICA!$K$173</f>
        <v>0</v>
      </c>
      <c r="G38" s="272">
        <f>C38+D38+E38</f>
        <v>8</v>
      </c>
      <c r="H38" s="273">
        <f>G38*100/C26</f>
        <v>100</v>
      </c>
      <c r="I38" s="274">
        <f>MATEMATICA!$K$166</f>
        <v>5</v>
      </c>
      <c r="J38" s="274">
        <f>MATEMATICA!$K$167</f>
        <v>3.75</v>
      </c>
      <c r="K38" s="275">
        <f>MATEMATICA!$K$165</f>
        <v>4.375</v>
      </c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</row>
    <row r="39" spans="1:38" customFormat="1" ht="13.5" customHeight="1">
      <c r="A39" s="37"/>
      <c r="B39" s="271" t="s">
        <v>96</v>
      </c>
      <c r="C39" s="272">
        <f>MATEMATICA!$L$170</f>
        <v>5</v>
      </c>
      <c r="D39" s="272">
        <f>MATEMATICA!$L$171</f>
        <v>3</v>
      </c>
      <c r="E39" s="272">
        <f>MATEMATICA!$L$172</f>
        <v>0</v>
      </c>
      <c r="F39" s="272">
        <f>MATEMATICA!$L$173</f>
        <v>0</v>
      </c>
      <c r="G39" s="272">
        <f>C39+D39+E39</f>
        <v>8</v>
      </c>
      <c r="H39" s="273">
        <f>G39*100/C26</f>
        <v>100</v>
      </c>
      <c r="I39" s="274">
        <f>MATEMATICA!$L$166</f>
        <v>5</v>
      </c>
      <c r="J39" s="274">
        <f>MATEMATICA!$L$167</f>
        <v>4</v>
      </c>
      <c r="K39" s="275">
        <f>MATEMATICA!$L$165</f>
        <v>4.625</v>
      </c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</row>
    <row r="40" spans="1:38" customFormat="1" ht="13.5" customHeight="1" thickBot="1">
      <c r="A40" s="37"/>
      <c r="B40" s="508" t="s">
        <v>2</v>
      </c>
      <c r="C40" s="509"/>
      <c r="D40" s="509"/>
      <c r="E40" s="509"/>
      <c r="F40" s="510"/>
      <c r="G40" s="272">
        <f>MATEMATICA!$M$164</f>
        <v>8</v>
      </c>
      <c r="H40" s="285">
        <f>G40*100/C26</f>
        <v>100</v>
      </c>
      <c r="I40" s="286"/>
      <c r="J40" s="286"/>
      <c r="K40" s="287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</row>
    <row r="41" spans="1:38" customFormat="1" ht="13.5" thickTop="1">
      <c r="A41" s="37"/>
      <c r="B41" s="511" t="s">
        <v>7</v>
      </c>
      <c r="C41" s="512"/>
      <c r="D41" s="512"/>
      <c r="E41" s="512"/>
      <c r="F41" s="512"/>
      <c r="G41" s="512"/>
      <c r="H41" s="513"/>
      <c r="I41" s="513"/>
      <c r="J41" s="513"/>
      <c r="K41" s="514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</row>
    <row r="42" spans="1:38" customFormat="1" ht="15">
      <c r="A42" s="37"/>
      <c r="B42" s="271" t="s">
        <v>97</v>
      </c>
      <c r="C42" s="272">
        <f>MATEMATICA!$N$170</f>
        <v>5</v>
      </c>
      <c r="D42" s="272">
        <f>MATEMATICA!$N$171</f>
        <v>3</v>
      </c>
      <c r="E42" s="272">
        <f>MATEMATICA!$N$172</f>
        <v>0</v>
      </c>
      <c r="F42" s="272">
        <f>MATEMATICA!$N$173</f>
        <v>0</v>
      </c>
      <c r="G42" s="272">
        <f>C42+D42+E42</f>
        <v>8</v>
      </c>
      <c r="H42" s="273">
        <f>G42*100/C26</f>
        <v>100</v>
      </c>
      <c r="I42" s="274">
        <f>MATEMATICA!$N$166</f>
        <v>5</v>
      </c>
      <c r="J42" s="274">
        <f>MATEMATICA!$N$167</f>
        <v>4</v>
      </c>
      <c r="K42" s="275">
        <f>MATEMATICA!$N$165</f>
        <v>4.625</v>
      </c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</row>
    <row r="43" spans="1:38" customFormat="1" ht="30">
      <c r="A43" s="37"/>
      <c r="B43" s="271" t="s">
        <v>98</v>
      </c>
      <c r="C43" s="272">
        <f>MATEMATICA!$O$170</f>
        <v>5</v>
      </c>
      <c r="D43" s="272">
        <f>MATEMATICA!$O$171</f>
        <v>3</v>
      </c>
      <c r="E43" s="272">
        <f>MATEMATICA!$O$172</f>
        <v>0</v>
      </c>
      <c r="F43" s="272">
        <f>MATEMATICA!$O$173</f>
        <v>0</v>
      </c>
      <c r="G43" s="272">
        <f>C43+D43+E43</f>
        <v>8</v>
      </c>
      <c r="H43" s="273">
        <f>G43*100/C26</f>
        <v>100</v>
      </c>
      <c r="I43" s="274">
        <f>MATEMATICA!$O$166</f>
        <v>5</v>
      </c>
      <c r="J43" s="274">
        <f>MATEMATICA!$O$167</f>
        <v>4</v>
      </c>
      <c r="K43" s="275">
        <f>MATEMATICA!$O$165</f>
        <v>4.625</v>
      </c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</row>
    <row r="44" spans="1:38" customFormat="1" ht="15">
      <c r="A44" s="39"/>
      <c r="B44" s="288" t="s">
        <v>45</v>
      </c>
      <c r="C44" s="272">
        <f>MATEMATICA!$P$170</f>
        <v>5</v>
      </c>
      <c r="D44" s="272">
        <f>MATEMATICA!$P$171</f>
        <v>2</v>
      </c>
      <c r="E44" s="272">
        <f>MATEMATICA!$P$172</f>
        <v>1</v>
      </c>
      <c r="F44" s="272">
        <f>MATEMATICA!$P$173</f>
        <v>0</v>
      </c>
      <c r="G44" s="272">
        <f>C44+D44+E44</f>
        <v>8</v>
      </c>
      <c r="H44" s="273">
        <f>G44*100/C26</f>
        <v>100</v>
      </c>
      <c r="I44" s="274">
        <f>MATEMATICA!$P$166</f>
        <v>5</v>
      </c>
      <c r="J44" s="274">
        <f>MATEMATICA!$P$167</f>
        <v>4</v>
      </c>
      <c r="K44" s="275">
        <f>MATEMATICA!$P$165</f>
        <v>4.5</v>
      </c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</row>
    <row r="45" spans="1:38" customFormat="1" ht="13.5" customHeight="1" thickBot="1">
      <c r="A45" s="39"/>
      <c r="B45" s="517" t="s">
        <v>3</v>
      </c>
      <c r="C45" s="518"/>
      <c r="D45" s="518"/>
      <c r="E45" s="518"/>
      <c r="F45" s="518"/>
      <c r="G45" s="289">
        <f>MATEMATICA!$Q$164</f>
        <v>8</v>
      </c>
      <c r="H45" s="285">
        <f>G45*100/C26</f>
        <v>100</v>
      </c>
      <c r="I45" s="286"/>
      <c r="J45" s="286"/>
      <c r="K45" s="287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</row>
    <row r="46" spans="1:38" customFormat="1" ht="13.5" thickTop="1">
      <c r="A46" s="37"/>
      <c r="B46" s="31"/>
      <c r="C46" s="31"/>
      <c r="D46" s="31"/>
      <c r="E46" s="31"/>
      <c r="F46" s="31"/>
      <c r="G46" s="31"/>
      <c r="H46" s="35"/>
      <c r="I46" s="36"/>
      <c r="J46" s="36"/>
      <c r="K46" s="35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</row>
    <row r="47" spans="1:38" customFormat="1" ht="13.5" thickBot="1">
      <c r="A47" s="37"/>
      <c r="B47" s="31"/>
      <c r="C47" s="31"/>
      <c r="D47" s="31"/>
      <c r="E47" s="31"/>
      <c r="F47" s="31"/>
      <c r="G47" s="31"/>
      <c r="H47" s="36"/>
      <c r="I47" s="33"/>
      <c r="J47" s="33"/>
      <c r="K47" s="42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</row>
    <row r="48" spans="1:38" ht="13.5" customHeight="1" thickTop="1">
      <c r="A48" s="37" t="s">
        <v>26</v>
      </c>
      <c r="B48" s="22" t="s">
        <v>10</v>
      </c>
      <c r="C48" s="526" t="s">
        <v>26</v>
      </c>
      <c r="D48" s="527"/>
      <c r="E48" s="527"/>
      <c r="F48" s="527"/>
      <c r="G48" s="527"/>
      <c r="H48" s="528"/>
      <c r="I48" s="26"/>
      <c r="J48" s="25"/>
      <c r="K48" s="28"/>
    </row>
    <row r="49" spans="1:38" customFormat="1">
      <c r="A49" s="37"/>
      <c r="B49" s="277" t="s">
        <v>11</v>
      </c>
      <c r="C49" s="522">
        <f>FISICA!$C$176</f>
        <v>12</v>
      </c>
      <c r="D49" s="523"/>
      <c r="E49" s="523"/>
      <c r="F49" s="523"/>
      <c r="G49" s="523"/>
      <c r="H49" s="524"/>
      <c r="I49" s="524"/>
      <c r="J49" s="524"/>
      <c r="K49" s="525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</row>
    <row r="50" spans="1:38" customFormat="1" ht="13.5" thickBot="1">
      <c r="A50" s="39"/>
      <c r="B50" s="278"/>
      <c r="C50" s="279">
        <v>5</v>
      </c>
      <c r="D50" s="280">
        <v>4</v>
      </c>
      <c r="E50" s="279">
        <v>3</v>
      </c>
      <c r="F50" s="279">
        <v>2</v>
      </c>
      <c r="G50" s="280" t="s">
        <v>4</v>
      </c>
      <c r="H50" s="281" t="s">
        <v>9</v>
      </c>
      <c r="I50" s="282" t="s">
        <v>47</v>
      </c>
      <c r="J50" s="283" t="s">
        <v>41</v>
      </c>
      <c r="K50" s="284" t="s">
        <v>48</v>
      </c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</row>
    <row r="51" spans="1:38" customFormat="1" ht="13.5" thickTop="1">
      <c r="A51" s="39"/>
      <c r="B51" s="511" t="s">
        <v>5</v>
      </c>
      <c r="C51" s="512"/>
      <c r="D51" s="512"/>
      <c r="E51" s="512"/>
      <c r="F51" s="512"/>
      <c r="G51" s="512"/>
      <c r="H51" s="513"/>
      <c r="I51" s="513"/>
      <c r="J51" s="513"/>
      <c r="K51" s="514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</row>
    <row r="52" spans="1:38" customFormat="1" ht="15.75" customHeight="1">
      <c r="A52" s="37"/>
      <c r="B52" s="271" t="s">
        <v>44</v>
      </c>
      <c r="C52" s="272">
        <f>FISICA!$C$170</f>
        <v>11</v>
      </c>
      <c r="D52" s="272">
        <f>FISICA!$C$171</f>
        <v>1</v>
      </c>
      <c r="E52" s="272">
        <f>FISICA!$C$172</f>
        <v>0</v>
      </c>
      <c r="F52" s="272">
        <f>FISICA!$C$173</f>
        <v>0</v>
      </c>
      <c r="G52" s="272">
        <f t="shared" ref="G52:G57" si="26">C52+D52+E52</f>
        <v>12</v>
      </c>
      <c r="H52" s="273">
        <f>G52*100/C49</f>
        <v>100</v>
      </c>
      <c r="I52" s="274">
        <f>FISICA!$C$166</f>
        <v>5</v>
      </c>
      <c r="J52" s="274">
        <f>FISICA!$C$167</f>
        <v>5</v>
      </c>
      <c r="K52" s="275">
        <f>FISICA!$C$165</f>
        <v>4.916666666666667</v>
      </c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</row>
    <row r="53" spans="1:38" customFormat="1" ht="30">
      <c r="A53" s="37"/>
      <c r="B53" s="271" t="s">
        <v>51</v>
      </c>
      <c r="C53" s="272">
        <f>FISICA!$D$170</f>
        <v>9</v>
      </c>
      <c r="D53" s="272">
        <f>FISICA!$D$171</f>
        <v>1</v>
      </c>
      <c r="E53" s="272">
        <f>FISICA!$D$172</f>
        <v>2</v>
      </c>
      <c r="F53" s="272">
        <f>FISICA!$D$173</f>
        <v>0</v>
      </c>
      <c r="G53" s="272">
        <f t="shared" si="26"/>
        <v>12</v>
      </c>
      <c r="H53" s="273">
        <f>G53*100/C49</f>
        <v>100</v>
      </c>
      <c r="I53" s="274">
        <f>FISICA!$D$166</f>
        <v>5</v>
      </c>
      <c r="J53" s="274">
        <f>FISICA!$D$167</f>
        <v>4.75</v>
      </c>
      <c r="K53" s="275">
        <f>FISICA!$D$165</f>
        <v>4.583333333333333</v>
      </c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</row>
    <row r="54" spans="1:38" customFormat="1" ht="15">
      <c r="A54" s="37"/>
      <c r="B54" s="271" t="s">
        <v>42</v>
      </c>
      <c r="C54" s="272">
        <f>FISICA!$E$170</f>
        <v>9</v>
      </c>
      <c r="D54" s="272">
        <f>FISICA!$E$171</f>
        <v>1</v>
      </c>
      <c r="E54" s="272">
        <f>FISICA!$E$172</f>
        <v>2</v>
      </c>
      <c r="F54" s="272">
        <f>FISICA!$E$173</f>
        <v>0</v>
      </c>
      <c r="G54" s="272">
        <f t="shared" si="26"/>
        <v>12</v>
      </c>
      <c r="H54" s="273">
        <f>G54*100/C49</f>
        <v>100</v>
      </c>
      <c r="I54" s="274">
        <f>FISICA!$E$166</f>
        <v>5</v>
      </c>
      <c r="J54" s="274">
        <f>FISICA!$E$167</f>
        <v>4.75</v>
      </c>
      <c r="K54" s="275">
        <f>FISICA!$E$165</f>
        <v>4.583333333333333</v>
      </c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</row>
    <row r="55" spans="1:38" customFormat="1" ht="15">
      <c r="A55" s="37"/>
      <c r="B55" s="271" t="s">
        <v>95</v>
      </c>
      <c r="C55" s="272">
        <f>FISICA!$F$170</f>
        <v>10</v>
      </c>
      <c r="D55" s="272">
        <f>FISICA!$F$171</f>
        <v>2</v>
      </c>
      <c r="E55" s="272">
        <f>FISICA!$F$172</f>
        <v>0</v>
      </c>
      <c r="F55" s="272">
        <f>FISICA!$F$173</f>
        <v>0</v>
      </c>
      <c r="G55" s="272">
        <f t="shared" si="26"/>
        <v>12</v>
      </c>
      <c r="H55" s="273">
        <f>G55*100/C49</f>
        <v>100</v>
      </c>
      <c r="I55" s="274">
        <f>FISICA!$F$166</f>
        <v>5</v>
      </c>
      <c r="J55" s="274">
        <f>FISICA!$F$167</f>
        <v>5</v>
      </c>
      <c r="K55" s="275">
        <f>FISICA!$F$165</f>
        <v>4.833333333333333</v>
      </c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</row>
    <row r="56" spans="1:38" customFormat="1" ht="15">
      <c r="A56" s="37"/>
      <c r="B56" s="271" t="s">
        <v>46</v>
      </c>
      <c r="C56" s="272">
        <f>FISICA!$G$170</f>
        <v>12</v>
      </c>
      <c r="D56" s="272">
        <f>FISICA!$G$171</f>
        <v>0</v>
      </c>
      <c r="E56" s="272">
        <f>FISICA!$G$172</f>
        <v>0</v>
      </c>
      <c r="F56" s="272">
        <f>FISICA!$G$173</f>
        <v>0</v>
      </c>
      <c r="G56" s="272">
        <f t="shared" si="26"/>
        <v>12</v>
      </c>
      <c r="H56" s="273">
        <f>G56*100/C49</f>
        <v>100</v>
      </c>
      <c r="I56" s="274">
        <f>FISICA!$G$166</f>
        <v>5</v>
      </c>
      <c r="J56" s="274">
        <f>FISICA!$G$167</f>
        <v>5</v>
      </c>
      <c r="K56" s="275">
        <f>FISICA!$G$165</f>
        <v>5</v>
      </c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</row>
    <row r="57" spans="1:38" customFormat="1" ht="13.5" customHeight="1">
      <c r="A57" s="37"/>
      <c r="B57" s="271" t="s">
        <v>80</v>
      </c>
      <c r="C57" s="272">
        <f>FISICA!$H$170</f>
        <v>10</v>
      </c>
      <c r="D57" s="272">
        <f>FISICA!$H$171</f>
        <v>2</v>
      </c>
      <c r="E57" s="272">
        <f>FISICA!$H$172</f>
        <v>0</v>
      </c>
      <c r="F57" s="272">
        <f>FISICA!$H$173</f>
        <v>0</v>
      </c>
      <c r="G57" s="272">
        <f t="shared" si="26"/>
        <v>12</v>
      </c>
      <c r="H57" s="273">
        <f>G57*100/C49</f>
        <v>100</v>
      </c>
      <c r="I57" s="274">
        <f>FISICA!$H$166</f>
        <v>5</v>
      </c>
      <c r="J57" s="274">
        <f>FISICA!$H$167</f>
        <v>5</v>
      </c>
      <c r="K57" s="275">
        <f>FISICA!$H$165</f>
        <v>4.833333333333333</v>
      </c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</row>
    <row r="58" spans="1:38" customFormat="1" ht="13.5" thickBot="1">
      <c r="A58" s="37"/>
      <c r="B58" s="508" t="s">
        <v>0</v>
      </c>
      <c r="C58" s="509"/>
      <c r="D58" s="509"/>
      <c r="E58" s="509"/>
      <c r="F58" s="510"/>
      <c r="G58" s="272">
        <f>FISICA!$I$164</f>
        <v>12</v>
      </c>
      <c r="H58" s="285">
        <f>G58*100/C49</f>
        <v>100</v>
      </c>
      <c r="I58" s="286"/>
      <c r="J58" s="286"/>
      <c r="K58" s="287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</row>
    <row r="59" spans="1:38" customFormat="1" ht="13.5" thickTop="1">
      <c r="A59" s="37"/>
      <c r="B59" s="511" t="s">
        <v>6</v>
      </c>
      <c r="C59" s="512"/>
      <c r="D59" s="512"/>
      <c r="E59" s="512"/>
      <c r="F59" s="512"/>
      <c r="G59" s="512"/>
      <c r="H59" s="513"/>
      <c r="I59" s="513"/>
      <c r="J59" s="513"/>
      <c r="K59" s="514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</row>
    <row r="60" spans="1:38" customFormat="1" ht="15">
      <c r="A60" s="37"/>
      <c r="B60" s="271" t="s">
        <v>43</v>
      </c>
      <c r="C60" s="272">
        <f>FISICA!$J$170</f>
        <v>11</v>
      </c>
      <c r="D60" s="272">
        <f>FISICA!$J$171</f>
        <v>1</v>
      </c>
      <c r="E60" s="272">
        <f>FISICA!$J$172</f>
        <v>0</v>
      </c>
      <c r="F60" s="272">
        <f>FISICA!$J$173</f>
        <v>0</v>
      </c>
      <c r="G60" s="272">
        <f>C60+D60+E60</f>
        <v>12</v>
      </c>
      <c r="H60" s="273">
        <f>G60*100/C49</f>
        <v>100</v>
      </c>
      <c r="I60" s="274">
        <f>FISICA!$J$166</f>
        <v>5</v>
      </c>
      <c r="J60" s="274">
        <f>FISICA!$J$167</f>
        <v>5</v>
      </c>
      <c r="K60" s="275">
        <f>FISICA!$J$165</f>
        <v>4.916666666666667</v>
      </c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</row>
    <row r="61" spans="1:38" customFormat="1" ht="15">
      <c r="A61" s="37"/>
      <c r="B61" s="271" t="s">
        <v>1</v>
      </c>
      <c r="C61" s="272">
        <f>FISICA!$K$170</f>
        <v>6</v>
      </c>
      <c r="D61" s="272">
        <f>FISICA!$K$171</f>
        <v>4</v>
      </c>
      <c r="E61" s="272">
        <f>FISICA!$K$172</f>
        <v>1</v>
      </c>
      <c r="F61" s="272">
        <f>FISICA!$K$173</f>
        <v>1</v>
      </c>
      <c r="G61" s="272">
        <f>C61+D61+E61</f>
        <v>11</v>
      </c>
      <c r="H61" s="273">
        <f>G61*100/C49</f>
        <v>91.666666666666671</v>
      </c>
      <c r="I61" s="274">
        <f>FISICA!$K$166</f>
        <v>4.5</v>
      </c>
      <c r="J61" s="274">
        <f>FISICA!$K$167</f>
        <v>4</v>
      </c>
      <c r="K61" s="275">
        <f>FISICA!$K$165</f>
        <v>4.25</v>
      </c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</row>
    <row r="62" spans="1:38" customFormat="1" ht="13.5" customHeight="1">
      <c r="A62" s="37"/>
      <c r="B62" s="271" t="s">
        <v>96</v>
      </c>
      <c r="C62" s="272">
        <f>FISICA!$L$170</f>
        <v>8</v>
      </c>
      <c r="D62" s="272">
        <f>FISICA!$L$171</f>
        <v>4</v>
      </c>
      <c r="E62" s="272">
        <f>FISICA!$L$172</f>
        <v>0</v>
      </c>
      <c r="F62" s="272">
        <f>FISICA!$L$173</f>
        <v>0</v>
      </c>
      <c r="G62" s="272">
        <f>C62+D62+E62</f>
        <v>12</v>
      </c>
      <c r="H62" s="273">
        <f>G62*100/C49</f>
        <v>100</v>
      </c>
      <c r="I62" s="274">
        <f>FISICA!$L$166</f>
        <v>5</v>
      </c>
      <c r="J62" s="274">
        <f>FISICA!$L$167</f>
        <v>4</v>
      </c>
      <c r="K62" s="275">
        <f>FISICA!$L$165</f>
        <v>4.666666666666667</v>
      </c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</row>
    <row r="63" spans="1:38" customFormat="1" ht="13.5" customHeight="1" thickBot="1">
      <c r="A63" s="37"/>
      <c r="B63" s="508" t="s">
        <v>2</v>
      </c>
      <c r="C63" s="509"/>
      <c r="D63" s="509"/>
      <c r="E63" s="509"/>
      <c r="F63" s="510"/>
      <c r="G63" s="272">
        <f>FISICA!$M$164</f>
        <v>12</v>
      </c>
      <c r="H63" s="285">
        <f>G63*100/C49</f>
        <v>100</v>
      </c>
      <c r="I63" s="286"/>
      <c r="J63" s="286"/>
      <c r="K63" s="287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</row>
    <row r="64" spans="1:38" customFormat="1" ht="13.5" thickTop="1">
      <c r="A64" s="37"/>
      <c r="B64" s="511" t="s">
        <v>7</v>
      </c>
      <c r="C64" s="512"/>
      <c r="D64" s="512"/>
      <c r="E64" s="512"/>
      <c r="F64" s="512"/>
      <c r="G64" s="512"/>
      <c r="H64" s="513"/>
      <c r="I64" s="513"/>
      <c r="J64" s="513"/>
      <c r="K64" s="514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</row>
    <row r="65" spans="1:38" customFormat="1" ht="15">
      <c r="A65" s="37"/>
      <c r="B65" s="271" t="s">
        <v>97</v>
      </c>
      <c r="C65" s="272">
        <f>FISICA!$N$170</f>
        <v>5</v>
      </c>
      <c r="D65" s="272">
        <f>FISICA!$N$171</f>
        <v>3</v>
      </c>
      <c r="E65" s="272">
        <f>FISICA!$N$172</f>
        <v>2</v>
      </c>
      <c r="F65" s="272">
        <f>FISICA!$N$173</f>
        <v>2</v>
      </c>
      <c r="G65" s="272">
        <f>C65+D65+E65</f>
        <v>10</v>
      </c>
      <c r="H65" s="273">
        <f>G65*100/C49</f>
        <v>83.333333333333329</v>
      </c>
      <c r="I65" s="274">
        <f>FISICA!$N$166</f>
        <v>4</v>
      </c>
      <c r="J65" s="274">
        <f>FISICA!$N$167</f>
        <v>3</v>
      </c>
      <c r="K65" s="275">
        <f>FISICA!$N$165</f>
        <v>3.9166666666666665</v>
      </c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</row>
    <row r="66" spans="1:38" customFormat="1" ht="30">
      <c r="A66" s="37"/>
      <c r="B66" s="271" t="s">
        <v>98</v>
      </c>
      <c r="C66" s="272">
        <f>FISICA!$O$170</f>
        <v>6</v>
      </c>
      <c r="D66" s="272">
        <f>FISICA!$O$171</f>
        <v>4</v>
      </c>
      <c r="E66" s="272">
        <f>FISICA!$O$172</f>
        <v>0</v>
      </c>
      <c r="F66" s="272">
        <f>FISICA!$O$173</f>
        <v>2</v>
      </c>
      <c r="G66" s="272">
        <f>C66+D66+E66</f>
        <v>10</v>
      </c>
      <c r="H66" s="273">
        <f>G66*100/C49</f>
        <v>83.333333333333329</v>
      </c>
      <c r="I66" s="274">
        <f>FISICA!$O$166</f>
        <v>4.5</v>
      </c>
      <c r="J66" s="274">
        <f>FISICA!$O$167</f>
        <v>4</v>
      </c>
      <c r="K66" s="275">
        <f>FISICA!$O$165</f>
        <v>4.166666666666667</v>
      </c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</row>
    <row r="67" spans="1:38" customFormat="1" ht="15">
      <c r="A67" s="39"/>
      <c r="B67" s="288" t="s">
        <v>45</v>
      </c>
      <c r="C67" s="272">
        <f>FISICA!$P$170</f>
        <v>8</v>
      </c>
      <c r="D67" s="272">
        <f>FISICA!$P$171</f>
        <v>4</v>
      </c>
      <c r="E67" s="272">
        <f>FISICA!$P$172</f>
        <v>0</v>
      </c>
      <c r="F67" s="272">
        <f>FISICA!$P$173</f>
        <v>0</v>
      </c>
      <c r="G67" s="272">
        <f>C67+D67+E67</f>
        <v>12</v>
      </c>
      <c r="H67" s="273">
        <f>G67*100/C49</f>
        <v>100</v>
      </c>
      <c r="I67" s="274">
        <f>FISICA!$P$166</f>
        <v>5</v>
      </c>
      <c r="J67" s="274">
        <f>FISICA!$P$167</f>
        <v>4</v>
      </c>
      <c r="K67" s="275">
        <f>FISICA!$P$165</f>
        <v>4.666666666666667</v>
      </c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</row>
    <row r="68" spans="1:38" customFormat="1" ht="13.5" customHeight="1" thickBot="1">
      <c r="A68" s="39"/>
      <c r="B68" s="517" t="s">
        <v>3</v>
      </c>
      <c r="C68" s="518"/>
      <c r="D68" s="518"/>
      <c r="E68" s="518"/>
      <c r="F68" s="518"/>
      <c r="G68" s="289">
        <f>FISICA!$Q$164</f>
        <v>12</v>
      </c>
      <c r="H68" s="285">
        <f>G68*100/C49</f>
        <v>100</v>
      </c>
      <c r="I68" s="286"/>
      <c r="J68" s="286"/>
      <c r="K68" s="287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</row>
    <row r="69" spans="1:38" customFormat="1" ht="13.5" thickTop="1">
      <c r="A69" s="37"/>
      <c r="B69" s="31"/>
      <c r="C69" s="31"/>
      <c r="D69" s="31"/>
      <c r="E69" s="31"/>
      <c r="F69" s="31"/>
      <c r="G69" s="31"/>
      <c r="H69" s="35"/>
      <c r="I69" s="36"/>
      <c r="J69" s="36"/>
      <c r="K69" s="35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</row>
    <row r="70" spans="1:38" customFormat="1" ht="13.5" thickBot="1">
      <c r="A70" s="37"/>
      <c r="B70" s="31"/>
      <c r="C70" s="31"/>
      <c r="D70" s="31"/>
      <c r="E70" s="31"/>
      <c r="F70" s="31"/>
      <c r="G70" s="31"/>
      <c r="H70" s="36"/>
      <c r="I70" s="33"/>
      <c r="J70" s="33"/>
      <c r="K70" s="42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</row>
    <row r="71" spans="1:38" customFormat="1" ht="13.5" thickTop="1">
      <c r="A71" s="37"/>
      <c r="B71" s="276" t="s">
        <v>10</v>
      </c>
      <c r="C71" s="492" t="s">
        <v>68</v>
      </c>
      <c r="D71" s="493"/>
      <c r="E71" s="493"/>
      <c r="F71" s="493"/>
      <c r="G71" s="493"/>
      <c r="H71" s="494"/>
      <c r="I71" s="494"/>
      <c r="J71" s="494"/>
      <c r="K71" s="495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</row>
    <row r="72" spans="1:38" customFormat="1">
      <c r="A72" s="37"/>
      <c r="B72" s="277" t="s">
        <v>11</v>
      </c>
      <c r="C72" s="522">
        <f>ING.FISICA!$C$176</f>
        <v>5</v>
      </c>
      <c r="D72" s="523"/>
      <c r="E72" s="523"/>
      <c r="F72" s="523"/>
      <c r="G72" s="523"/>
      <c r="H72" s="524"/>
      <c r="I72" s="524"/>
      <c r="J72" s="524"/>
      <c r="K72" s="525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</row>
    <row r="73" spans="1:38" customFormat="1" ht="13.5" thickBot="1">
      <c r="A73" s="39"/>
      <c r="B73" s="278"/>
      <c r="C73" s="279">
        <v>5</v>
      </c>
      <c r="D73" s="280">
        <v>4</v>
      </c>
      <c r="E73" s="279">
        <v>3</v>
      </c>
      <c r="F73" s="279">
        <v>2</v>
      </c>
      <c r="G73" s="280" t="s">
        <v>4</v>
      </c>
      <c r="H73" s="281" t="s">
        <v>9</v>
      </c>
      <c r="I73" s="282" t="s">
        <v>47</v>
      </c>
      <c r="J73" s="283" t="s">
        <v>41</v>
      </c>
      <c r="K73" s="284" t="s">
        <v>48</v>
      </c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</row>
    <row r="74" spans="1:38" customFormat="1" ht="13.5" thickTop="1">
      <c r="A74" s="39"/>
      <c r="B74" s="511" t="s">
        <v>5</v>
      </c>
      <c r="C74" s="512"/>
      <c r="D74" s="512"/>
      <c r="E74" s="512"/>
      <c r="F74" s="512"/>
      <c r="G74" s="512"/>
      <c r="H74" s="513"/>
      <c r="I74" s="513"/>
      <c r="J74" s="513"/>
      <c r="K74" s="514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</row>
    <row r="75" spans="1:38" customFormat="1" ht="15.75" customHeight="1">
      <c r="A75" s="37"/>
      <c r="B75" s="271" t="s">
        <v>44</v>
      </c>
      <c r="C75" s="272">
        <f>ING.FISICA!$C$170</f>
        <v>5</v>
      </c>
      <c r="D75" s="272">
        <f>ING.FISICA!$C$171</f>
        <v>0</v>
      </c>
      <c r="E75" s="272">
        <f>ING.FISICA!$C$172</f>
        <v>0</v>
      </c>
      <c r="F75" s="272">
        <f>ING.FISICA!$C$173</f>
        <v>0</v>
      </c>
      <c r="G75" s="272">
        <f t="shared" ref="G75:G80" si="27">C75+D75+E75</f>
        <v>5</v>
      </c>
      <c r="H75" s="273">
        <f>G75*100/C72</f>
        <v>100</v>
      </c>
      <c r="I75" s="274">
        <f>ING.FISICA!$C$166</f>
        <v>5</v>
      </c>
      <c r="J75" s="274">
        <f>ING.FISICA!$C$167</f>
        <v>5</v>
      </c>
      <c r="K75" s="275">
        <f>ING.FISICA!$C$165</f>
        <v>5</v>
      </c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</row>
    <row r="76" spans="1:38" customFormat="1" ht="30">
      <c r="A76" s="37"/>
      <c r="B76" s="271" t="s">
        <v>51</v>
      </c>
      <c r="C76" s="272">
        <f>ING.FISICA!$D$170</f>
        <v>4</v>
      </c>
      <c r="D76" s="272">
        <f>ING.FISICA!$D$171</f>
        <v>1</v>
      </c>
      <c r="E76" s="272">
        <f>ING.FISICA!$D$172</f>
        <v>0</v>
      </c>
      <c r="F76" s="272">
        <f>ING.FISICA!$D$173</f>
        <v>0</v>
      </c>
      <c r="G76" s="272">
        <f t="shared" si="27"/>
        <v>5</v>
      </c>
      <c r="H76" s="273">
        <f>G76*100/C72</f>
        <v>100</v>
      </c>
      <c r="I76" s="274">
        <f>ING.FISICA!$D$166</f>
        <v>5</v>
      </c>
      <c r="J76" s="274">
        <f>ING.FISICA!$D$167</f>
        <v>5</v>
      </c>
      <c r="K76" s="275">
        <f>ING.FISICA!$D$165</f>
        <v>4.8</v>
      </c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</row>
    <row r="77" spans="1:38" customFormat="1" ht="15">
      <c r="A77" s="37"/>
      <c r="B77" s="271" t="s">
        <v>42</v>
      </c>
      <c r="C77" s="272">
        <f>ING.FISICA!$E$170</f>
        <v>4</v>
      </c>
      <c r="D77" s="272">
        <f>ING.FISICA!$E$171</f>
        <v>1</v>
      </c>
      <c r="E77" s="272">
        <f>ING.FISICA!$E$172</f>
        <v>0</v>
      </c>
      <c r="F77" s="272">
        <f>ING.FISICA!$E$173</f>
        <v>0</v>
      </c>
      <c r="G77" s="272">
        <f t="shared" si="27"/>
        <v>5</v>
      </c>
      <c r="H77" s="273">
        <f>G77*100/C72</f>
        <v>100</v>
      </c>
      <c r="I77" s="274">
        <f>ING.FISICA!$E$166</f>
        <v>5</v>
      </c>
      <c r="J77" s="274">
        <f>ING.FISICA!$E$167</f>
        <v>5</v>
      </c>
      <c r="K77" s="275">
        <f>ING.FISICA!$E$165</f>
        <v>4.8</v>
      </c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</row>
    <row r="78" spans="1:38" customFormat="1" ht="15">
      <c r="A78" s="37"/>
      <c r="B78" s="271" t="s">
        <v>95</v>
      </c>
      <c r="C78" s="272">
        <f>ING.FISICA!$F$170</f>
        <v>5</v>
      </c>
      <c r="D78" s="272">
        <f>ING.FISICA!$F$171</f>
        <v>0</v>
      </c>
      <c r="E78" s="272">
        <f>ING.FISICA!$F$172</f>
        <v>0</v>
      </c>
      <c r="F78" s="272">
        <f>ING.FISICA!$F$173</f>
        <v>0</v>
      </c>
      <c r="G78" s="272">
        <f t="shared" si="27"/>
        <v>5</v>
      </c>
      <c r="H78" s="273">
        <f>G78*100/C72</f>
        <v>100</v>
      </c>
      <c r="I78" s="274">
        <f>ING.FISICA!$F$166</f>
        <v>5</v>
      </c>
      <c r="J78" s="274">
        <f>ING.FISICA!$F$167</f>
        <v>5</v>
      </c>
      <c r="K78" s="275">
        <f>ING.FISICA!$F$165</f>
        <v>5</v>
      </c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</row>
    <row r="79" spans="1:38" customFormat="1" ht="15">
      <c r="A79" s="37"/>
      <c r="B79" s="271" t="s">
        <v>46</v>
      </c>
      <c r="C79" s="272">
        <f>ING.FISICA!$G$170</f>
        <v>5</v>
      </c>
      <c r="D79" s="272">
        <f>ING.FISICA!$G$171</f>
        <v>0</v>
      </c>
      <c r="E79" s="272">
        <f>ING.FISICA!$G$172</f>
        <v>0</v>
      </c>
      <c r="F79" s="272">
        <f>ING.FISICA!$G$173</f>
        <v>0</v>
      </c>
      <c r="G79" s="272">
        <f t="shared" si="27"/>
        <v>5</v>
      </c>
      <c r="H79" s="273">
        <f>G79*100/C72</f>
        <v>100</v>
      </c>
      <c r="I79" s="274">
        <f>ING.FISICA!$G$166</f>
        <v>5</v>
      </c>
      <c r="J79" s="274">
        <f>ING.FISICA!$G$167</f>
        <v>5</v>
      </c>
      <c r="K79" s="275">
        <f>ING.FISICA!$G$165</f>
        <v>5</v>
      </c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</row>
    <row r="80" spans="1:38" customFormat="1" ht="13.5" customHeight="1">
      <c r="A80" s="37"/>
      <c r="B80" s="271" t="s">
        <v>80</v>
      </c>
      <c r="C80" s="272">
        <f>ING.FISICA!$H$170</f>
        <v>5</v>
      </c>
      <c r="D80" s="272">
        <f>ING.FISICA!$H$171</f>
        <v>0</v>
      </c>
      <c r="E80" s="272">
        <f>ING.FISICA!$H$172</f>
        <v>0</v>
      </c>
      <c r="F80" s="272">
        <f>ING.FISICA!$H$173</f>
        <v>0</v>
      </c>
      <c r="G80" s="272">
        <f t="shared" si="27"/>
        <v>5</v>
      </c>
      <c r="H80" s="273">
        <f>G80*100/C72</f>
        <v>100</v>
      </c>
      <c r="I80" s="274">
        <f>ING.FISICA!$H$166</f>
        <v>5</v>
      </c>
      <c r="J80" s="274">
        <f>ING.FISICA!$H$167</f>
        <v>5</v>
      </c>
      <c r="K80" s="275">
        <f>ING.FISICA!$H$165</f>
        <v>5</v>
      </c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</row>
    <row r="81" spans="1:38" customFormat="1" ht="13.5" thickBot="1">
      <c r="A81" s="37"/>
      <c r="B81" s="508" t="s">
        <v>0</v>
      </c>
      <c r="C81" s="509"/>
      <c r="D81" s="509"/>
      <c r="E81" s="509"/>
      <c r="F81" s="510"/>
      <c r="G81" s="272">
        <f>ING.FISICA!$I$164</f>
        <v>5</v>
      </c>
      <c r="H81" s="285">
        <f>G81*100/C72</f>
        <v>100</v>
      </c>
      <c r="I81" s="286"/>
      <c r="J81" s="286"/>
      <c r="K81" s="287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</row>
    <row r="82" spans="1:38" customFormat="1" ht="13.5" thickTop="1">
      <c r="A82" s="37"/>
      <c r="B82" s="511" t="s">
        <v>6</v>
      </c>
      <c r="C82" s="512"/>
      <c r="D82" s="512"/>
      <c r="E82" s="512"/>
      <c r="F82" s="512"/>
      <c r="G82" s="512"/>
      <c r="H82" s="513"/>
      <c r="I82" s="513"/>
      <c r="J82" s="513"/>
      <c r="K82" s="514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</row>
    <row r="83" spans="1:38" customFormat="1" ht="15">
      <c r="A83" s="37"/>
      <c r="B83" s="271" t="s">
        <v>43</v>
      </c>
      <c r="C83" s="272">
        <f>ING.FISICA!$J$170</f>
        <v>3</v>
      </c>
      <c r="D83" s="272">
        <f>ING.FISICA!$J$171</f>
        <v>2</v>
      </c>
      <c r="E83" s="272">
        <f>ING.FISICA!$J$172</f>
        <v>0</v>
      </c>
      <c r="F83" s="272">
        <f>ING.FISICA!$J$173</f>
        <v>0</v>
      </c>
      <c r="G83" s="272">
        <f>C83+D83+E83</f>
        <v>5</v>
      </c>
      <c r="H83" s="273">
        <f>G83*100/C72</f>
        <v>100</v>
      </c>
      <c r="I83" s="274">
        <f>ING.FISICA!$J$166</f>
        <v>5</v>
      </c>
      <c r="J83" s="274">
        <f>ING.FISICA!$J$167</f>
        <v>4</v>
      </c>
      <c r="K83" s="275">
        <f>ING.FISICA!$J$165</f>
        <v>4.5999999999999996</v>
      </c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</row>
    <row r="84" spans="1:38" customFormat="1" ht="15">
      <c r="A84" s="37"/>
      <c r="B84" s="271" t="s">
        <v>1</v>
      </c>
      <c r="C84" s="272">
        <f>ING.FISICA!$K$170</f>
        <v>1</v>
      </c>
      <c r="D84" s="272">
        <f>ING.FISICA!$K$171</f>
        <v>4</v>
      </c>
      <c r="E84" s="272">
        <f>ING.FISICA!$K$172</f>
        <v>0</v>
      </c>
      <c r="F84" s="272">
        <f>ING.FISICA!$K$173</f>
        <v>0</v>
      </c>
      <c r="G84" s="272">
        <f>C84+D84+E84</f>
        <v>5</v>
      </c>
      <c r="H84" s="273">
        <f>G84*100/C72</f>
        <v>100</v>
      </c>
      <c r="I84" s="274">
        <f>ING.FISICA!$K$166</f>
        <v>4</v>
      </c>
      <c r="J84" s="274">
        <f>ING.FISICA!$K$167</f>
        <v>4</v>
      </c>
      <c r="K84" s="275">
        <f>ING.FISICA!$K$165</f>
        <v>4.2</v>
      </c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</row>
    <row r="85" spans="1:38" customFormat="1" ht="13.5" customHeight="1">
      <c r="A85" s="37"/>
      <c r="B85" s="271" t="s">
        <v>96</v>
      </c>
      <c r="C85" s="272">
        <f>ING.FISICA!$L$170</f>
        <v>5</v>
      </c>
      <c r="D85" s="272">
        <f>ING.FISICA!$L$171</f>
        <v>0</v>
      </c>
      <c r="E85" s="272">
        <f>ING.FISICA!$L$172</f>
        <v>0</v>
      </c>
      <c r="F85" s="272">
        <f>ING.FISICA!$L$173</f>
        <v>0</v>
      </c>
      <c r="G85" s="272">
        <f>C85+D85+E85</f>
        <v>5</v>
      </c>
      <c r="H85" s="273">
        <f>G85*100/C72</f>
        <v>100</v>
      </c>
      <c r="I85" s="274">
        <f>ING.FISICA!$L$166</f>
        <v>5</v>
      </c>
      <c r="J85" s="274">
        <f>ING.FISICA!$L$167</f>
        <v>5</v>
      </c>
      <c r="K85" s="275">
        <f>ING.FISICA!$L$165</f>
        <v>5</v>
      </c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</row>
    <row r="86" spans="1:38" customFormat="1" ht="13.5" customHeight="1" thickBot="1">
      <c r="A86" s="37"/>
      <c r="B86" s="508" t="s">
        <v>2</v>
      </c>
      <c r="C86" s="509"/>
      <c r="D86" s="509"/>
      <c r="E86" s="509"/>
      <c r="F86" s="510"/>
      <c r="G86" s="272">
        <f>ING.FISICA!$M$164</f>
        <v>5</v>
      </c>
      <c r="H86" s="285">
        <f>G86*100/C72</f>
        <v>100</v>
      </c>
      <c r="I86" s="286"/>
      <c r="J86" s="286"/>
      <c r="K86" s="287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</row>
    <row r="87" spans="1:38" customFormat="1" ht="13.5" thickTop="1">
      <c r="A87" s="37"/>
      <c r="B87" s="511" t="s">
        <v>7</v>
      </c>
      <c r="C87" s="512"/>
      <c r="D87" s="512"/>
      <c r="E87" s="512"/>
      <c r="F87" s="512"/>
      <c r="G87" s="512"/>
      <c r="H87" s="513"/>
      <c r="I87" s="513"/>
      <c r="J87" s="513"/>
      <c r="K87" s="514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</row>
    <row r="88" spans="1:38" customFormat="1" ht="15">
      <c r="A88" s="37"/>
      <c r="B88" s="271" t="s">
        <v>97</v>
      </c>
      <c r="C88" s="272">
        <f>ING.FISICA!$N$170</f>
        <v>2</v>
      </c>
      <c r="D88" s="272">
        <f>ING.FISICA!$N$171</f>
        <v>3</v>
      </c>
      <c r="E88" s="272">
        <f>ING.FISICA!$N$172</f>
        <v>0</v>
      </c>
      <c r="F88" s="272">
        <f>ING.FISICA!$N$173</f>
        <v>0</v>
      </c>
      <c r="G88" s="272">
        <f>C88+D88+E88</f>
        <v>5</v>
      </c>
      <c r="H88" s="273">
        <f>G88*100/C72</f>
        <v>100</v>
      </c>
      <c r="I88" s="274">
        <f>ING.FISICA!$N$166</f>
        <v>4</v>
      </c>
      <c r="J88" s="274">
        <f>ING.FISICA!$N$167</f>
        <v>4</v>
      </c>
      <c r="K88" s="275">
        <f>ING.FISICA!$N$165</f>
        <v>4.4000000000000004</v>
      </c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</row>
    <row r="89" spans="1:38" customFormat="1" ht="30">
      <c r="A89" s="37"/>
      <c r="B89" s="271" t="s">
        <v>98</v>
      </c>
      <c r="C89" s="272">
        <f>ING.FISICA!$O$170</f>
        <v>1</v>
      </c>
      <c r="D89" s="272">
        <f>ING.FISICA!$O$171</f>
        <v>2</v>
      </c>
      <c r="E89" s="272">
        <f>ING.FISICA!$O$172</f>
        <v>2</v>
      </c>
      <c r="F89" s="272">
        <f>ING.FISICA!$O$173</f>
        <v>0</v>
      </c>
      <c r="G89" s="272">
        <f>C89+D89+E89</f>
        <v>5</v>
      </c>
      <c r="H89" s="273">
        <f>G89*100/C72</f>
        <v>100</v>
      </c>
      <c r="I89" s="274">
        <f>ING.FISICA!$O$166</f>
        <v>4</v>
      </c>
      <c r="J89" s="274">
        <f>ING.FISICA!$O$167</f>
        <v>3</v>
      </c>
      <c r="K89" s="275">
        <f>ING.FISICA!$O$165</f>
        <v>3.8</v>
      </c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</row>
    <row r="90" spans="1:38" customFormat="1" ht="15">
      <c r="A90" s="39"/>
      <c r="B90" s="288" t="s">
        <v>45</v>
      </c>
      <c r="C90" s="272">
        <f>ING.FISICA!$P$170</f>
        <v>3</v>
      </c>
      <c r="D90" s="272">
        <f>ING.FISICA!$P$171</f>
        <v>2</v>
      </c>
      <c r="E90" s="272">
        <f>ING.FISICA!$P$172</f>
        <v>0</v>
      </c>
      <c r="F90" s="272">
        <f>ING.FISICA!$P$173</f>
        <v>0</v>
      </c>
      <c r="G90" s="272">
        <f>C90+D90+E90</f>
        <v>5</v>
      </c>
      <c r="H90" s="273">
        <f>G90*100/C72</f>
        <v>100</v>
      </c>
      <c r="I90" s="274">
        <f>ING.FISICA!$P$166</f>
        <v>5</v>
      </c>
      <c r="J90" s="274">
        <f>ING.FISICA!$P$167</f>
        <v>4</v>
      </c>
      <c r="K90" s="275">
        <f>ING.FISICA!$P$165</f>
        <v>4.5999999999999996</v>
      </c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</row>
    <row r="91" spans="1:38" customFormat="1" ht="13.5" customHeight="1" thickBot="1">
      <c r="A91" s="39"/>
      <c r="B91" s="515" t="s">
        <v>3</v>
      </c>
      <c r="C91" s="516"/>
      <c r="D91" s="516"/>
      <c r="E91" s="516"/>
      <c r="F91" s="516"/>
      <c r="G91" s="13">
        <f>ING.FISICA!$Q$164</f>
        <v>5</v>
      </c>
      <c r="H91" s="19">
        <f>G91*100/C72</f>
        <v>100</v>
      </c>
      <c r="I91" s="15"/>
      <c r="J91" s="15"/>
      <c r="K91" s="14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</row>
    <row r="92" spans="1:38" customFormat="1" ht="13.5" thickTop="1">
      <c r="A92" s="37"/>
      <c r="B92" s="31"/>
      <c r="C92" s="31"/>
      <c r="D92" s="31"/>
      <c r="E92" s="31"/>
      <c r="F92" s="31"/>
      <c r="G92" s="31"/>
      <c r="H92" s="35"/>
      <c r="I92" s="36"/>
      <c r="J92" s="36"/>
      <c r="K92" s="35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</row>
    <row r="93" spans="1:38" customFormat="1" ht="13.5" thickBot="1">
      <c r="A93" s="37"/>
      <c r="B93" s="31"/>
      <c r="C93" s="31"/>
      <c r="D93" s="31"/>
      <c r="E93" s="31"/>
      <c r="F93" s="31"/>
      <c r="G93" s="31"/>
      <c r="H93" s="36"/>
      <c r="I93" s="33"/>
      <c r="J93" s="33"/>
      <c r="K93" s="42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</row>
    <row r="94" spans="1:38" ht="13.5" customHeight="1" thickTop="1">
      <c r="A94" s="37" t="s">
        <v>30</v>
      </c>
      <c r="B94" s="22" t="s">
        <v>10</v>
      </c>
      <c r="C94" s="526" t="s">
        <v>30</v>
      </c>
      <c r="D94" s="527"/>
      <c r="E94" s="527"/>
      <c r="F94" s="527"/>
      <c r="G94" s="527"/>
      <c r="H94" s="528"/>
      <c r="I94" s="29"/>
      <c r="J94" s="25"/>
      <c r="K94" s="28"/>
    </row>
    <row r="95" spans="1:38" customFormat="1">
      <c r="A95" s="37"/>
      <c r="B95" s="11" t="s">
        <v>11</v>
      </c>
      <c r="C95" s="500">
        <f>QUIMICA!$C$176</f>
        <v>18</v>
      </c>
      <c r="D95" s="501"/>
      <c r="E95" s="501"/>
      <c r="F95" s="501"/>
      <c r="G95" s="501"/>
      <c r="H95" s="502"/>
      <c r="I95" s="502"/>
      <c r="J95" s="502"/>
      <c r="K95" s="503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</row>
    <row r="96" spans="1:38" customFormat="1" ht="13.5" thickBot="1">
      <c r="A96" s="39"/>
      <c r="B96" s="12"/>
      <c r="C96" s="6">
        <v>5</v>
      </c>
      <c r="D96" s="1">
        <v>4</v>
      </c>
      <c r="E96" s="6">
        <v>3</v>
      </c>
      <c r="F96" s="6">
        <v>2</v>
      </c>
      <c r="G96" s="1" t="s">
        <v>4</v>
      </c>
      <c r="H96" s="2" t="s">
        <v>9</v>
      </c>
      <c r="I96" s="16" t="s">
        <v>47</v>
      </c>
      <c r="J96" s="17" t="s">
        <v>41</v>
      </c>
      <c r="K96" s="18" t="s">
        <v>48</v>
      </c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</row>
    <row r="97" spans="1:38" customFormat="1" ht="13.5" thickTop="1">
      <c r="A97" s="39"/>
      <c r="B97" s="504" t="s">
        <v>5</v>
      </c>
      <c r="C97" s="505"/>
      <c r="D97" s="505"/>
      <c r="E97" s="505"/>
      <c r="F97" s="505"/>
      <c r="G97" s="505"/>
      <c r="H97" s="506"/>
      <c r="I97" s="506"/>
      <c r="J97" s="506"/>
      <c r="K97" s="507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</row>
    <row r="98" spans="1:38" customFormat="1" ht="15.75" customHeight="1">
      <c r="A98" s="37"/>
      <c r="B98" s="3" t="s">
        <v>44</v>
      </c>
      <c r="C98" s="4">
        <f>QUIMICA!$C$170</f>
        <v>16</v>
      </c>
      <c r="D98" s="4">
        <f>QUIMICA!$C$171</f>
        <v>2</v>
      </c>
      <c r="E98" s="4">
        <f>QUIMICA!$C$172</f>
        <v>0</v>
      </c>
      <c r="F98" s="4">
        <f>QUIMICA!$C$173</f>
        <v>0</v>
      </c>
      <c r="G98" s="4">
        <f t="shared" ref="G98:G103" si="28">C98+D98+E98</f>
        <v>18</v>
      </c>
      <c r="H98" s="9">
        <f>G98*100/C95</f>
        <v>100</v>
      </c>
      <c r="I98" s="8">
        <f>QUIMICA!$C$166</f>
        <v>5</v>
      </c>
      <c r="J98" s="8">
        <f>QUIMICA!$C$167</f>
        <v>5</v>
      </c>
      <c r="K98" s="30">
        <f>QUIMICA!$C$165</f>
        <v>4.8888888888888893</v>
      </c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</row>
    <row r="99" spans="1:38" customFormat="1" ht="30">
      <c r="A99" s="37"/>
      <c r="B99" s="3" t="s">
        <v>51</v>
      </c>
      <c r="C99" s="4">
        <f>QUIMICA!$D$170</f>
        <v>4</v>
      </c>
      <c r="D99" s="4">
        <f>QUIMICA!$D$171</f>
        <v>11</v>
      </c>
      <c r="E99" s="4">
        <f>QUIMICA!$D$172</f>
        <v>3</v>
      </c>
      <c r="F99" s="4">
        <f>QUIMICA!$D$173</f>
        <v>0</v>
      </c>
      <c r="G99" s="4">
        <f t="shared" si="28"/>
        <v>18</v>
      </c>
      <c r="H99" s="9">
        <f>G99*100/C95</f>
        <v>100</v>
      </c>
      <c r="I99" s="8">
        <f>QUIMICA!$D$166</f>
        <v>4</v>
      </c>
      <c r="J99" s="8">
        <f>QUIMICA!$D$167</f>
        <v>4</v>
      </c>
      <c r="K99" s="30">
        <f>QUIMICA!$D$165</f>
        <v>4.0555555555555554</v>
      </c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</row>
    <row r="100" spans="1:38" customFormat="1" ht="15">
      <c r="A100" s="37"/>
      <c r="B100" s="3" t="s">
        <v>42</v>
      </c>
      <c r="C100" s="4">
        <f>QUIMICA!$E$170</f>
        <v>4</v>
      </c>
      <c r="D100" s="4">
        <f>QUIMICA!$E$171</f>
        <v>11</v>
      </c>
      <c r="E100" s="4">
        <f>QUIMICA!$E$172</f>
        <v>3</v>
      </c>
      <c r="F100" s="4">
        <f>QUIMICA!$E$173</f>
        <v>0</v>
      </c>
      <c r="G100" s="4">
        <f t="shared" si="28"/>
        <v>18</v>
      </c>
      <c r="H100" s="9">
        <f>G100*100/C95</f>
        <v>100</v>
      </c>
      <c r="I100" s="8">
        <f>QUIMICA!$E$166</f>
        <v>4</v>
      </c>
      <c r="J100" s="8">
        <f>QUIMICA!$E$167</f>
        <v>4</v>
      </c>
      <c r="K100" s="30">
        <f>QUIMICA!$E$165</f>
        <v>4.0555555555555554</v>
      </c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</row>
    <row r="101" spans="1:38" customFormat="1" ht="15">
      <c r="A101" s="37"/>
      <c r="B101" s="271" t="s">
        <v>95</v>
      </c>
      <c r="C101" s="4">
        <f>QUIMICA!$F$170</f>
        <v>16</v>
      </c>
      <c r="D101" s="4">
        <f>QUIMICA!$F$171</f>
        <v>1</v>
      </c>
      <c r="E101" s="4">
        <f>QUIMICA!$F$172</f>
        <v>1</v>
      </c>
      <c r="F101" s="4">
        <f>QUIMICA!$F$173</f>
        <v>0</v>
      </c>
      <c r="G101" s="4">
        <f t="shared" si="28"/>
        <v>18</v>
      </c>
      <c r="H101" s="9">
        <f>G101*100/C95</f>
        <v>100</v>
      </c>
      <c r="I101" s="8">
        <f>QUIMICA!$F$166</f>
        <v>5</v>
      </c>
      <c r="J101" s="8">
        <f>QUIMICA!$F$167</f>
        <v>5</v>
      </c>
      <c r="K101" s="30">
        <f>QUIMICA!$F$165</f>
        <v>4.833333333333333</v>
      </c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</row>
    <row r="102" spans="1:38" customFormat="1" ht="15">
      <c r="A102" s="37"/>
      <c r="B102" s="271" t="s">
        <v>46</v>
      </c>
      <c r="C102" s="272">
        <f>QUIMICA!$G$170</f>
        <v>17</v>
      </c>
      <c r="D102" s="272">
        <f>QUIMICA!$G$171</f>
        <v>1</v>
      </c>
      <c r="E102" s="272">
        <f>QUIMICA!$G$172</f>
        <v>0</v>
      </c>
      <c r="F102" s="272">
        <f>QUIMICA!$G$173</f>
        <v>0</v>
      </c>
      <c r="G102" s="272">
        <f t="shared" si="28"/>
        <v>18</v>
      </c>
      <c r="H102" s="273">
        <f>G102*100/C95</f>
        <v>100</v>
      </c>
      <c r="I102" s="274">
        <f>QUIMICA!$G$166</f>
        <v>5</v>
      </c>
      <c r="J102" s="274">
        <f>QUIMICA!$G$167</f>
        <v>5</v>
      </c>
      <c r="K102" s="275">
        <f>QUIMICA!$G$165</f>
        <v>4.9444444444444446</v>
      </c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</row>
    <row r="103" spans="1:38" customFormat="1" ht="13.5" customHeight="1">
      <c r="A103" s="37"/>
      <c r="B103" s="271" t="s">
        <v>80</v>
      </c>
      <c r="C103" s="272">
        <f>QUIMICA!$H$170</f>
        <v>13</v>
      </c>
      <c r="D103" s="272">
        <f>QUIMICA!$H$171</f>
        <v>5</v>
      </c>
      <c r="E103" s="272">
        <f>QUIMICA!$H$172</f>
        <v>0</v>
      </c>
      <c r="F103" s="272">
        <f>QUIMICA!$H$173</f>
        <v>0</v>
      </c>
      <c r="G103" s="272">
        <f t="shared" si="28"/>
        <v>18</v>
      </c>
      <c r="H103" s="273">
        <f>G103*100/C95</f>
        <v>100</v>
      </c>
      <c r="I103" s="274">
        <f>QUIMICA!$H$166</f>
        <v>5</v>
      </c>
      <c r="J103" s="274">
        <f>QUIMICA!$H$167</f>
        <v>4.25</v>
      </c>
      <c r="K103" s="275">
        <f>QUIMICA!$H$165</f>
        <v>4.7222222222222223</v>
      </c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</row>
    <row r="104" spans="1:38" customFormat="1" ht="13.5" thickBot="1">
      <c r="A104" s="37"/>
      <c r="B104" s="508" t="s">
        <v>0</v>
      </c>
      <c r="C104" s="509"/>
      <c r="D104" s="509"/>
      <c r="E104" s="509"/>
      <c r="F104" s="510"/>
      <c r="G104" s="272">
        <f>QUIMICA!$I$164</f>
        <v>18</v>
      </c>
      <c r="H104" s="285">
        <f>G104*100/C95</f>
        <v>100</v>
      </c>
      <c r="I104" s="286"/>
      <c r="J104" s="286"/>
      <c r="K104" s="287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</row>
    <row r="105" spans="1:38" customFormat="1" ht="13.5" thickTop="1">
      <c r="A105" s="37"/>
      <c r="B105" s="511" t="s">
        <v>6</v>
      </c>
      <c r="C105" s="512"/>
      <c r="D105" s="512"/>
      <c r="E105" s="512"/>
      <c r="F105" s="512"/>
      <c r="G105" s="512"/>
      <c r="H105" s="513"/>
      <c r="I105" s="513"/>
      <c r="J105" s="513"/>
      <c r="K105" s="514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</row>
    <row r="106" spans="1:38" customFormat="1" ht="15">
      <c r="A106" s="37"/>
      <c r="B106" s="271" t="s">
        <v>43</v>
      </c>
      <c r="C106" s="272">
        <f>QUIMICA!$J$170</f>
        <v>7</v>
      </c>
      <c r="D106" s="272">
        <f>QUIMICA!$J$171</f>
        <v>7</v>
      </c>
      <c r="E106" s="272">
        <f>QUIMICA!$J$172</f>
        <v>2</v>
      </c>
      <c r="F106" s="272">
        <f>QUIMICA!$J$173</f>
        <v>2</v>
      </c>
      <c r="G106" s="272">
        <f>C106+D106+E106</f>
        <v>16</v>
      </c>
      <c r="H106" s="273">
        <f>G106*100/C95</f>
        <v>88.888888888888886</v>
      </c>
      <c r="I106" s="274">
        <f>QUIMICA!$J$166</f>
        <v>4</v>
      </c>
      <c r="J106" s="274">
        <f>QUIMICA!$J$167</f>
        <v>4</v>
      </c>
      <c r="K106" s="275">
        <f>QUIMICA!$J$165</f>
        <v>4.0555555555555554</v>
      </c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</row>
    <row r="107" spans="1:38" customFormat="1" ht="15">
      <c r="A107" s="37"/>
      <c r="B107" s="271" t="s">
        <v>1</v>
      </c>
      <c r="C107" s="272">
        <f>QUIMICA!$K$170</f>
        <v>3</v>
      </c>
      <c r="D107" s="272">
        <f>QUIMICA!$K$171</f>
        <v>7</v>
      </c>
      <c r="E107" s="272">
        <f>QUIMICA!$K$172</f>
        <v>4</v>
      </c>
      <c r="F107" s="272">
        <f>QUIMICA!$K$173</f>
        <v>4</v>
      </c>
      <c r="G107" s="272">
        <f>C107+D107+E107</f>
        <v>14</v>
      </c>
      <c r="H107" s="273">
        <f>G107*100/C95</f>
        <v>77.777777777777771</v>
      </c>
      <c r="I107" s="274">
        <f>QUIMICA!$K$166</f>
        <v>4</v>
      </c>
      <c r="J107" s="274">
        <f>QUIMICA!$K$167</f>
        <v>3</v>
      </c>
      <c r="K107" s="275">
        <f>QUIMICA!$K$165</f>
        <v>3.5</v>
      </c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</row>
    <row r="108" spans="1:38" customFormat="1" ht="13.5" customHeight="1">
      <c r="A108" s="37"/>
      <c r="B108" s="271" t="s">
        <v>96</v>
      </c>
      <c r="C108" s="272">
        <f>QUIMICA!$L$170</f>
        <v>2</v>
      </c>
      <c r="D108" s="272">
        <f>QUIMICA!$L$171</f>
        <v>2</v>
      </c>
      <c r="E108" s="272">
        <f>QUIMICA!$L$172</f>
        <v>6</v>
      </c>
      <c r="F108" s="272">
        <f>QUIMICA!$L$173</f>
        <v>8</v>
      </c>
      <c r="G108" s="272">
        <f>C108+D108+E108</f>
        <v>10</v>
      </c>
      <c r="H108" s="273">
        <f>G108*100/C95</f>
        <v>55.555555555555557</v>
      </c>
      <c r="I108" s="274">
        <f>QUIMICA!$L$166</f>
        <v>3</v>
      </c>
      <c r="J108" s="274">
        <f>QUIMICA!$L$167</f>
        <v>2</v>
      </c>
      <c r="K108" s="275">
        <f>QUIMICA!$L$165</f>
        <v>2.8888888888888888</v>
      </c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</row>
    <row r="109" spans="1:38" customFormat="1" ht="13.5" customHeight="1" thickBot="1">
      <c r="A109" s="37"/>
      <c r="B109" s="508" t="s">
        <v>2</v>
      </c>
      <c r="C109" s="509"/>
      <c r="D109" s="509"/>
      <c r="E109" s="509"/>
      <c r="F109" s="510"/>
      <c r="G109" s="272">
        <f>QUIMICA!$M$164</f>
        <v>17</v>
      </c>
      <c r="H109" s="285">
        <f>G109*100/C95</f>
        <v>94.444444444444443</v>
      </c>
      <c r="I109" s="286"/>
      <c r="J109" s="286"/>
      <c r="K109" s="287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</row>
    <row r="110" spans="1:38" customFormat="1" ht="13.5" thickTop="1">
      <c r="A110" s="37"/>
      <c r="B110" s="504" t="s">
        <v>7</v>
      </c>
      <c r="C110" s="505"/>
      <c r="D110" s="505"/>
      <c r="E110" s="505"/>
      <c r="F110" s="505"/>
      <c r="G110" s="505"/>
      <c r="H110" s="506"/>
      <c r="I110" s="506"/>
      <c r="J110" s="506"/>
      <c r="K110" s="507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</row>
    <row r="111" spans="1:38" customFormat="1" ht="15">
      <c r="A111" s="37"/>
      <c r="B111" s="3" t="s">
        <v>97</v>
      </c>
      <c r="C111" s="4">
        <f>QUIMICA!$N$170</f>
        <v>2</v>
      </c>
      <c r="D111" s="4">
        <f>QUIMICA!$N$171</f>
        <v>0</v>
      </c>
      <c r="E111" s="4">
        <f>QUIMICA!$N$172</f>
        <v>8</v>
      </c>
      <c r="F111" s="4">
        <f>QUIMICA!$N$173</f>
        <v>8</v>
      </c>
      <c r="G111" s="4">
        <f>C111+D111+E111</f>
        <v>10</v>
      </c>
      <c r="H111" s="9">
        <f>G111*100/C95</f>
        <v>55.555555555555557</v>
      </c>
      <c r="I111" s="8">
        <f>QUIMICA!$N$166</f>
        <v>3</v>
      </c>
      <c r="J111" s="8">
        <f>QUIMICA!$N$167</f>
        <v>2</v>
      </c>
      <c r="K111" s="30">
        <f>QUIMICA!$N$165</f>
        <v>2.7777777777777777</v>
      </c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</row>
    <row r="112" spans="1:38" customFormat="1" ht="30">
      <c r="A112" s="37"/>
      <c r="B112" s="3" t="s">
        <v>98</v>
      </c>
      <c r="C112" s="4">
        <f>QUIMICA!$O$170</f>
        <v>3</v>
      </c>
      <c r="D112" s="4">
        <f>QUIMICA!$O$171</f>
        <v>3</v>
      </c>
      <c r="E112" s="4">
        <f>QUIMICA!$O$172</f>
        <v>7</v>
      </c>
      <c r="F112" s="4">
        <f>QUIMICA!$O$173</f>
        <v>5</v>
      </c>
      <c r="G112" s="4">
        <f>C112+D112+E112</f>
        <v>13</v>
      </c>
      <c r="H112" s="9">
        <f>G112*100/C95</f>
        <v>72.222222222222229</v>
      </c>
      <c r="I112" s="8">
        <f>QUIMICA!$O$166</f>
        <v>3</v>
      </c>
      <c r="J112" s="8">
        <f>QUIMICA!$O$167</f>
        <v>2.25</v>
      </c>
      <c r="K112" s="30">
        <f>QUIMICA!$O$165</f>
        <v>3.2222222222222223</v>
      </c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</row>
    <row r="113" spans="1:38" customFormat="1" ht="15">
      <c r="A113" s="39"/>
      <c r="B113" s="5" t="s">
        <v>45</v>
      </c>
      <c r="C113" s="4">
        <f>QUIMICA!$P$170</f>
        <v>3</v>
      </c>
      <c r="D113" s="4">
        <f>QUIMICA!$P$171</f>
        <v>10</v>
      </c>
      <c r="E113" s="4">
        <f>QUIMICA!$P$172</f>
        <v>5</v>
      </c>
      <c r="F113" s="4">
        <f>QUIMICA!$P$173</f>
        <v>0</v>
      </c>
      <c r="G113" s="4">
        <f>C113+D113+E113</f>
        <v>18</v>
      </c>
      <c r="H113" s="9">
        <f>G113*100/C95</f>
        <v>100</v>
      </c>
      <c r="I113" s="8">
        <f>QUIMICA!$P$166</f>
        <v>4</v>
      </c>
      <c r="J113" s="8">
        <f>QUIMICA!$P$167</f>
        <v>3.25</v>
      </c>
      <c r="K113" s="30">
        <f>QUIMICA!$P$165</f>
        <v>3.8888888888888888</v>
      </c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</row>
    <row r="114" spans="1:38" customFormat="1" ht="13.5" customHeight="1" thickBot="1">
      <c r="A114" s="39"/>
      <c r="B114" s="515" t="s">
        <v>3</v>
      </c>
      <c r="C114" s="516"/>
      <c r="D114" s="516"/>
      <c r="E114" s="516"/>
      <c r="F114" s="516"/>
      <c r="G114" s="13">
        <f>QUIMICA!$Q$164</f>
        <v>17</v>
      </c>
      <c r="H114" s="19">
        <f>G114*100/C95</f>
        <v>94.444444444444443</v>
      </c>
      <c r="I114" s="15"/>
      <c r="J114" s="15"/>
      <c r="K114" s="14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</row>
    <row r="115" spans="1:38" customFormat="1" ht="13.5" thickTop="1">
      <c r="A115" s="37"/>
      <c r="B115" s="31"/>
      <c r="C115" s="31"/>
      <c r="D115" s="31"/>
      <c r="E115" s="31"/>
      <c r="F115" s="31"/>
      <c r="G115" s="31"/>
      <c r="H115" s="35"/>
      <c r="I115" s="36"/>
      <c r="J115" s="36"/>
      <c r="K115" s="35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</row>
    <row r="116" spans="1:38" customFormat="1" ht="13.5" thickBot="1">
      <c r="A116" s="37"/>
      <c r="B116" s="31"/>
      <c r="C116" s="31"/>
      <c r="D116" s="31"/>
      <c r="E116" s="31"/>
      <c r="F116" s="31"/>
      <c r="G116" s="31"/>
      <c r="H116" s="36"/>
      <c r="I116" s="33"/>
      <c r="J116" s="33"/>
      <c r="K116" s="42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</row>
    <row r="117" spans="1:38" ht="13.5" customHeight="1" thickTop="1">
      <c r="A117" s="37" t="s">
        <v>27</v>
      </c>
      <c r="B117" s="22" t="s">
        <v>10</v>
      </c>
      <c r="C117" s="526" t="s">
        <v>27</v>
      </c>
      <c r="D117" s="527"/>
      <c r="E117" s="527"/>
      <c r="F117" s="527"/>
      <c r="G117" s="527"/>
      <c r="H117" s="528"/>
      <c r="I117" s="29"/>
      <c r="J117" s="25"/>
      <c r="K117" s="28"/>
    </row>
    <row r="118" spans="1:38" customFormat="1">
      <c r="A118" s="37"/>
      <c r="B118" s="277" t="s">
        <v>11</v>
      </c>
      <c r="C118" s="522">
        <f>BIOLOGIA!$C$176</f>
        <v>24</v>
      </c>
      <c r="D118" s="523"/>
      <c r="E118" s="523"/>
      <c r="F118" s="523"/>
      <c r="G118" s="523"/>
      <c r="H118" s="524"/>
      <c r="I118" s="524"/>
      <c r="J118" s="524"/>
      <c r="K118" s="525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</row>
    <row r="119" spans="1:38" customFormat="1" ht="13.5" thickBot="1">
      <c r="A119" s="39"/>
      <c r="B119" s="278"/>
      <c r="C119" s="279">
        <v>5</v>
      </c>
      <c r="D119" s="280">
        <v>4</v>
      </c>
      <c r="E119" s="279">
        <v>3</v>
      </c>
      <c r="F119" s="279">
        <v>2</v>
      </c>
      <c r="G119" s="280" t="s">
        <v>4</v>
      </c>
      <c r="H119" s="281" t="s">
        <v>9</v>
      </c>
      <c r="I119" s="282" t="s">
        <v>47</v>
      </c>
      <c r="J119" s="283" t="s">
        <v>41</v>
      </c>
      <c r="K119" s="284" t="s">
        <v>48</v>
      </c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</row>
    <row r="120" spans="1:38" customFormat="1" ht="13.5" thickTop="1">
      <c r="A120" s="39"/>
      <c r="B120" s="511" t="s">
        <v>5</v>
      </c>
      <c r="C120" s="512"/>
      <c r="D120" s="512"/>
      <c r="E120" s="512"/>
      <c r="F120" s="512"/>
      <c r="G120" s="512"/>
      <c r="H120" s="513"/>
      <c r="I120" s="513"/>
      <c r="J120" s="513"/>
      <c r="K120" s="514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</row>
    <row r="121" spans="1:38" customFormat="1" ht="15.75" customHeight="1">
      <c r="A121" s="37"/>
      <c r="B121" s="271" t="s">
        <v>44</v>
      </c>
      <c r="C121" s="272">
        <f>BIOLOGIA!$C$170</f>
        <v>22</v>
      </c>
      <c r="D121" s="272">
        <f>BIOLOGIA!$C$171</f>
        <v>2</v>
      </c>
      <c r="E121" s="272">
        <f>BIOLOGIA!$C$172</f>
        <v>0</v>
      </c>
      <c r="F121" s="272">
        <f>BIOLOGIA!$C$173</f>
        <v>0</v>
      </c>
      <c r="G121" s="272">
        <f t="shared" ref="G121:G126" si="29">C121+D121+E121</f>
        <v>24</v>
      </c>
      <c r="H121" s="273">
        <f>G121*100/C118</f>
        <v>100</v>
      </c>
      <c r="I121" s="274">
        <f>BIOLOGIA!$C$166</f>
        <v>5</v>
      </c>
      <c r="J121" s="274">
        <f>BIOLOGIA!$C$167</f>
        <v>5</v>
      </c>
      <c r="K121" s="275">
        <f>BIOLOGIA!$C$165</f>
        <v>4.916666666666667</v>
      </c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</row>
    <row r="122" spans="1:38" customFormat="1" ht="30">
      <c r="A122" s="37"/>
      <c r="B122" s="271" t="s">
        <v>51</v>
      </c>
      <c r="C122" s="272">
        <f>BIOLOGIA!$D$170</f>
        <v>18</v>
      </c>
      <c r="D122" s="272">
        <f>BIOLOGIA!$D$171</f>
        <v>6</v>
      </c>
      <c r="E122" s="272">
        <f>BIOLOGIA!$D$172</f>
        <v>0</v>
      </c>
      <c r="F122" s="272">
        <f>BIOLOGIA!$D$173</f>
        <v>0</v>
      </c>
      <c r="G122" s="272">
        <f t="shared" si="29"/>
        <v>24</v>
      </c>
      <c r="H122" s="273">
        <f>G122*100/C118</f>
        <v>100</v>
      </c>
      <c r="I122" s="274">
        <f>BIOLOGIA!$D$166</f>
        <v>5</v>
      </c>
      <c r="J122" s="274">
        <f>BIOLOGIA!$D$167</f>
        <v>4.75</v>
      </c>
      <c r="K122" s="275">
        <f>BIOLOGIA!$D$165</f>
        <v>4.75</v>
      </c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</row>
    <row r="123" spans="1:38" customFormat="1" ht="15">
      <c r="A123" s="37"/>
      <c r="B123" s="271" t="s">
        <v>42</v>
      </c>
      <c r="C123" s="272">
        <f>BIOLOGIA!$E$170</f>
        <v>18</v>
      </c>
      <c r="D123" s="272">
        <f>BIOLOGIA!$E$171</f>
        <v>6</v>
      </c>
      <c r="E123" s="272">
        <f>BIOLOGIA!$E$172</f>
        <v>0</v>
      </c>
      <c r="F123" s="272">
        <f>BIOLOGIA!$E$173</f>
        <v>0</v>
      </c>
      <c r="G123" s="272">
        <f t="shared" si="29"/>
        <v>24</v>
      </c>
      <c r="H123" s="273">
        <f>G123*100/C118</f>
        <v>100</v>
      </c>
      <c r="I123" s="274">
        <f>BIOLOGIA!$E$166</f>
        <v>5</v>
      </c>
      <c r="J123" s="274">
        <f>BIOLOGIA!$E$167</f>
        <v>4.75</v>
      </c>
      <c r="K123" s="275">
        <f>BIOLOGIA!$E$165</f>
        <v>4.75</v>
      </c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</row>
    <row r="124" spans="1:38" customFormat="1" ht="15">
      <c r="A124" s="37"/>
      <c r="B124" s="271" t="s">
        <v>95</v>
      </c>
      <c r="C124" s="272">
        <f>BIOLOGIA!$F$170</f>
        <v>23</v>
      </c>
      <c r="D124" s="272">
        <f>BIOLOGIA!$F$171</f>
        <v>1</v>
      </c>
      <c r="E124" s="272">
        <f>BIOLOGIA!$F$172</f>
        <v>0</v>
      </c>
      <c r="F124" s="272">
        <f>BIOLOGIA!$F$173</f>
        <v>0</v>
      </c>
      <c r="G124" s="272">
        <f t="shared" si="29"/>
        <v>24</v>
      </c>
      <c r="H124" s="273">
        <f>G124*100/C118</f>
        <v>100</v>
      </c>
      <c r="I124" s="274">
        <f>BIOLOGIA!$F$166</f>
        <v>5</v>
      </c>
      <c r="J124" s="274">
        <f>BIOLOGIA!$F$167</f>
        <v>5</v>
      </c>
      <c r="K124" s="275">
        <f>BIOLOGIA!$F$165</f>
        <v>4.958333333333333</v>
      </c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</row>
    <row r="125" spans="1:38" customFormat="1" ht="15">
      <c r="A125" s="37"/>
      <c r="B125" s="271" t="s">
        <v>46</v>
      </c>
      <c r="C125" s="272">
        <f>BIOLOGIA!$G$170</f>
        <v>22</v>
      </c>
      <c r="D125" s="272">
        <f>BIOLOGIA!$G$171</f>
        <v>2</v>
      </c>
      <c r="E125" s="272">
        <f>BIOLOGIA!$G$172</f>
        <v>0</v>
      </c>
      <c r="F125" s="272">
        <f>BIOLOGIA!$G$173</f>
        <v>0</v>
      </c>
      <c r="G125" s="272">
        <f t="shared" si="29"/>
        <v>24</v>
      </c>
      <c r="H125" s="273">
        <f>G125*100/C118</f>
        <v>100</v>
      </c>
      <c r="I125" s="274">
        <f>BIOLOGIA!$G$166</f>
        <v>5</v>
      </c>
      <c r="J125" s="274">
        <f>BIOLOGIA!$G$167</f>
        <v>5</v>
      </c>
      <c r="K125" s="275">
        <f>BIOLOGIA!$G$165</f>
        <v>4.916666666666667</v>
      </c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</row>
    <row r="126" spans="1:38" customFormat="1" ht="13.5" customHeight="1">
      <c r="A126" s="37"/>
      <c r="B126" s="271" t="s">
        <v>80</v>
      </c>
      <c r="C126" s="272">
        <f>BIOLOGIA!$H$170</f>
        <v>21</v>
      </c>
      <c r="D126" s="272">
        <f>BIOLOGIA!$H$171</f>
        <v>2</v>
      </c>
      <c r="E126" s="272">
        <f>BIOLOGIA!$H$172</f>
        <v>1</v>
      </c>
      <c r="F126" s="272">
        <f>BIOLOGIA!$H$173</f>
        <v>0</v>
      </c>
      <c r="G126" s="272">
        <f t="shared" si="29"/>
        <v>24</v>
      </c>
      <c r="H126" s="273">
        <f>G126*100/C118</f>
        <v>100</v>
      </c>
      <c r="I126" s="274">
        <f>BIOLOGIA!$H$166</f>
        <v>5</v>
      </c>
      <c r="J126" s="274">
        <f>BIOLOGIA!$H$167</f>
        <v>5</v>
      </c>
      <c r="K126" s="275">
        <f>BIOLOGIA!$H$165</f>
        <v>4.833333333333333</v>
      </c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</row>
    <row r="127" spans="1:38" customFormat="1" ht="13.5" thickBot="1">
      <c r="A127" s="37"/>
      <c r="B127" s="508" t="s">
        <v>0</v>
      </c>
      <c r="C127" s="509"/>
      <c r="D127" s="509"/>
      <c r="E127" s="509"/>
      <c r="F127" s="510"/>
      <c r="G127" s="272">
        <f>BIOLOGIA!$I$164</f>
        <v>24</v>
      </c>
      <c r="H127" s="285">
        <f>G127*100/C118</f>
        <v>100</v>
      </c>
      <c r="I127" s="286"/>
      <c r="J127" s="286"/>
      <c r="K127" s="287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</row>
    <row r="128" spans="1:38" customFormat="1" ht="13.5" thickTop="1">
      <c r="A128" s="37"/>
      <c r="B128" s="511" t="s">
        <v>6</v>
      </c>
      <c r="C128" s="512"/>
      <c r="D128" s="512"/>
      <c r="E128" s="512"/>
      <c r="F128" s="512"/>
      <c r="G128" s="512"/>
      <c r="H128" s="513"/>
      <c r="I128" s="513"/>
      <c r="J128" s="513"/>
      <c r="K128" s="514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</row>
    <row r="129" spans="1:38" customFormat="1" ht="15">
      <c r="A129" s="37"/>
      <c r="B129" s="271" t="s">
        <v>43</v>
      </c>
      <c r="C129" s="272">
        <f>BIOLOGIA!$J$170</f>
        <v>14</v>
      </c>
      <c r="D129" s="272">
        <f>BIOLOGIA!$J$171</f>
        <v>6</v>
      </c>
      <c r="E129" s="272">
        <f>BIOLOGIA!$J$172</f>
        <v>4</v>
      </c>
      <c r="F129" s="272">
        <f>BIOLOGIA!$J$173</f>
        <v>0</v>
      </c>
      <c r="G129" s="272">
        <f>C129+D129+E129</f>
        <v>24</v>
      </c>
      <c r="H129" s="273">
        <f>G129*100/C118</f>
        <v>100</v>
      </c>
      <c r="I129" s="274">
        <f>BIOLOGIA!$J$166</f>
        <v>5</v>
      </c>
      <c r="J129" s="274">
        <f>BIOLOGIA!$J$167</f>
        <v>4</v>
      </c>
      <c r="K129" s="275">
        <f>BIOLOGIA!$J$165</f>
        <v>4.416666666666667</v>
      </c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</row>
    <row r="130" spans="1:38" customFormat="1" ht="15">
      <c r="A130" s="37"/>
      <c r="B130" s="271" t="s">
        <v>1</v>
      </c>
      <c r="C130" s="272">
        <f>BIOLOGIA!$K$170</f>
        <v>9</v>
      </c>
      <c r="D130" s="272">
        <f>BIOLOGIA!$K$171</f>
        <v>6</v>
      </c>
      <c r="E130" s="272">
        <f>BIOLOGIA!$K$172</f>
        <v>6</v>
      </c>
      <c r="F130" s="272">
        <f>BIOLOGIA!$K$173</f>
        <v>3</v>
      </c>
      <c r="G130" s="272">
        <f>C130+D130+E130</f>
        <v>21</v>
      </c>
      <c r="H130" s="273">
        <f>G130*100/C118</f>
        <v>87.5</v>
      </c>
      <c r="I130" s="274">
        <f>BIOLOGIA!$K$166</f>
        <v>4</v>
      </c>
      <c r="J130" s="274">
        <f>BIOLOGIA!$K$167</f>
        <v>3</v>
      </c>
      <c r="K130" s="275">
        <f>BIOLOGIA!$K$165</f>
        <v>3.875</v>
      </c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</row>
    <row r="131" spans="1:38" customFormat="1" ht="13.5" customHeight="1">
      <c r="A131" s="37"/>
      <c r="B131" s="271" t="s">
        <v>96</v>
      </c>
      <c r="C131" s="272">
        <f>BIOLOGIA!$L$170</f>
        <v>3</v>
      </c>
      <c r="D131" s="272">
        <f>BIOLOGIA!$L$171</f>
        <v>8</v>
      </c>
      <c r="E131" s="272">
        <f>BIOLOGIA!$L$172</f>
        <v>8</v>
      </c>
      <c r="F131" s="272">
        <f>BIOLOGIA!$L$173</f>
        <v>5</v>
      </c>
      <c r="G131" s="272">
        <f>C131+D131+E131</f>
        <v>19</v>
      </c>
      <c r="H131" s="273">
        <f>G131*100/C118</f>
        <v>79.166666666666671</v>
      </c>
      <c r="I131" s="274">
        <f>BIOLOGIA!$L$166</f>
        <v>3</v>
      </c>
      <c r="J131" s="274">
        <f>BIOLOGIA!$L$167</f>
        <v>3</v>
      </c>
      <c r="K131" s="275">
        <f>BIOLOGIA!$L$165</f>
        <v>3.375</v>
      </c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</row>
    <row r="132" spans="1:38" customFormat="1" ht="13.5" customHeight="1" thickBot="1">
      <c r="A132" s="37"/>
      <c r="B132" s="508" t="s">
        <v>2</v>
      </c>
      <c r="C132" s="509"/>
      <c r="D132" s="509"/>
      <c r="E132" s="509"/>
      <c r="F132" s="510"/>
      <c r="G132" s="272">
        <f>BIOLOGIA!$M$164</f>
        <v>24</v>
      </c>
      <c r="H132" s="285">
        <f>G132*100/C118</f>
        <v>100</v>
      </c>
      <c r="I132" s="286"/>
      <c r="J132" s="286"/>
      <c r="K132" s="287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</row>
    <row r="133" spans="1:38" customFormat="1" ht="13.5" thickTop="1">
      <c r="A133" s="37"/>
      <c r="B133" s="511" t="s">
        <v>7</v>
      </c>
      <c r="C133" s="512"/>
      <c r="D133" s="512"/>
      <c r="E133" s="512"/>
      <c r="F133" s="512"/>
      <c r="G133" s="512"/>
      <c r="H133" s="513"/>
      <c r="I133" s="513"/>
      <c r="J133" s="513"/>
      <c r="K133" s="514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</row>
    <row r="134" spans="1:38" customFormat="1" ht="15">
      <c r="A134" s="37"/>
      <c r="B134" s="271" t="s">
        <v>97</v>
      </c>
      <c r="C134" s="272">
        <f>BIOLOGIA!$N$170</f>
        <v>4</v>
      </c>
      <c r="D134" s="272">
        <f>BIOLOGIA!$N$171</f>
        <v>6</v>
      </c>
      <c r="E134" s="272">
        <f>BIOLOGIA!$N$172</f>
        <v>6</v>
      </c>
      <c r="F134" s="272">
        <f>BIOLOGIA!$N$173</f>
        <v>8</v>
      </c>
      <c r="G134" s="272">
        <f>C134+D134+E134</f>
        <v>16</v>
      </c>
      <c r="H134" s="273">
        <f>G134*100/C118</f>
        <v>66.666666666666671</v>
      </c>
      <c r="I134" s="274">
        <f>BIOLOGIA!$N$166</f>
        <v>3</v>
      </c>
      <c r="J134" s="274">
        <f>BIOLOGIA!$N$167</f>
        <v>2</v>
      </c>
      <c r="K134" s="275">
        <f>BIOLOGIA!$N$165</f>
        <v>3.25</v>
      </c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</row>
    <row r="135" spans="1:38" customFormat="1" ht="30">
      <c r="A135" s="37"/>
      <c r="B135" s="271" t="s">
        <v>98</v>
      </c>
      <c r="C135" s="272">
        <f>BIOLOGIA!$O$170</f>
        <v>8</v>
      </c>
      <c r="D135" s="272">
        <f>BIOLOGIA!$O$171</f>
        <v>3</v>
      </c>
      <c r="E135" s="272">
        <f>BIOLOGIA!$O$172</f>
        <v>10</v>
      </c>
      <c r="F135" s="272">
        <f>BIOLOGIA!$O$173</f>
        <v>3</v>
      </c>
      <c r="G135" s="272">
        <f>C135+D135+E135</f>
        <v>21</v>
      </c>
      <c r="H135" s="273">
        <f>G135*100/C118</f>
        <v>87.5</v>
      </c>
      <c r="I135" s="274">
        <f>BIOLOGIA!$O$166</f>
        <v>3</v>
      </c>
      <c r="J135" s="274">
        <f>BIOLOGIA!$O$167</f>
        <v>3</v>
      </c>
      <c r="K135" s="275">
        <f>BIOLOGIA!$O$165</f>
        <v>3.6666666666666665</v>
      </c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</row>
    <row r="136" spans="1:38" customFormat="1" ht="15">
      <c r="A136" s="39"/>
      <c r="B136" s="288" t="s">
        <v>45</v>
      </c>
      <c r="C136" s="272">
        <f>BIOLOGIA!$P$170</f>
        <v>5</v>
      </c>
      <c r="D136" s="272">
        <f>BIOLOGIA!$P$171</f>
        <v>12</v>
      </c>
      <c r="E136" s="272">
        <f>BIOLOGIA!$P$172</f>
        <v>7</v>
      </c>
      <c r="F136" s="272">
        <f>BIOLOGIA!$P$173</f>
        <v>0</v>
      </c>
      <c r="G136" s="272">
        <f>C136+D136+E136</f>
        <v>24</v>
      </c>
      <c r="H136" s="273">
        <f>G136*100/C118</f>
        <v>100</v>
      </c>
      <c r="I136" s="274">
        <f>BIOLOGIA!$P$166</f>
        <v>4</v>
      </c>
      <c r="J136" s="274">
        <f>BIOLOGIA!$P$167</f>
        <v>3</v>
      </c>
      <c r="K136" s="275">
        <f>BIOLOGIA!$P$165</f>
        <v>3.9166666666666665</v>
      </c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</row>
    <row r="137" spans="1:38" customFormat="1" ht="13.5" customHeight="1" thickBot="1">
      <c r="A137" s="39"/>
      <c r="B137" s="517" t="s">
        <v>3</v>
      </c>
      <c r="C137" s="518"/>
      <c r="D137" s="518"/>
      <c r="E137" s="518"/>
      <c r="F137" s="518"/>
      <c r="G137" s="289">
        <f>BIOLOGIA!$Q$164</f>
        <v>24</v>
      </c>
      <c r="H137" s="285">
        <f>G137*100/C118</f>
        <v>100</v>
      </c>
      <c r="I137" s="286"/>
      <c r="J137" s="286"/>
      <c r="K137" s="287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</row>
    <row r="138" spans="1:38" customFormat="1" ht="13.5" thickTop="1">
      <c r="A138" s="37"/>
      <c r="B138" s="31"/>
      <c r="C138" s="31"/>
      <c r="D138" s="31"/>
      <c r="E138" s="31"/>
      <c r="F138" s="31"/>
      <c r="G138" s="31"/>
      <c r="H138" s="35"/>
      <c r="I138" s="36"/>
      <c r="J138" s="36"/>
      <c r="K138" s="35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</row>
    <row r="139" spans="1:38" customFormat="1" ht="13.5" thickBot="1">
      <c r="A139" s="37"/>
      <c r="B139" s="31"/>
      <c r="C139" s="31"/>
      <c r="D139" s="31"/>
      <c r="E139" s="31"/>
      <c r="F139" s="31"/>
      <c r="G139" s="31"/>
      <c r="H139" s="36"/>
      <c r="I139" s="33"/>
      <c r="J139" s="33"/>
      <c r="K139" s="42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</row>
    <row r="140" spans="1:38" customFormat="1" ht="13.5" thickTop="1">
      <c r="A140" s="37"/>
      <c r="B140" s="10" t="s">
        <v>10</v>
      </c>
      <c r="C140" s="496" t="s">
        <v>29</v>
      </c>
      <c r="D140" s="497"/>
      <c r="E140" s="497"/>
      <c r="F140" s="497"/>
      <c r="G140" s="497"/>
      <c r="H140" s="498"/>
      <c r="I140" s="498"/>
      <c r="J140" s="498"/>
      <c r="K140" s="499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</row>
    <row r="141" spans="1:38" customFormat="1">
      <c r="A141" s="37"/>
      <c r="B141" s="11" t="s">
        <v>11</v>
      </c>
      <c r="C141" s="500">
        <f>BIOQUIMICA!$C$176</f>
        <v>22</v>
      </c>
      <c r="D141" s="501"/>
      <c r="E141" s="501"/>
      <c r="F141" s="501"/>
      <c r="G141" s="501"/>
      <c r="H141" s="502"/>
      <c r="I141" s="502"/>
      <c r="J141" s="502"/>
      <c r="K141" s="503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</row>
    <row r="142" spans="1:38" customFormat="1" ht="13.5" thickBot="1">
      <c r="A142" s="39"/>
      <c r="B142" s="12"/>
      <c r="C142" s="6">
        <v>5</v>
      </c>
      <c r="D142" s="1">
        <v>4</v>
      </c>
      <c r="E142" s="6">
        <v>3</v>
      </c>
      <c r="F142" s="6">
        <v>2</v>
      </c>
      <c r="G142" s="1" t="s">
        <v>4</v>
      </c>
      <c r="H142" s="2" t="s">
        <v>9</v>
      </c>
      <c r="I142" s="16" t="s">
        <v>47</v>
      </c>
      <c r="J142" s="17" t="s">
        <v>41</v>
      </c>
      <c r="K142" s="18" t="s">
        <v>48</v>
      </c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</row>
    <row r="143" spans="1:38" customFormat="1" ht="13.5" thickTop="1">
      <c r="A143" s="39"/>
      <c r="B143" s="504" t="s">
        <v>5</v>
      </c>
      <c r="C143" s="505"/>
      <c r="D143" s="505"/>
      <c r="E143" s="505"/>
      <c r="F143" s="505"/>
      <c r="G143" s="505"/>
      <c r="H143" s="506"/>
      <c r="I143" s="506"/>
      <c r="J143" s="506"/>
      <c r="K143" s="507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</row>
    <row r="144" spans="1:38" customFormat="1" ht="15.75" customHeight="1">
      <c r="A144" s="37"/>
      <c r="B144" s="3" t="s">
        <v>44</v>
      </c>
      <c r="C144" s="4">
        <f>BIOQUIMICA!$C$170</f>
        <v>22</v>
      </c>
      <c r="D144" s="4">
        <f>BIOQUIMICA!$C$171</f>
        <v>0</v>
      </c>
      <c r="E144" s="4">
        <f>BIOQUIMICA!$C$172</f>
        <v>0</v>
      </c>
      <c r="F144" s="4">
        <f>BIOQUIMICA!$C$173</f>
        <v>0</v>
      </c>
      <c r="G144" s="4">
        <f t="shared" ref="G144:G149" si="30">C144+D144+E144</f>
        <v>22</v>
      </c>
      <c r="H144" s="9">
        <f>G144*100/C141</f>
        <v>100</v>
      </c>
      <c r="I144" s="8">
        <f>BIOQUIMICA!$C$166</f>
        <v>5</v>
      </c>
      <c r="J144" s="8">
        <f>BIOQUIMICA!$C$167</f>
        <v>5</v>
      </c>
      <c r="K144" s="30">
        <f>BIOQUIMICA!$C$165</f>
        <v>5</v>
      </c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</row>
    <row r="145" spans="1:38" customFormat="1" ht="30">
      <c r="A145" s="37"/>
      <c r="B145" s="3" t="s">
        <v>51</v>
      </c>
      <c r="C145" s="4">
        <f>BIOQUIMICA!$D$170</f>
        <v>17</v>
      </c>
      <c r="D145" s="4">
        <f>BIOQUIMICA!$D$171</f>
        <v>5</v>
      </c>
      <c r="E145" s="4">
        <f>BIOQUIMICA!$D$172</f>
        <v>0</v>
      </c>
      <c r="F145" s="4">
        <f>BIOQUIMICA!$D$173</f>
        <v>0</v>
      </c>
      <c r="G145" s="4">
        <f t="shared" si="30"/>
        <v>22</v>
      </c>
      <c r="H145" s="9">
        <f>G145*100/C141</f>
        <v>100</v>
      </c>
      <c r="I145" s="8">
        <f>BIOQUIMICA!$D$166</f>
        <v>5</v>
      </c>
      <c r="J145" s="8">
        <f>BIOQUIMICA!$D$167</f>
        <v>5</v>
      </c>
      <c r="K145" s="30">
        <f>BIOQUIMICA!$D$165</f>
        <v>4.7727272727272725</v>
      </c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</row>
    <row r="146" spans="1:38" customFormat="1" ht="15">
      <c r="A146" s="37"/>
      <c r="B146" s="3" t="s">
        <v>42</v>
      </c>
      <c r="C146" s="4">
        <f>BIOQUIMICA!$E$170</f>
        <v>17</v>
      </c>
      <c r="D146" s="4">
        <f>BIOQUIMICA!$E$171</f>
        <v>5</v>
      </c>
      <c r="E146" s="4">
        <f>BIOQUIMICA!$E$172</f>
        <v>0</v>
      </c>
      <c r="F146" s="4">
        <f>BIOQUIMICA!$E$173</f>
        <v>0</v>
      </c>
      <c r="G146" s="4">
        <f t="shared" si="30"/>
        <v>22</v>
      </c>
      <c r="H146" s="9">
        <f>G146*100/C141</f>
        <v>100</v>
      </c>
      <c r="I146" s="8">
        <f>BIOQUIMICA!$E$166</f>
        <v>5</v>
      </c>
      <c r="J146" s="8">
        <f>BIOQUIMICA!$E$167</f>
        <v>5</v>
      </c>
      <c r="K146" s="30">
        <f>BIOQUIMICA!$E$165</f>
        <v>4.7727272727272725</v>
      </c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</row>
    <row r="147" spans="1:38" customFormat="1" ht="15">
      <c r="A147" s="37"/>
      <c r="B147" s="271" t="s">
        <v>95</v>
      </c>
      <c r="C147" s="4">
        <f>BIOQUIMICA!$F$170</f>
        <v>22</v>
      </c>
      <c r="D147" s="4">
        <f>BIOQUIMICA!$F$171</f>
        <v>0</v>
      </c>
      <c r="E147" s="4">
        <f>BIOQUIMICA!$F$172</f>
        <v>0</v>
      </c>
      <c r="F147" s="4">
        <f>BIOQUIMICA!$F$173</f>
        <v>0</v>
      </c>
      <c r="G147" s="4">
        <f t="shared" si="30"/>
        <v>22</v>
      </c>
      <c r="H147" s="9">
        <f>G147*100/C141</f>
        <v>100</v>
      </c>
      <c r="I147" s="8">
        <f>BIOQUIMICA!$F$166</f>
        <v>5</v>
      </c>
      <c r="J147" s="8">
        <f>BIOQUIMICA!$F$167</f>
        <v>5</v>
      </c>
      <c r="K147" s="30">
        <f>BIOQUIMICA!$F$165</f>
        <v>5</v>
      </c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</row>
    <row r="148" spans="1:38" customFormat="1" ht="15">
      <c r="A148" s="37"/>
      <c r="B148" s="271" t="s">
        <v>46</v>
      </c>
      <c r="C148" s="272">
        <f>BIOQUIMICA!$G$170</f>
        <v>22</v>
      </c>
      <c r="D148" s="272">
        <f>BIOQUIMICA!$G$171</f>
        <v>0</v>
      </c>
      <c r="E148" s="272">
        <f>BIOQUIMICA!$G$172</f>
        <v>0</v>
      </c>
      <c r="F148" s="272">
        <f>BIOQUIMICA!$G$173</f>
        <v>0</v>
      </c>
      <c r="G148" s="272">
        <f t="shared" si="30"/>
        <v>22</v>
      </c>
      <c r="H148" s="273">
        <f>G148*100/C141</f>
        <v>100</v>
      </c>
      <c r="I148" s="274">
        <f>BIOQUIMICA!$G$166</f>
        <v>5</v>
      </c>
      <c r="J148" s="274">
        <f>BIOQUIMICA!$G$167</f>
        <v>5</v>
      </c>
      <c r="K148" s="275">
        <f>BIOQUIMICA!$G$165</f>
        <v>5</v>
      </c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</row>
    <row r="149" spans="1:38" customFormat="1" ht="13.5" customHeight="1">
      <c r="A149" s="37"/>
      <c r="B149" s="271" t="s">
        <v>80</v>
      </c>
      <c r="C149" s="272">
        <f>BIOQUIMICA!$H$170</f>
        <v>21</v>
      </c>
      <c r="D149" s="272">
        <f>BIOQUIMICA!$H$171</f>
        <v>1</v>
      </c>
      <c r="E149" s="272">
        <f>BIOQUIMICA!$H$172</f>
        <v>0</v>
      </c>
      <c r="F149" s="272">
        <f>BIOQUIMICA!$H$173</f>
        <v>0</v>
      </c>
      <c r="G149" s="272">
        <f t="shared" si="30"/>
        <v>22</v>
      </c>
      <c r="H149" s="273">
        <f>G149*100/C141</f>
        <v>100</v>
      </c>
      <c r="I149" s="274">
        <f>BIOQUIMICA!$H$166</f>
        <v>5</v>
      </c>
      <c r="J149" s="274">
        <f>BIOQUIMICA!$H$167</f>
        <v>5</v>
      </c>
      <c r="K149" s="275">
        <f>BIOQUIMICA!$H$165</f>
        <v>4.9545454545454541</v>
      </c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</row>
    <row r="150" spans="1:38" customFormat="1" ht="13.5" thickBot="1">
      <c r="A150" s="37"/>
      <c r="B150" s="508" t="s">
        <v>0</v>
      </c>
      <c r="C150" s="509"/>
      <c r="D150" s="509"/>
      <c r="E150" s="509"/>
      <c r="F150" s="510"/>
      <c r="G150" s="272">
        <f>BIOQUIMICA!$I$164</f>
        <v>22</v>
      </c>
      <c r="H150" s="285">
        <f>G150*100/C141</f>
        <v>100</v>
      </c>
      <c r="I150" s="286"/>
      <c r="J150" s="286"/>
      <c r="K150" s="287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</row>
    <row r="151" spans="1:38" customFormat="1" ht="13.5" thickTop="1">
      <c r="A151" s="37"/>
      <c r="B151" s="511" t="s">
        <v>6</v>
      </c>
      <c r="C151" s="512"/>
      <c r="D151" s="512"/>
      <c r="E151" s="512"/>
      <c r="F151" s="512"/>
      <c r="G151" s="512"/>
      <c r="H151" s="513"/>
      <c r="I151" s="513"/>
      <c r="J151" s="513"/>
      <c r="K151" s="514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</row>
    <row r="152" spans="1:38" customFormat="1" ht="15">
      <c r="A152" s="37"/>
      <c r="B152" s="271" t="s">
        <v>43</v>
      </c>
      <c r="C152" s="272">
        <f>BIOQUIMICA!$J$170</f>
        <v>11</v>
      </c>
      <c r="D152" s="272">
        <f>BIOQUIMICA!$J$171</f>
        <v>10</v>
      </c>
      <c r="E152" s="272">
        <f>BIOQUIMICA!$J$172</f>
        <v>0</v>
      </c>
      <c r="F152" s="272">
        <f>BIOQUIMICA!$J$173</f>
        <v>1</v>
      </c>
      <c r="G152" s="272">
        <f>C152+D152+E152</f>
        <v>21</v>
      </c>
      <c r="H152" s="273">
        <f>G152*100/C141</f>
        <v>95.454545454545453</v>
      </c>
      <c r="I152" s="274">
        <f>BIOQUIMICA!$J$166</f>
        <v>4.5</v>
      </c>
      <c r="J152" s="274">
        <f>BIOQUIMICA!$J$167</f>
        <v>4</v>
      </c>
      <c r="K152" s="275">
        <f>BIOQUIMICA!$J$165</f>
        <v>4.4090909090909092</v>
      </c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</row>
    <row r="153" spans="1:38" customFormat="1" ht="15">
      <c r="A153" s="37"/>
      <c r="B153" s="271" t="s">
        <v>1</v>
      </c>
      <c r="C153" s="272">
        <f>BIOQUIMICA!$K$170</f>
        <v>10</v>
      </c>
      <c r="D153" s="272">
        <f>BIOQUIMICA!$K$171</f>
        <v>5</v>
      </c>
      <c r="E153" s="272">
        <f>BIOQUIMICA!$K$172</f>
        <v>4</v>
      </c>
      <c r="F153" s="272">
        <f>BIOQUIMICA!$K$173</f>
        <v>3</v>
      </c>
      <c r="G153" s="272">
        <f>C153+D153+E153</f>
        <v>19</v>
      </c>
      <c r="H153" s="273">
        <f>G153*100/C141</f>
        <v>86.36363636363636</v>
      </c>
      <c r="I153" s="274">
        <f>BIOQUIMICA!$K$166</f>
        <v>4</v>
      </c>
      <c r="J153" s="274">
        <f>BIOQUIMICA!$K$167</f>
        <v>3</v>
      </c>
      <c r="K153" s="275">
        <f>BIOQUIMICA!$K$165</f>
        <v>4</v>
      </c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</row>
    <row r="154" spans="1:38" customFormat="1" ht="13.5" customHeight="1">
      <c r="A154" s="37"/>
      <c r="B154" s="271" t="s">
        <v>96</v>
      </c>
      <c r="C154" s="272">
        <f>BIOQUIMICA!$L$170</f>
        <v>2</v>
      </c>
      <c r="D154" s="272">
        <f>BIOQUIMICA!$L$171</f>
        <v>1</v>
      </c>
      <c r="E154" s="272">
        <f>BIOQUIMICA!$L$172</f>
        <v>9</v>
      </c>
      <c r="F154" s="272">
        <f>BIOQUIMICA!$L$173</f>
        <v>10</v>
      </c>
      <c r="G154" s="272">
        <f>C154+D154+E154</f>
        <v>12</v>
      </c>
      <c r="H154" s="273">
        <f>G154*100/C141</f>
        <v>54.545454545454547</v>
      </c>
      <c r="I154" s="274">
        <f>BIOQUIMICA!$L$166</f>
        <v>3</v>
      </c>
      <c r="J154" s="274">
        <f>BIOQUIMICA!$L$167</f>
        <v>2</v>
      </c>
      <c r="K154" s="275">
        <f>BIOQUIMICA!$L$165</f>
        <v>2.7727272727272729</v>
      </c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</row>
    <row r="155" spans="1:38" customFormat="1" ht="13.5" customHeight="1" thickBot="1">
      <c r="A155" s="37"/>
      <c r="B155" s="508" t="s">
        <v>2</v>
      </c>
      <c r="C155" s="509"/>
      <c r="D155" s="509"/>
      <c r="E155" s="509"/>
      <c r="F155" s="510"/>
      <c r="G155" s="272">
        <f>BIOQUIMICA!$M$164</f>
        <v>21</v>
      </c>
      <c r="H155" s="285">
        <f>G155*100/C141</f>
        <v>95.454545454545453</v>
      </c>
      <c r="I155" s="286"/>
      <c r="J155" s="286"/>
      <c r="K155" s="287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</row>
    <row r="156" spans="1:38" customFormat="1" ht="13.5" thickTop="1">
      <c r="A156" s="37"/>
      <c r="B156" s="504" t="s">
        <v>7</v>
      </c>
      <c r="C156" s="505"/>
      <c r="D156" s="505"/>
      <c r="E156" s="505"/>
      <c r="F156" s="505"/>
      <c r="G156" s="505"/>
      <c r="H156" s="506"/>
      <c r="I156" s="506"/>
      <c r="J156" s="506"/>
      <c r="K156" s="507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</row>
    <row r="157" spans="1:38" customFormat="1" ht="15">
      <c r="A157" s="37"/>
      <c r="B157" s="3" t="s">
        <v>97</v>
      </c>
      <c r="C157" s="4">
        <f>BIOQUIMICA!$N$170</f>
        <v>9</v>
      </c>
      <c r="D157" s="4">
        <f>BIOQUIMICA!$N$171</f>
        <v>7</v>
      </c>
      <c r="E157" s="4">
        <f>BIOQUIMICA!$N$172</f>
        <v>2</v>
      </c>
      <c r="F157" s="4">
        <f>BIOQUIMICA!$N$173</f>
        <v>4</v>
      </c>
      <c r="G157" s="4">
        <f>C157+D157+E157</f>
        <v>18</v>
      </c>
      <c r="H157" s="9">
        <f>G157*100/C141</f>
        <v>81.818181818181813</v>
      </c>
      <c r="I157" s="8">
        <f>BIOQUIMICA!$N$166</f>
        <v>4</v>
      </c>
      <c r="J157" s="8">
        <f>BIOQUIMICA!$N$167</f>
        <v>3.25</v>
      </c>
      <c r="K157" s="30">
        <f>BIOQUIMICA!$N$165</f>
        <v>3.9545454545454546</v>
      </c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</row>
    <row r="158" spans="1:38" customFormat="1" ht="30">
      <c r="A158" s="37"/>
      <c r="B158" s="3" t="s">
        <v>98</v>
      </c>
      <c r="C158" s="4">
        <f>BIOQUIMICA!$O$170</f>
        <v>8</v>
      </c>
      <c r="D158" s="4">
        <f>BIOQUIMICA!$O$171</f>
        <v>4</v>
      </c>
      <c r="E158" s="4">
        <f>BIOQUIMICA!$O$172</f>
        <v>6</v>
      </c>
      <c r="F158" s="4">
        <f>BIOQUIMICA!$O$173</f>
        <v>4</v>
      </c>
      <c r="G158" s="4">
        <f>C158+D158+E158</f>
        <v>18</v>
      </c>
      <c r="H158" s="9">
        <f>G158*100/C141</f>
        <v>81.818181818181813</v>
      </c>
      <c r="I158" s="8">
        <f>BIOQUIMICA!$O$166</f>
        <v>4</v>
      </c>
      <c r="J158" s="8">
        <f>BIOQUIMICA!$O$167</f>
        <v>3</v>
      </c>
      <c r="K158" s="30">
        <f>BIOQUIMICA!$O$165</f>
        <v>3.7272727272727271</v>
      </c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</row>
    <row r="159" spans="1:38" customFormat="1" ht="15">
      <c r="A159" s="39"/>
      <c r="B159" s="5" t="s">
        <v>45</v>
      </c>
      <c r="C159" s="4">
        <f>BIOQUIMICA!$P$170</f>
        <v>5</v>
      </c>
      <c r="D159" s="4">
        <f>BIOQUIMICA!$P$171</f>
        <v>10</v>
      </c>
      <c r="E159" s="4">
        <f>BIOQUIMICA!$P$172</f>
        <v>7</v>
      </c>
      <c r="F159" s="4">
        <f>BIOQUIMICA!$P$173</f>
        <v>0</v>
      </c>
      <c r="G159" s="4">
        <f>C159+D159+E159</f>
        <v>22</v>
      </c>
      <c r="H159" s="9">
        <f>G159*100/C141</f>
        <v>100</v>
      </c>
      <c r="I159" s="8">
        <f>BIOQUIMICA!$P$166</f>
        <v>4</v>
      </c>
      <c r="J159" s="8">
        <f>BIOQUIMICA!$P$167</f>
        <v>3</v>
      </c>
      <c r="K159" s="30">
        <f>BIOQUIMICA!$P$165</f>
        <v>3.9090909090909092</v>
      </c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</row>
    <row r="160" spans="1:38" customFormat="1" ht="13.5" customHeight="1" thickBot="1">
      <c r="A160" s="39"/>
      <c r="B160" s="515" t="s">
        <v>3</v>
      </c>
      <c r="C160" s="516"/>
      <c r="D160" s="516"/>
      <c r="E160" s="516"/>
      <c r="F160" s="516"/>
      <c r="G160" s="13">
        <f>BIOQUIMICA!$Q$164</f>
        <v>21</v>
      </c>
      <c r="H160" s="19">
        <f>G160*100/C141</f>
        <v>95.454545454545453</v>
      </c>
      <c r="I160" s="15"/>
      <c r="J160" s="15"/>
      <c r="K160" s="14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</row>
    <row r="161" spans="1:38" customFormat="1" ht="13.5" thickTop="1">
      <c r="A161" s="37"/>
      <c r="B161" s="31"/>
      <c r="C161" s="31"/>
      <c r="D161" s="31"/>
      <c r="E161" s="31"/>
      <c r="F161" s="31"/>
      <c r="G161" s="31"/>
      <c r="H161" s="35"/>
      <c r="I161" s="36"/>
      <c r="J161" s="36"/>
      <c r="K161" s="35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</row>
    <row r="162" spans="1:38" customFormat="1" ht="13.5" thickBot="1">
      <c r="A162" s="37"/>
      <c r="B162" s="31"/>
      <c r="C162" s="31"/>
      <c r="D162" s="31"/>
      <c r="E162" s="31"/>
      <c r="F162" s="31"/>
      <c r="G162" s="31"/>
      <c r="H162" s="36"/>
      <c r="I162" s="33"/>
      <c r="J162" s="33"/>
      <c r="K162" s="42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</row>
    <row r="163" spans="1:38" customFormat="1" ht="13.5" thickTop="1">
      <c r="A163" s="37"/>
      <c r="B163" s="10" t="s">
        <v>10</v>
      </c>
      <c r="C163" s="496" t="s">
        <v>28</v>
      </c>
      <c r="D163" s="497"/>
      <c r="E163" s="497"/>
      <c r="F163" s="497"/>
      <c r="G163" s="497"/>
      <c r="H163" s="498"/>
      <c r="I163" s="498"/>
      <c r="J163" s="498"/>
      <c r="K163" s="499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</row>
    <row r="164" spans="1:38" customFormat="1">
      <c r="A164" s="37"/>
      <c r="B164" s="11" t="s">
        <v>11</v>
      </c>
      <c r="C164" s="500">
        <f>MICROBIOLOGIA!$C$176</f>
        <v>19</v>
      </c>
      <c r="D164" s="501"/>
      <c r="E164" s="501"/>
      <c r="F164" s="501"/>
      <c r="G164" s="501"/>
      <c r="H164" s="502"/>
      <c r="I164" s="502"/>
      <c r="J164" s="502"/>
      <c r="K164" s="503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</row>
    <row r="165" spans="1:38" customFormat="1" ht="13.5" thickBot="1">
      <c r="A165" s="39"/>
      <c r="B165" s="12"/>
      <c r="C165" s="6">
        <v>5</v>
      </c>
      <c r="D165" s="1">
        <v>4</v>
      </c>
      <c r="E165" s="6">
        <v>3</v>
      </c>
      <c r="F165" s="6">
        <v>2</v>
      </c>
      <c r="G165" s="1" t="s">
        <v>4</v>
      </c>
      <c r="H165" s="2" t="s">
        <v>9</v>
      </c>
      <c r="I165" s="16" t="s">
        <v>47</v>
      </c>
      <c r="J165" s="17" t="s">
        <v>41</v>
      </c>
      <c r="K165" s="18" t="s">
        <v>48</v>
      </c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</row>
    <row r="166" spans="1:38" customFormat="1" ht="13.5" thickTop="1">
      <c r="A166" s="39"/>
      <c r="B166" s="504" t="s">
        <v>5</v>
      </c>
      <c r="C166" s="505"/>
      <c r="D166" s="505"/>
      <c r="E166" s="505"/>
      <c r="F166" s="505"/>
      <c r="G166" s="505"/>
      <c r="H166" s="506"/>
      <c r="I166" s="506"/>
      <c r="J166" s="506"/>
      <c r="K166" s="507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</row>
    <row r="167" spans="1:38" customFormat="1" ht="15.75" customHeight="1">
      <c r="A167" s="37"/>
      <c r="B167" s="3" t="s">
        <v>44</v>
      </c>
      <c r="C167" s="4">
        <f>MICROBIOLOGIA!$C$170</f>
        <v>12</v>
      </c>
      <c r="D167" s="4">
        <f>MICROBIOLOGIA!$C$171</f>
        <v>6</v>
      </c>
      <c r="E167" s="4">
        <f>MICROBIOLOGIA!$C$172</f>
        <v>1</v>
      </c>
      <c r="F167" s="4">
        <f>MICROBIOLOGIA!$C$173</f>
        <v>0</v>
      </c>
      <c r="G167" s="4">
        <f t="shared" ref="G167:G172" si="31">C167+D167+E167</f>
        <v>19</v>
      </c>
      <c r="H167" s="9">
        <f>G167*100/C164</f>
        <v>100</v>
      </c>
      <c r="I167" s="8">
        <f>MICROBIOLOGIA!$C$166</f>
        <v>5</v>
      </c>
      <c r="J167" s="8">
        <f>MICROBIOLOGIA!$C$167</f>
        <v>4</v>
      </c>
      <c r="K167" s="30">
        <f>MICROBIOLOGIA!$C$165</f>
        <v>4.5789473684210522</v>
      </c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</row>
    <row r="168" spans="1:38" customFormat="1" ht="30">
      <c r="A168" s="37"/>
      <c r="B168" s="3" t="s">
        <v>51</v>
      </c>
      <c r="C168" s="4">
        <f>MICROBIOLOGIA!$D$170</f>
        <v>6</v>
      </c>
      <c r="D168" s="4">
        <f>MICROBIOLOGIA!$D$171</f>
        <v>7</v>
      </c>
      <c r="E168" s="4">
        <f>MICROBIOLOGIA!$D$172</f>
        <v>6</v>
      </c>
      <c r="F168" s="4">
        <f>MICROBIOLOGIA!$D$173</f>
        <v>0</v>
      </c>
      <c r="G168" s="4">
        <f t="shared" si="31"/>
        <v>19</v>
      </c>
      <c r="H168" s="9">
        <f>G168*100/C164</f>
        <v>100</v>
      </c>
      <c r="I168" s="8">
        <f>MICROBIOLOGIA!$D$166</f>
        <v>4</v>
      </c>
      <c r="J168" s="8">
        <f>MICROBIOLOGIA!$D$167</f>
        <v>3</v>
      </c>
      <c r="K168" s="30">
        <f>MICROBIOLOGIA!$D$165</f>
        <v>4</v>
      </c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</row>
    <row r="169" spans="1:38" customFormat="1" ht="15">
      <c r="A169" s="37"/>
      <c r="B169" s="3" t="s">
        <v>42</v>
      </c>
      <c r="C169" s="4">
        <f>MICROBIOLOGIA!$E$170</f>
        <v>6</v>
      </c>
      <c r="D169" s="4">
        <f>MICROBIOLOGIA!$E$171</f>
        <v>7</v>
      </c>
      <c r="E169" s="4">
        <f>MICROBIOLOGIA!$E$172</f>
        <v>6</v>
      </c>
      <c r="F169" s="4">
        <f>MICROBIOLOGIA!$E$173</f>
        <v>0</v>
      </c>
      <c r="G169" s="4">
        <f t="shared" si="31"/>
        <v>19</v>
      </c>
      <c r="H169" s="9">
        <f>G169*100/C164</f>
        <v>100</v>
      </c>
      <c r="I169" s="8">
        <f>MICROBIOLOGIA!$E$166</f>
        <v>4</v>
      </c>
      <c r="J169" s="8">
        <f>MICROBIOLOGIA!$E$167</f>
        <v>3</v>
      </c>
      <c r="K169" s="30">
        <f>MICROBIOLOGIA!$E$165</f>
        <v>4</v>
      </c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</row>
    <row r="170" spans="1:38" customFormat="1" ht="15">
      <c r="A170" s="37"/>
      <c r="B170" s="271" t="s">
        <v>95</v>
      </c>
      <c r="C170" s="4">
        <f>MICROBIOLOGIA!$F$170</f>
        <v>16</v>
      </c>
      <c r="D170" s="4">
        <f>MICROBIOLOGIA!$F$171</f>
        <v>3</v>
      </c>
      <c r="E170" s="4">
        <f>MICROBIOLOGIA!$F$172</f>
        <v>0</v>
      </c>
      <c r="F170" s="4">
        <f>MICROBIOLOGIA!$F$173</f>
        <v>0</v>
      </c>
      <c r="G170" s="4">
        <f t="shared" si="31"/>
        <v>19</v>
      </c>
      <c r="H170" s="9">
        <f>G170*100/C164</f>
        <v>100</v>
      </c>
      <c r="I170" s="8">
        <f>MICROBIOLOGIA!$F$166</f>
        <v>5</v>
      </c>
      <c r="J170" s="8">
        <f>MICROBIOLOGIA!$F$167</f>
        <v>5</v>
      </c>
      <c r="K170" s="30">
        <f>MICROBIOLOGIA!$F$165</f>
        <v>4.8421052631578947</v>
      </c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</row>
    <row r="171" spans="1:38" customFormat="1" ht="15">
      <c r="A171" s="37"/>
      <c r="B171" s="271" t="s">
        <v>46</v>
      </c>
      <c r="C171" s="272">
        <f>MICROBIOLOGIA!$G$170</f>
        <v>17</v>
      </c>
      <c r="D171" s="272">
        <f>MICROBIOLOGIA!$G$171</f>
        <v>1</v>
      </c>
      <c r="E171" s="272">
        <f>MICROBIOLOGIA!$G$172</f>
        <v>1</v>
      </c>
      <c r="F171" s="272">
        <f>MICROBIOLOGIA!$G$173</f>
        <v>0</v>
      </c>
      <c r="G171" s="272">
        <f t="shared" si="31"/>
        <v>19</v>
      </c>
      <c r="H171" s="273">
        <f>G171*100/C164</f>
        <v>100</v>
      </c>
      <c r="I171" s="274">
        <f>MICROBIOLOGIA!$G$166</f>
        <v>5</v>
      </c>
      <c r="J171" s="274">
        <f>MICROBIOLOGIA!$G$167</f>
        <v>5</v>
      </c>
      <c r="K171" s="275">
        <f>MICROBIOLOGIA!$G$165</f>
        <v>4.8421052631578947</v>
      </c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</row>
    <row r="172" spans="1:38" customFormat="1" ht="13.5" customHeight="1">
      <c r="A172" s="37"/>
      <c r="B172" s="271" t="s">
        <v>80</v>
      </c>
      <c r="C172" s="272">
        <f>MICROBIOLOGIA!$H$170</f>
        <v>15</v>
      </c>
      <c r="D172" s="272">
        <f>MICROBIOLOGIA!$H$171</f>
        <v>4</v>
      </c>
      <c r="E172" s="272">
        <f>MICROBIOLOGIA!$H$172</f>
        <v>0</v>
      </c>
      <c r="F172" s="272">
        <f>MICROBIOLOGIA!$H$173</f>
        <v>0</v>
      </c>
      <c r="G172" s="272">
        <f t="shared" si="31"/>
        <v>19</v>
      </c>
      <c r="H172" s="273">
        <f>G172*100/C164</f>
        <v>100</v>
      </c>
      <c r="I172" s="274">
        <f>MICROBIOLOGIA!$H$166</f>
        <v>5</v>
      </c>
      <c r="J172" s="274">
        <f>MICROBIOLOGIA!$H$167</f>
        <v>5</v>
      </c>
      <c r="K172" s="275">
        <f>MICROBIOLOGIA!$H$165</f>
        <v>4.7894736842105265</v>
      </c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</row>
    <row r="173" spans="1:38" customFormat="1" ht="13.5" thickBot="1">
      <c r="A173" s="37"/>
      <c r="B173" s="508" t="s">
        <v>0</v>
      </c>
      <c r="C173" s="509"/>
      <c r="D173" s="509"/>
      <c r="E173" s="509"/>
      <c r="F173" s="510"/>
      <c r="G173" s="272">
        <f>MICROBIOLOGIA!$I$164</f>
        <v>19</v>
      </c>
      <c r="H173" s="285">
        <f>G173*100/C164</f>
        <v>100</v>
      </c>
      <c r="I173" s="286"/>
      <c r="J173" s="286"/>
      <c r="K173" s="287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</row>
    <row r="174" spans="1:38" customFormat="1" ht="13.5" thickTop="1">
      <c r="A174" s="37"/>
      <c r="B174" s="511" t="s">
        <v>6</v>
      </c>
      <c r="C174" s="512"/>
      <c r="D174" s="512"/>
      <c r="E174" s="512"/>
      <c r="F174" s="512"/>
      <c r="G174" s="512"/>
      <c r="H174" s="513"/>
      <c r="I174" s="513"/>
      <c r="J174" s="513"/>
      <c r="K174" s="514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</row>
    <row r="175" spans="1:38" customFormat="1" ht="15">
      <c r="A175" s="37"/>
      <c r="B175" s="271" t="s">
        <v>43</v>
      </c>
      <c r="C175" s="272">
        <f>MICROBIOLOGIA!$J$170</f>
        <v>4</v>
      </c>
      <c r="D175" s="272">
        <f>MICROBIOLOGIA!$J$171</f>
        <v>7</v>
      </c>
      <c r="E175" s="272">
        <f>MICROBIOLOGIA!$J$172</f>
        <v>7</v>
      </c>
      <c r="F175" s="272">
        <f>MICROBIOLOGIA!$J$173</f>
        <v>1</v>
      </c>
      <c r="G175" s="272">
        <f>C175+D175+E175</f>
        <v>18</v>
      </c>
      <c r="H175" s="273">
        <f>G175*100/C164</f>
        <v>94.736842105263165</v>
      </c>
      <c r="I175" s="274">
        <f>MICROBIOLOGIA!$J$166</f>
        <v>4</v>
      </c>
      <c r="J175" s="274">
        <f>MICROBIOLOGIA!$J$167</f>
        <v>3</v>
      </c>
      <c r="K175" s="275">
        <f>MICROBIOLOGIA!$J$165</f>
        <v>3.736842105263158</v>
      </c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</row>
    <row r="176" spans="1:38" customFormat="1" ht="15">
      <c r="A176" s="37"/>
      <c r="B176" s="271" t="s">
        <v>1</v>
      </c>
      <c r="C176" s="272">
        <f>MICROBIOLOGIA!$K$170</f>
        <v>6</v>
      </c>
      <c r="D176" s="272">
        <f>MICROBIOLOGIA!$K$171</f>
        <v>4</v>
      </c>
      <c r="E176" s="272">
        <f>MICROBIOLOGIA!$K$172</f>
        <v>5</v>
      </c>
      <c r="F176" s="272">
        <f>MICROBIOLOGIA!$K$173</f>
        <v>4</v>
      </c>
      <c r="G176" s="272">
        <f>C176+D176+E176</f>
        <v>15</v>
      </c>
      <c r="H176" s="273">
        <f>G176*100/C164</f>
        <v>78.94736842105263</v>
      </c>
      <c r="I176" s="274">
        <f>MICROBIOLOGIA!$K$166</f>
        <v>4</v>
      </c>
      <c r="J176" s="274">
        <f>MICROBIOLOGIA!$K$167</f>
        <v>3</v>
      </c>
      <c r="K176" s="275">
        <f>MICROBIOLOGIA!$K$165</f>
        <v>3.6315789473684212</v>
      </c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</row>
    <row r="177" spans="1:38" customFormat="1" ht="13.5" customHeight="1">
      <c r="A177" s="37"/>
      <c r="B177" s="271" t="s">
        <v>96</v>
      </c>
      <c r="C177" s="272">
        <f>MICROBIOLOGIA!$L$170</f>
        <v>1</v>
      </c>
      <c r="D177" s="272">
        <f>MICROBIOLOGIA!$L$171</f>
        <v>3</v>
      </c>
      <c r="E177" s="272">
        <f>MICROBIOLOGIA!$L$172</f>
        <v>8</v>
      </c>
      <c r="F177" s="272">
        <f>MICROBIOLOGIA!$L$173</f>
        <v>7</v>
      </c>
      <c r="G177" s="272">
        <f>C177+D177+E177</f>
        <v>12</v>
      </c>
      <c r="H177" s="273">
        <f>G177*100/C164</f>
        <v>63.157894736842103</v>
      </c>
      <c r="I177" s="274">
        <f>MICROBIOLOGIA!$L$166</f>
        <v>3</v>
      </c>
      <c r="J177" s="274">
        <f>MICROBIOLOGIA!$L$167</f>
        <v>2</v>
      </c>
      <c r="K177" s="275">
        <f>MICROBIOLOGIA!$L$165</f>
        <v>2.8947368421052633</v>
      </c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</row>
    <row r="178" spans="1:38" customFormat="1" ht="13.5" customHeight="1" thickBot="1">
      <c r="A178" s="37"/>
      <c r="B178" s="508" t="s">
        <v>2</v>
      </c>
      <c r="C178" s="509"/>
      <c r="D178" s="509"/>
      <c r="E178" s="509"/>
      <c r="F178" s="510"/>
      <c r="G178" s="272">
        <f>MICROBIOLOGIA!$M$164</f>
        <v>19</v>
      </c>
      <c r="H178" s="285">
        <f>G178*100/C164</f>
        <v>100</v>
      </c>
      <c r="I178" s="286"/>
      <c r="J178" s="286"/>
      <c r="K178" s="287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</row>
    <row r="179" spans="1:38" customFormat="1" ht="13.5" thickTop="1">
      <c r="A179" s="37"/>
      <c r="B179" s="504" t="s">
        <v>7</v>
      </c>
      <c r="C179" s="505"/>
      <c r="D179" s="505"/>
      <c r="E179" s="505"/>
      <c r="F179" s="505"/>
      <c r="G179" s="505"/>
      <c r="H179" s="506"/>
      <c r="I179" s="506"/>
      <c r="J179" s="506"/>
      <c r="K179" s="507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</row>
    <row r="180" spans="1:38" customFormat="1" ht="15">
      <c r="A180" s="37"/>
      <c r="B180" s="3" t="s">
        <v>97</v>
      </c>
      <c r="C180" s="4">
        <f>MICROBIOLOGIA!$N$170</f>
        <v>1</v>
      </c>
      <c r="D180" s="4">
        <f>MICROBIOLOGIA!$N$171</f>
        <v>5</v>
      </c>
      <c r="E180" s="4">
        <f>MICROBIOLOGIA!$N$172</f>
        <v>7</v>
      </c>
      <c r="F180" s="4">
        <f>MICROBIOLOGIA!$N$173</f>
        <v>6</v>
      </c>
      <c r="G180" s="4">
        <f>C180+D180+E180</f>
        <v>13</v>
      </c>
      <c r="H180" s="9">
        <f>G180*100/C164</f>
        <v>68.421052631578945</v>
      </c>
      <c r="I180" s="8">
        <f>MICROBIOLOGIA!$N$166</f>
        <v>3</v>
      </c>
      <c r="J180" s="8">
        <f>MICROBIOLOGIA!$N$167</f>
        <v>2</v>
      </c>
      <c r="K180" s="30">
        <f>MICROBIOLOGIA!$N$165</f>
        <v>3.0526315789473686</v>
      </c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</row>
    <row r="181" spans="1:38" customFormat="1" ht="30">
      <c r="A181" s="37"/>
      <c r="B181" s="3" t="s">
        <v>98</v>
      </c>
      <c r="C181" s="4">
        <f>MICROBIOLOGIA!$O$170</f>
        <v>5</v>
      </c>
      <c r="D181" s="4">
        <f>MICROBIOLOGIA!$O$171</f>
        <v>6</v>
      </c>
      <c r="E181" s="4">
        <f>MICROBIOLOGIA!$O$172</f>
        <v>1</v>
      </c>
      <c r="F181" s="4">
        <f>MICROBIOLOGIA!$O$173</f>
        <v>7</v>
      </c>
      <c r="G181" s="4">
        <f>C181+D181+E181</f>
        <v>12</v>
      </c>
      <c r="H181" s="9">
        <f>G181*100/C164</f>
        <v>63.157894736842103</v>
      </c>
      <c r="I181" s="8">
        <f>MICROBIOLOGIA!$O$166</f>
        <v>4</v>
      </c>
      <c r="J181" s="8">
        <f>MICROBIOLOGIA!$O$167</f>
        <v>2</v>
      </c>
      <c r="K181" s="30">
        <f>MICROBIOLOGIA!$O$165</f>
        <v>3.4736842105263159</v>
      </c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</row>
    <row r="182" spans="1:38" customFormat="1" ht="15">
      <c r="A182" s="39"/>
      <c r="B182" s="5" t="s">
        <v>45</v>
      </c>
      <c r="C182" s="4">
        <f>MICROBIOLOGIA!$P$170</f>
        <v>2</v>
      </c>
      <c r="D182" s="4">
        <f>MICROBIOLOGIA!$P$171</f>
        <v>10</v>
      </c>
      <c r="E182" s="4">
        <f>MICROBIOLOGIA!$P$172</f>
        <v>7</v>
      </c>
      <c r="F182" s="4">
        <f>MICROBIOLOGIA!$P$173</f>
        <v>0</v>
      </c>
      <c r="G182" s="4">
        <f>C182+D182+E182</f>
        <v>19</v>
      </c>
      <c r="H182" s="9">
        <f>G182*100/C164</f>
        <v>100</v>
      </c>
      <c r="I182" s="8">
        <f>MICROBIOLOGIA!$P$166</f>
        <v>4</v>
      </c>
      <c r="J182" s="8">
        <f>MICROBIOLOGIA!$P$167</f>
        <v>3</v>
      </c>
      <c r="K182" s="30">
        <f>MICROBIOLOGIA!$P$165</f>
        <v>3.736842105263158</v>
      </c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</row>
    <row r="183" spans="1:38" customFormat="1" ht="13.5" customHeight="1" thickBot="1">
      <c r="A183" s="39"/>
      <c r="B183" s="515" t="s">
        <v>3</v>
      </c>
      <c r="C183" s="516"/>
      <c r="D183" s="516"/>
      <c r="E183" s="516"/>
      <c r="F183" s="516"/>
      <c r="G183" s="13">
        <f>MICROBIOLOGIA!$Q$164</f>
        <v>19</v>
      </c>
      <c r="H183" s="19">
        <f>G183*100/C164</f>
        <v>100</v>
      </c>
      <c r="I183" s="15"/>
      <c r="J183" s="15"/>
      <c r="K183" s="14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</row>
    <row r="184" spans="1:38" customFormat="1" ht="13.5" thickTop="1">
      <c r="A184" s="37"/>
      <c r="B184" s="31"/>
      <c r="C184" s="31"/>
      <c r="D184" s="31"/>
      <c r="E184" s="31"/>
      <c r="F184" s="31"/>
      <c r="G184" s="31"/>
      <c r="H184" s="35"/>
      <c r="I184" s="36"/>
      <c r="J184" s="36"/>
      <c r="K184" s="35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</row>
    <row r="185" spans="1:38" customFormat="1" ht="13.5" thickBot="1">
      <c r="A185" s="37"/>
      <c r="B185" s="31"/>
      <c r="C185" s="31"/>
      <c r="D185" s="31"/>
      <c r="E185" s="31"/>
      <c r="F185" s="31"/>
      <c r="G185" s="31"/>
      <c r="H185" s="36"/>
      <c r="I185" s="33"/>
      <c r="J185" s="33"/>
      <c r="K185" s="42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</row>
    <row r="186" spans="1:38" ht="13.5" customHeight="1" thickTop="1">
      <c r="A186" s="37" t="s">
        <v>58</v>
      </c>
      <c r="B186" s="22" t="s">
        <v>10</v>
      </c>
      <c r="C186" s="526" t="s">
        <v>60</v>
      </c>
      <c r="D186" s="527"/>
      <c r="E186" s="527"/>
      <c r="F186" s="527"/>
      <c r="G186" s="527"/>
      <c r="H186" s="528"/>
      <c r="I186" s="29"/>
      <c r="J186" s="25"/>
      <c r="K186" s="28"/>
    </row>
    <row r="187" spans="1:38" customFormat="1">
      <c r="A187" s="37"/>
      <c r="B187" s="277" t="s">
        <v>11</v>
      </c>
      <c r="C187" s="522">
        <f>FARMACIA!$C$176</f>
        <v>18</v>
      </c>
      <c r="D187" s="523"/>
      <c r="E187" s="523"/>
      <c r="F187" s="523"/>
      <c r="G187" s="523"/>
      <c r="H187" s="524"/>
      <c r="I187" s="524"/>
      <c r="J187" s="524"/>
      <c r="K187" s="525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</row>
    <row r="188" spans="1:38" customFormat="1" ht="13.5" thickBot="1">
      <c r="A188" s="39"/>
      <c r="B188" s="278"/>
      <c r="C188" s="279">
        <v>5</v>
      </c>
      <c r="D188" s="280">
        <v>4</v>
      </c>
      <c r="E188" s="279">
        <v>3</v>
      </c>
      <c r="F188" s="279">
        <v>2</v>
      </c>
      <c r="G188" s="280" t="s">
        <v>4</v>
      </c>
      <c r="H188" s="281" t="s">
        <v>9</v>
      </c>
      <c r="I188" s="282" t="s">
        <v>47</v>
      </c>
      <c r="J188" s="283" t="s">
        <v>41</v>
      </c>
      <c r="K188" s="284" t="s">
        <v>48</v>
      </c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</row>
    <row r="189" spans="1:38" customFormat="1" ht="13.5" thickTop="1">
      <c r="A189" s="39"/>
      <c r="B189" s="511" t="s">
        <v>5</v>
      </c>
      <c r="C189" s="512"/>
      <c r="D189" s="512"/>
      <c r="E189" s="512"/>
      <c r="F189" s="512"/>
      <c r="G189" s="512"/>
      <c r="H189" s="513"/>
      <c r="I189" s="513"/>
      <c r="J189" s="513"/>
      <c r="K189" s="514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</row>
    <row r="190" spans="1:38" customFormat="1" ht="15.75" customHeight="1">
      <c r="A190" s="37"/>
      <c r="B190" s="271" t="s">
        <v>44</v>
      </c>
      <c r="C190" s="272">
        <f>FARMACIA!$C$170</f>
        <v>9</v>
      </c>
      <c r="D190" s="272">
        <f>FARMACIA!$C$171</f>
        <v>8</v>
      </c>
      <c r="E190" s="272">
        <f>FARMACIA!$C$172</f>
        <v>1</v>
      </c>
      <c r="F190" s="272">
        <f>FARMACIA!$C$173</f>
        <v>0</v>
      </c>
      <c r="G190" s="272">
        <f t="shared" ref="G190:G195" si="32">C190+D190+E190</f>
        <v>18</v>
      </c>
      <c r="H190" s="273">
        <f>G190*100/C187</f>
        <v>100</v>
      </c>
      <c r="I190" s="274">
        <f>FARMACIA!$C$166</f>
        <v>4.5</v>
      </c>
      <c r="J190" s="274">
        <f>FARMACIA!$C$167</f>
        <v>4</v>
      </c>
      <c r="K190" s="275">
        <f>FARMACIA!$C$165</f>
        <v>4.4444444444444446</v>
      </c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</row>
    <row r="191" spans="1:38" customFormat="1" ht="30">
      <c r="A191" s="37"/>
      <c r="B191" s="271" t="s">
        <v>51</v>
      </c>
      <c r="C191" s="272">
        <f>FARMACIA!$D$170</f>
        <v>2</v>
      </c>
      <c r="D191" s="272">
        <f>FARMACIA!$D$171</f>
        <v>8</v>
      </c>
      <c r="E191" s="272">
        <f>FARMACIA!$D$172</f>
        <v>7</v>
      </c>
      <c r="F191" s="272">
        <f>FARMACIA!$D$173</f>
        <v>1</v>
      </c>
      <c r="G191" s="272">
        <f t="shared" si="32"/>
        <v>17</v>
      </c>
      <c r="H191" s="273">
        <f>G191*100/C187</f>
        <v>94.444444444444443</v>
      </c>
      <c r="I191" s="274">
        <f>FARMACIA!$D$166</f>
        <v>4</v>
      </c>
      <c r="J191" s="274">
        <f>FARMACIA!$D$167</f>
        <v>3</v>
      </c>
      <c r="K191" s="275">
        <f>FARMACIA!$D$165</f>
        <v>3.6111111111111112</v>
      </c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</row>
    <row r="192" spans="1:38" customFormat="1" ht="15">
      <c r="A192" s="37"/>
      <c r="B192" s="271" t="s">
        <v>42</v>
      </c>
      <c r="C192" s="272">
        <f>FARMACIA!$E$170</f>
        <v>2</v>
      </c>
      <c r="D192" s="272">
        <f>FARMACIA!$E$171</f>
        <v>8</v>
      </c>
      <c r="E192" s="272">
        <f>FARMACIA!$E$172</f>
        <v>7</v>
      </c>
      <c r="F192" s="272">
        <f>FARMACIA!$E$173</f>
        <v>1</v>
      </c>
      <c r="G192" s="272">
        <f t="shared" si="32"/>
        <v>17</v>
      </c>
      <c r="H192" s="273">
        <f>G192*100/C187</f>
        <v>94.444444444444443</v>
      </c>
      <c r="I192" s="274">
        <f>FARMACIA!$E$166</f>
        <v>4</v>
      </c>
      <c r="J192" s="274">
        <f>FARMACIA!$E$167</f>
        <v>3</v>
      </c>
      <c r="K192" s="275">
        <f>FARMACIA!$E$165</f>
        <v>3.6111111111111112</v>
      </c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</row>
    <row r="193" spans="1:38" customFormat="1" ht="15">
      <c r="A193" s="37"/>
      <c r="B193" s="271" t="s">
        <v>95</v>
      </c>
      <c r="C193" s="272">
        <f>FARMACIA!$F$170</f>
        <v>9</v>
      </c>
      <c r="D193" s="272">
        <f>FARMACIA!$F$171</f>
        <v>7</v>
      </c>
      <c r="E193" s="272">
        <f>FARMACIA!$F$172</f>
        <v>1</v>
      </c>
      <c r="F193" s="272">
        <f>FARMACIA!$F$173</f>
        <v>1</v>
      </c>
      <c r="G193" s="272">
        <f t="shared" si="32"/>
        <v>17</v>
      </c>
      <c r="H193" s="273">
        <f>G193*100/C187</f>
        <v>94.444444444444443</v>
      </c>
      <c r="I193" s="274">
        <f>FARMACIA!$F$166</f>
        <v>4.5</v>
      </c>
      <c r="J193" s="274">
        <f>FARMACIA!$F$167</f>
        <v>4</v>
      </c>
      <c r="K193" s="275">
        <f>FARMACIA!$F$165</f>
        <v>4.333333333333333</v>
      </c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</row>
    <row r="194" spans="1:38" customFormat="1" ht="15">
      <c r="A194" s="37"/>
      <c r="B194" s="271" t="s">
        <v>46</v>
      </c>
      <c r="C194" s="272">
        <f>FARMACIA!$G$170</f>
        <v>13</v>
      </c>
      <c r="D194" s="272">
        <f>FARMACIA!$G$171</f>
        <v>5</v>
      </c>
      <c r="E194" s="272">
        <f>FARMACIA!$G$172</f>
        <v>0</v>
      </c>
      <c r="F194" s="272">
        <f>FARMACIA!$G$173</f>
        <v>0</v>
      </c>
      <c r="G194" s="272">
        <f t="shared" si="32"/>
        <v>18</v>
      </c>
      <c r="H194" s="273">
        <f>G194*100/C187</f>
        <v>100</v>
      </c>
      <c r="I194" s="274">
        <f>FARMACIA!$G$166</f>
        <v>5</v>
      </c>
      <c r="J194" s="274">
        <f>FARMACIA!$G$167</f>
        <v>4.25</v>
      </c>
      <c r="K194" s="275">
        <f>FARMACIA!$G$165</f>
        <v>4.7222222222222223</v>
      </c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</row>
    <row r="195" spans="1:38" customFormat="1" ht="13.5" customHeight="1">
      <c r="A195" s="37"/>
      <c r="B195" s="271" t="s">
        <v>80</v>
      </c>
      <c r="C195" s="272">
        <f>FARMACIA!$H$170</f>
        <v>7</v>
      </c>
      <c r="D195" s="272">
        <f>FARMACIA!$H$171</f>
        <v>9</v>
      </c>
      <c r="E195" s="272">
        <f>FARMACIA!$H$172</f>
        <v>1</v>
      </c>
      <c r="F195" s="272">
        <f>FARMACIA!$H$173</f>
        <v>1</v>
      </c>
      <c r="G195" s="272">
        <f t="shared" si="32"/>
        <v>17</v>
      </c>
      <c r="H195" s="273">
        <f>G195*100/C187</f>
        <v>94.444444444444443</v>
      </c>
      <c r="I195" s="274">
        <f>FARMACIA!$H$166</f>
        <v>4</v>
      </c>
      <c r="J195" s="274">
        <f>FARMACIA!$H$167</f>
        <v>4</v>
      </c>
      <c r="K195" s="275">
        <f>FARMACIA!$H$165</f>
        <v>4.2222222222222223</v>
      </c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</row>
    <row r="196" spans="1:38" customFormat="1" ht="13.5" thickBot="1">
      <c r="A196" s="37"/>
      <c r="B196" s="508" t="s">
        <v>0</v>
      </c>
      <c r="C196" s="509"/>
      <c r="D196" s="509"/>
      <c r="E196" s="509"/>
      <c r="F196" s="510"/>
      <c r="G196" s="272">
        <f>FARMACIA!$I$164</f>
        <v>17</v>
      </c>
      <c r="H196" s="285">
        <f>G196*100/C187</f>
        <v>94.444444444444443</v>
      </c>
      <c r="I196" s="286"/>
      <c r="J196" s="286"/>
      <c r="K196" s="287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</row>
    <row r="197" spans="1:38" customFormat="1" ht="13.5" thickTop="1">
      <c r="A197" s="37"/>
      <c r="B197" s="511" t="s">
        <v>6</v>
      </c>
      <c r="C197" s="512"/>
      <c r="D197" s="512"/>
      <c r="E197" s="512"/>
      <c r="F197" s="512"/>
      <c r="G197" s="512"/>
      <c r="H197" s="513"/>
      <c r="I197" s="513"/>
      <c r="J197" s="513"/>
      <c r="K197" s="514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</row>
    <row r="198" spans="1:38" customFormat="1" ht="15">
      <c r="A198" s="37"/>
      <c r="B198" s="271" t="s">
        <v>43</v>
      </c>
      <c r="C198" s="272">
        <f>FARMACIA!$J$170</f>
        <v>3</v>
      </c>
      <c r="D198" s="272">
        <f>FARMACIA!$J$171</f>
        <v>5</v>
      </c>
      <c r="E198" s="272">
        <f>FARMACIA!$J$172</f>
        <v>7</v>
      </c>
      <c r="F198" s="272">
        <f>FARMACIA!$J$173</f>
        <v>3</v>
      </c>
      <c r="G198" s="272">
        <f>C198+D198+E198</f>
        <v>15</v>
      </c>
      <c r="H198" s="273">
        <f>G198*100/C187</f>
        <v>83.333333333333329</v>
      </c>
      <c r="I198" s="274">
        <f>FARMACIA!$J$166</f>
        <v>3</v>
      </c>
      <c r="J198" s="274">
        <f>FARMACIA!$J$167</f>
        <v>3</v>
      </c>
      <c r="K198" s="275">
        <f>FARMACIA!$J$165</f>
        <v>3.4444444444444446</v>
      </c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</row>
    <row r="199" spans="1:38" customFormat="1" ht="15">
      <c r="A199" s="37"/>
      <c r="B199" s="271" t="s">
        <v>1</v>
      </c>
      <c r="C199" s="272">
        <f>FARMACIA!$K$170</f>
        <v>1</v>
      </c>
      <c r="D199" s="272">
        <f>FARMACIA!$K$171</f>
        <v>6</v>
      </c>
      <c r="E199" s="272">
        <f>FARMACIA!$K$172</f>
        <v>4</v>
      </c>
      <c r="F199" s="272">
        <f>FARMACIA!$K$173</f>
        <v>7</v>
      </c>
      <c r="G199" s="272">
        <f>C199+D199+E199</f>
        <v>11</v>
      </c>
      <c r="H199" s="273">
        <f>G199*100/C187</f>
        <v>61.111111111111114</v>
      </c>
      <c r="I199" s="274">
        <f>FARMACIA!$K$166</f>
        <v>3</v>
      </c>
      <c r="J199" s="274">
        <f>FARMACIA!$K$167</f>
        <v>2</v>
      </c>
      <c r="K199" s="275">
        <f>FARMACIA!$K$165</f>
        <v>3.0555555555555554</v>
      </c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</row>
    <row r="200" spans="1:38" customFormat="1" ht="13.5" customHeight="1">
      <c r="A200" s="37"/>
      <c r="B200" s="271" t="s">
        <v>96</v>
      </c>
      <c r="C200" s="272">
        <f>FARMACIA!$L$170</f>
        <v>0</v>
      </c>
      <c r="D200" s="272">
        <f>FARMACIA!$L$171</f>
        <v>3</v>
      </c>
      <c r="E200" s="272">
        <f>FARMACIA!$L$172</f>
        <v>7</v>
      </c>
      <c r="F200" s="272">
        <f>FARMACIA!$L$173</f>
        <v>8</v>
      </c>
      <c r="G200" s="272">
        <f>C200+D200+E200</f>
        <v>10</v>
      </c>
      <c r="H200" s="273">
        <f>G200*100/C187</f>
        <v>55.555555555555557</v>
      </c>
      <c r="I200" s="274">
        <f>FARMACIA!$L$166</f>
        <v>3</v>
      </c>
      <c r="J200" s="274">
        <f>FARMACIA!$L$167</f>
        <v>2</v>
      </c>
      <c r="K200" s="275">
        <f>FARMACIA!$L$165</f>
        <v>2.7222222222222223</v>
      </c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</row>
    <row r="201" spans="1:38" customFormat="1" ht="13.5" customHeight="1" thickBot="1">
      <c r="A201" s="37"/>
      <c r="B201" s="508" t="s">
        <v>2</v>
      </c>
      <c r="C201" s="509"/>
      <c r="D201" s="509"/>
      <c r="E201" s="509"/>
      <c r="F201" s="510"/>
      <c r="G201" s="272">
        <f>FARMACIA!$M$164</f>
        <v>17</v>
      </c>
      <c r="H201" s="285">
        <f>G201*100/C187</f>
        <v>94.444444444444443</v>
      </c>
      <c r="I201" s="286"/>
      <c r="J201" s="286"/>
      <c r="K201" s="287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</row>
    <row r="202" spans="1:38" customFormat="1" ht="13.5" thickTop="1">
      <c r="A202" s="37"/>
      <c r="B202" s="511" t="s">
        <v>7</v>
      </c>
      <c r="C202" s="512"/>
      <c r="D202" s="512"/>
      <c r="E202" s="512"/>
      <c r="F202" s="512"/>
      <c r="G202" s="512"/>
      <c r="H202" s="513"/>
      <c r="I202" s="513"/>
      <c r="J202" s="513"/>
      <c r="K202" s="514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</row>
    <row r="203" spans="1:38" customFormat="1" ht="15">
      <c r="A203" s="37"/>
      <c r="B203" s="271" t="s">
        <v>97</v>
      </c>
      <c r="C203" s="272">
        <f>FARMACIA!$N$170</f>
        <v>3</v>
      </c>
      <c r="D203" s="272">
        <f>FARMACIA!$N$171</f>
        <v>1</v>
      </c>
      <c r="E203" s="272">
        <f>FARMACIA!$N$172</f>
        <v>2</v>
      </c>
      <c r="F203" s="272">
        <f>FARMACIA!$N$173</f>
        <v>12</v>
      </c>
      <c r="G203" s="272">
        <f>C203+D203+E203</f>
        <v>6</v>
      </c>
      <c r="H203" s="273">
        <f>G203*100/C187</f>
        <v>33.333333333333336</v>
      </c>
      <c r="I203" s="274">
        <f>FARMACIA!$N$166</f>
        <v>2</v>
      </c>
      <c r="J203" s="274">
        <f>FARMACIA!$N$167</f>
        <v>2</v>
      </c>
      <c r="K203" s="275">
        <f>FARMACIA!$N$165</f>
        <v>2.7222222222222223</v>
      </c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</row>
    <row r="204" spans="1:38" customFormat="1" ht="30">
      <c r="A204" s="37"/>
      <c r="B204" s="271" t="s">
        <v>98</v>
      </c>
      <c r="C204" s="272">
        <f>FARMACIA!$O$170</f>
        <v>3</v>
      </c>
      <c r="D204" s="272">
        <f>FARMACIA!$O$171</f>
        <v>1</v>
      </c>
      <c r="E204" s="272">
        <f>FARMACIA!$O$172</f>
        <v>3</v>
      </c>
      <c r="F204" s="272">
        <f>FARMACIA!$O$173</f>
        <v>11</v>
      </c>
      <c r="G204" s="272">
        <f>C204+D204+E204</f>
        <v>7</v>
      </c>
      <c r="H204" s="273">
        <f>G204*100/C187</f>
        <v>38.888888888888886</v>
      </c>
      <c r="I204" s="274">
        <f>FARMACIA!$O$166</f>
        <v>2</v>
      </c>
      <c r="J204" s="274">
        <f>FARMACIA!$O$167</f>
        <v>2</v>
      </c>
      <c r="K204" s="275">
        <f>FARMACIA!$O$165</f>
        <v>2.7777777777777777</v>
      </c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</row>
    <row r="205" spans="1:38" customFormat="1" ht="15">
      <c r="A205" s="39"/>
      <c r="B205" s="288" t="s">
        <v>45</v>
      </c>
      <c r="C205" s="272">
        <f>FARMACIA!$P$170</f>
        <v>3</v>
      </c>
      <c r="D205" s="272">
        <f>FARMACIA!$P$171</f>
        <v>2</v>
      </c>
      <c r="E205" s="272">
        <f>FARMACIA!$P$172</f>
        <v>13</v>
      </c>
      <c r="F205" s="272">
        <f>FARMACIA!$P$173</f>
        <v>0</v>
      </c>
      <c r="G205" s="272">
        <f>C205+D205+E205</f>
        <v>18</v>
      </c>
      <c r="H205" s="273">
        <f>G205*100/C187</f>
        <v>100</v>
      </c>
      <c r="I205" s="274">
        <f>FARMACIA!$P$166</f>
        <v>3</v>
      </c>
      <c r="J205" s="274">
        <f>FARMACIA!$P$167</f>
        <v>3</v>
      </c>
      <c r="K205" s="275">
        <f>FARMACIA!$P$165</f>
        <v>3.4444444444444446</v>
      </c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</row>
    <row r="206" spans="1:38" customFormat="1" ht="13.5" customHeight="1" thickBot="1">
      <c r="A206" s="39"/>
      <c r="B206" s="517" t="s">
        <v>3</v>
      </c>
      <c r="C206" s="518"/>
      <c r="D206" s="518"/>
      <c r="E206" s="518"/>
      <c r="F206" s="518"/>
      <c r="G206" s="289">
        <f>FARMACIA!$Q$164</f>
        <v>17</v>
      </c>
      <c r="H206" s="285">
        <f>G206*100/C187</f>
        <v>94.444444444444443</v>
      </c>
      <c r="I206" s="286"/>
      <c r="J206" s="286"/>
      <c r="K206" s="287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</row>
    <row r="207" spans="1:38" customFormat="1" ht="13.5" thickTop="1">
      <c r="A207" s="37"/>
      <c r="B207" s="31"/>
      <c r="C207" s="31"/>
      <c r="D207" s="31"/>
      <c r="E207" s="31"/>
      <c r="F207" s="31"/>
      <c r="G207" s="31"/>
      <c r="H207" s="35"/>
      <c r="I207" s="36"/>
      <c r="J207" s="36"/>
      <c r="K207" s="35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</row>
    <row r="208" spans="1:38" customFormat="1" ht="13.5" thickBot="1">
      <c r="A208" s="37"/>
      <c r="B208" s="31"/>
      <c r="C208" s="31"/>
      <c r="D208" s="31"/>
      <c r="E208" s="31"/>
      <c r="F208" s="31"/>
      <c r="G208" s="31"/>
      <c r="H208" s="36"/>
      <c r="I208" s="33"/>
      <c r="J208" s="33"/>
      <c r="K208" s="42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</row>
    <row r="209" spans="1:38" customFormat="1" ht="13.5" thickTop="1">
      <c r="A209" s="37"/>
      <c r="B209" s="10" t="s">
        <v>10</v>
      </c>
      <c r="C209" s="496" t="s">
        <v>31</v>
      </c>
      <c r="D209" s="497"/>
      <c r="E209" s="497"/>
      <c r="F209" s="497"/>
      <c r="G209" s="497"/>
      <c r="H209" s="498"/>
      <c r="I209" s="498"/>
      <c r="J209" s="498"/>
      <c r="K209" s="499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</row>
    <row r="210" spans="1:38" customFormat="1">
      <c r="A210" s="37"/>
      <c r="B210" s="11" t="s">
        <v>11</v>
      </c>
      <c r="C210" s="500">
        <f>ALIMENTOS!$C$176</f>
        <v>29</v>
      </c>
      <c r="D210" s="501"/>
      <c r="E210" s="501"/>
      <c r="F210" s="501"/>
      <c r="G210" s="501"/>
      <c r="H210" s="502"/>
      <c r="I210" s="502"/>
      <c r="J210" s="502"/>
      <c r="K210" s="503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</row>
    <row r="211" spans="1:38" customFormat="1" ht="13.5" thickBot="1">
      <c r="A211" s="39"/>
      <c r="B211" s="12"/>
      <c r="C211" s="6">
        <v>5</v>
      </c>
      <c r="D211" s="1">
        <v>4</v>
      </c>
      <c r="E211" s="6">
        <v>3</v>
      </c>
      <c r="F211" s="6">
        <v>2</v>
      </c>
      <c r="G211" s="1" t="s">
        <v>4</v>
      </c>
      <c r="H211" s="2" t="s">
        <v>9</v>
      </c>
      <c r="I211" s="16" t="s">
        <v>47</v>
      </c>
      <c r="J211" s="17" t="s">
        <v>41</v>
      </c>
      <c r="K211" s="18" t="s">
        <v>48</v>
      </c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</row>
    <row r="212" spans="1:38" customFormat="1" ht="13.5" thickTop="1">
      <c r="A212" s="39"/>
      <c r="B212" s="504" t="s">
        <v>5</v>
      </c>
      <c r="C212" s="505"/>
      <c r="D212" s="505"/>
      <c r="E212" s="505"/>
      <c r="F212" s="505"/>
      <c r="G212" s="505"/>
      <c r="H212" s="506"/>
      <c r="I212" s="506"/>
      <c r="J212" s="506"/>
      <c r="K212" s="507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</row>
    <row r="213" spans="1:38" customFormat="1" ht="15.75" customHeight="1">
      <c r="A213" s="37"/>
      <c r="B213" s="3" t="s">
        <v>44</v>
      </c>
      <c r="C213" s="4">
        <f>ALIMENTOS!$C$170</f>
        <v>20</v>
      </c>
      <c r="D213" s="4">
        <f>ALIMENTOS!$C$171</f>
        <v>8</v>
      </c>
      <c r="E213" s="4">
        <f>ALIMENTOS!$C$172</f>
        <v>1</v>
      </c>
      <c r="F213" s="4">
        <f>ALIMENTOS!$C$173</f>
        <v>0</v>
      </c>
      <c r="G213" s="4">
        <f t="shared" ref="G213:G218" si="33">C213+D213+E213</f>
        <v>29</v>
      </c>
      <c r="H213" s="9">
        <f>G213*100/C210</f>
        <v>100</v>
      </c>
      <c r="I213" s="8">
        <f>ALIMENTOS!$C$166</f>
        <v>5</v>
      </c>
      <c r="J213" s="8">
        <f>ALIMENTOS!$C$167</f>
        <v>4</v>
      </c>
      <c r="K213" s="30">
        <f>ALIMENTOS!$C$165</f>
        <v>4.6551724137931032</v>
      </c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</row>
    <row r="214" spans="1:38" customFormat="1" ht="30">
      <c r="A214" s="37"/>
      <c r="B214" s="3" t="s">
        <v>51</v>
      </c>
      <c r="C214" s="4">
        <f>ALIMENTOS!$D$170</f>
        <v>6</v>
      </c>
      <c r="D214" s="4">
        <f>ALIMENTOS!$D$171</f>
        <v>13</v>
      </c>
      <c r="E214" s="4">
        <f>ALIMENTOS!$D$172</f>
        <v>9</v>
      </c>
      <c r="F214" s="4">
        <f>ALIMENTOS!$D$173</f>
        <v>1</v>
      </c>
      <c r="G214" s="4">
        <f t="shared" si="33"/>
        <v>28</v>
      </c>
      <c r="H214" s="9">
        <f>G214*100/C210</f>
        <v>96.551724137931032</v>
      </c>
      <c r="I214" s="8">
        <f>ALIMENTOS!$D$166</f>
        <v>4</v>
      </c>
      <c r="J214" s="8">
        <f>ALIMENTOS!$D$167</f>
        <v>3</v>
      </c>
      <c r="K214" s="30">
        <f>ALIMENTOS!$D$165</f>
        <v>3.8275862068965516</v>
      </c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</row>
    <row r="215" spans="1:38" customFormat="1" ht="15">
      <c r="A215" s="37"/>
      <c r="B215" s="3" t="s">
        <v>42</v>
      </c>
      <c r="C215" s="4">
        <f>ALIMENTOS!$E$170</f>
        <v>6</v>
      </c>
      <c r="D215" s="4">
        <f>ALIMENTOS!$E$171</f>
        <v>13</v>
      </c>
      <c r="E215" s="4">
        <f>ALIMENTOS!$E$172</f>
        <v>9</v>
      </c>
      <c r="F215" s="4">
        <f>ALIMENTOS!$E$173</f>
        <v>1</v>
      </c>
      <c r="G215" s="4">
        <f t="shared" si="33"/>
        <v>28</v>
      </c>
      <c r="H215" s="9">
        <f>G215*100/C210</f>
        <v>96.551724137931032</v>
      </c>
      <c r="I215" s="8">
        <f>ALIMENTOS!$E$166</f>
        <v>4</v>
      </c>
      <c r="J215" s="8">
        <f>ALIMENTOS!$E$167</f>
        <v>3</v>
      </c>
      <c r="K215" s="30">
        <f>ALIMENTOS!$E$165</f>
        <v>3.8275862068965516</v>
      </c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</row>
    <row r="216" spans="1:38" customFormat="1" ht="15">
      <c r="A216" s="37"/>
      <c r="B216" s="271" t="s">
        <v>95</v>
      </c>
      <c r="C216" s="4">
        <f>ALIMENTOS!$F$170</f>
        <v>22</v>
      </c>
      <c r="D216" s="4">
        <f>ALIMENTOS!$F$171</f>
        <v>5</v>
      </c>
      <c r="E216" s="4">
        <f>ALIMENTOS!$F$172</f>
        <v>2</v>
      </c>
      <c r="F216" s="4">
        <f>ALIMENTOS!$F$173</f>
        <v>0</v>
      </c>
      <c r="G216" s="4">
        <f t="shared" si="33"/>
        <v>29</v>
      </c>
      <c r="H216" s="9">
        <f>G216*100/C210</f>
        <v>100</v>
      </c>
      <c r="I216" s="8">
        <f>ALIMENTOS!$F$166</f>
        <v>5</v>
      </c>
      <c r="J216" s="8">
        <f>ALIMENTOS!$F$167</f>
        <v>5</v>
      </c>
      <c r="K216" s="30">
        <f>ALIMENTOS!$F$165</f>
        <v>4.6896551724137927</v>
      </c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</row>
    <row r="217" spans="1:38" customFormat="1" ht="15">
      <c r="A217" s="37"/>
      <c r="B217" s="271" t="s">
        <v>46</v>
      </c>
      <c r="C217" s="272">
        <f>ALIMENTOS!$G$170</f>
        <v>23</v>
      </c>
      <c r="D217" s="272">
        <f>ALIMENTOS!$G$171</f>
        <v>5</v>
      </c>
      <c r="E217" s="272">
        <f>ALIMENTOS!$G$172</f>
        <v>1</v>
      </c>
      <c r="F217" s="272">
        <f>ALIMENTOS!$G$173</f>
        <v>0</v>
      </c>
      <c r="G217" s="272">
        <f t="shared" si="33"/>
        <v>29</v>
      </c>
      <c r="H217" s="273">
        <f>G217*100/C210</f>
        <v>100</v>
      </c>
      <c r="I217" s="274">
        <f>ALIMENTOS!$G$166</f>
        <v>5</v>
      </c>
      <c r="J217" s="274">
        <f>ALIMENTOS!$G$167</f>
        <v>5</v>
      </c>
      <c r="K217" s="275">
        <f>ALIMENTOS!$G$165</f>
        <v>4.7586206896551726</v>
      </c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</row>
    <row r="218" spans="1:38" customFormat="1" ht="13.5" customHeight="1">
      <c r="A218" s="37"/>
      <c r="B218" s="271" t="s">
        <v>80</v>
      </c>
      <c r="C218" s="272">
        <f>ALIMENTOS!$H$170</f>
        <v>19</v>
      </c>
      <c r="D218" s="272">
        <f>ALIMENTOS!$H$171</f>
        <v>8</v>
      </c>
      <c r="E218" s="272">
        <f>ALIMENTOS!$H$172</f>
        <v>2</v>
      </c>
      <c r="F218" s="272">
        <f>ALIMENTOS!$H$173</f>
        <v>0</v>
      </c>
      <c r="G218" s="272">
        <f t="shared" si="33"/>
        <v>29</v>
      </c>
      <c r="H218" s="273">
        <f>G218*100/C210</f>
        <v>100</v>
      </c>
      <c r="I218" s="274">
        <f>ALIMENTOS!$H$166</f>
        <v>5</v>
      </c>
      <c r="J218" s="274">
        <f>ALIMENTOS!$H$167</f>
        <v>4</v>
      </c>
      <c r="K218" s="275">
        <f>ALIMENTOS!$H$165</f>
        <v>4.5862068965517242</v>
      </c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</row>
    <row r="219" spans="1:38" customFormat="1" ht="13.5" thickBot="1">
      <c r="A219" s="37"/>
      <c r="B219" s="508" t="s">
        <v>0</v>
      </c>
      <c r="C219" s="509"/>
      <c r="D219" s="509"/>
      <c r="E219" s="509"/>
      <c r="F219" s="510"/>
      <c r="G219" s="272">
        <f>ALIMENTOS!$I$164</f>
        <v>29</v>
      </c>
      <c r="H219" s="285">
        <f>G219*100/C210</f>
        <v>100</v>
      </c>
      <c r="I219" s="286"/>
      <c r="J219" s="286"/>
      <c r="K219" s="287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</row>
    <row r="220" spans="1:38" customFormat="1" ht="13.5" thickTop="1">
      <c r="A220" s="37"/>
      <c r="B220" s="511" t="s">
        <v>6</v>
      </c>
      <c r="C220" s="512"/>
      <c r="D220" s="512"/>
      <c r="E220" s="512"/>
      <c r="F220" s="512"/>
      <c r="G220" s="512"/>
      <c r="H220" s="513"/>
      <c r="I220" s="513"/>
      <c r="J220" s="513"/>
      <c r="K220" s="514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</row>
    <row r="221" spans="1:38" customFormat="1" ht="15">
      <c r="A221" s="37"/>
      <c r="B221" s="271" t="s">
        <v>43</v>
      </c>
      <c r="C221" s="272">
        <f>ALIMENTOS!$J$170</f>
        <v>8</v>
      </c>
      <c r="D221" s="272">
        <f>ALIMENTOS!$J$171</f>
        <v>7</v>
      </c>
      <c r="E221" s="272">
        <f>ALIMENTOS!$J$172</f>
        <v>5</v>
      </c>
      <c r="F221" s="272">
        <f>ALIMENTOS!$J$173</f>
        <v>9</v>
      </c>
      <c r="G221" s="272">
        <f>C221+D221+E221</f>
        <v>20</v>
      </c>
      <c r="H221" s="273">
        <f>G221*100/C210</f>
        <v>68.965517241379317</v>
      </c>
      <c r="I221" s="274">
        <f>ALIMENTOS!$J$166</f>
        <v>4</v>
      </c>
      <c r="J221" s="274">
        <f>ALIMENTOS!$J$167</f>
        <v>2</v>
      </c>
      <c r="K221" s="275">
        <f>ALIMENTOS!$J$165</f>
        <v>3.4827586206896552</v>
      </c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</row>
    <row r="222" spans="1:38" customFormat="1" ht="15">
      <c r="A222" s="37"/>
      <c r="B222" s="271" t="s">
        <v>1</v>
      </c>
      <c r="C222" s="272">
        <f>ALIMENTOS!$K$170</f>
        <v>5</v>
      </c>
      <c r="D222" s="272">
        <f>ALIMENTOS!$K$171</f>
        <v>9</v>
      </c>
      <c r="E222" s="272">
        <f>ALIMENTOS!$K$172</f>
        <v>10</v>
      </c>
      <c r="F222" s="272">
        <f>ALIMENTOS!$K$173</f>
        <v>5</v>
      </c>
      <c r="G222" s="272">
        <f>C222+D222+E222</f>
        <v>24</v>
      </c>
      <c r="H222" s="273">
        <f>G222*100/C210</f>
        <v>82.758620689655174</v>
      </c>
      <c r="I222" s="274">
        <f>ALIMENTOS!$K$166</f>
        <v>3</v>
      </c>
      <c r="J222" s="274">
        <f>ALIMENTOS!$K$167</f>
        <v>3</v>
      </c>
      <c r="K222" s="275">
        <f>ALIMENTOS!$K$165</f>
        <v>3.4827586206896552</v>
      </c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</row>
    <row r="223" spans="1:38" customFormat="1" ht="13.5" customHeight="1">
      <c r="A223" s="37"/>
      <c r="B223" s="271" t="s">
        <v>96</v>
      </c>
      <c r="C223" s="272">
        <f>ALIMENTOS!$L$170</f>
        <v>5</v>
      </c>
      <c r="D223" s="272">
        <f>ALIMENTOS!$L$171</f>
        <v>11</v>
      </c>
      <c r="E223" s="272">
        <f>ALIMENTOS!$L$172</f>
        <v>9</v>
      </c>
      <c r="F223" s="272">
        <f>ALIMENTOS!$L$173</f>
        <v>4</v>
      </c>
      <c r="G223" s="272">
        <f>C223+D223+E223</f>
        <v>25</v>
      </c>
      <c r="H223" s="273">
        <f>G223*100/C210</f>
        <v>86.206896551724142</v>
      </c>
      <c r="I223" s="274">
        <f>ALIMENTOS!$L$166</f>
        <v>4</v>
      </c>
      <c r="J223" s="274">
        <f>ALIMENTOS!$L$167</f>
        <v>3</v>
      </c>
      <c r="K223" s="275">
        <f>ALIMENTOS!$L$165</f>
        <v>3.5862068965517242</v>
      </c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</row>
    <row r="224" spans="1:38" customFormat="1" ht="13.5" customHeight="1" thickBot="1">
      <c r="A224" s="37"/>
      <c r="B224" s="508" t="s">
        <v>2</v>
      </c>
      <c r="C224" s="509"/>
      <c r="D224" s="509"/>
      <c r="E224" s="509"/>
      <c r="F224" s="510"/>
      <c r="G224" s="272">
        <f>ALIMENTOS!$M$164</f>
        <v>27</v>
      </c>
      <c r="H224" s="285">
        <f>G224*100/C210</f>
        <v>93.103448275862064</v>
      </c>
      <c r="I224" s="286"/>
      <c r="J224" s="286"/>
      <c r="K224" s="287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</row>
    <row r="225" spans="1:38" customFormat="1" ht="13.5" thickTop="1">
      <c r="A225" s="37"/>
      <c r="B225" s="504" t="s">
        <v>7</v>
      </c>
      <c r="C225" s="505"/>
      <c r="D225" s="505"/>
      <c r="E225" s="505"/>
      <c r="F225" s="505"/>
      <c r="G225" s="505"/>
      <c r="H225" s="506"/>
      <c r="I225" s="506"/>
      <c r="J225" s="506"/>
      <c r="K225" s="507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</row>
    <row r="226" spans="1:38" customFormat="1" ht="15">
      <c r="A226" s="37"/>
      <c r="B226" s="3" t="s">
        <v>97</v>
      </c>
      <c r="C226" s="4">
        <f>ALIMENTOS!$N$170</f>
        <v>2</v>
      </c>
      <c r="D226" s="4">
        <f>ALIMENTOS!$N$171</f>
        <v>1</v>
      </c>
      <c r="E226" s="4">
        <f>ALIMENTOS!$N$172</f>
        <v>8</v>
      </c>
      <c r="F226" s="4">
        <f>ALIMENTOS!$N$173</f>
        <v>18</v>
      </c>
      <c r="G226" s="4">
        <f>C226+D226+E226</f>
        <v>11</v>
      </c>
      <c r="H226" s="9">
        <f>G226*100/C210</f>
        <v>37.931034482758619</v>
      </c>
      <c r="I226" s="8">
        <f>ALIMENTOS!$N$166</f>
        <v>2</v>
      </c>
      <c r="J226" s="8">
        <f>ALIMENTOS!$N$167</f>
        <v>2</v>
      </c>
      <c r="K226" s="30">
        <f>ALIMENTOS!$N$165</f>
        <v>2.5517241379310347</v>
      </c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</row>
    <row r="227" spans="1:38" customFormat="1" ht="30">
      <c r="A227" s="37"/>
      <c r="B227" s="3" t="s">
        <v>98</v>
      </c>
      <c r="C227" s="4">
        <f>ALIMENTOS!$O$170</f>
        <v>5</v>
      </c>
      <c r="D227" s="4">
        <f>ALIMENTOS!$O$171</f>
        <v>4</v>
      </c>
      <c r="E227" s="4">
        <f>ALIMENTOS!$O$172</f>
        <v>7</v>
      </c>
      <c r="F227" s="4">
        <f>ALIMENTOS!$O$173</f>
        <v>13</v>
      </c>
      <c r="G227" s="4">
        <f>C227+D227+E227</f>
        <v>16</v>
      </c>
      <c r="H227" s="9">
        <f>G227*100/C210</f>
        <v>55.172413793103445</v>
      </c>
      <c r="I227" s="8">
        <f>ALIMENTOS!$O$166</f>
        <v>3</v>
      </c>
      <c r="J227" s="8">
        <f>ALIMENTOS!$O$167</f>
        <v>2</v>
      </c>
      <c r="K227" s="30">
        <f>ALIMENTOS!$O$165</f>
        <v>3.0344827586206895</v>
      </c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</row>
    <row r="228" spans="1:38" customFormat="1" ht="15">
      <c r="A228" s="39"/>
      <c r="B228" s="5" t="s">
        <v>45</v>
      </c>
      <c r="C228" s="4">
        <f>ALIMENTOS!$P$170</f>
        <v>5</v>
      </c>
      <c r="D228" s="4">
        <f>ALIMENTOS!$P$171</f>
        <v>5</v>
      </c>
      <c r="E228" s="4">
        <f>ALIMENTOS!$P$172</f>
        <v>19</v>
      </c>
      <c r="F228" s="4">
        <f>ALIMENTOS!$P$173</f>
        <v>0</v>
      </c>
      <c r="G228" s="4">
        <f>C228+D228+E228</f>
        <v>29</v>
      </c>
      <c r="H228" s="9">
        <f>G228*100/C210</f>
        <v>100</v>
      </c>
      <c r="I228" s="8">
        <f>ALIMENTOS!$P$166</f>
        <v>3</v>
      </c>
      <c r="J228" s="8">
        <f>ALIMENTOS!$P$167</f>
        <v>3</v>
      </c>
      <c r="K228" s="30">
        <f>ALIMENTOS!$P$165</f>
        <v>3.5172413793103448</v>
      </c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</row>
    <row r="229" spans="1:38" customFormat="1" ht="13.5" customHeight="1" thickBot="1">
      <c r="A229" s="39"/>
      <c r="B229" s="515" t="s">
        <v>3</v>
      </c>
      <c r="C229" s="516"/>
      <c r="D229" s="516"/>
      <c r="E229" s="516"/>
      <c r="F229" s="516"/>
      <c r="G229" s="13">
        <f>ALIMENTOS!$Q$164</f>
        <v>27</v>
      </c>
      <c r="H229" s="19">
        <f>G229*100/C210</f>
        <v>93.103448275862064</v>
      </c>
      <c r="I229" s="15"/>
      <c r="J229" s="15"/>
      <c r="K229" s="14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</row>
    <row r="230" spans="1:38" customFormat="1" ht="13.5" thickTop="1">
      <c r="A230" s="37"/>
      <c r="B230" s="31"/>
      <c r="C230" s="31"/>
      <c r="D230" s="31"/>
      <c r="E230" s="31"/>
      <c r="F230" s="31"/>
      <c r="G230" s="31"/>
      <c r="H230" s="35"/>
      <c r="I230" s="36"/>
      <c r="J230" s="36"/>
      <c r="K230" s="35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</row>
    <row r="231" spans="1:38" customFormat="1" ht="13.5" thickBot="1">
      <c r="A231" s="37"/>
      <c r="B231" s="31"/>
      <c r="C231" s="31"/>
      <c r="D231" s="31"/>
      <c r="E231" s="31"/>
      <c r="F231" s="31"/>
      <c r="G231" s="31"/>
      <c r="H231" s="36"/>
      <c r="I231" s="33"/>
      <c r="J231" s="33"/>
      <c r="K231" s="42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</row>
    <row r="232" spans="1:38" ht="13.5" customHeight="1" thickTop="1">
      <c r="A232" s="37" t="s">
        <v>61</v>
      </c>
      <c r="B232" s="22" t="s">
        <v>10</v>
      </c>
      <c r="C232" s="526" t="s">
        <v>61</v>
      </c>
      <c r="D232" s="527"/>
      <c r="E232" s="527"/>
      <c r="F232" s="527"/>
      <c r="G232" s="527"/>
      <c r="H232" s="528"/>
      <c r="I232" s="29"/>
      <c r="J232" s="25"/>
      <c r="K232" s="27"/>
    </row>
    <row r="233" spans="1:38" customFormat="1">
      <c r="A233" s="37"/>
      <c r="B233" s="11" t="s">
        <v>11</v>
      </c>
      <c r="C233" s="500">
        <f>GEOGRAFIA!$C$176</f>
        <v>16</v>
      </c>
      <c r="D233" s="501"/>
      <c r="E233" s="501"/>
      <c r="F233" s="501"/>
      <c r="G233" s="501"/>
      <c r="H233" s="502"/>
      <c r="I233" s="502"/>
      <c r="J233" s="502"/>
      <c r="K233" s="503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</row>
    <row r="234" spans="1:38" customFormat="1" ht="13.5" thickBot="1">
      <c r="A234" s="39"/>
      <c r="B234" s="12"/>
      <c r="C234" s="6">
        <v>5</v>
      </c>
      <c r="D234" s="1">
        <v>4</v>
      </c>
      <c r="E234" s="6">
        <v>3</v>
      </c>
      <c r="F234" s="6">
        <v>2</v>
      </c>
      <c r="G234" s="1" t="s">
        <v>4</v>
      </c>
      <c r="H234" s="2" t="s">
        <v>9</v>
      </c>
      <c r="I234" s="16" t="s">
        <v>47</v>
      </c>
      <c r="J234" s="17" t="s">
        <v>41</v>
      </c>
      <c r="K234" s="18" t="s">
        <v>48</v>
      </c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</row>
    <row r="235" spans="1:38" customFormat="1" ht="13.5" thickTop="1">
      <c r="A235" s="39"/>
      <c r="B235" s="504" t="s">
        <v>5</v>
      </c>
      <c r="C235" s="505"/>
      <c r="D235" s="505"/>
      <c r="E235" s="505"/>
      <c r="F235" s="505"/>
      <c r="G235" s="505"/>
      <c r="H235" s="506"/>
      <c r="I235" s="506"/>
      <c r="J235" s="506"/>
      <c r="K235" s="507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</row>
    <row r="236" spans="1:38" customFormat="1" ht="15.75" customHeight="1">
      <c r="A236" s="37"/>
      <c r="B236" s="3" t="s">
        <v>44</v>
      </c>
      <c r="C236" s="4">
        <f>GEOGRAFIA!$C$170</f>
        <v>13</v>
      </c>
      <c r="D236" s="4">
        <f>GEOGRAFIA!$C$171</f>
        <v>3</v>
      </c>
      <c r="E236" s="4">
        <f>GEOGRAFIA!$C$172</f>
        <v>0</v>
      </c>
      <c r="F236" s="4">
        <f>GEOGRAFIA!$C$173</f>
        <v>0</v>
      </c>
      <c r="G236" s="4">
        <f t="shared" ref="G236:G241" si="34">C236+D236+E236</f>
        <v>16</v>
      </c>
      <c r="H236" s="9">
        <f>G236*100/C233</f>
        <v>100</v>
      </c>
      <c r="I236" s="8">
        <f>GEOGRAFIA!$C$166</f>
        <v>5</v>
      </c>
      <c r="J236" s="8">
        <f>GEOGRAFIA!$C$167</f>
        <v>5</v>
      </c>
      <c r="K236" s="30">
        <f>GEOGRAFIA!$C$165</f>
        <v>4.8125</v>
      </c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</row>
    <row r="237" spans="1:38" customFormat="1" ht="30">
      <c r="A237" s="37"/>
      <c r="B237" s="3" t="s">
        <v>51</v>
      </c>
      <c r="C237" s="4">
        <f>GEOGRAFIA!$D$170</f>
        <v>11</v>
      </c>
      <c r="D237" s="4">
        <f>GEOGRAFIA!$D$171</f>
        <v>4</v>
      </c>
      <c r="E237" s="4">
        <f>GEOGRAFIA!$D$172</f>
        <v>1</v>
      </c>
      <c r="F237" s="4">
        <f>GEOGRAFIA!$D$173</f>
        <v>0</v>
      </c>
      <c r="G237" s="4">
        <f t="shared" si="34"/>
        <v>16</v>
      </c>
      <c r="H237" s="9">
        <f>G237*100/C233</f>
        <v>100</v>
      </c>
      <c r="I237" s="8">
        <f>GEOGRAFIA!$D$166</f>
        <v>5</v>
      </c>
      <c r="J237" s="8">
        <f>GEOGRAFIA!$D$167</f>
        <v>4</v>
      </c>
      <c r="K237" s="30">
        <f>GEOGRAFIA!$D$165</f>
        <v>4.625</v>
      </c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</row>
    <row r="238" spans="1:38" customFormat="1" ht="15">
      <c r="A238" s="37"/>
      <c r="B238" s="3" t="s">
        <v>42</v>
      </c>
      <c r="C238" s="4">
        <f>GEOGRAFIA!$E$170</f>
        <v>11</v>
      </c>
      <c r="D238" s="4">
        <f>GEOGRAFIA!$E$171</f>
        <v>4</v>
      </c>
      <c r="E238" s="4">
        <f>GEOGRAFIA!$E$172</f>
        <v>1</v>
      </c>
      <c r="F238" s="4">
        <f>GEOGRAFIA!$E$173</f>
        <v>0</v>
      </c>
      <c r="G238" s="4">
        <f t="shared" si="34"/>
        <v>16</v>
      </c>
      <c r="H238" s="9">
        <f>G238*100/C233</f>
        <v>100</v>
      </c>
      <c r="I238" s="8">
        <f>GEOGRAFIA!$E$166</f>
        <v>5</v>
      </c>
      <c r="J238" s="8">
        <f>GEOGRAFIA!$E$167</f>
        <v>4</v>
      </c>
      <c r="K238" s="30">
        <f>GEOGRAFIA!$E$165</f>
        <v>4.625</v>
      </c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</row>
    <row r="239" spans="1:38" customFormat="1" ht="15">
      <c r="A239" s="37"/>
      <c r="B239" s="271" t="s">
        <v>95</v>
      </c>
      <c r="C239" s="4">
        <f>GEOGRAFIA!$F$170</f>
        <v>16</v>
      </c>
      <c r="D239" s="4">
        <f>GEOGRAFIA!$F$171</f>
        <v>0</v>
      </c>
      <c r="E239" s="4">
        <f>GEOGRAFIA!$F$172</f>
        <v>0</v>
      </c>
      <c r="F239" s="4">
        <f>GEOGRAFIA!$F$173</f>
        <v>0</v>
      </c>
      <c r="G239" s="4">
        <f t="shared" si="34"/>
        <v>16</v>
      </c>
      <c r="H239" s="9">
        <f>G239*100/C233</f>
        <v>100</v>
      </c>
      <c r="I239" s="8">
        <f>GEOGRAFIA!$F$166</f>
        <v>5</v>
      </c>
      <c r="J239" s="8">
        <f>GEOGRAFIA!$F$167</f>
        <v>5</v>
      </c>
      <c r="K239" s="30">
        <f>GEOGRAFIA!$F$165</f>
        <v>5</v>
      </c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</row>
    <row r="240" spans="1:38" customFormat="1" ht="15">
      <c r="A240" s="37"/>
      <c r="B240" s="271" t="s">
        <v>46</v>
      </c>
      <c r="C240" s="272">
        <f>GEOGRAFIA!$G$170</f>
        <v>16</v>
      </c>
      <c r="D240" s="272">
        <f>GEOGRAFIA!$G$171</f>
        <v>0</v>
      </c>
      <c r="E240" s="272">
        <f>GEOGRAFIA!$G$172</f>
        <v>0</v>
      </c>
      <c r="F240" s="272">
        <f>GEOGRAFIA!$G$173</f>
        <v>0</v>
      </c>
      <c r="G240" s="272">
        <f t="shared" si="34"/>
        <v>16</v>
      </c>
      <c r="H240" s="273">
        <f>G240*100/C233</f>
        <v>100</v>
      </c>
      <c r="I240" s="274">
        <f>GEOGRAFIA!$G$166</f>
        <v>5</v>
      </c>
      <c r="J240" s="274">
        <f>GEOGRAFIA!$G$167</f>
        <v>5</v>
      </c>
      <c r="K240" s="275">
        <f>GEOGRAFIA!$G$165</f>
        <v>5</v>
      </c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</row>
    <row r="241" spans="1:38" customFormat="1" ht="13.5" customHeight="1">
      <c r="A241" s="37"/>
      <c r="B241" s="271" t="s">
        <v>80</v>
      </c>
      <c r="C241" s="272">
        <f>GEOGRAFIA!$H$170</f>
        <v>12</v>
      </c>
      <c r="D241" s="272">
        <f>GEOGRAFIA!$H$171</f>
        <v>4</v>
      </c>
      <c r="E241" s="272">
        <f>GEOGRAFIA!$H$172</f>
        <v>0</v>
      </c>
      <c r="F241" s="272">
        <f>GEOGRAFIA!$H$173</f>
        <v>0</v>
      </c>
      <c r="G241" s="272">
        <f t="shared" si="34"/>
        <v>16</v>
      </c>
      <c r="H241" s="273">
        <f>G241*100/C233</f>
        <v>100</v>
      </c>
      <c r="I241" s="274">
        <f>GEOGRAFIA!$H$166</f>
        <v>5</v>
      </c>
      <c r="J241" s="274">
        <f>GEOGRAFIA!$H$167</f>
        <v>4.75</v>
      </c>
      <c r="K241" s="275">
        <f>GEOGRAFIA!$H$165</f>
        <v>4.75</v>
      </c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</row>
    <row r="242" spans="1:38" customFormat="1" ht="13.5" thickBot="1">
      <c r="A242" s="37"/>
      <c r="B242" s="508" t="s">
        <v>0</v>
      </c>
      <c r="C242" s="509"/>
      <c r="D242" s="509"/>
      <c r="E242" s="509"/>
      <c r="F242" s="510"/>
      <c r="G242" s="272">
        <f>GEOGRAFIA!$I$164</f>
        <v>16</v>
      </c>
      <c r="H242" s="285">
        <f>G242*100/C233</f>
        <v>100</v>
      </c>
      <c r="I242" s="286"/>
      <c r="J242" s="286"/>
      <c r="K242" s="287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</row>
    <row r="243" spans="1:38" customFormat="1" ht="13.5" thickTop="1">
      <c r="A243" s="37"/>
      <c r="B243" s="511" t="s">
        <v>6</v>
      </c>
      <c r="C243" s="512"/>
      <c r="D243" s="512"/>
      <c r="E243" s="512"/>
      <c r="F243" s="512"/>
      <c r="G243" s="512"/>
      <c r="H243" s="513"/>
      <c r="I243" s="513"/>
      <c r="J243" s="513"/>
      <c r="K243" s="514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</row>
    <row r="244" spans="1:38" customFormat="1" ht="15">
      <c r="A244" s="37"/>
      <c r="B244" s="271" t="s">
        <v>43</v>
      </c>
      <c r="C244" s="272">
        <f>GEOGRAFIA!$J$170</f>
        <v>0</v>
      </c>
      <c r="D244" s="272">
        <f>GEOGRAFIA!$J$171</f>
        <v>0</v>
      </c>
      <c r="E244" s="272">
        <f>GEOGRAFIA!$J$172</f>
        <v>0</v>
      </c>
      <c r="F244" s="272">
        <f>GEOGRAFIA!$J$173</f>
        <v>16</v>
      </c>
      <c r="G244" s="272">
        <f>C244+D244+E244</f>
        <v>0</v>
      </c>
      <c r="H244" s="273">
        <f>G244*100/C233</f>
        <v>0</v>
      </c>
      <c r="I244" s="274">
        <f>GEOGRAFIA!$J$166</f>
        <v>2</v>
      </c>
      <c r="J244" s="274">
        <f>GEOGRAFIA!$J$167</f>
        <v>2</v>
      </c>
      <c r="K244" s="275">
        <f>GEOGRAFIA!$J$165</f>
        <v>2</v>
      </c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</row>
    <row r="245" spans="1:38" customFormat="1" ht="15">
      <c r="A245" s="37"/>
      <c r="B245" s="271" t="s">
        <v>1</v>
      </c>
      <c r="C245" s="272">
        <f>GEOGRAFIA!$K$170</f>
        <v>8</v>
      </c>
      <c r="D245" s="272">
        <f>GEOGRAFIA!$K$171</f>
        <v>6</v>
      </c>
      <c r="E245" s="272">
        <f>GEOGRAFIA!$K$172</f>
        <v>2</v>
      </c>
      <c r="F245" s="272">
        <f>GEOGRAFIA!$K$173</f>
        <v>0</v>
      </c>
      <c r="G245" s="272">
        <f>C245+D245+E245</f>
        <v>16</v>
      </c>
      <c r="H245" s="273">
        <f>G245*100/C233</f>
        <v>100</v>
      </c>
      <c r="I245" s="274">
        <f>GEOGRAFIA!$K$166</f>
        <v>4.5</v>
      </c>
      <c r="J245" s="274">
        <f>GEOGRAFIA!$K$167</f>
        <v>4</v>
      </c>
      <c r="K245" s="275">
        <f>GEOGRAFIA!$K$165</f>
        <v>4.375</v>
      </c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</row>
    <row r="246" spans="1:38" customFormat="1" ht="13.5" customHeight="1">
      <c r="A246" s="37"/>
      <c r="B246" s="271" t="s">
        <v>96</v>
      </c>
      <c r="C246" s="272">
        <f>GEOGRAFIA!$L$170</f>
        <v>5</v>
      </c>
      <c r="D246" s="272">
        <f>GEOGRAFIA!$L$171</f>
        <v>9</v>
      </c>
      <c r="E246" s="272">
        <f>GEOGRAFIA!$L$172</f>
        <v>1</v>
      </c>
      <c r="F246" s="272">
        <f>GEOGRAFIA!$L$173</f>
        <v>1</v>
      </c>
      <c r="G246" s="272">
        <f>C246+D246+E246</f>
        <v>15</v>
      </c>
      <c r="H246" s="273">
        <f>G246*100/C233</f>
        <v>93.75</v>
      </c>
      <c r="I246" s="274">
        <f>GEOGRAFIA!$L$166</f>
        <v>4</v>
      </c>
      <c r="J246" s="274">
        <f>GEOGRAFIA!$L$167</f>
        <v>4</v>
      </c>
      <c r="K246" s="275">
        <f>GEOGRAFIA!$L$165</f>
        <v>4.125</v>
      </c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</row>
    <row r="247" spans="1:38" customFormat="1" ht="13.5" customHeight="1" thickBot="1">
      <c r="A247" s="37"/>
      <c r="B247" s="508" t="s">
        <v>2</v>
      </c>
      <c r="C247" s="509"/>
      <c r="D247" s="509"/>
      <c r="E247" s="509"/>
      <c r="F247" s="510"/>
      <c r="G247" s="272">
        <f>GEOGRAFIA!$M$164</f>
        <v>16</v>
      </c>
      <c r="H247" s="285">
        <f>G247*100/C233</f>
        <v>100</v>
      </c>
      <c r="I247" s="286"/>
      <c r="J247" s="286"/>
      <c r="K247" s="287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</row>
    <row r="248" spans="1:38" customFormat="1" ht="13.5" thickTop="1">
      <c r="A248" s="37"/>
      <c r="B248" s="504" t="s">
        <v>7</v>
      </c>
      <c r="C248" s="505"/>
      <c r="D248" s="505"/>
      <c r="E248" s="505"/>
      <c r="F248" s="505"/>
      <c r="G248" s="505"/>
      <c r="H248" s="506"/>
      <c r="I248" s="506"/>
      <c r="J248" s="506"/>
      <c r="K248" s="507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</row>
    <row r="249" spans="1:38" customFormat="1" ht="15">
      <c r="A249" s="37"/>
      <c r="B249" s="3" t="s">
        <v>97</v>
      </c>
      <c r="C249" s="4">
        <f>GEOGRAFIA!$N$170</f>
        <v>4</v>
      </c>
      <c r="D249" s="4">
        <f>GEOGRAFIA!$N$171</f>
        <v>6</v>
      </c>
      <c r="E249" s="4">
        <f>GEOGRAFIA!$N$172</f>
        <v>3</v>
      </c>
      <c r="F249" s="4">
        <f>GEOGRAFIA!$N$173</f>
        <v>3</v>
      </c>
      <c r="G249" s="4">
        <f>C249+D249+E249</f>
        <v>13</v>
      </c>
      <c r="H249" s="9">
        <f>G249*100/C233</f>
        <v>81.25</v>
      </c>
      <c r="I249" s="8">
        <f>GEOGRAFIA!$N$166</f>
        <v>4</v>
      </c>
      <c r="J249" s="8">
        <f>GEOGRAFIA!$N$167</f>
        <v>3</v>
      </c>
      <c r="K249" s="30">
        <f>GEOGRAFIA!$N$165</f>
        <v>3.6875</v>
      </c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</row>
    <row r="250" spans="1:38" customFormat="1" ht="30">
      <c r="A250" s="37"/>
      <c r="B250" s="3" t="s">
        <v>98</v>
      </c>
      <c r="C250" s="4">
        <f>GEOGRAFIA!$O$170</f>
        <v>6</v>
      </c>
      <c r="D250" s="4">
        <f>GEOGRAFIA!$O$171</f>
        <v>8</v>
      </c>
      <c r="E250" s="4">
        <f>GEOGRAFIA!$O$172</f>
        <v>1</v>
      </c>
      <c r="F250" s="4">
        <f>GEOGRAFIA!$O$173</f>
        <v>1</v>
      </c>
      <c r="G250" s="4">
        <f>C250+D250+E250</f>
        <v>15</v>
      </c>
      <c r="H250" s="9">
        <f>G250*100/C233</f>
        <v>93.75</v>
      </c>
      <c r="I250" s="8">
        <f>GEOGRAFIA!$O$166</f>
        <v>4</v>
      </c>
      <c r="J250" s="8">
        <f>GEOGRAFIA!$O$167</f>
        <v>4</v>
      </c>
      <c r="K250" s="30">
        <f>GEOGRAFIA!$O$165</f>
        <v>4.1875</v>
      </c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</row>
    <row r="251" spans="1:38" customFormat="1" ht="15">
      <c r="A251" s="39"/>
      <c r="B251" s="5" t="s">
        <v>45</v>
      </c>
      <c r="C251" s="4">
        <f>GEOGRAFIA!$P$170</f>
        <v>10</v>
      </c>
      <c r="D251" s="4">
        <f>GEOGRAFIA!$P$171</f>
        <v>1</v>
      </c>
      <c r="E251" s="4">
        <f>GEOGRAFIA!$P$172</f>
        <v>5</v>
      </c>
      <c r="F251" s="4">
        <f>GEOGRAFIA!$P$173</f>
        <v>0</v>
      </c>
      <c r="G251" s="4">
        <f>C251+D251+E251</f>
        <v>16</v>
      </c>
      <c r="H251" s="9">
        <f>G251*100/C233</f>
        <v>100</v>
      </c>
      <c r="I251" s="8">
        <f>GEOGRAFIA!$P$166</f>
        <v>5</v>
      </c>
      <c r="J251" s="8">
        <f>GEOGRAFIA!$P$167</f>
        <v>3</v>
      </c>
      <c r="K251" s="30">
        <f>GEOGRAFIA!$P$165</f>
        <v>4.3125</v>
      </c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</row>
    <row r="252" spans="1:38" customFormat="1" ht="13.5" customHeight="1" thickBot="1">
      <c r="A252" s="39"/>
      <c r="B252" s="515" t="s">
        <v>3</v>
      </c>
      <c r="C252" s="516"/>
      <c r="D252" s="516"/>
      <c r="E252" s="516"/>
      <c r="F252" s="516"/>
      <c r="G252" s="13">
        <f>GEOGRAFIA!$Q$164</f>
        <v>16</v>
      </c>
      <c r="H252" s="19">
        <f>G252*100/C233</f>
        <v>100</v>
      </c>
      <c r="I252" s="15"/>
      <c r="J252" s="15"/>
      <c r="K252" s="14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</row>
    <row r="253" spans="1:38" customFormat="1" ht="13.5" thickTop="1">
      <c r="A253" s="37"/>
      <c r="B253" s="31"/>
      <c r="C253" s="31"/>
      <c r="D253" s="31"/>
      <c r="E253" s="31"/>
      <c r="F253" s="31"/>
      <c r="G253" s="31"/>
      <c r="H253" s="35"/>
      <c r="I253" s="36"/>
      <c r="J253" s="36"/>
      <c r="K253" s="35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</row>
    <row r="254" spans="1:38" customFormat="1">
      <c r="A254" s="37"/>
      <c r="B254" s="31"/>
      <c r="C254" s="31"/>
      <c r="D254" s="31"/>
      <c r="E254" s="31"/>
      <c r="F254" s="31"/>
      <c r="G254" s="31"/>
      <c r="H254" s="36"/>
      <c r="I254" s="52"/>
      <c r="J254" s="52"/>
      <c r="K254" s="4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</row>
    <row r="255" spans="1:38" s="291" customFormat="1">
      <c r="A255" s="290"/>
      <c r="H255" s="292"/>
      <c r="I255" s="293"/>
      <c r="J255" s="293"/>
      <c r="K255" s="293"/>
    </row>
    <row r="256" spans="1:38" s="291" customFormat="1">
      <c r="A256" s="290"/>
      <c r="H256" s="292"/>
      <c r="I256" s="292"/>
      <c r="J256" s="292"/>
      <c r="K256" s="292"/>
    </row>
    <row r="257" spans="1:11" s="291" customFormat="1">
      <c r="A257" s="290"/>
      <c r="H257" s="292"/>
      <c r="I257" s="292"/>
      <c r="J257" s="292"/>
      <c r="K257" s="292"/>
    </row>
    <row r="258" spans="1:11" s="291" customFormat="1">
      <c r="A258" s="290"/>
      <c r="H258" s="292"/>
      <c r="I258" s="292"/>
      <c r="J258" s="292"/>
      <c r="K258" s="292"/>
    </row>
    <row r="259" spans="1:11" s="291" customFormat="1">
      <c r="A259" s="290"/>
      <c r="H259" s="292"/>
      <c r="I259" s="292"/>
      <c r="J259" s="292"/>
      <c r="K259" s="292"/>
    </row>
    <row r="260" spans="1:11" s="291" customFormat="1">
      <c r="A260" s="290"/>
      <c r="H260" s="292"/>
      <c r="I260" s="292"/>
      <c r="J260" s="292"/>
      <c r="K260" s="292"/>
    </row>
    <row r="261" spans="1:11" s="291" customFormat="1">
      <c r="A261" s="290"/>
      <c r="H261" s="292"/>
      <c r="I261" s="292"/>
      <c r="J261" s="292"/>
      <c r="K261" s="292"/>
    </row>
    <row r="262" spans="1:11" s="291" customFormat="1">
      <c r="A262" s="290"/>
      <c r="H262" s="292"/>
      <c r="I262" s="292"/>
      <c r="J262" s="292"/>
      <c r="K262" s="292"/>
    </row>
    <row r="263" spans="1:11" s="291" customFormat="1">
      <c r="A263" s="290"/>
      <c r="H263" s="292"/>
      <c r="I263" s="292"/>
      <c r="J263" s="292"/>
      <c r="K263" s="292"/>
    </row>
    <row r="264" spans="1:11" s="291" customFormat="1">
      <c r="A264" s="290"/>
      <c r="H264" s="292"/>
      <c r="I264" s="292"/>
      <c r="J264" s="292"/>
      <c r="K264" s="292"/>
    </row>
    <row r="265" spans="1:11" s="291" customFormat="1">
      <c r="A265" s="290"/>
      <c r="H265" s="292"/>
      <c r="I265" s="292"/>
      <c r="J265" s="292"/>
      <c r="K265" s="292"/>
    </row>
    <row r="266" spans="1:11" s="291" customFormat="1">
      <c r="A266" s="290"/>
      <c r="H266" s="292"/>
      <c r="I266" s="292"/>
      <c r="J266" s="292"/>
      <c r="K266" s="292"/>
    </row>
    <row r="267" spans="1:11" s="291" customFormat="1">
      <c r="A267" s="290"/>
      <c r="H267" s="292"/>
      <c r="I267" s="292"/>
      <c r="J267" s="292"/>
      <c r="K267" s="292"/>
    </row>
    <row r="268" spans="1:11" s="291" customFormat="1">
      <c r="A268" s="290"/>
      <c r="H268" s="292"/>
      <c r="I268" s="292"/>
      <c r="J268" s="292"/>
      <c r="K268" s="292"/>
    </row>
    <row r="269" spans="1:11" s="291" customFormat="1">
      <c r="A269" s="290"/>
      <c r="H269" s="292"/>
      <c r="I269" s="292"/>
      <c r="J269" s="292"/>
      <c r="K269" s="292"/>
    </row>
    <row r="270" spans="1:11" s="291" customFormat="1">
      <c r="A270" s="290"/>
      <c r="H270" s="292"/>
      <c r="I270" s="292"/>
      <c r="J270" s="292"/>
      <c r="K270" s="292"/>
    </row>
    <row r="271" spans="1:11" s="291" customFormat="1">
      <c r="A271" s="290"/>
      <c r="H271" s="292"/>
      <c r="I271" s="292"/>
      <c r="J271" s="292"/>
      <c r="K271" s="292"/>
    </row>
    <row r="272" spans="1:11" s="291" customFormat="1">
      <c r="A272" s="290"/>
      <c r="H272" s="292"/>
      <c r="I272" s="292"/>
      <c r="J272" s="292"/>
      <c r="K272" s="292"/>
    </row>
    <row r="273" spans="1:11" s="291" customFormat="1">
      <c r="A273" s="290"/>
      <c r="H273" s="292"/>
      <c r="I273" s="292"/>
      <c r="J273" s="292"/>
      <c r="K273" s="292"/>
    </row>
    <row r="274" spans="1:11" s="291" customFormat="1">
      <c r="A274" s="290"/>
      <c r="H274" s="292"/>
      <c r="I274" s="292"/>
      <c r="J274" s="292"/>
      <c r="K274" s="292"/>
    </row>
    <row r="275" spans="1:11" s="291" customFormat="1">
      <c r="A275" s="290"/>
      <c r="H275" s="292"/>
      <c r="I275" s="292"/>
      <c r="J275" s="292"/>
      <c r="K275" s="292"/>
    </row>
    <row r="276" spans="1:11" s="291" customFormat="1">
      <c r="A276" s="290"/>
      <c r="H276" s="292"/>
      <c r="I276" s="292"/>
      <c r="J276" s="292"/>
      <c r="K276" s="292"/>
    </row>
    <row r="277" spans="1:11" s="291" customFormat="1">
      <c r="A277" s="290"/>
      <c r="H277" s="292"/>
      <c r="I277" s="292"/>
      <c r="J277" s="292"/>
      <c r="K277" s="292"/>
    </row>
    <row r="278" spans="1:11" s="291" customFormat="1">
      <c r="A278" s="290"/>
      <c r="H278" s="292"/>
      <c r="I278" s="292"/>
      <c r="J278" s="292"/>
      <c r="K278" s="292"/>
    </row>
    <row r="279" spans="1:11" s="291" customFormat="1">
      <c r="A279" s="290"/>
      <c r="H279" s="292"/>
      <c r="I279" s="292"/>
      <c r="J279" s="292"/>
      <c r="K279" s="292"/>
    </row>
    <row r="280" spans="1:11" s="291" customFormat="1">
      <c r="A280" s="290"/>
      <c r="H280" s="292"/>
      <c r="I280" s="292"/>
      <c r="J280" s="292"/>
      <c r="K280" s="292"/>
    </row>
    <row r="281" spans="1:11" s="291" customFormat="1">
      <c r="A281" s="290"/>
      <c r="H281" s="292"/>
      <c r="I281" s="292"/>
      <c r="J281" s="292"/>
      <c r="K281" s="292"/>
    </row>
    <row r="282" spans="1:11" s="291" customFormat="1">
      <c r="A282" s="290"/>
      <c r="H282" s="292"/>
      <c r="I282" s="292"/>
      <c r="J282" s="292"/>
      <c r="K282" s="292"/>
    </row>
    <row r="283" spans="1:11" s="291" customFormat="1">
      <c r="A283" s="290"/>
      <c r="H283" s="292"/>
      <c r="I283" s="292"/>
      <c r="J283" s="292"/>
      <c r="K283" s="292"/>
    </row>
    <row r="284" spans="1:11" s="291" customFormat="1">
      <c r="A284" s="290"/>
      <c r="H284" s="292"/>
      <c r="I284" s="292"/>
      <c r="J284" s="292"/>
      <c r="K284" s="292"/>
    </row>
    <row r="285" spans="1:11" s="291" customFormat="1">
      <c r="A285" s="290"/>
      <c r="H285" s="292"/>
      <c r="I285" s="292"/>
      <c r="J285" s="292"/>
      <c r="K285" s="292"/>
    </row>
    <row r="286" spans="1:11" s="291" customFormat="1">
      <c r="A286" s="290"/>
      <c r="H286" s="292"/>
      <c r="I286" s="292"/>
      <c r="J286" s="292"/>
      <c r="K286" s="292"/>
    </row>
    <row r="287" spans="1:11" s="291" customFormat="1">
      <c r="A287" s="290"/>
      <c r="H287" s="292"/>
      <c r="I287" s="292"/>
      <c r="J287" s="292"/>
      <c r="K287" s="292"/>
    </row>
    <row r="288" spans="1:11" s="291" customFormat="1">
      <c r="A288" s="290"/>
      <c r="H288" s="292"/>
      <c r="I288" s="292"/>
      <c r="J288" s="292"/>
      <c r="K288" s="292"/>
    </row>
    <row r="289" spans="1:11" s="291" customFormat="1">
      <c r="A289" s="290"/>
      <c r="H289" s="292"/>
      <c r="I289" s="292"/>
      <c r="J289" s="292"/>
      <c r="K289" s="292"/>
    </row>
    <row r="290" spans="1:11" s="291" customFormat="1">
      <c r="A290" s="290"/>
      <c r="H290" s="292"/>
      <c r="I290" s="292"/>
      <c r="J290" s="292"/>
      <c r="K290" s="292"/>
    </row>
    <row r="291" spans="1:11" s="291" customFormat="1">
      <c r="A291" s="290"/>
      <c r="H291" s="292"/>
      <c r="I291" s="292"/>
      <c r="J291" s="292"/>
      <c r="K291" s="292"/>
    </row>
    <row r="292" spans="1:11" s="291" customFormat="1">
      <c r="A292" s="290"/>
      <c r="H292" s="292"/>
      <c r="I292" s="292"/>
      <c r="J292" s="292"/>
      <c r="K292" s="292"/>
    </row>
    <row r="293" spans="1:11" s="291" customFormat="1">
      <c r="A293" s="290"/>
      <c r="H293" s="292"/>
      <c r="I293" s="292"/>
      <c r="J293" s="292"/>
      <c r="K293" s="292"/>
    </row>
    <row r="294" spans="1:11" s="291" customFormat="1">
      <c r="A294" s="290"/>
      <c r="H294" s="292"/>
      <c r="I294" s="292"/>
      <c r="J294" s="292"/>
      <c r="K294" s="292"/>
    </row>
    <row r="295" spans="1:11" s="291" customFormat="1">
      <c r="A295" s="290"/>
      <c r="H295" s="292"/>
      <c r="I295" s="292"/>
      <c r="J295" s="292"/>
      <c r="K295" s="292"/>
    </row>
    <row r="296" spans="1:11" s="291" customFormat="1">
      <c r="A296" s="290"/>
      <c r="H296" s="292"/>
      <c r="I296" s="292"/>
      <c r="J296" s="292"/>
      <c r="K296" s="292"/>
    </row>
    <row r="297" spans="1:11" s="291" customFormat="1">
      <c r="A297" s="290"/>
      <c r="H297" s="292"/>
      <c r="I297" s="292"/>
      <c r="J297" s="292"/>
      <c r="K297" s="292"/>
    </row>
    <row r="298" spans="1:11" s="291" customFormat="1">
      <c r="A298" s="290"/>
      <c r="H298" s="292"/>
      <c r="I298" s="292"/>
      <c r="J298" s="292"/>
      <c r="K298" s="292"/>
    </row>
    <row r="299" spans="1:11" s="291" customFormat="1">
      <c r="A299" s="290"/>
      <c r="H299" s="292"/>
      <c r="I299" s="292"/>
      <c r="J299" s="292"/>
      <c r="K299" s="292"/>
    </row>
    <row r="300" spans="1:11" s="291" customFormat="1">
      <c r="A300" s="290"/>
      <c r="H300" s="292"/>
      <c r="I300" s="292"/>
      <c r="J300" s="292"/>
      <c r="K300" s="292"/>
    </row>
    <row r="301" spans="1:11" s="291" customFormat="1">
      <c r="A301" s="290"/>
      <c r="H301" s="292"/>
      <c r="I301" s="292"/>
      <c r="J301" s="292"/>
      <c r="K301" s="292"/>
    </row>
    <row r="302" spans="1:11" s="291" customFormat="1">
      <c r="A302" s="290"/>
      <c r="H302" s="292"/>
      <c r="I302" s="292"/>
      <c r="J302" s="292"/>
      <c r="K302" s="292"/>
    </row>
    <row r="303" spans="1:11" s="291" customFormat="1">
      <c r="A303" s="290"/>
      <c r="H303" s="292"/>
      <c r="I303" s="292"/>
      <c r="J303" s="292"/>
      <c r="K303" s="292"/>
    </row>
    <row r="304" spans="1:11" s="291" customFormat="1">
      <c r="A304" s="290"/>
      <c r="H304" s="292"/>
      <c r="I304" s="292"/>
      <c r="J304" s="292"/>
      <c r="K304" s="292"/>
    </row>
    <row r="305" spans="1:11" s="291" customFormat="1">
      <c r="A305" s="290"/>
      <c r="H305" s="292"/>
      <c r="I305" s="292"/>
      <c r="J305" s="292"/>
      <c r="K305" s="292"/>
    </row>
    <row r="306" spans="1:11" s="291" customFormat="1">
      <c r="A306" s="290"/>
      <c r="H306" s="292"/>
      <c r="I306" s="292"/>
      <c r="J306" s="292"/>
      <c r="K306" s="292"/>
    </row>
    <row r="307" spans="1:11" s="291" customFormat="1">
      <c r="A307" s="290"/>
      <c r="H307" s="292"/>
      <c r="I307" s="292"/>
      <c r="J307" s="292"/>
      <c r="K307" s="292"/>
    </row>
    <row r="308" spans="1:11" s="291" customFormat="1">
      <c r="A308" s="290"/>
      <c r="H308" s="292"/>
      <c r="I308" s="292"/>
      <c r="J308" s="292"/>
      <c r="K308" s="292"/>
    </row>
    <row r="309" spans="1:11" s="291" customFormat="1">
      <c r="A309" s="290"/>
      <c r="H309" s="292"/>
      <c r="I309" s="292"/>
      <c r="J309" s="292"/>
      <c r="K309" s="292"/>
    </row>
    <row r="310" spans="1:11" s="291" customFormat="1">
      <c r="A310" s="290"/>
      <c r="H310" s="292"/>
      <c r="I310" s="292"/>
      <c r="J310" s="292"/>
      <c r="K310" s="292"/>
    </row>
    <row r="311" spans="1:11" s="291" customFormat="1">
      <c r="A311" s="290"/>
      <c r="H311" s="292"/>
      <c r="I311" s="292"/>
      <c r="J311" s="292"/>
      <c r="K311" s="292"/>
    </row>
    <row r="312" spans="1:11" s="291" customFormat="1">
      <c r="A312" s="290"/>
      <c r="H312" s="292"/>
      <c r="I312" s="292"/>
      <c r="J312" s="292"/>
      <c r="K312" s="292"/>
    </row>
    <row r="313" spans="1:11" s="291" customFormat="1">
      <c r="A313" s="290"/>
      <c r="H313" s="292"/>
      <c r="I313" s="292"/>
      <c r="J313" s="292"/>
      <c r="K313" s="292"/>
    </row>
    <row r="314" spans="1:11" s="291" customFormat="1">
      <c r="A314" s="290"/>
      <c r="H314" s="292"/>
      <c r="I314" s="292"/>
      <c r="J314" s="292"/>
      <c r="K314" s="292"/>
    </row>
    <row r="315" spans="1:11" s="291" customFormat="1">
      <c r="A315" s="290"/>
      <c r="H315" s="292"/>
      <c r="I315" s="292"/>
      <c r="J315" s="292"/>
      <c r="K315" s="292"/>
    </row>
    <row r="316" spans="1:11" s="291" customFormat="1">
      <c r="A316" s="290"/>
      <c r="H316" s="292"/>
      <c r="I316" s="292"/>
      <c r="J316" s="292"/>
      <c r="K316" s="292"/>
    </row>
    <row r="317" spans="1:11" s="291" customFormat="1">
      <c r="A317" s="290"/>
      <c r="H317" s="292"/>
      <c r="I317" s="292"/>
      <c r="J317" s="292"/>
      <c r="K317" s="292"/>
    </row>
    <row r="318" spans="1:11" s="291" customFormat="1">
      <c r="A318" s="290"/>
      <c r="H318" s="292"/>
      <c r="I318" s="292"/>
      <c r="J318" s="292"/>
      <c r="K318" s="292"/>
    </row>
    <row r="319" spans="1:11" s="291" customFormat="1">
      <c r="A319" s="290"/>
      <c r="H319" s="292"/>
      <c r="I319" s="292"/>
      <c r="J319" s="292"/>
      <c r="K319" s="292"/>
    </row>
    <row r="320" spans="1:11" s="291" customFormat="1">
      <c r="A320" s="290"/>
      <c r="H320" s="292"/>
      <c r="I320" s="292"/>
      <c r="J320" s="292"/>
      <c r="K320" s="292"/>
    </row>
    <row r="321" spans="1:11" s="291" customFormat="1">
      <c r="A321" s="290"/>
      <c r="H321" s="292"/>
      <c r="I321" s="292"/>
      <c r="J321" s="292"/>
      <c r="K321" s="292"/>
    </row>
    <row r="322" spans="1:11" s="291" customFormat="1">
      <c r="A322" s="290"/>
      <c r="H322" s="292"/>
      <c r="I322" s="292"/>
      <c r="J322" s="292"/>
      <c r="K322" s="292"/>
    </row>
    <row r="323" spans="1:11" s="291" customFormat="1">
      <c r="A323" s="290"/>
      <c r="H323" s="292"/>
      <c r="I323" s="292"/>
      <c r="J323" s="292"/>
      <c r="K323" s="292"/>
    </row>
    <row r="324" spans="1:11" s="291" customFormat="1">
      <c r="A324" s="290"/>
      <c r="H324" s="292"/>
      <c r="I324" s="292"/>
      <c r="J324" s="292"/>
      <c r="K324" s="292"/>
    </row>
    <row r="325" spans="1:11" s="291" customFormat="1">
      <c r="A325" s="290"/>
      <c r="H325" s="292"/>
      <c r="I325" s="292"/>
      <c r="J325" s="292"/>
      <c r="K325" s="292"/>
    </row>
    <row r="326" spans="1:11" s="291" customFormat="1">
      <c r="A326" s="290"/>
      <c r="H326" s="292"/>
      <c r="I326" s="292"/>
      <c r="J326" s="292"/>
      <c r="K326" s="292"/>
    </row>
    <row r="327" spans="1:11" s="291" customFormat="1">
      <c r="A327" s="290"/>
      <c r="H327" s="292"/>
      <c r="I327" s="292"/>
      <c r="J327" s="292"/>
      <c r="K327" s="292"/>
    </row>
    <row r="328" spans="1:11" s="291" customFormat="1">
      <c r="A328" s="290"/>
      <c r="H328" s="292"/>
      <c r="I328" s="292"/>
      <c r="J328" s="292"/>
      <c r="K328" s="292"/>
    </row>
    <row r="329" spans="1:11" s="291" customFormat="1">
      <c r="A329" s="290"/>
      <c r="H329" s="292"/>
      <c r="I329" s="292"/>
      <c r="J329" s="292"/>
      <c r="K329" s="292"/>
    </row>
    <row r="330" spans="1:11" s="291" customFormat="1">
      <c r="A330" s="290"/>
      <c r="H330" s="292"/>
      <c r="I330" s="292"/>
      <c r="J330" s="292"/>
      <c r="K330" s="292"/>
    </row>
    <row r="331" spans="1:11" s="291" customFormat="1">
      <c r="A331" s="290"/>
      <c r="H331" s="292"/>
      <c r="I331" s="292"/>
      <c r="J331" s="292"/>
      <c r="K331" s="292"/>
    </row>
    <row r="332" spans="1:11" s="291" customFormat="1">
      <c r="A332" s="290"/>
      <c r="H332" s="292"/>
      <c r="I332" s="292"/>
      <c r="J332" s="292"/>
      <c r="K332" s="292"/>
    </row>
    <row r="333" spans="1:11" s="291" customFormat="1">
      <c r="A333" s="290"/>
      <c r="H333" s="292"/>
      <c r="I333" s="292"/>
      <c r="J333" s="292"/>
      <c r="K333" s="292"/>
    </row>
    <row r="334" spans="1:11" s="291" customFormat="1">
      <c r="A334" s="290"/>
      <c r="H334" s="292"/>
      <c r="I334" s="292"/>
      <c r="J334" s="292"/>
      <c r="K334" s="292"/>
    </row>
    <row r="335" spans="1:11" s="291" customFormat="1">
      <c r="A335" s="290"/>
      <c r="H335" s="292"/>
      <c r="I335" s="292"/>
      <c r="J335" s="292"/>
      <c r="K335" s="292"/>
    </row>
    <row r="336" spans="1:11" s="291" customFormat="1">
      <c r="A336" s="290"/>
      <c r="H336" s="292"/>
      <c r="I336" s="292"/>
      <c r="J336" s="292"/>
      <c r="K336" s="292"/>
    </row>
    <row r="337" spans="1:11" s="291" customFormat="1">
      <c r="A337" s="290"/>
      <c r="H337" s="292"/>
      <c r="I337" s="292"/>
      <c r="J337" s="292"/>
      <c r="K337" s="292"/>
    </row>
    <row r="338" spans="1:11" s="291" customFormat="1">
      <c r="A338" s="290"/>
      <c r="H338" s="292"/>
      <c r="I338" s="292"/>
      <c r="J338" s="292"/>
      <c r="K338" s="292"/>
    </row>
    <row r="339" spans="1:11" s="291" customFormat="1">
      <c r="A339" s="290"/>
      <c r="H339" s="292"/>
      <c r="I339" s="292"/>
      <c r="J339" s="292"/>
      <c r="K339" s="292"/>
    </row>
    <row r="340" spans="1:11" s="291" customFormat="1">
      <c r="A340" s="290"/>
      <c r="H340" s="292"/>
      <c r="I340" s="292"/>
      <c r="J340" s="292"/>
      <c r="K340" s="292"/>
    </row>
    <row r="341" spans="1:11" s="291" customFormat="1">
      <c r="A341" s="290"/>
      <c r="H341" s="292"/>
      <c r="I341" s="292"/>
      <c r="J341" s="292"/>
      <c r="K341" s="292"/>
    </row>
    <row r="342" spans="1:11" s="291" customFormat="1">
      <c r="A342" s="290"/>
      <c r="H342" s="292"/>
      <c r="I342" s="292"/>
      <c r="J342" s="292"/>
      <c r="K342" s="292"/>
    </row>
    <row r="343" spans="1:11" s="291" customFormat="1">
      <c r="A343" s="290"/>
      <c r="H343" s="292"/>
      <c r="I343" s="292"/>
      <c r="J343" s="292"/>
      <c r="K343" s="292"/>
    </row>
    <row r="344" spans="1:11" s="291" customFormat="1">
      <c r="A344" s="290"/>
      <c r="H344" s="292"/>
      <c r="I344" s="292"/>
      <c r="J344" s="292"/>
      <c r="K344" s="292"/>
    </row>
    <row r="345" spans="1:11" s="291" customFormat="1">
      <c r="A345" s="290"/>
      <c r="H345" s="292"/>
      <c r="I345" s="292"/>
      <c r="J345" s="292"/>
      <c r="K345" s="292"/>
    </row>
    <row r="346" spans="1:11" s="291" customFormat="1">
      <c r="A346" s="290"/>
      <c r="H346" s="292"/>
      <c r="I346" s="292"/>
      <c r="J346" s="292"/>
      <c r="K346" s="292"/>
    </row>
    <row r="347" spans="1:11" s="291" customFormat="1">
      <c r="A347" s="290"/>
      <c r="H347" s="292"/>
      <c r="I347" s="292"/>
      <c r="J347" s="292"/>
      <c r="K347" s="292"/>
    </row>
    <row r="348" spans="1:11" s="291" customFormat="1">
      <c r="A348" s="290"/>
      <c r="H348" s="292"/>
      <c r="I348" s="292"/>
      <c r="J348" s="292"/>
      <c r="K348" s="292"/>
    </row>
    <row r="349" spans="1:11" s="291" customFormat="1">
      <c r="A349" s="290"/>
      <c r="H349" s="292"/>
      <c r="I349" s="292"/>
      <c r="J349" s="292"/>
      <c r="K349" s="292"/>
    </row>
    <row r="350" spans="1:11" s="291" customFormat="1">
      <c r="A350" s="290"/>
      <c r="H350" s="292"/>
      <c r="I350" s="292"/>
      <c r="J350" s="292"/>
      <c r="K350" s="292"/>
    </row>
    <row r="351" spans="1:11" s="291" customFormat="1">
      <c r="A351" s="290"/>
      <c r="H351" s="292"/>
      <c r="I351" s="292"/>
      <c r="J351" s="292"/>
      <c r="K351" s="292"/>
    </row>
    <row r="352" spans="1:11" s="291" customFormat="1">
      <c r="A352" s="290"/>
      <c r="H352" s="292"/>
      <c r="I352" s="292"/>
      <c r="J352" s="292"/>
      <c r="K352" s="292"/>
    </row>
    <row r="353" spans="1:11" s="291" customFormat="1">
      <c r="A353" s="290"/>
      <c r="H353" s="292"/>
      <c r="I353" s="292"/>
      <c r="J353" s="292"/>
      <c r="K353" s="292"/>
    </row>
    <row r="354" spans="1:11" s="291" customFormat="1">
      <c r="A354" s="290"/>
      <c r="H354" s="292"/>
      <c r="I354" s="292"/>
      <c r="J354" s="292"/>
      <c r="K354" s="292"/>
    </row>
    <row r="355" spans="1:11" s="291" customFormat="1">
      <c r="A355" s="290"/>
      <c r="H355" s="292"/>
      <c r="I355" s="292"/>
      <c r="J355" s="292"/>
      <c r="K355" s="292"/>
    </row>
    <row r="356" spans="1:11" s="291" customFormat="1">
      <c r="A356" s="290"/>
      <c r="H356" s="292"/>
      <c r="I356" s="292"/>
      <c r="J356" s="292"/>
      <c r="K356" s="292"/>
    </row>
    <row r="357" spans="1:11" s="291" customFormat="1">
      <c r="A357" s="290"/>
      <c r="H357" s="292"/>
      <c r="I357" s="292"/>
      <c r="J357" s="292"/>
      <c r="K357" s="292"/>
    </row>
    <row r="358" spans="1:11" s="291" customFormat="1">
      <c r="A358" s="290"/>
      <c r="H358" s="292"/>
      <c r="I358" s="292"/>
      <c r="J358" s="292"/>
      <c r="K358" s="292"/>
    </row>
    <row r="359" spans="1:11" s="291" customFormat="1">
      <c r="A359" s="290"/>
      <c r="H359" s="292"/>
      <c r="I359" s="292"/>
      <c r="J359" s="292"/>
      <c r="K359" s="292"/>
    </row>
    <row r="360" spans="1:11" s="291" customFormat="1">
      <c r="A360" s="290"/>
      <c r="H360" s="292"/>
      <c r="I360" s="292"/>
      <c r="J360" s="292"/>
      <c r="K360" s="292"/>
    </row>
    <row r="361" spans="1:11" s="291" customFormat="1">
      <c r="A361" s="290"/>
      <c r="H361" s="292"/>
      <c r="I361" s="292"/>
      <c r="J361" s="292"/>
      <c r="K361" s="292"/>
    </row>
    <row r="362" spans="1:11" s="291" customFormat="1">
      <c r="A362" s="290"/>
      <c r="H362" s="292"/>
      <c r="I362" s="292"/>
      <c r="J362" s="292"/>
      <c r="K362" s="292"/>
    </row>
    <row r="363" spans="1:11" s="291" customFormat="1">
      <c r="A363" s="290"/>
      <c r="H363" s="292"/>
      <c r="I363" s="292"/>
      <c r="J363" s="292"/>
      <c r="K363" s="292"/>
    </row>
    <row r="364" spans="1:11" s="291" customFormat="1">
      <c r="A364" s="290"/>
      <c r="H364" s="292"/>
      <c r="I364" s="292"/>
      <c r="J364" s="292"/>
      <c r="K364" s="292"/>
    </row>
    <row r="365" spans="1:11" s="291" customFormat="1">
      <c r="A365" s="290"/>
      <c r="H365" s="292"/>
      <c r="I365" s="292"/>
      <c r="J365" s="292"/>
      <c r="K365" s="292"/>
    </row>
    <row r="366" spans="1:11" s="291" customFormat="1">
      <c r="A366" s="290"/>
      <c r="H366" s="292"/>
      <c r="I366" s="292"/>
      <c r="J366" s="292"/>
      <c r="K366" s="292"/>
    </row>
    <row r="367" spans="1:11" s="291" customFormat="1">
      <c r="A367" s="290"/>
      <c r="H367" s="292"/>
      <c r="I367" s="292"/>
      <c r="J367" s="292"/>
      <c r="K367" s="292"/>
    </row>
    <row r="368" spans="1:11" s="291" customFormat="1">
      <c r="A368" s="290"/>
      <c r="H368" s="292"/>
      <c r="I368" s="292"/>
      <c r="J368" s="292"/>
      <c r="K368" s="292"/>
    </row>
    <row r="369" spans="1:11" s="291" customFormat="1">
      <c r="A369" s="290"/>
      <c r="H369" s="292"/>
      <c r="I369" s="292"/>
      <c r="J369" s="292"/>
      <c r="K369" s="292"/>
    </row>
    <row r="370" spans="1:11" s="291" customFormat="1">
      <c r="A370" s="290"/>
      <c r="H370" s="292"/>
      <c r="I370" s="292"/>
      <c r="J370" s="292"/>
      <c r="K370" s="292"/>
    </row>
    <row r="371" spans="1:11" s="291" customFormat="1">
      <c r="A371" s="290"/>
      <c r="H371" s="292"/>
      <c r="I371" s="292"/>
      <c r="J371" s="292"/>
      <c r="K371" s="292"/>
    </row>
    <row r="372" spans="1:11" s="291" customFormat="1">
      <c r="A372" s="290"/>
      <c r="H372" s="292"/>
      <c r="I372" s="292"/>
      <c r="J372" s="292"/>
      <c r="K372" s="292"/>
    </row>
    <row r="373" spans="1:11" s="291" customFormat="1">
      <c r="A373" s="290"/>
      <c r="H373" s="292"/>
      <c r="I373" s="292"/>
      <c r="J373" s="292"/>
      <c r="K373" s="292"/>
    </row>
    <row r="374" spans="1:11" s="291" customFormat="1">
      <c r="A374" s="290"/>
      <c r="H374" s="292"/>
      <c r="I374" s="292"/>
      <c r="J374" s="292"/>
      <c r="K374" s="292"/>
    </row>
    <row r="375" spans="1:11" s="291" customFormat="1">
      <c r="A375" s="290"/>
      <c r="H375" s="292"/>
      <c r="I375" s="292"/>
      <c r="J375" s="292"/>
      <c r="K375" s="292"/>
    </row>
    <row r="376" spans="1:11" s="291" customFormat="1">
      <c r="A376" s="290"/>
      <c r="H376" s="292"/>
      <c r="I376" s="292"/>
      <c r="J376" s="292"/>
      <c r="K376" s="292"/>
    </row>
    <row r="377" spans="1:11" s="291" customFormat="1">
      <c r="A377" s="290"/>
      <c r="H377" s="292"/>
      <c r="I377" s="292"/>
      <c r="J377" s="292"/>
      <c r="K377" s="292"/>
    </row>
    <row r="378" spans="1:11" s="291" customFormat="1">
      <c r="A378" s="290"/>
      <c r="H378" s="292"/>
      <c r="I378" s="292"/>
      <c r="J378" s="292"/>
      <c r="K378" s="292"/>
    </row>
    <row r="379" spans="1:11" s="291" customFormat="1">
      <c r="A379" s="290"/>
      <c r="H379" s="292"/>
      <c r="I379" s="292"/>
      <c r="J379" s="292"/>
      <c r="K379" s="292"/>
    </row>
    <row r="380" spans="1:11" s="291" customFormat="1">
      <c r="A380" s="290"/>
      <c r="H380" s="292"/>
      <c r="I380" s="292"/>
      <c r="J380" s="292"/>
      <c r="K380" s="292"/>
    </row>
    <row r="381" spans="1:11" s="291" customFormat="1">
      <c r="A381" s="290"/>
      <c r="H381" s="292"/>
      <c r="I381" s="292"/>
      <c r="J381" s="292"/>
      <c r="K381" s="292"/>
    </row>
    <row r="382" spans="1:11" s="291" customFormat="1">
      <c r="A382" s="290"/>
      <c r="H382" s="292"/>
      <c r="I382" s="292"/>
      <c r="J382" s="292"/>
      <c r="K382" s="292"/>
    </row>
    <row r="383" spans="1:11" s="291" customFormat="1">
      <c r="A383" s="290"/>
      <c r="H383" s="292"/>
      <c r="I383" s="292"/>
      <c r="J383" s="292"/>
      <c r="K383" s="292"/>
    </row>
    <row r="384" spans="1:11" s="291" customFormat="1">
      <c r="A384" s="290"/>
      <c r="H384" s="292"/>
      <c r="I384" s="292"/>
      <c r="J384" s="292"/>
      <c r="K384" s="292"/>
    </row>
    <row r="385" spans="1:11" s="291" customFormat="1">
      <c r="A385" s="290"/>
      <c r="H385" s="292"/>
      <c r="I385" s="292"/>
      <c r="J385" s="292"/>
      <c r="K385" s="292"/>
    </row>
    <row r="386" spans="1:11" s="291" customFormat="1">
      <c r="A386" s="290"/>
      <c r="H386" s="292"/>
      <c r="I386" s="292"/>
      <c r="J386" s="292"/>
      <c r="K386" s="292"/>
    </row>
    <row r="387" spans="1:11" s="291" customFormat="1">
      <c r="A387" s="290"/>
      <c r="H387" s="292"/>
      <c r="I387" s="292"/>
      <c r="J387" s="292"/>
      <c r="K387" s="292"/>
    </row>
    <row r="388" spans="1:11" s="291" customFormat="1">
      <c r="A388" s="290"/>
      <c r="H388" s="292"/>
      <c r="I388" s="292"/>
      <c r="J388" s="292"/>
      <c r="K388" s="292"/>
    </row>
    <row r="389" spans="1:11" s="291" customFormat="1">
      <c r="A389" s="290"/>
      <c r="H389" s="292"/>
      <c r="I389" s="292"/>
      <c r="J389" s="292"/>
      <c r="K389" s="292"/>
    </row>
    <row r="390" spans="1:11" s="291" customFormat="1">
      <c r="A390" s="290"/>
      <c r="H390" s="292"/>
      <c r="I390" s="292"/>
      <c r="J390" s="292"/>
      <c r="K390" s="292"/>
    </row>
    <row r="391" spans="1:11" s="291" customFormat="1">
      <c r="A391" s="290"/>
      <c r="H391" s="292"/>
      <c r="I391" s="292"/>
      <c r="J391" s="292"/>
      <c r="K391" s="292"/>
    </row>
    <row r="392" spans="1:11" s="291" customFormat="1">
      <c r="A392" s="290"/>
      <c r="H392" s="292"/>
      <c r="I392" s="292"/>
      <c r="J392" s="292"/>
      <c r="K392" s="292"/>
    </row>
    <row r="393" spans="1:11" s="291" customFormat="1">
      <c r="A393" s="290"/>
      <c r="H393" s="292"/>
      <c r="I393" s="292"/>
      <c r="J393" s="292"/>
      <c r="K393" s="292"/>
    </row>
    <row r="394" spans="1:11" s="291" customFormat="1">
      <c r="A394" s="290"/>
      <c r="H394" s="292"/>
      <c r="I394" s="292"/>
      <c r="J394" s="292"/>
      <c r="K394" s="292"/>
    </row>
    <row r="395" spans="1:11" s="291" customFormat="1">
      <c r="A395" s="290"/>
      <c r="H395" s="292"/>
      <c r="I395" s="292"/>
      <c r="J395" s="292"/>
      <c r="K395" s="292"/>
    </row>
    <row r="396" spans="1:11" s="291" customFormat="1">
      <c r="A396" s="290"/>
      <c r="H396" s="292"/>
      <c r="I396" s="292"/>
      <c r="J396" s="292"/>
      <c r="K396" s="292"/>
    </row>
    <row r="397" spans="1:11" s="291" customFormat="1">
      <c r="A397" s="290"/>
      <c r="H397" s="292"/>
      <c r="I397" s="292"/>
      <c r="J397" s="292"/>
      <c r="K397" s="292"/>
    </row>
    <row r="398" spans="1:11" s="291" customFormat="1">
      <c r="A398" s="290"/>
      <c r="H398" s="292"/>
      <c r="I398" s="292"/>
      <c r="J398" s="292"/>
      <c r="K398" s="292"/>
    </row>
    <row r="399" spans="1:11" s="291" customFormat="1">
      <c r="A399" s="290"/>
      <c r="H399" s="292"/>
      <c r="I399" s="292"/>
      <c r="J399" s="292"/>
      <c r="K399" s="292"/>
    </row>
    <row r="400" spans="1:11" s="291" customFormat="1">
      <c r="A400" s="290"/>
      <c r="H400" s="292"/>
      <c r="I400" s="292"/>
      <c r="J400" s="292"/>
      <c r="K400" s="292"/>
    </row>
    <row r="401" spans="1:11" s="291" customFormat="1">
      <c r="A401" s="290"/>
      <c r="H401" s="292"/>
      <c r="I401" s="292"/>
      <c r="J401" s="292"/>
      <c r="K401" s="292"/>
    </row>
    <row r="402" spans="1:11" s="291" customFormat="1">
      <c r="A402" s="290"/>
      <c r="H402" s="292"/>
      <c r="I402" s="292"/>
      <c r="J402" s="292"/>
      <c r="K402" s="292"/>
    </row>
    <row r="403" spans="1:11" s="291" customFormat="1">
      <c r="A403" s="290"/>
      <c r="H403" s="292"/>
      <c r="I403" s="292"/>
      <c r="J403" s="292"/>
      <c r="K403" s="292"/>
    </row>
    <row r="404" spans="1:11" s="291" customFormat="1">
      <c r="A404" s="290"/>
      <c r="H404" s="292"/>
      <c r="I404" s="292"/>
      <c r="J404" s="292"/>
      <c r="K404" s="292"/>
    </row>
    <row r="405" spans="1:11" s="291" customFormat="1">
      <c r="A405" s="290"/>
      <c r="H405" s="292"/>
      <c r="I405" s="292"/>
      <c r="J405" s="292"/>
      <c r="K405" s="292"/>
    </row>
    <row r="406" spans="1:11" s="291" customFormat="1">
      <c r="A406" s="290"/>
      <c r="H406" s="292"/>
      <c r="I406" s="292"/>
      <c r="J406" s="292"/>
      <c r="K406" s="292"/>
    </row>
    <row r="407" spans="1:11" s="291" customFormat="1">
      <c r="A407" s="290"/>
      <c r="H407" s="292"/>
      <c r="I407" s="292"/>
      <c r="J407" s="292"/>
      <c r="K407" s="292"/>
    </row>
    <row r="408" spans="1:11" s="291" customFormat="1">
      <c r="A408" s="290"/>
      <c r="H408" s="292"/>
      <c r="I408" s="292"/>
      <c r="J408" s="292"/>
      <c r="K408" s="292"/>
    </row>
    <row r="409" spans="1:11" s="291" customFormat="1">
      <c r="A409" s="290"/>
      <c r="H409" s="292"/>
      <c r="I409" s="292"/>
      <c r="J409" s="292"/>
      <c r="K409" s="292"/>
    </row>
    <row r="410" spans="1:11" s="291" customFormat="1">
      <c r="A410" s="290"/>
      <c r="H410" s="292"/>
      <c r="I410" s="292"/>
      <c r="J410" s="292"/>
      <c r="K410" s="292"/>
    </row>
    <row r="411" spans="1:11" s="291" customFormat="1">
      <c r="A411" s="290"/>
      <c r="H411" s="292"/>
      <c r="I411" s="292"/>
      <c r="J411" s="292"/>
      <c r="K411" s="292"/>
    </row>
    <row r="412" spans="1:11" s="291" customFormat="1">
      <c r="A412" s="290"/>
      <c r="H412" s="292"/>
      <c r="I412" s="292"/>
      <c r="J412" s="292"/>
      <c r="K412" s="292"/>
    </row>
    <row r="413" spans="1:11" s="291" customFormat="1">
      <c r="A413" s="290"/>
      <c r="H413" s="292"/>
      <c r="I413" s="292"/>
      <c r="J413" s="292"/>
      <c r="K413" s="292"/>
    </row>
    <row r="414" spans="1:11" s="291" customFormat="1">
      <c r="A414" s="290"/>
      <c r="H414" s="292"/>
      <c r="I414" s="292"/>
      <c r="J414" s="292"/>
      <c r="K414" s="292"/>
    </row>
    <row r="415" spans="1:11" s="291" customFormat="1">
      <c r="A415" s="290"/>
      <c r="H415" s="292"/>
      <c r="I415" s="292"/>
      <c r="J415" s="292"/>
      <c r="K415" s="292"/>
    </row>
    <row r="416" spans="1:11" s="291" customFormat="1">
      <c r="A416" s="290"/>
      <c r="H416" s="292"/>
      <c r="I416" s="292"/>
      <c r="J416" s="292"/>
      <c r="K416" s="292"/>
    </row>
    <row r="417" spans="1:11" s="291" customFormat="1">
      <c r="A417" s="290"/>
      <c r="H417" s="292"/>
      <c r="I417" s="292"/>
      <c r="J417" s="292"/>
      <c r="K417" s="292"/>
    </row>
    <row r="418" spans="1:11" s="291" customFormat="1">
      <c r="A418" s="290"/>
      <c r="H418" s="292"/>
      <c r="I418" s="292"/>
      <c r="J418" s="292"/>
      <c r="K418" s="292"/>
    </row>
    <row r="419" spans="1:11" s="291" customFormat="1">
      <c r="A419" s="290"/>
      <c r="H419" s="292"/>
      <c r="I419" s="292"/>
      <c r="J419" s="292"/>
      <c r="K419" s="292"/>
    </row>
    <row r="420" spans="1:11" s="291" customFormat="1">
      <c r="A420" s="290"/>
      <c r="H420" s="292"/>
      <c r="I420" s="292"/>
      <c r="J420" s="292"/>
      <c r="K420" s="292"/>
    </row>
    <row r="421" spans="1:11" s="291" customFormat="1">
      <c r="A421" s="290"/>
      <c r="H421" s="292"/>
      <c r="I421" s="292"/>
      <c r="J421" s="292"/>
      <c r="K421" s="292"/>
    </row>
    <row r="422" spans="1:11" s="291" customFormat="1">
      <c r="A422" s="290"/>
      <c r="H422" s="292"/>
      <c r="I422" s="292"/>
      <c r="J422" s="292"/>
      <c r="K422" s="292"/>
    </row>
    <row r="423" spans="1:11" s="291" customFormat="1">
      <c r="A423" s="290"/>
      <c r="H423" s="292"/>
      <c r="I423" s="292"/>
      <c r="J423" s="292"/>
      <c r="K423" s="292"/>
    </row>
    <row r="424" spans="1:11" s="291" customFormat="1">
      <c r="A424" s="290"/>
      <c r="H424" s="292"/>
      <c r="I424" s="292"/>
      <c r="J424" s="292"/>
      <c r="K424" s="292"/>
    </row>
    <row r="425" spans="1:11" s="291" customFormat="1">
      <c r="A425" s="290"/>
      <c r="H425" s="292"/>
      <c r="I425" s="292"/>
      <c r="J425" s="292"/>
      <c r="K425" s="292"/>
    </row>
    <row r="426" spans="1:11" s="291" customFormat="1">
      <c r="A426" s="290"/>
      <c r="H426" s="292"/>
      <c r="I426" s="292"/>
      <c r="J426" s="292"/>
      <c r="K426" s="292"/>
    </row>
    <row r="427" spans="1:11" s="291" customFormat="1">
      <c r="A427" s="290"/>
      <c r="H427" s="292"/>
      <c r="I427" s="292"/>
      <c r="J427" s="292"/>
      <c r="K427" s="292"/>
    </row>
    <row r="428" spans="1:11" s="291" customFormat="1">
      <c r="A428" s="290"/>
      <c r="H428" s="292"/>
      <c r="I428" s="292"/>
      <c r="J428" s="292"/>
      <c r="K428" s="292"/>
    </row>
    <row r="429" spans="1:11" s="291" customFormat="1">
      <c r="A429" s="290"/>
      <c r="H429" s="292"/>
      <c r="I429" s="292"/>
      <c r="J429" s="292"/>
      <c r="K429" s="292"/>
    </row>
    <row r="430" spans="1:11" s="291" customFormat="1">
      <c r="A430" s="290"/>
      <c r="H430" s="292"/>
      <c r="I430" s="292"/>
      <c r="J430" s="292"/>
      <c r="K430" s="292"/>
    </row>
    <row r="431" spans="1:11" s="291" customFormat="1">
      <c r="A431" s="290"/>
      <c r="H431" s="292"/>
      <c r="I431" s="292"/>
      <c r="J431" s="292"/>
      <c r="K431" s="292"/>
    </row>
  </sheetData>
  <mergeCells count="88">
    <mergeCell ref="C2:K2"/>
    <mergeCell ref="C3:K3"/>
    <mergeCell ref="B5:K5"/>
    <mergeCell ref="B12:F12"/>
    <mergeCell ref="B13:K13"/>
    <mergeCell ref="B17:F17"/>
    <mergeCell ref="B18:K18"/>
    <mergeCell ref="B22:F22"/>
    <mergeCell ref="C26:K26"/>
    <mergeCell ref="C25:H25"/>
    <mergeCell ref="B28:K28"/>
    <mergeCell ref="B35:F35"/>
    <mergeCell ref="B36:K36"/>
    <mergeCell ref="B40:F40"/>
    <mergeCell ref="B41:K41"/>
    <mergeCell ref="B45:F45"/>
    <mergeCell ref="C49:K49"/>
    <mergeCell ref="B51:K51"/>
    <mergeCell ref="B58:F58"/>
    <mergeCell ref="C48:H48"/>
    <mergeCell ref="B59:K59"/>
    <mergeCell ref="B63:F63"/>
    <mergeCell ref="B64:K64"/>
    <mergeCell ref="B68:F68"/>
    <mergeCell ref="C71:K71"/>
    <mergeCell ref="C72:K72"/>
    <mergeCell ref="B74:K74"/>
    <mergeCell ref="B81:F81"/>
    <mergeCell ref="B82:K82"/>
    <mergeCell ref="B86:F86"/>
    <mergeCell ref="B87:K87"/>
    <mergeCell ref="B91:F91"/>
    <mergeCell ref="C95:K95"/>
    <mergeCell ref="B97:K97"/>
    <mergeCell ref="C94:H94"/>
    <mergeCell ref="B104:F104"/>
    <mergeCell ref="B105:K105"/>
    <mergeCell ref="B109:F109"/>
    <mergeCell ref="B110:K110"/>
    <mergeCell ref="B114:F114"/>
    <mergeCell ref="C118:K118"/>
    <mergeCell ref="B120:K120"/>
    <mergeCell ref="B127:F127"/>
    <mergeCell ref="B128:K128"/>
    <mergeCell ref="C117:H117"/>
    <mergeCell ref="B132:F132"/>
    <mergeCell ref="B133:K133"/>
    <mergeCell ref="B137:F137"/>
    <mergeCell ref="C140:K140"/>
    <mergeCell ref="C141:K141"/>
    <mergeCell ref="B143:K143"/>
    <mergeCell ref="B150:F150"/>
    <mergeCell ref="B151:K151"/>
    <mergeCell ref="B155:F155"/>
    <mergeCell ref="B156:K156"/>
    <mergeCell ref="B160:F160"/>
    <mergeCell ref="C163:K163"/>
    <mergeCell ref="C164:K164"/>
    <mergeCell ref="B166:K166"/>
    <mergeCell ref="B173:F173"/>
    <mergeCell ref="B174:K174"/>
    <mergeCell ref="B178:F178"/>
    <mergeCell ref="B179:K179"/>
    <mergeCell ref="B183:F183"/>
    <mergeCell ref="C186:H186"/>
    <mergeCell ref="C187:K187"/>
    <mergeCell ref="B189:K189"/>
    <mergeCell ref="B196:F196"/>
    <mergeCell ref="B197:K197"/>
    <mergeCell ref="B201:F201"/>
    <mergeCell ref="B202:K202"/>
    <mergeCell ref="B206:F206"/>
    <mergeCell ref="C209:K209"/>
    <mergeCell ref="C210:K210"/>
    <mergeCell ref="B212:K212"/>
    <mergeCell ref="C232:H232"/>
    <mergeCell ref="B219:F219"/>
    <mergeCell ref="B220:K220"/>
    <mergeCell ref="B224:F224"/>
    <mergeCell ref="B225:K225"/>
    <mergeCell ref="B229:F229"/>
    <mergeCell ref="B247:F247"/>
    <mergeCell ref="B248:K248"/>
    <mergeCell ref="B252:F252"/>
    <mergeCell ref="C233:K233"/>
    <mergeCell ref="B235:K235"/>
    <mergeCell ref="B242:F242"/>
    <mergeCell ref="B243:K243"/>
  </mergeCells>
  <phoneticPr fontId="4" type="noConversion"/>
  <pageMargins left="0.75" right="0.75" top="1" bottom="1" header="0" footer="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S675"/>
  <sheetViews>
    <sheetView topLeftCell="A7" zoomScale="75" workbookViewId="0">
      <selection activeCell="B2" sqref="B2:K22"/>
    </sheetView>
  </sheetViews>
  <sheetFormatPr baseColWidth="10" defaultRowHeight="12.75"/>
  <cols>
    <col min="1" max="1" width="11.42578125" style="31"/>
    <col min="2" max="2" width="16.42578125" style="20" customWidth="1"/>
    <col min="3" max="3" width="7.5703125" style="20" customWidth="1"/>
    <col min="4" max="4" width="6.7109375" style="20" customWidth="1"/>
    <col min="5" max="5" width="4.28515625" style="20" customWidth="1"/>
    <col min="6" max="6" width="4.140625" style="20" customWidth="1"/>
    <col min="7" max="8" width="11.42578125" style="20"/>
    <col min="9" max="9" width="9.7109375" style="21" customWidth="1"/>
    <col min="10" max="10" width="7.85546875" style="21" customWidth="1"/>
    <col min="11" max="11" width="8.5703125" style="21" customWidth="1"/>
    <col min="12" max="12" width="9.140625" style="21" customWidth="1"/>
    <col min="13" max="13" width="0" style="31" hidden="1" customWidth="1"/>
    <col min="14" max="24" width="11.42578125" style="31" hidden="1" customWidth="1"/>
    <col min="25" max="25" width="11.42578125" style="31" customWidth="1"/>
    <col min="26" max="45" width="11.42578125" style="31"/>
    <col min="46" max="16384" width="11.42578125" style="20"/>
  </cols>
  <sheetData>
    <row r="1" spans="1:38" ht="13.5" thickBot="1">
      <c r="B1" s="31"/>
      <c r="C1" s="32"/>
      <c r="D1" s="32"/>
      <c r="E1" s="32"/>
      <c r="F1" s="32"/>
      <c r="G1" s="32"/>
      <c r="H1" s="32"/>
      <c r="I1" s="33"/>
      <c r="J1" s="33"/>
      <c r="K1" s="33"/>
      <c r="L1" s="40"/>
    </row>
    <row r="2" spans="1:38" customFormat="1" ht="13.5" customHeight="1" thickTop="1">
      <c r="A2" s="37"/>
      <c r="B2" s="10" t="s">
        <v>10</v>
      </c>
      <c r="C2" s="526" t="s">
        <v>40</v>
      </c>
      <c r="D2" s="527"/>
      <c r="E2" s="527"/>
      <c r="F2" s="527"/>
      <c r="G2" s="527"/>
      <c r="H2" s="528"/>
      <c r="I2" s="498"/>
      <c r="J2" s="498"/>
      <c r="K2" s="499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</row>
    <row r="3" spans="1:38" customFormat="1">
      <c r="A3" s="37"/>
      <c r="B3" s="11" t="s">
        <v>11</v>
      </c>
      <c r="C3" s="500">
        <f>'CIENCIAS SOCIALES Y HUMANIST.'!C3:K3+'CIENCIAS ECONOMICAS'!C3:K3+'CIENCIAS NATURALES Y MATEMATICA'!C3:K3</f>
        <v>614</v>
      </c>
      <c r="D3" s="501"/>
      <c r="E3" s="501"/>
      <c r="F3" s="501"/>
      <c r="G3" s="501"/>
      <c r="H3" s="502"/>
      <c r="I3" s="502"/>
      <c r="J3" s="502"/>
      <c r="K3" s="503"/>
      <c r="L3" s="31"/>
      <c r="M3" s="37" t="s">
        <v>57</v>
      </c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8" t="s">
        <v>66</v>
      </c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</row>
    <row r="4" spans="1:38" customFormat="1" ht="13.5" thickBot="1">
      <c r="A4" s="39"/>
      <c r="B4" s="12"/>
      <c r="C4" s="6">
        <v>5</v>
      </c>
      <c r="D4" s="1">
        <v>4</v>
      </c>
      <c r="E4" s="6">
        <v>3</v>
      </c>
      <c r="F4" s="6">
        <v>2</v>
      </c>
      <c r="G4" s="1" t="s">
        <v>4</v>
      </c>
      <c r="H4" s="2" t="s">
        <v>9</v>
      </c>
      <c r="I4" s="16" t="s">
        <v>47</v>
      </c>
      <c r="J4" s="17" t="s">
        <v>41</v>
      </c>
      <c r="K4" s="18" t="s">
        <v>48</v>
      </c>
      <c r="L4" s="31"/>
      <c r="M4" s="38" t="s">
        <v>65</v>
      </c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7" t="s">
        <v>67</v>
      </c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</row>
    <row r="5" spans="1:38" customFormat="1" ht="13.5" thickTop="1">
      <c r="A5" s="39"/>
      <c r="B5" s="504" t="s">
        <v>5</v>
      </c>
      <c r="C5" s="505"/>
      <c r="D5" s="505"/>
      <c r="E5" s="505"/>
      <c r="F5" s="505"/>
      <c r="G5" s="505"/>
      <c r="H5" s="506"/>
      <c r="I5" s="506"/>
      <c r="J5" s="506"/>
      <c r="K5" s="507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7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</row>
    <row r="6" spans="1:38" customFormat="1" ht="15.75" customHeight="1">
      <c r="A6" s="37"/>
      <c r="B6" s="3" t="s">
        <v>44</v>
      </c>
      <c r="C6" s="4">
        <f>'CIENCIAS SOCIALES Y HUMANIST.'!C6+'CIENCIAS ECONOMICAS'!C6+'CIENCIAS NATURALES Y MATEMATICA'!C6</f>
        <v>433</v>
      </c>
      <c r="D6" s="4">
        <f>'CIENCIAS SOCIALES Y HUMANIST.'!D6+'CIENCIAS ECONOMICAS'!D6+'CIENCIAS NATURALES Y MATEMATICA'!D6</f>
        <v>162</v>
      </c>
      <c r="E6" s="4">
        <f>'CIENCIAS SOCIALES Y HUMANIST.'!E6+'CIENCIAS ECONOMICAS'!E6+'CIENCIAS NATURALES Y MATEMATICA'!E6</f>
        <v>14</v>
      </c>
      <c r="F6" s="4">
        <f>'CIENCIAS SOCIALES Y HUMANIST.'!F6+'CIENCIAS ECONOMICAS'!F6+'CIENCIAS NATURALES Y MATEMATICA'!F6</f>
        <v>5</v>
      </c>
      <c r="G6" s="4">
        <f t="shared" ref="G6:G11" si="0">C6+D6+E6</f>
        <v>609</v>
      </c>
      <c r="H6" s="9">
        <f>G6*100/C3</f>
        <v>99.185667752442995</v>
      </c>
      <c r="I6" s="8">
        <f>AVERAGE('CIENCIAS SOCIALES Y HUMANIST.'!I6,'CIENCIAS ECONOMICAS'!I6,'CIENCIAS NATURALES Y MATEMATICA'!I6)</f>
        <v>4.9357142857142859</v>
      </c>
      <c r="J6" s="8">
        <f>AVERAGE('CIENCIAS SOCIALES Y HUMANIST.'!J6,'CIENCIAS ECONOMICAS'!J6,'CIENCIAS NATURALES Y MATEMATICA'!J6)</f>
        <v>4.4337301587301594</v>
      </c>
      <c r="K6" s="30">
        <f>(5*C6+4*D6+3*E6+2*F6)/$C$3</f>
        <v>4.6661237785016283</v>
      </c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</row>
    <row r="7" spans="1:38" customFormat="1" ht="30">
      <c r="A7" s="37"/>
      <c r="B7" s="3" t="s">
        <v>51</v>
      </c>
      <c r="C7" s="4">
        <f>'CIENCIAS SOCIALES Y HUMANIST.'!C7+'CIENCIAS ECONOMICAS'!C7+'CIENCIAS NATURALES Y MATEMATICA'!C7</f>
        <v>215</v>
      </c>
      <c r="D7" s="4">
        <f>'CIENCIAS SOCIALES Y HUMANIST.'!D7+'CIENCIAS ECONOMICAS'!D7+'CIENCIAS NATURALES Y MATEMATICA'!D7</f>
        <v>206</v>
      </c>
      <c r="E7" s="4">
        <f>'CIENCIAS SOCIALES Y HUMANIST.'!E7+'CIENCIAS ECONOMICAS'!E7+'CIENCIAS NATURALES Y MATEMATICA'!E7</f>
        <v>121</v>
      </c>
      <c r="F7" s="4">
        <f>'CIENCIAS SOCIALES Y HUMANIST.'!F7+'CIENCIAS ECONOMICAS'!F7+'CIENCIAS NATURALES Y MATEMATICA'!F7</f>
        <v>72</v>
      </c>
      <c r="G7" s="4">
        <f t="shared" si="0"/>
        <v>542</v>
      </c>
      <c r="H7" s="9">
        <f>G7*100/C3</f>
        <v>88.273615635179155</v>
      </c>
      <c r="I7" s="8">
        <f>AVERAGE('CIENCIAS SOCIALES Y HUMANIST.'!I7,'CIENCIAS ECONOMICAS'!I7,'CIENCIAS NATURALES Y MATEMATICA'!I7)</f>
        <v>4.0412698412698411</v>
      </c>
      <c r="J7" s="8">
        <f>AVERAGE('CIENCIAS SOCIALES Y HUMANIST.'!J7,'CIENCIAS ECONOMICAS'!J7,'CIENCIAS NATURALES Y MATEMATICA'!J7)</f>
        <v>3.4861111111111112</v>
      </c>
      <c r="K7" s="30">
        <f t="shared" ref="K7:K11" si="1">(5*C7+4*D7+3*E7+2*F7)/$C$3</f>
        <v>3.9185667752442996</v>
      </c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7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</row>
    <row r="8" spans="1:38" customFormat="1" ht="15">
      <c r="A8" s="37"/>
      <c r="B8" s="3" t="s">
        <v>42</v>
      </c>
      <c r="C8" s="4">
        <f>'CIENCIAS SOCIALES Y HUMANIST.'!C8+'CIENCIAS ECONOMICAS'!C8+'CIENCIAS NATURALES Y MATEMATICA'!C8</f>
        <v>215</v>
      </c>
      <c r="D8" s="4">
        <f>'CIENCIAS SOCIALES Y HUMANIST.'!D8+'CIENCIAS ECONOMICAS'!D8+'CIENCIAS NATURALES Y MATEMATICA'!D8</f>
        <v>206</v>
      </c>
      <c r="E8" s="4">
        <f>'CIENCIAS SOCIALES Y HUMANIST.'!E8+'CIENCIAS ECONOMICAS'!E8+'CIENCIAS NATURALES Y MATEMATICA'!E8</f>
        <v>121</v>
      </c>
      <c r="F8" s="4">
        <f>'CIENCIAS SOCIALES Y HUMANIST.'!F8+'CIENCIAS ECONOMICAS'!F8+'CIENCIAS NATURALES Y MATEMATICA'!F8</f>
        <v>72</v>
      </c>
      <c r="G8" s="4">
        <f t="shared" si="0"/>
        <v>542</v>
      </c>
      <c r="H8" s="9">
        <f>G8*100/C3</f>
        <v>88.273615635179155</v>
      </c>
      <c r="I8" s="8">
        <f>AVERAGE('CIENCIAS SOCIALES Y HUMANIST.'!I8,'CIENCIAS ECONOMICAS'!I8,'CIENCIAS NATURALES Y MATEMATICA'!I8)</f>
        <v>4.0412698412698411</v>
      </c>
      <c r="J8" s="8">
        <f>AVERAGE('CIENCIAS SOCIALES Y HUMANIST.'!J8,'CIENCIAS ECONOMICAS'!J8,'CIENCIAS NATURALES Y MATEMATICA'!J8)</f>
        <v>3.4861111111111112</v>
      </c>
      <c r="K8" s="30">
        <f t="shared" si="1"/>
        <v>3.9185667752442996</v>
      </c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</row>
    <row r="9" spans="1:38" customFormat="1" ht="15">
      <c r="A9" s="37"/>
      <c r="B9" s="271" t="s">
        <v>95</v>
      </c>
      <c r="C9" s="4">
        <f>'CIENCIAS SOCIALES Y HUMANIST.'!C9+'CIENCIAS ECONOMICAS'!C9+'CIENCIAS NATURALES Y MATEMATICA'!C9</f>
        <v>490</v>
      </c>
      <c r="D9" s="4">
        <f>'CIENCIAS SOCIALES Y HUMANIST.'!D9+'CIENCIAS ECONOMICAS'!D9+'CIENCIAS NATURALES Y MATEMATICA'!D9</f>
        <v>85</v>
      </c>
      <c r="E9" s="4">
        <f>'CIENCIAS SOCIALES Y HUMANIST.'!E9+'CIENCIAS ECONOMICAS'!E9+'CIENCIAS NATURALES Y MATEMATICA'!E9</f>
        <v>31</v>
      </c>
      <c r="F9" s="4">
        <f>'CIENCIAS SOCIALES Y HUMANIST.'!F9+'CIENCIAS ECONOMICAS'!F9+'CIENCIAS NATURALES Y MATEMATICA'!F9</f>
        <v>8</v>
      </c>
      <c r="G9" s="4">
        <f t="shared" si="0"/>
        <v>606</v>
      </c>
      <c r="H9" s="9">
        <f>G9*100/C3</f>
        <v>98.697068403908801</v>
      </c>
      <c r="I9" s="8">
        <f>AVERAGE('CIENCIAS SOCIALES Y HUMANIST.'!I9,'CIENCIAS ECONOMICAS'!I9,'CIENCIAS NATURALES Y MATEMATICA'!I9)</f>
        <v>4.9833333333333334</v>
      </c>
      <c r="J9" s="8">
        <f>AVERAGE('CIENCIAS SOCIALES Y HUMANIST.'!J9,'CIENCIAS ECONOMICAS'!J9,'CIENCIAS NATURALES Y MATEMATICA'!J9)</f>
        <v>4.7365079365079366</v>
      </c>
      <c r="K9" s="30">
        <f t="shared" si="1"/>
        <v>4.721498371335505</v>
      </c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</row>
    <row r="10" spans="1:38" customFormat="1" ht="15">
      <c r="A10" s="37"/>
      <c r="B10" s="3" t="s">
        <v>46</v>
      </c>
      <c r="C10" s="4">
        <f>'CIENCIAS SOCIALES Y HUMANIST.'!C10+'CIENCIAS ECONOMICAS'!C10+'CIENCIAS NATURALES Y MATEMATICA'!C10</f>
        <v>549</v>
      </c>
      <c r="D10" s="4">
        <f>'CIENCIAS SOCIALES Y HUMANIST.'!D10+'CIENCIAS ECONOMICAS'!D10+'CIENCIAS NATURALES Y MATEMATICA'!D10</f>
        <v>55</v>
      </c>
      <c r="E10" s="4">
        <f>'CIENCIAS SOCIALES Y HUMANIST.'!E10+'CIENCIAS ECONOMICAS'!E10+'CIENCIAS NATURALES Y MATEMATICA'!E10</f>
        <v>8</v>
      </c>
      <c r="F10" s="4">
        <f>'CIENCIAS SOCIALES Y HUMANIST.'!F10+'CIENCIAS ECONOMICAS'!F10+'CIENCIAS NATURALES Y MATEMATICA'!F10</f>
        <v>2</v>
      </c>
      <c r="G10" s="4">
        <f t="shared" si="0"/>
        <v>612</v>
      </c>
      <c r="H10" s="9">
        <f>G10*100/C3</f>
        <v>99.674267100977204</v>
      </c>
      <c r="I10" s="8">
        <f>AVERAGE('CIENCIAS SOCIALES Y HUMANIST.'!I10,'CIENCIAS ECONOMICAS'!I10,'CIENCIAS NATURALES Y MATEMATICA'!I10)</f>
        <v>4.9761904761904763</v>
      </c>
      <c r="J10" s="8">
        <f>AVERAGE('CIENCIAS SOCIALES Y HUMANIST.'!J10,'CIENCIAS ECONOMICAS'!J10,'CIENCIAS NATURALES Y MATEMATICA'!J10)</f>
        <v>4.9511904761904759</v>
      </c>
      <c r="K10" s="30">
        <f t="shared" si="1"/>
        <v>4.8745928338762212</v>
      </c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</row>
    <row r="11" spans="1:38" customFormat="1" ht="13.5" customHeight="1">
      <c r="A11" s="37"/>
      <c r="B11" s="3" t="s">
        <v>80</v>
      </c>
      <c r="C11" s="4">
        <f>'CIENCIAS SOCIALES Y HUMANIST.'!C11+'CIENCIAS ECONOMICAS'!C11+'CIENCIAS NATURALES Y MATEMATICA'!C11</f>
        <v>421</v>
      </c>
      <c r="D11" s="4">
        <f>'CIENCIAS SOCIALES Y HUMANIST.'!D11+'CIENCIAS ECONOMICAS'!D11+'CIENCIAS NATURALES Y MATEMATICA'!D11</f>
        <v>150</v>
      </c>
      <c r="E11" s="4">
        <f>'CIENCIAS SOCIALES Y HUMANIST.'!E11+'CIENCIAS ECONOMICAS'!E11+'CIENCIAS NATURALES Y MATEMATICA'!E11</f>
        <v>23</v>
      </c>
      <c r="F11" s="4">
        <f>'CIENCIAS SOCIALES Y HUMANIST.'!F11+'CIENCIAS ECONOMICAS'!F11+'CIENCIAS NATURALES Y MATEMATICA'!F11</f>
        <v>5</v>
      </c>
      <c r="G11" s="4">
        <f t="shared" si="0"/>
        <v>594</v>
      </c>
      <c r="H11" s="9">
        <f>G11*100/C3</f>
        <v>96.742671009771982</v>
      </c>
      <c r="I11" s="8">
        <f>AVERAGE('CIENCIAS SOCIALES Y HUMANIST.'!I11,'CIENCIAS ECONOMICAS'!I11,'CIENCIAS NATURALES Y MATEMATICA'!I11)</f>
        <v>4.9428571428571431</v>
      </c>
      <c r="J11" s="8">
        <f>AVERAGE('CIENCIAS SOCIALES Y HUMANIST.'!J11,'CIENCIAS ECONOMICAS'!J11,'CIENCIAS NATURALES Y MATEMATICA'!J11)</f>
        <v>4.5686507936507939</v>
      </c>
      <c r="K11" s="30">
        <f t="shared" si="1"/>
        <v>4.5342019543973944</v>
      </c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</row>
    <row r="12" spans="1:38" customFormat="1" ht="13.5" thickBot="1">
      <c r="A12" s="37"/>
      <c r="B12" s="519" t="s">
        <v>0</v>
      </c>
      <c r="C12" s="520"/>
      <c r="D12" s="520"/>
      <c r="E12" s="520"/>
      <c r="F12" s="521"/>
      <c r="G12" s="4">
        <f>'CIENCIAS SOCIALES Y HUMANIST.'!G12+'CIENCIAS ECONOMICAS'!G12+'CIENCIAS NATURALES Y MATEMATICA'!G12</f>
        <v>610</v>
      </c>
      <c r="H12" s="19">
        <f>G12*100/C3</f>
        <v>99.348534201954394</v>
      </c>
      <c r="I12" s="15"/>
      <c r="J12" s="15"/>
      <c r="K12" s="14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</row>
    <row r="13" spans="1:38" customFormat="1" ht="13.5" thickTop="1">
      <c r="A13" s="37"/>
      <c r="B13" s="504" t="s">
        <v>6</v>
      </c>
      <c r="C13" s="505"/>
      <c r="D13" s="505"/>
      <c r="E13" s="505"/>
      <c r="F13" s="505"/>
      <c r="G13" s="505"/>
      <c r="H13" s="506"/>
      <c r="I13" s="506"/>
      <c r="J13" s="506"/>
      <c r="K13" s="507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</row>
    <row r="14" spans="1:38" customFormat="1" ht="15">
      <c r="A14" s="37"/>
      <c r="B14" s="271" t="s">
        <v>43</v>
      </c>
      <c r="C14" s="4">
        <f>'CIENCIAS SOCIALES Y HUMANIST.'!C14+'CIENCIAS ECONOMICAS'!C14+'CIENCIAS NATURALES Y MATEMATICA'!C14</f>
        <v>178</v>
      </c>
      <c r="D14" s="4">
        <f>'CIENCIAS SOCIALES Y HUMANIST.'!D14+'CIENCIAS ECONOMICAS'!D14+'CIENCIAS NATURALES Y MATEMATICA'!D14</f>
        <v>130</v>
      </c>
      <c r="E14" s="4">
        <f>'CIENCIAS SOCIALES Y HUMANIST.'!E14+'CIENCIAS ECONOMICAS'!E14+'CIENCIAS NATURALES Y MATEMATICA'!E14</f>
        <v>82</v>
      </c>
      <c r="F14" s="4">
        <f>'CIENCIAS SOCIALES Y HUMANIST.'!F14+'CIENCIAS ECONOMICAS'!F14+'CIENCIAS NATURALES Y MATEMATICA'!F14</f>
        <v>209</v>
      </c>
      <c r="G14" s="272">
        <f>C14+D14+E14</f>
        <v>390</v>
      </c>
      <c r="H14" s="273">
        <f>G14*100/C3</f>
        <v>63.517915309446252</v>
      </c>
      <c r="I14" s="8">
        <f>AVERAGE('CIENCIAS SOCIALES Y HUMANIST.'!I14,'CIENCIAS ECONOMICAS'!I14,'CIENCIAS NATURALES Y MATEMATICA'!I14)</f>
        <v>3.788095238095238</v>
      </c>
      <c r="J14" s="8">
        <f>AVERAGE('CIENCIAS SOCIALES Y HUMANIST.'!J14,'CIENCIAS ECONOMICAS'!J14,'CIENCIAS NATURALES Y MATEMATICA'!J14)</f>
        <v>3.2396825396825393</v>
      </c>
      <c r="K14" s="30">
        <f>(5*C14+4*D14+3*E14+2*F14)/$C$3</f>
        <v>3.3778501628664497</v>
      </c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</row>
    <row r="15" spans="1:38" customFormat="1" ht="15">
      <c r="A15" s="37"/>
      <c r="B15" s="271" t="s">
        <v>1</v>
      </c>
      <c r="C15" s="4">
        <f>'CIENCIAS SOCIALES Y HUMANIST.'!C15+'CIENCIAS ECONOMICAS'!C15+'CIENCIAS NATURALES Y MATEMATICA'!C15</f>
        <v>235</v>
      </c>
      <c r="D15" s="4">
        <f>'CIENCIAS SOCIALES Y HUMANIST.'!D15+'CIENCIAS ECONOMICAS'!D15+'CIENCIAS NATURALES Y MATEMATICA'!D15</f>
        <v>185</v>
      </c>
      <c r="E15" s="4">
        <f>'CIENCIAS SOCIALES Y HUMANIST.'!E15+'CIENCIAS ECONOMICAS'!E15+'CIENCIAS NATURALES Y MATEMATICA'!E15</f>
        <v>97</v>
      </c>
      <c r="F15" s="4">
        <f>'CIENCIAS SOCIALES Y HUMANIST.'!F15+'CIENCIAS ECONOMICAS'!F15+'CIENCIAS NATURALES Y MATEMATICA'!F15</f>
        <v>97</v>
      </c>
      <c r="G15" s="272">
        <f>C15+D15+E15</f>
        <v>517</v>
      </c>
      <c r="H15" s="273">
        <f>G15*100/C3</f>
        <v>84.201954397394132</v>
      </c>
      <c r="I15" s="8">
        <f>AVERAGE('CIENCIAS SOCIALES Y HUMANIST.'!I15,'CIENCIAS ECONOMICAS'!I15,'CIENCIAS NATURALES Y MATEMATICA'!I15)</f>
        <v>4.1587301587301591</v>
      </c>
      <c r="J15" s="8">
        <f>AVERAGE('CIENCIAS SOCIALES Y HUMANIST.'!J15,'CIENCIAS ECONOMICAS'!J15,'CIENCIAS NATURALES Y MATEMATICA'!J15)</f>
        <v>3.5440476190476193</v>
      </c>
      <c r="K15" s="30">
        <f t="shared" ref="K15:K16" si="2">(5*C15+4*D15+3*E15+2*F15)/$C$3</f>
        <v>3.9087947882736156</v>
      </c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</row>
    <row r="16" spans="1:38" customFormat="1" ht="13.5" customHeight="1">
      <c r="A16" s="37"/>
      <c r="B16" s="271" t="s">
        <v>96</v>
      </c>
      <c r="C16" s="4">
        <f>'CIENCIAS SOCIALES Y HUMANIST.'!C16+'CIENCIAS ECONOMICAS'!C16+'CIENCIAS NATURALES Y MATEMATICA'!C16</f>
        <v>112</v>
      </c>
      <c r="D16" s="4">
        <f>'CIENCIAS SOCIALES Y HUMANIST.'!D16+'CIENCIAS ECONOMICAS'!D16+'CIENCIAS NATURALES Y MATEMATICA'!D16</f>
        <v>152</v>
      </c>
      <c r="E16" s="4">
        <f>'CIENCIAS SOCIALES Y HUMANIST.'!E16+'CIENCIAS ECONOMICAS'!E16+'CIENCIAS NATURALES Y MATEMATICA'!E16</f>
        <v>171</v>
      </c>
      <c r="F16" s="4">
        <f>'CIENCIAS SOCIALES Y HUMANIST.'!F16+'CIENCIAS ECONOMICAS'!F16+'CIENCIAS NATURALES Y MATEMATICA'!F16</f>
        <v>179</v>
      </c>
      <c r="G16" s="272">
        <f>C16+D16+E16</f>
        <v>435</v>
      </c>
      <c r="H16" s="273">
        <f>G16*100/C3</f>
        <v>70.846905537459278</v>
      </c>
      <c r="I16" s="8">
        <f>AVERAGE('CIENCIAS SOCIALES Y HUMANIST.'!I16,'CIENCIAS ECONOMICAS'!I16,'CIENCIAS NATURALES Y MATEMATICA'!I16)</f>
        <v>3.4253968253968252</v>
      </c>
      <c r="J16" s="8">
        <f>AVERAGE('CIENCIAS SOCIALES Y HUMANIST.'!J16,'CIENCIAS ECONOMICAS'!J16,'CIENCIAS NATURALES Y MATEMATICA'!J16)</f>
        <v>2.8230158730158728</v>
      </c>
      <c r="K16" s="30">
        <f t="shared" si="2"/>
        <v>3.3208469055374592</v>
      </c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</row>
    <row r="17" spans="1:38" customFormat="1" ht="13.5" customHeight="1" thickBot="1">
      <c r="A17" s="37"/>
      <c r="B17" s="519" t="s">
        <v>2</v>
      </c>
      <c r="C17" s="520"/>
      <c r="D17" s="520"/>
      <c r="E17" s="520"/>
      <c r="F17" s="521"/>
      <c r="G17" s="4">
        <f>'CIENCIAS SOCIALES Y HUMANIST.'!G17+'CIENCIAS ECONOMICAS'!G17+'CIENCIAS NATURALES Y MATEMATICA'!G17</f>
        <v>557</v>
      </c>
      <c r="H17" s="19">
        <f>G17*100/C3</f>
        <v>90.716612377850169</v>
      </c>
      <c r="I17" s="15"/>
      <c r="J17" s="15"/>
      <c r="K17" s="14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</row>
    <row r="18" spans="1:38" customFormat="1" ht="13.5" thickTop="1">
      <c r="A18" s="37"/>
      <c r="B18" s="504" t="s">
        <v>7</v>
      </c>
      <c r="C18" s="505"/>
      <c r="D18" s="505"/>
      <c r="E18" s="505"/>
      <c r="F18" s="505"/>
      <c r="G18" s="505"/>
      <c r="H18" s="506"/>
      <c r="I18" s="506"/>
      <c r="J18" s="506"/>
      <c r="K18" s="507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</row>
    <row r="19" spans="1:38" customFormat="1" ht="15">
      <c r="A19" s="37"/>
      <c r="B19" s="3" t="s">
        <v>97</v>
      </c>
      <c r="C19" s="4">
        <f>'CIENCIAS SOCIALES Y HUMANIST.'!C19+'CIENCIAS ECONOMICAS'!C19+'CIENCIAS NATURALES Y MATEMATICA'!C19</f>
        <v>113</v>
      </c>
      <c r="D19" s="4">
        <f>'CIENCIAS SOCIALES Y HUMANIST.'!D19+'CIENCIAS ECONOMICAS'!D19+'CIENCIAS NATURALES Y MATEMATICA'!D19</f>
        <v>168</v>
      </c>
      <c r="E19" s="4">
        <f>'CIENCIAS SOCIALES Y HUMANIST.'!E19+'CIENCIAS ECONOMICAS'!E19+'CIENCIAS NATURALES Y MATEMATICA'!E19</f>
        <v>146</v>
      </c>
      <c r="F19" s="4">
        <f>'CIENCIAS SOCIALES Y HUMANIST.'!F19+'CIENCIAS ECONOMICAS'!F19+'CIENCIAS NATURALES Y MATEMATICA'!F19</f>
        <v>186</v>
      </c>
      <c r="G19" s="4">
        <f>C19+D19+E19</f>
        <v>427</v>
      </c>
      <c r="H19" s="9">
        <f>G19*100/C3</f>
        <v>69.54397394136808</v>
      </c>
      <c r="I19" s="8">
        <f>AVERAGE('CIENCIAS SOCIALES Y HUMANIST.'!I19,'CIENCIAS ECONOMICAS'!I19,'CIENCIAS NATURALES Y MATEMATICA'!I19)</f>
        <v>3.2047619047619045</v>
      </c>
      <c r="J19" s="8">
        <f>AVERAGE('CIENCIAS SOCIALES Y HUMANIST.'!J19,'CIENCIAS ECONOMICAS'!J19,'CIENCIAS NATURALES Y MATEMATICA'!J19)</f>
        <v>2.6007936507936509</v>
      </c>
      <c r="K19" s="30">
        <f>(5*C19+4*D19+3*E19+2*F19)/$C$3</f>
        <v>3.3338762214983713</v>
      </c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</row>
    <row r="20" spans="1:38" customFormat="1" ht="15">
      <c r="A20" s="37"/>
      <c r="B20" s="3" t="s">
        <v>98</v>
      </c>
      <c r="C20" s="4">
        <f>'CIENCIAS SOCIALES Y HUMANIST.'!C20+'CIENCIAS ECONOMICAS'!C20+'CIENCIAS NATURALES Y MATEMATICA'!C20</f>
        <v>204</v>
      </c>
      <c r="D20" s="4">
        <f>'CIENCIAS SOCIALES Y HUMANIST.'!D20+'CIENCIAS ECONOMICAS'!D20+'CIENCIAS NATURALES Y MATEMATICA'!D20</f>
        <v>162</v>
      </c>
      <c r="E20" s="4">
        <f>'CIENCIAS SOCIALES Y HUMANIST.'!E20+'CIENCIAS ECONOMICAS'!E20+'CIENCIAS NATURALES Y MATEMATICA'!E20</f>
        <v>123</v>
      </c>
      <c r="F20" s="4">
        <f>'CIENCIAS SOCIALES Y HUMANIST.'!F20+'CIENCIAS ECONOMICAS'!F20+'CIENCIAS NATURALES Y MATEMATICA'!F20</f>
        <v>125</v>
      </c>
      <c r="G20" s="4">
        <f>C20+D20+E20</f>
        <v>489</v>
      </c>
      <c r="H20" s="9">
        <f>G20*100/C3</f>
        <v>79.641693811074916</v>
      </c>
      <c r="I20" s="8">
        <f>AVERAGE('CIENCIAS SOCIALES Y HUMANIST.'!I20,'CIENCIAS ECONOMICAS'!I20,'CIENCIAS NATURALES Y MATEMATICA'!I20)</f>
        <v>3.8595238095238096</v>
      </c>
      <c r="J20" s="8">
        <f>AVERAGE('CIENCIAS SOCIALES Y HUMANIST.'!J20,'CIENCIAS ECONOMICAS'!J20,'CIENCIAS NATURALES Y MATEMATICA'!J20)</f>
        <v>3.1396825396825392</v>
      </c>
      <c r="K20" s="30">
        <f t="shared" ref="K20:K21" si="3">(5*C20+4*D20+3*E20+2*F20)/$C$3</f>
        <v>3.724755700325733</v>
      </c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</row>
    <row r="21" spans="1:38" customFormat="1" ht="15">
      <c r="A21" s="39"/>
      <c r="B21" s="5" t="s">
        <v>45</v>
      </c>
      <c r="C21" s="4">
        <f>'CIENCIAS SOCIALES Y HUMANIST.'!C21+'CIENCIAS ECONOMICAS'!C21+'CIENCIAS NATURALES Y MATEMATICA'!C21</f>
        <v>294</v>
      </c>
      <c r="D21" s="4">
        <f>'CIENCIAS SOCIALES Y HUMANIST.'!D21+'CIENCIAS ECONOMICAS'!D21+'CIENCIAS NATURALES Y MATEMATICA'!D21</f>
        <v>169</v>
      </c>
      <c r="E21" s="4">
        <f>'CIENCIAS SOCIALES Y HUMANIST.'!E21+'CIENCIAS ECONOMICAS'!E21+'CIENCIAS NATURALES Y MATEMATICA'!E21</f>
        <v>151</v>
      </c>
      <c r="F21" s="4">
        <f>'CIENCIAS SOCIALES Y HUMANIST.'!F21+'CIENCIAS ECONOMICAS'!F21+'CIENCIAS NATURALES Y MATEMATICA'!F21</f>
        <v>0</v>
      </c>
      <c r="G21" s="4">
        <f>C21+D21+E21</f>
        <v>614</v>
      </c>
      <c r="H21" s="9">
        <f>G21*100/C3</f>
        <v>100</v>
      </c>
      <c r="I21" s="8">
        <f>AVERAGE('CIENCIAS SOCIALES Y HUMANIST.'!I21,'CIENCIAS ECONOMICAS'!I21,'CIENCIAS NATURALES Y MATEMATICA'!I21)</f>
        <v>4.3325396825396822</v>
      </c>
      <c r="J21" s="8">
        <f>AVERAGE('CIENCIAS SOCIALES Y HUMANIST.'!J21,'CIENCIAS ECONOMICAS'!J21,'CIENCIAS NATURALES Y MATEMATICA'!J21)</f>
        <v>3.7452380952380953</v>
      </c>
      <c r="K21" s="30">
        <f t="shared" si="3"/>
        <v>4.2328990228013028</v>
      </c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</row>
    <row r="22" spans="1:38" customFormat="1" ht="13.5" customHeight="1" thickBot="1">
      <c r="A22" s="39"/>
      <c r="B22" s="515" t="s">
        <v>3</v>
      </c>
      <c r="C22" s="516"/>
      <c r="D22" s="516"/>
      <c r="E22" s="516"/>
      <c r="F22" s="516"/>
      <c r="G22" s="294">
        <f>'CIENCIAS SOCIALES Y HUMANIST.'!G22+'CIENCIAS ECONOMICAS'!G22+'CIENCIAS NATURALES Y MATEMATICA'!G22</f>
        <v>571</v>
      </c>
      <c r="H22" s="19">
        <f>G22*100/C3</f>
        <v>92.99674267100977</v>
      </c>
      <c r="I22" s="15"/>
      <c r="J22" s="15"/>
      <c r="K22" s="14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</row>
    <row r="23" spans="1:38" customFormat="1" ht="13.5" thickTop="1">
      <c r="A23" s="37"/>
      <c r="B23" s="31"/>
      <c r="C23" s="31"/>
      <c r="D23" s="31"/>
      <c r="E23" s="31"/>
      <c r="F23" s="31"/>
      <c r="G23" s="34"/>
      <c r="H23" s="35"/>
      <c r="I23" s="36"/>
      <c r="J23" s="36"/>
      <c r="K23" s="35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</row>
    <row r="24" spans="1:38">
      <c r="B24" s="31"/>
      <c r="C24" s="31"/>
      <c r="D24" s="31"/>
      <c r="E24" s="31"/>
      <c r="F24" s="31"/>
      <c r="G24" s="31"/>
      <c r="H24" s="31"/>
      <c r="I24" s="36"/>
      <c r="J24" s="36"/>
      <c r="K24" s="36"/>
      <c r="L24" s="36"/>
    </row>
    <row r="25" spans="1:38" s="291" customFormat="1">
      <c r="I25" s="292"/>
      <c r="J25" s="292"/>
      <c r="K25" s="292"/>
      <c r="L25" s="292"/>
    </row>
    <row r="26" spans="1:38" s="291" customFormat="1">
      <c r="I26" s="292"/>
      <c r="J26" s="292"/>
      <c r="K26" s="292"/>
      <c r="L26" s="292"/>
    </row>
    <row r="27" spans="1:38" s="291" customFormat="1">
      <c r="I27" s="292"/>
      <c r="J27" s="292"/>
      <c r="K27" s="292"/>
      <c r="L27" s="292"/>
    </row>
    <row r="28" spans="1:38" s="291" customFormat="1">
      <c r="I28" s="292"/>
      <c r="J28" s="292"/>
      <c r="K28" s="292"/>
      <c r="L28" s="292"/>
    </row>
    <row r="29" spans="1:38" s="291" customFormat="1">
      <c r="I29" s="292"/>
      <c r="J29" s="292"/>
      <c r="K29" s="292"/>
      <c r="L29" s="292"/>
    </row>
    <row r="30" spans="1:38" s="291" customFormat="1">
      <c r="I30" s="292"/>
      <c r="J30" s="292"/>
      <c r="K30" s="292"/>
      <c r="L30" s="292"/>
    </row>
    <row r="31" spans="1:38" s="291" customFormat="1">
      <c r="I31" s="292"/>
      <c r="J31" s="292"/>
      <c r="K31" s="292"/>
      <c r="L31" s="292"/>
    </row>
    <row r="32" spans="1:38" s="291" customFormat="1">
      <c r="I32" s="292"/>
      <c r="J32" s="292"/>
      <c r="K32" s="292"/>
      <c r="L32" s="292"/>
    </row>
    <row r="33" spans="9:12" s="291" customFormat="1">
      <c r="I33" s="292"/>
      <c r="J33" s="292"/>
      <c r="K33" s="292"/>
      <c r="L33" s="292"/>
    </row>
    <row r="34" spans="9:12" s="291" customFormat="1">
      <c r="I34" s="292"/>
      <c r="J34" s="292"/>
      <c r="K34" s="292"/>
      <c r="L34" s="292"/>
    </row>
    <row r="35" spans="9:12" s="291" customFormat="1">
      <c r="I35" s="292"/>
      <c r="J35" s="292"/>
      <c r="K35" s="292"/>
      <c r="L35" s="292"/>
    </row>
    <row r="36" spans="9:12" s="291" customFormat="1">
      <c r="I36" s="292"/>
      <c r="J36" s="292"/>
      <c r="K36" s="292"/>
      <c r="L36" s="292"/>
    </row>
    <row r="37" spans="9:12" s="291" customFormat="1">
      <c r="I37" s="292"/>
      <c r="J37" s="292"/>
      <c r="K37" s="292"/>
      <c r="L37" s="292"/>
    </row>
    <row r="38" spans="9:12" s="291" customFormat="1">
      <c r="I38" s="292"/>
      <c r="J38" s="292"/>
      <c r="K38" s="292"/>
      <c r="L38" s="292"/>
    </row>
    <row r="39" spans="9:12" s="291" customFormat="1">
      <c r="I39" s="292"/>
      <c r="J39" s="292"/>
      <c r="K39" s="292"/>
      <c r="L39" s="292"/>
    </row>
    <row r="40" spans="9:12" s="291" customFormat="1">
      <c r="I40" s="292"/>
      <c r="J40" s="292"/>
      <c r="K40" s="292"/>
      <c r="L40" s="292"/>
    </row>
    <row r="41" spans="9:12" s="291" customFormat="1">
      <c r="I41" s="292"/>
      <c r="J41" s="292"/>
      <c r="K41" s="292"/>
      <c r="L41" s="292"/>
    </row>
    <row r="42" spans="9:12" s="291" customFormat="1">
      <c r="I42" s="292"/>
      <c r="J42" s="292"/>
      <c r="K42" s="292"/>
      <c r="L42" s="292"/>
    </row>
    <row r="43" spans="9:12" s="291" customFormat="1">
      <c r="I43" s="292"/>
      <c r="J43" s="292"/>
      <c r="K43" s="292"/>
      <c r="L43" s="292"/>
    </row>
    <row r="44" spans="9:12" s="291" customFormat="1">
      <c r="I44" s="292"/>
      <c r="J44" s="292"/>
      <c r="K44" s="292"/>
      <c r="L44" s="292"/>
    </row>
    <row r="45" spans="9:12" s="291" customFormat="1">
      <c r="I45" s="292"/>
      <c r="J45" s="292"/>
      <c r="K45" s="292"/>
      <c r="L45" s="292"/>
    </row>
    <row r="46" spans="9:12" s="291" customFormat="1">
      <c r="I46" s="292"/>
      <c r="J46" s="292"/>
      <c r="K46" s="292"/>
      <c r="L46" s="292"/>
    </row>
    <row r="47" spans="9:12" s="291" customFormat="1">
      <c r="I47" s="292"/>
      <c r="J47" s="292"/>
      <c r="K47" s="292"/>
      <c r="L47" s="292"/>
    </row>
    <row r="48" spans="9:12" s="291" customFormat="1">
      <c r="I48" s="292"/>
      <c r="J48" s="292"/>
      <c r="K48" s="292"/>
      <c r="L48" s="292"/>
    </row>
    <row r="49" spans="9:12" s="291" customFormat="1">
      <c r="I49" s="292"/>
      <c r="J49" s="292"/>
      <c r="K49" s="292"/>
      <c r="L49" s="292"/>
    </row>
    <row r="50" spans="9:12" s="291" customFormat="1">
      <c r="I50" s="292"/>
      <c r="J50" s="292"/>
      <c r="K50" s="292"/>
      <c r="L50" s="292"/>
    </row>
    <row r="51" spans="9:12" s="291" customFormat="1">
      <c r="I51" s="292"/>
      <c r="J51" s="292"/>
      <c r="K51" s="292"/>
      <c r="L51" s="292"/>
    </row>
    <row r="52" spans="9:12" s="291" customFormat="1">
      <c r="I52" s="292"/>
      <c r="J52" s="292"/>
      <c r="K52" s="292"/>
      <c r="L52" s="292"/>
    </row>
    <row r="53" spans="9:12" s="291" customFormat="1">
      <c r="I53" s="292"/>
      <c r="J53" s="292"/>
      <c r="K53" s="292"/>
      <c r="L53" s="292"/>
    </row>
    <row r="54" spans="9:12" s="291" customFormat="1">
      <c r="I54" s="292"/>
      <c r="J54" s="292"/>
      <c r="K54" s="292"/>
      <c r="L54" s="292"/>
    </row>
    <row r="55" spans="9:12" s="291" customFormat="1">
      <c r="I55" s="292"/>
      <c r="J55" s="292"/>
      <c r="K55" s="292"/>
      <c r="L55" s="292"/>
    </row>
    <row r="56" spans="9:12" s="291" customFormat="1">
      <c r="I56" s="292"/>
      <c r="J56" s="292"/>
      <c r="K56" s="292"/>
      <c r="L56" s="292"/>
    </row>
    <row r="57" spans="9:12" s="291" customFormat="1">
      <c r="I57" s="292"/>
      <c r="J57" s="292"/>
      <c r="K57" s="292"/>
      <c r="L57" s="292"/>
    </row>
    <row r="58" spans="9:12" s="291" customFormat="1">
      <c r="I58" s="292"/>
      <c r="J58" s="292"/>
      <c r="K58" s="292"/>
      <c r="L58" s="292"/>
    </row>
    <row r="59" spans="9:12" s="291" customFormat="1">
      <c r="I59" s="292"/>
      <c r="J59" s="292"/>
      <c r="K59" s="292"/>
      <c r="L59" s="292"/>
    </row>
    <row r="60" spans="9:12" s="291" customFormat="1">
      <c r="I60" s="292"/>
      <c r="J60" s="292"/>
      <c r="K60" s="292"/>
      <c r="L60" s="292"/>
    </row>
    <row r="61" spans="9:12" s="291" customFormat="1">
      <c r="I61" s="292"/>
      <c r="J61" s="292"/>
      <c r="K61" s="292"/>
      <c r="L61" s="292"/>
    </row>
    <row r="62" spans="9:12" s="291" customFormat="1">
      <c r="I62" s="292"/>
      <c r="J62" s="292"/>
      <c r="K62" s="292"/>
      <c r="L62" s="292"/>
    </row>
    <row r="63" spans="9:12" s="291" customFormat="1">
      <c r="I63" s="292"/>
      <c r="J63" s="292"/>
      <c r="K63" s="292"/>
      <c r="L63" s="292"/>
    </row>
    <row r="64" spans="9:12" s="291" customFormat="1">
      <c r="I64" s="292"/>
      <c r="J64" s="292"/>
      <c r="K64" s="292"/>
      <c r="L64" s="292"/>
    </row>
    <row r="65" spans="9:12" s="291" customFormat="1">
      <c r="I65" s="292"/>
      <c r="J65" s="292"/>
      <c r="K65" s="292"/>
      <c r="L65" s="292"/>
    </row>
    <row r="66" spans="9:12" s="291" customFormat="1">
      <c r="I66" s="292"/>
      <c r="J66" s="292"/>
      <c r="K66" s="292"/>
      <c r="L66" s="292"/>
    </row>
    <row r="67" spans="9:12" s="291" customFormat="1">
      <c r="I67" s="292"/>
      <c r="J67" s="292"/>
      <c r="K67" s="292"/>
      <c r="L67" s="292"/>
    </row>
    <row r="68" spans="9:12" s="291" customFormat="1">
      <c r="I68" s="292"/>
      <c r="J68" s="292"/>
      <c r="K68" s="292"/>
      <c r="L68" s="292"/>
    </row>
    <row r="69" spans="9:12" s="291" customFormat="1">
      <c r="I69" s="292"/>
      <c r="J69" s="292"/>
      <c r="K69" s="292"/>
      <c r="L69" s="292"/>
    </row>
    <row r="70" spans="9:12" s="291" customFormat="1">
      <c r="I70" s="292"/>
      <c r="J70" s="292"/>
      <c r="K70" s="292"/>
      <c r="L70" s="292"/>
    </row>
    <row r="71" spans="9:12" s="291" customFormat="1">
      <c r="I71" s="292"/>
      <c r="J71" s="292"/>
      <c r="K71" s="292"/>
      <c r="L71" s="292"/>
    </row>
    <row r="72" spans="9:12" s="291" customFormat="1">
      <c r="I72" s="292"/>
      <c r="J72" s="292"/>
      <c r="K72" s="292"/>
      <c r="L72" s="292"/>
    </row>
    <row r="73" spans="9:12" s="291" customFormat="1">
      <c r="I73" s="292"/>
      <c r="J73" s="292"/>
      <c r="K73" s="292"/>
      <c r="L73" s="292"/>
    </row>
    <row r="74" spans="9:12" s="291" customFormat="1">
      <c r="I74" s="292"/>
      <c r="J74" s="292"/>
      <c r="K74" s="292"/>
      <c r="L74" s="292"/>
    </row>
    <row r="75" spans="9:12" s="291" customFormat="1">
      <c r="I75" s="292"/>
      <c r="J75" s="292"/>
      <c r="K75" s="292"/>
      <c r="L75" s="292"/>
    </row>
    <row r="76" spans="9:12" s="291" customFormat="1">
      <c r="I76" s="292"/>
      <c r="J76" s="292"/>
      <c r="K76" s="292"/>
      <c r="L76" s="292"/>
    </row>
    <row r="77" spans="9:12" s="291" customFormat="1">
      <c r="I77" s="292"/>
      <c r="J77" s="292"/>
      <c r="K77" s="292"/>
      <c r="L77" s="292"/>
    </row>
    <row r="78" spans="9:12" s="291" customFormat="1">
      <c r="I78" s="292"/>
      <c r="J78" s="292"/>
      <c r="K78" s="292"/>
      <c r="L78" s="292"/>
    </row>
    <row r="79" spans="9:12" s="291" customFormat="1">
      <c r="I79" s="292"/>
      <c r="J79" s="292"/>
      <c r="K79" s="292"/>
      <c r="L79" s="292"/>
    </row>
    <row r="80" spans="9:12" s="291" customFormat="1">
      <c r="I80" s="292"/>
      <c r="J80" s="292"/>
      <c r="K80" s="292"/>
      <c r="L80" s="292"/>
    </row>
    <row r="81" spans="9:12" s="291" customFormat="1">
      <c r="I81" s="292"/>
      <c r="J81" s="292"/>
      <c r="K81" s="292"/>
      <c r="L81" s="292"/>
    </row>
    <row r="82" spans="9:12" s="291" customFormat="1">
      <c r="I82" s="292"/>
      <c r="J82" s="292"/>
      <c r="K82" s="292"/>
      <c r="L82" s="292"/>
    </row>
    <row r="83" spans="9:12" s="291" customFormat="1">
      <c r="I83" s="292"/>
      <c r="J83" s="292"/>
      <c r="K83" s="292"/>
      <c r="L83" s="292"/>
    </row>
    <row r="84" spans="9:12" s="291" customFormat="1">
      <c r="I84" s="292"/>
      <c r="J84" s="292"/>
      <c r="K84" s="292"/>
      <c r="L84" s="292"/>
    </row>
    <row r="85" spans="9:12" s="291" customFormat="1">
      <c r="I85" s="292"/>
      <c r="J85" s="292"/>
      <c r="K85" s="292"/>
      <c r="L85" s="292"/>
    </row>
    <row r="86" spans="9:12" s="291" customFormat="1">
      <c r="I86" s="292"/>
      <c r="J86" s="292"/>
      <c r="K86" s="292"/>
      <c r="L86" s="292"/>
    </row>
    <row r="87" spans="9:12" s="291" customFormat="1">
      <c r="I87" s="292"/>
      <c r="J87" s="292"/>
      <c r="K87" s="292"/>
      <c r="L87" s="292"/>
    </row>
    <row r="88" spans="9:12" s="291" customFormat="1">
      <c r="I88" s="292"/>
      <c r="J88" s="292"/>
      <c r="K88" s="292"/>
      <c r="L88" s="292"/>
    </row>
    <row r="89" spans="9:12" s="291" customFormat="1">
      <c r="I89" s="292"/>
      <c r="J89" s="292"/>
      <c r="K89" s="292"/>
      <c r="L89" s="292"/>
    </row>
    <row r="90" spans="9:12" s="291" customFormat="1">
      <c r="I90" s="292"/>
      <c r="J90" s="292"/>
      <c r="K90" s="292"/>
      <c r="L90" s="292"/>
    </row>
    <row r="91" spans="9:12" s="291" customFormat="1">
      <c r="I91" s="292"/>
      <c r="J91" s="292"/>
      <c r="K91" s="292"/>
      <c r="L91" s="292"/>
    </row>
    <row r="92" spans="9:12" s="291" customFormat="1">
      <c r="I92" s="292"/>
      <c r="J92" s="292"/>
      <c r="K92" s="292"/>
      <c r="L92" s="292"/>
    </row>
    <row r="93" spans="9:12" s="291" customFormat="1">
      <c r="I93" s="292"/>
      <c r="J93" s="292"/>
      <c r="K93" s="292"/>
      <c r="L93" s="292"/>
    </row>
    <row r="94" spans="9:12" s="291" customFormat="1">
      <c r="I94" s="292"/>
      <c r="J94" s="292"/>
      <c r="K94" s="292"/>
      <c r="L94" s="292"/>
    </row>
    <row r="95" spans="9:12" s="291" customFormat="1">
      <c r="I95" s="292"/>
      <c r="J95" s="292"/>
      <c r="K95" s="292"/>
      <c r="L95" s="292"/>
    </row>
    <row r="96" spans="9:12" s="291" customFormat="1">
      <c r="I96" s="292"/>
      <c r="J96" s="292"/>
      <c r="K96" s="292"/>
      <c r="L96" s="292"/>
    </row>
    <row r="97" spans="9:12" s="291" customFormat="1">
      <c r="I97" s="292"/>
      <c r="J97" s="292"/>
      <c r="K97" s="292"/>
      <c r="L97" s="292"/>
    </row>
    <row r="98" spans="9:12" s="291" customFormat="1">
      <c r="I98" s="292"/>
      <c r="J98" s="292"/>
      <c r="K98" s="292"/>
      <c r="L98" s="292"/>
    </row>
    <row r="99" spans="9:12" s="291" customFormat="1">
      <c r="I99" s="292"/>
      <c r="J99" s="292"/>
      <c r="K99" s="292"/>
      <c r="L99" s="292"/>
    </row>
    <row r="100" spans="9:12" s="291" customFormat="1">
      <c r="I100" s="292"/>
      <c r="J100" s="292"/>
      <c r="K100" s="292"/>
      <c r="L100" s="292"/>
    </row>
    <row r="101" spans="9:12" s="291" customFormat="1">
      <c r="I101" s="292"/>
      <c r="J101" s="292"/>
      <c r="K101" s="292"/>
      <c r="L101" s="292"/>
    </row>
    <row r="102" spans="9:12" s="291" customFormat="1">
      <c r="I102" s="292"/>
      <c r="J102" s="292"/>
      <c r="K102" s="292"/>
      <c r="L102" s="292"/>
    </row>
    <row r="103" spans="9:12" s="291" customFormat="1">
      <c r="I103" s="292"/>
      <c r="J103" s="292"/>
      <c r="K103" s="292"/>
      <c r="L103" s="292"/>
    </row>
    <row r="104" spans="9:12" s="291" customFormat="1">
      <c r="I104" s="292"/>
      <c r="J104" s="292"/>
      <c r="K104" s="292"/>
      <c r="L104" s="292"/>
    </row>
    <row r="105" spans="9:12" s="291" customFormat="1">
      <c r="I105" s="292"/>
      <c r="J105" s="292"/>
      <c r="K105" s="292"/>
      <c r="L105" s="292"/>
    </row>
    <row r="106" spans="9:12" s="291" customFormat="1">
      <c r="I106" s="292"/>
      <c r="J106" s="292"/>
      <c r="K106" s="292"/>
      <c r="L106" s="292"/>
    </row>
    <row r="107" spans="9:12" s="291" customFormat="1">
      <c r="I107" s="292"/>
      <c r="J107" s="292"/>
      <c r="K107" s="292"/>
      <c r="L107" s="292"/>
    </row>
    <row r="108" spans="9:12" s="291" customFormat="1">
      <c r="I108" s="292"/>
      <c r="J108" s="292"/>
      <c r="K108" s="292"/>
      <c r="L108" s="292"/>
    </row>
    <row r="109" spans="9:12" s="291" customFormat="1">
      <c r="I109" s="292"/>
      <c r="J109" s="292"/>
      <c r="K109" s="292"/>
      <c r="L109" s="292"/>
    </row>
    <row r="110" spans="9:12" s="291" customFormat="1">
      <c r="I110" s="292"/>
      <c r="J110" s="292"/>
      <c r="K110" s="292"/>
      <c r="L110" s="292"/>
    </row>
    <row r="111" spans="9:12" s="291" customFormat="1">
      <c r="I111" s="292"/>
      <c r="J111" s="292"/>
      <c r="K111" s="292"/>
      <c r="L111" s="292"/>
    </row>
    <row r="112" spans="9:12" s="291" customFormat="1">
      <c r="I112" s="292"/>
      <c r="J112" s="292"/>
      <c r="K112" s="292"/>
      <c r="L112" s="292"/>
    </row>
    <row r="113" spans="9:12" s="291" customFormat="1">
      <c r="I113" s="292"/>
      <c r="J113" s="292"/>
      <c r="K113" s="292"/>
      <c r="L113" s="292"/>
    </row>
    <row r="114" spans="9:12" s="291" customFormat="1">
      <c r="I114" s="292"/>
      <c r="J114" s="292"/>
      <c r="K114" s="292"/>
      <c r="L114" s="292"/>
    </row>
    <row r="115" spans="9:12" s="291" customFormat="1">
      <c r="I115" s="292"/>
      <c r="J115" s="292"/>
      <c r="K115" s="292"/>
      <c r="L115" s="292"/>
    </row>
    <row r="116" spans="9:12" s="291" customFormat="1">
      <c r="I116" s="292"/>
      <c r="J116" s="292"/>
      <c r="K116" s="292"/>
      <c r="L116" s="292"/>
    </row>
    <row r="117" spans="9:12" s="291" customFormat="1">
      <c r="I117" s="292"/>
      <c r="J117" s="292"/>
      <c r="K117" s="292"/>
      <c r="L117" s="292"/>
    </row>
    <row r="118" spans="9:12" s="291" customFormat="1">
      <c r="I118" s="292"/>
      <c r="J118" s="292"/>
      <c r="K118" s="292"/>
      <c r="L118" s="292"/>
    </row>
    <row r="119" spans="9:12" s="291" customFormat="1">
      <c r="I119" s="292"/>
      <c r="J119" s="292"/>
      <c r="K119" s="292"/>
      <c r="L119" s="292"/>
    </row>
    <row r="120" spans="9:12" s="291" customFormat="1">
      <c r="I120" s="292"/>
      <c r="J120" s="292"/>
      <c r="K120" s="292"/>
      <c r="L120" s="292"/>
    </row>
    <row r="121" spans="9:12" s="291" customFormat="1">
      <c r="I121" s="292"/>
      <c r="J121" s="292"/>
      <c r="K121" s="292"/>
      <c r="L121" s="292"/>
    </row>
    <row r="122" spans="9:12" s="291" customFormat="1">
      <c r="I122" s="292"/>
      <c r="J122" s="292"/>
      <c r="K122" s="292"/>
      <c r="L122" s="292"/>
    </row>
    <row r="123" spans="9:12" s="291" customFormat="1">
      <c r="I123" s="292"/>
      <c r="J123" s="292"/>
      <c r="K123" s="292"/>
      <c r="L123" s="292"/>
    </row>
    <row r="124" spans="9:12" s="291" customFormat="1">
      <c r="I124" s="292"/>
      <c r="J124" s="292"/>
      <c r="K124" s="292"/>
      <c r="L124" s="292"/>
    </row>
    <row r="125" spans="9:12" s="291" customFormat="1">
      <c r="I125" s="292"/>
      <c r="J125" s="292"/>
      <c r="K125" s="292"/>
      <c r="L125" s="292"/>
    </row>
    <row r="126" spans="9:12" s="291" customFormat="1">
      <c r="I126" s="292"/>
      <c r="J126" s="292"/>
      <c r="K126" s="292"/>
      <c r="L126" s="292"/>
    </row>
    <row r="127" spans="9:12" s="291" customFormat="1">
      <c r="I127" s="292"/>
      <c r="J127" s="292"/>
      <c r="K127" s="292"/>
      <c r="L127" s="292"/>
    </row>
    <row r="128" spans="9:12" s="291" customFormat="1">
      <c r="I128" s="292"/>
      <c r="J128" s="292"/>
      <c r="K128" s="292"/>
      <c r="L128" s="292"/>
    </row>
    <row r="129" spans="9:12" s="291" customFormat="1">
      <c r="I129" s="292"/>
      <c r="J129" s="292"/>
      <c r="K129" s="292"/>
      <c r="L129" s="292"/>
    </row>
    <row r="130" spans="9:12" s="291" customFormat="1">
      <c r="I130" s="292"/>
      <c r="J130" s="292"/>
      <c r="K130" s="292"/>
      <c r="L130" s="292"/>
    </row>
    <row r="131" spans="9:12" s="291" customFormat="1">
      <c r="I131" s="292"/>
      <c r="J131" s="292"/>
      <c r="K131" s="292"/>
      <c r="L131" s="292"/>
    </row>
    <row r="132" spans="9:12" s="291" customFormat="1">
      <c r="I132" s="292"/>
      <c r="J132" s="292"/>
      <c r="K132" s="292"/>
      <c r="L132" s="292"/>
    </row>
    <row r="133" spans="9:12" s="291" customFormat="1">
      <c r="I133" s="292"/>
      <c r="J133" s="292"/>
      <c r="K133" s="292"/>
      <c r="L133" s="292"/>
    </row>
    <row r="134" spans="9:12" s="291" customFormat="1">
      <c r="I134" s="292"/>
      <c r="J134" s="292"/>
      <c r="K134" s="292"/>
      <c r="L134" s="292"/>
    </row>
    <row r="135" spans="9:12" s="291" customFormat="1">
      <c r="I135" s="292"/>
      <c r="J135" s="292"/>
      <c r="K135" s="292"/>
      <c r="L135" s="292"/>
    </row>
    <row r="136" spans="9:12" s="291" customFormat="1">
      <c r="I136" s="292"/>
      <c r="J136" s="292"/>
      <c r="K136" s="292"/>
      <c r="L136" s="292"/>
    </row>
    <row r="137" spans="9:12" s="291" customFormat="1">
      <c r="I137" s="292"/>
      <c r="J137" s="292"/>
      <c r="K137" s="292"/>
      <c r="L137" s="292"/>
    </row>
    <row r="138" spans="9:12" s="291" customFormat="1">
      <c r="I138" s="292"/>
      <c r="J138" s="292"/>
      <c r="K138" s="292"/>
      <c r="L138" s="292"/>
    </row>
    <row r="139" spans="9:12" s="291" customFormat="1">
      <c r="I139" s="292"/>
      <c r="J139" s="292"/>
      <c r="K139" s="292"/>
      <c r="L139" s="292"/>
    </row>
    <row r="140" spans="9:12" s="291" customFormat="1">
      <c r="I140" s="292"/>
      <c r="J140" s="292"/>
      <c r="K140" s="292"/>
      <c r="L140" s="292"/>
    </row>
    <row r="141" spans="9:12" s="291" customFormat="1">
      <c r="I141" s="292"/>
      <c r="J141" s="292"/>
      <c r="K141" s="292"/>
      <c r="L141" s="292"/>
    </row>
    <row r="142" spans="9:12" s="291" customFormat="1">
      <c r="I142" s="292"/>
      <c r="J142" s="292"/>
      <c r="K142" s="292"/>
      <c r="L142" s="292"/>
    </row>
    <row r="143" spans="9:12" s="291" customFormat="1">
      <c r="I143" s="292"/>
      <c r="J143" s="292"/>
      <c r="K143" s="292"/>
      <c r="L143" s="292"/>
    </row>
    <row r="144" spans="9:12" s="291" customFormat="1">
      <c r="I144" s="292"/>
      <c r="J144" s="292"/>
      <c r="K144" s="292"/>
      <c r="L144" s="292"/>
    </row>
    <row r="145" spans="9:12" s="291" customFormat="1">
      <c r="I145" s="292"/>
      <c r="J145" s="292"/>
      <c r="K145" s="292"/>
      <c r="L145" s="292"/>
    </row>
    <row r="146" spans="9:12" s="291" customFormat="1">
      <c r="I146" s="292"/>
      <c r="J146" s="292"/>
      <c r="K146" s="292"/>
      <c r="L146" s="292"/>
    </row>
    <row r="147" spans="9:12" s="291" customFormat="1">
      <c r="I147" s="292"/>
      <c r="J147" s="292"/>
      <c r="K147" s="292"/>
      <c r="L147" s="292"/>
    </row>
    <row r="148" spans="9:12" s="291" customFormat="1">
      <c r="I148" s="292"/>
      <c r="J148" s="292"/>
      <c r="K148" s="292"/>
      <c r="L148" s="292"/>
    </row>
    <row r="149" spans="9:12" s="291" customFormat="1">
      <c r="I149" s="292"/>
      <c r="J149" s="292"/>
      <c r="K149" s="292"/>
      <c r="L149" s="292"/>
    </row>
    <row r="150" spans="9:12" s="291" customFormat="1">
      <c r="I150" s="292"/>
      <c r="J150" s="292"/>
      <c r="K150" s="292"/>
      <c r="L150" s="292"/>
    </row>
    <row r="151" spans="9:12" s="291" customFormat="1">
      <c r="I151" s="292"/>
      <c r="J151" s="292"/>
      <c r="K151" s="292"/>
      <c r="L151" s="292"/>
    </row>
    <row r="152" spans="9:12" s="291" customFormat="1">
      <c r="I152" s="292"/>
      <c r="J152" s="292"/>
      <c r="K152" s="292"/>
      <c r="L152" s="292"/>
    </row>
    <row r="153" spans="9:12" s="291" customFormat="1">
      <c r="I153" s="292"/>
      <c r="J153" s="292"/>
      <c r="K153" s="292"/>
      <c r="L153" s="292"/>
    </row>
    <row r="154" spans="9:12" s="291" customFormat="1">
      <c r="I154" s="292"/>
      <c r="J154" s="292"/>
      <c r="K154" s="292"/>
      <c r="L154" s="292"/>
    </row>
    <row r="155" spans="9:12" s="291" customFormat="1">
      <c r="I155" s="292"/>
      <c r="J155" s="292"/>
      <c r="K155" s="292"/>
      <c r="L155" s="292"/>
    </row>
    <row r="156" spans="9:12" s="291" customFormat="1">
      <c r="I156" s="292"/>
      <c r="J156" s="292"/>
      <c r="K156" s="292"/>
      <c r="L156" s="292"/>
    </row>
    <row r="157" spans="9:12" s="291" customFormat="1">
      <c r="I157" s="292"/>
      <c r="J157" s="292"/>
      <c r="K157" s="292"/>
      <c r="L157" s="292"/>
    </row>
    <row r="158" spans="9:12" s="291" customFormat="1">
      <c r="I158" s="292"/>
      <c r="J158" s="292"/>
      <c r="K158" s="292"/>
      <c r="L158" s="292"/>
    </row>
    <row r="159" spans="9:12" s="291" customFormat="1">
      <c r="I159" s="292"/>
      <c r="J159" s="292"/>
      <c r="K159" s="292"/>
      <c r="L159" s="292"/>
    </row>
    <row r="160" spans="9:12" s="291" customFormat="1">
      <c r="I160" s="292"/>
      <c r="J160" s="292"/>
      <c r="K160" s="292"/>
      <c r="L160" s="292"/>
    </row>
    <row r="161" spans="9:12" s="291" customFormat="1">
      <c r="I161" s="292"/>
      <c r="J161" s="292"/>
      <c r="K161" s="292"/>
      <c r="L161" s="292"/>
    </row>
    <row r="162" spans="9:12" s="291" customFormat="1">
      <c r="I162" s="292"/>
      <c r="J162" s="292"/>
      <c r="K162" s="292"/>
      <c r="L162" s="292"/>
    </row>
    <row r="163" spans="9:12" s="291" customFormat="1">
      <c r="I163" s="292"/>
      <c r="J163" s="292"/>
      <c r="K163" s="292"/>
      <c r="L163" s="292"/>
    </row>
    <row r="164" spans="9:12" s="291" customFormat="1">
      <c r="I164" s="292"/>
      <c r="J164" s="292"/>
      <c r="K164" s="292"/>
      <c r="L164" s="292"/>
    </row>
    <row r="165" spans="9:12" s="291" customFormat="1">
      <c r="I165" s="292"/>
      <c r="J165" s="292"/>
      <c r="K165" s="292"/>
      <c r="L165" s="292"/>
    </row>
    <row r="166" spans="9:12" s="291" customFormat="1">
      <c r="I166" s="292"/>
      <c r="J166" s="292"/>
      <c r="K166" s="292"/>
      <c r="L166" s="292"/>
    </row>
    <row r="167" spans="9:12" s="291" customFormat="1">
      <c r="I167" s="292"/>
      <c r="J167" s="292"/>
      <c r="K167" s="292"/>
      <c r="L167" s="292"/>
    </row>
    <row r="168" spans="9:12" s="291" customFormat="1">
      <c r="I168" s="292"/>
      <c r="J168" s="292"/>
      <c r="K168" s="292"/>
      <c r="L168" s="292"/>
    </row>
    <row r="169" spans="9:12" s="291" customFormat="1">
      <c r="I169" s="292"/>
      <c r="J169" s="292"/>
      <c r="K169" s="292"/>
      <c r="L169" s="292"/>
    </row>
    <row r="170" spans="9:12" s="291" customFormat="1">
      <c r="I170" s="292"/>
      <c r="J170" s="292"/>
      <c r="K170" s="292"/>
      <c r="L170" s="292"/>
    </row>
    <row r="171" spans="9:12" s="291" customFormat="1">
      <c r="I171" s="292"/>
      <c r="J171" s="292"/>
      <c r="K171" s="292"/>
      <c r="L171" s="292"/>
    </row>
    <row r="172" spans="9:12" s="291" customFormat="1">
      <c r="I172" s="292"/>
      <c r="J172" s="292"/>
      <c r="K172" s="292"/>
      <c r="L172" s="292"/>
    </row>
    <row r="173" spans="9:12" s="291" customFormat="1">
      <c r="I173" s="292"/>
      <c r="J173" s="292"/>
      <c r="K173" s="292"/>
      <c r="L173" s="292"/>
    </row>
    <row r="174" spans="9:12" s="291" customFormat="1">
      <c r="I174" s="292"/>
      <c r="J174" s="292"/>
      <c r="K174" s="292"/>
      <c r="L174" s="292"/>
    </row>
    <row r="175" spans="9:12" s="291" customFormat="1">
      <c r="I175" s="292"/>
      <c r="J175" s="292"/>
      <c r="K175" s="292"/>
      <c r="L175" s="292"/>
    </row>
    <row r="176" spans="9:12" s="291" customFormat="1">
      <c r="I176" s="292"/>
      <c r="J176" s="292"/>
      <c r="K176" s="292"/>
      <c r="L176" s="292"/>
    </row>
    <row r="177" spans="9:12" s="291" customFormat="1">
      <c r="I177" s="292"/>
      <c r="J177" s="292"/>
      <c r="K177" s="292"/>
      <c r="L177" s="292"/>
    </row>
    <row r="178" spans="9:12" s="291" customFormat="1">
      <c r="I178" s="292"/>
      <c r="J178" s="292"/>
      <c r="K178" s="292"/>
      <c r="L178" s="292"/>
    </row>
    <row r="179" spans="9:12" s="291" customFormat="1">
      <c r="I179" s="292"/>
      <c r="J179" s="292"/>
      <c r="K179" s="292"/>
      <c r="L179" s="292"/>
    </row>
    <row r="180" spans="9:12" s="291" customFormat="1">
      <c r="I180" s="292"/>
      <c r="J180" s="292"/>
      <c r="K180" s="292"/>
      <c r="L180" s="292"/>
    </row>
    <row r="181" spans="9:12" s="291" customFormat="1">
      <c r="I181" s="292"/>
      <c r="J181" s="292"/>
      <c r="K181" s="292"/>
      <c r="L181" s="292"/>
    </row>
    <row r="182" spans="9:12" s="291" customFormat="1">
      <c r="I182" s="292"/>
      <c r="J182" s="292"/>
      <c r="K182" s="292"/>
      <c r="L182" s="292"/>
    </row>
    <row r="183" spans="9:12" s="291" customFormat="1">
      <c r="I183" s="292"/>
      <c r="J183" s="292"/>
      <c r="K183" s="292"/>
      <c r="L183" s="292"/>
    </row>
    <row r="184" spans="9:12" s="291" customFormat="1">
      <c r="I184" s="292"/>
      <c r="J184" s="292"/>
      <c r="K184" s="292"/>
      <c r="L184" s="292"/>
    </row>
    <row r="185" spans="9:12" s="291" customFormat="1">
      <c r="I185" s="292"/>
      <c r="J185" s="292"/>
      <c r="K185" s="292"/>
      <c r="L185" s="292"/>
    </row>
    <row r="186" spans="9:12" s="291" customFormat="1">
      <c r="I186" s="292"/>
      <c r="J186" s="292"/>
      <c r="K186" s="292"/>
      <c r="L186" s="292"/>
    </row>
    <row r="187" spans="9:12" s="291" customFormat="1">
      <c r="I187" s="292"/>
      <c r="J187" s="292"/>
      <c r="K187" s="292"/>
      <c r="L187" s="292"/>
    </row>
    <row r="188" spans="9:12" s="291" customFormat="1">
      <c r="I188" s="292"/>
      <c r="J188" s="292"/>
      <c r="K188" s="292"/>
      <c r="L188" s="292"/>
    </row>
    <row r="189" spans="9:12" s="291" customFormat="1">
      <c r="I189" s="292"/>
      <c r="J189" s="292"/>
      <c r="K189" s="292"/>
      <c r="L189" s="292"/>
    </row>
    <row r="190" spans="9:12" s="291" customFormat="1">
      <c r="I190" s="292"/>
      <c r="J190" s="292"/>
      <c r="K190" s="292"/>
      <c r="L190" s="292"/>
    </row>
    <row r="191" spans="9:12" s="291" customFormat="1">
      <c r="I191" s="292"/>
      <c r="J191" s="292"/>
      <c r="K191" s="292"/>
      <c r="L191" s="292"/>
    </row>
    <row r="192" spans="9:12" s="291" customFormat="1">
      <c r="I192" s="292"/>
      <c r="J192" s="292"/>
      <c r="K192" s="292"/>
      <c r="L192" s="292"/>
    </row>
    <row r="193" spans="9:12" s="291" customFormat="1">
      <c r="I193" s="292"/>
      <c r="J193" s="292"/>
      <c r="K193" s="292"/>
      <c r="L193" s="292"/>
    </row>
    <row r="194" spans="9:12" s="291" customFormat="1">
      <c r="I194" s="292"/>
      <c r="J194" s="292"/>
      <c r="K194" s="292"/>
      <c r="L194" s="292"/>
    </row>
    <row r="195" spans="9:12" s="291" customFormat="1">
      <c r="I195" s="292"/>
      <c r="J195" s="292"/>
      <c r="K195" s="292"/>
      <c r="L195" s="292"/>
    </row>
    <row r="196" spans="9:12" s="291" customFormat="1">
      <c r="I196" s="292"/>
      <c r="J196" s="292"/>
      <c r="K196" s="292"/>
      <c r="L196" s="292"/>
    </row>
    <row r="197" spans="9:12" s="291" customFormat="1">
      <c r="I197" s="292"/>
      <c r="J197" s="292"/>
      <c r="K197" s="292"/>
      <c r="L197" s="292"/>
    </row>
    <row r="198" spans="9:12" s="291" customFormat="1">
      <c r="I198" s="292"/>
      <c r="J198" s="292"/>
      <c r="K198" s="292"/>
      <c r="L198" s="292"/>
    </row>
    <row r="199" spans="9:12" s="291" customFormat="1">
      <c r="I199" s="292"/>
      <c r="J199" s="292"/>
      <c r="K199" s="292"/>
      <c r="L199" s="292"/>
    </row>
    <row r="200" spans="9:12" s="291" customFormat="1">
      <c r="I200" s="292"/>
      <c r="J200" s="292"/>
      <c r="K200" s="292"/>
      <c r="L200" s="292"/>
    </row>
    <row r="201" spans="9:12" s="291" customFormat="1">
      <c r="I201" s="292"/>
      <c r="J201" s="292"/>
      <c r="K201" s="292"/>
      <c r="L201" s="292"/>
    </row>
    <row r="202" spans="9:12" s="291" customFormat="1">
      <c r="I202" s="292"/>
      <c r="J202" s="292"/>
      <c r="K202" s="292"/>
      <c r="L202" s="292"/>
    </row>
    <row r="203" spans="9:12" s="291" customFormat="1">
      <c r="I203" s="292"/>
      <c r="J203" s="292"/>
      <c r="K203" s="292"/>
      <c r="L203" s="292"/>
    </row>
    <row r="204" spans="9:12" s="291" customFormat="1">
      <c r="I204" s="292"/>
      <c r="J204" s="292"/>
      <c r="K204" s="292"/>
      <c r="L204" s="292"/>
    </row>
    <row r="205" spans="9:12" s="291" customFormat="1">
      <c r="I205" s="292"/>
      <c r="J205" s="292"/>
      <c r="K205" s="292"/>
      <c r="L205" s="292"/>
    </row>
    <row r="206" spans="9:12" s="291" customFormat="1">
      <c r="I206" s="292"/>
      <c r="J206" s="292"/>
      <c r="K206" s="292"/>
      <c r="L206" s="292"/>
    </row>
    <row r="207" spans="9:12" s="291" customFormat="1">
      <c r="I207" s="292"/>
      <c r="J207" s="292"/>
      <c r="K207" s="292"/>
      <c r="L207" s="292"/>
    </row>
    <row r="208" spans="9:12" s="291" customFormat="1">
      <c r="I208" s="292"/>
      <c r="J208" s="292"/>
      <c r="K208" s="292"/>
      <c r="L208" s="292"/>
    </row>
    <row r="209" spans="9:12" s="291" customFormat="1">
      <c r="I209" s="292"/>
      <c r="J209" s="292"/>
      <c r="K209" s="292"/>
      <c r="L209" s="292"/>
    </row>
    <row r="210" spans="9:12" s="291" customFormat="1">
      <c r="I210" s="292"/>
      <c r="J210" s="292"/>
      <c r="K210" s="292"/>
      <c r="L210" s="292"/>
    </row>
    <row r="211" spans="9:12" s="291" customFormat="1">
      <c r="I211" s="292"/>
      <c r="J211" s="292"/>
      <c r="K211" s="292"/>
      <c r="L211" s="292"/>
    </row>
    <row r="212" spans="9:12" s="291" customFormat="1">
      <c r="I212" s="292"/>
      <c r="J212" s="292"/>
      <c r="K212" s="292"/>
      <c r="L212" s="292"/>
    </row>
    <row r="213" spans="9:12" s="291" customFormat="1">
      <c r="I213" s="292"/>
      <c r="J213" s="292"/>
      <c r="K213" s="292"/>
      <c r="L213" s="292"/>
    </row>
    <row r="214" spans="9:12" s="291" customFormat="1">
      <c r="I214" s="292"/>
      <c r="J214" s="292"/>
      <c r="K214" s="292"/>
      <c r="L214" s="292"/>
    </row>
    <row r="215" spans="9:12" s="291" customFormat="1">
      <c r="I215" s="292"/>
      <c r="J215" s="292"/>
      <c r="K215" s="292"/>
      <c r="L215" s="292"/>
    </row>
    <row r="216" spans="9:12" s="291" customFormat="1">
      <c r="I216" s="292"/>
      <c r="J216" s="292"/>
      <c r="K216" s="292"/>
      <c r="L216" s="292"/>
    </row>
    <row r="217" spans="9:12" s="291" customFormat="1">
      <c r="I217" s="292"/>
      <c r="J217" s="292"/>
      <c r="K217" s="292"/>
      <c r="L217" s="292"/>
    </row>
    <row r="218" spans="9:12" s="291" customFormat="1">
      <c r="I218" s="292"/>
      <c r="J218" s="292"/>
      <c r="K218" s="292"/>
      <c r="L218" s="292"/>
    </row>
    <row r="219" spans="9:12" s="291" customFormat="1">
      <c r="I219" s="292"/>
      <c r="J219" s="292"/>
      <c r="K219" s="292"/>
      <c r="L219" s="292"/>
    </row>
    <row r="220" spans="9:12" s="291" customFormat="1">
      <c r="I220" s="292"/>
      <c r="J220" s="292"/>
      <c r="K220" s="292"/>
      <c r="L220" s="292"/>
    </row>
    <row r="221" spans="9:12" s="291" customFormat="1">
      <c r="I221" s="292"/>
      <c r="J221" s="292"/>
      <c r="K221" s="292"/>
      <c r="L221" s="292"/>
    </row>
    <row r="222" spans="9:12" s="291" customFormat="1">
      <c r="I222" s="292"/>
      <c r="J222" s="292"/>
      <c r="K222" s="292"/>
      <c r="L222" s="292"/>
    </row>
    <row r="223" spans="9:12" s="291" customFormat="1">
      <c r="I223" s="292"/>
      <c r="J223" s="292"/>
      <c r="K223" s="292"/>
      <c r="L223" s="292"/>
    </row>
    <row r="224" spans="9:12" s="291" customFormat="1">
      <c r="I224" s="292"/>
      <c r="J224" s="292"/>
      <c r="K224" s="292"/>
      <c r="L224" s="292"/>
    </row>
    <row r="225" spans="9:12" s="291" customFormat="1">
      <c r="I225" s="292"/>
      <c r="J225" s="292"/>
      <c r="K225" s="292"/>
      <c r="L225" s="292"/>
    </row>
    <row r="226" spans="9:12" s="291" customFormat="1">
      <c r="I226" s="292"/>
      <c r="J226" s="292"/>
      <c r="K226" s="292"/>
      <c r="L226" s="292"/>
    </row>
    <row r="227" spans="9:12" s="291" customFormat="1">
      <c r="I227" s="292"/>
      <c r="J227" s="292"/>
      <c r="K227" s="292"/>
      <c r="L227" s="292"/>
    </row>
    <row r="228" spans="9:12" s="291" customFormat="1">
      <c r="I228" s="292"/>
      <c r="J228" s="292"/>
      <c r="K228" s="292"/>
      <c r="L228" s="292"/>
    </row>
    <row r="229" spans="9:12" s="291" customFormat="1">
      <c r="I229" s="292"/>
      <c r="J229" s="292"/>
      <c r="K229" s="292"/>
      <c r="L229" s="292"/>
    </row>
    <row r="230" spans="9:12" s="291" customFormat="1">
      <c r="I230" s="292"/>
      <c r="J230" s="292"/>
      <c r="K230" s="292"/>
      <c r="L230" s="292"/>
    </row>
    <row r="231" spans="9:12" s="291" customFormat="1">
      <c r="I231" s="292"/>
      <c r="J231" s="292"/>
      <c r="K231" s="292"/>
      <c r="L231" s="292"/>
    </row>
    <row r="232" spans="9:12" s="291" customFormat="1">
      <c r="I232" s="292"/>
      <c r="J232" s="292"/>
      <c r="K232" s="292"/>
      <c r="L232" s="292"/>
    </row>
    <row r="233" spans="9:12" s="291" customFormat="1">
      <c r="I233" s="292"/>
      <c r="J233" s="292"/>
      <c r="K233" s="292"/>
      <c r="L233" s="292"/>
    </row>
    <row r="234" spans="9:12" s="291" customFormat="1">
      <c r="I234" s="292"/>
      <c r="J234" s="292"/>
      <c r="K234" s="292"/>
      <c r="L234" s="292"/>
    </row>
    <row r="235" spans="9:12" s="291" customFormat="1">
      <c r="I235" s="292"/>
      <c r="J235" s="292"/>
      <c r="K235" s="292"/>
      <c r="L235" s="292"/>
    </row>
    <row r="236" spans="9:12" s="291" customFormat="1">
      <c r="I236" s="292"/>
      <c r="J236" s="292"/>
      <c r="K236" s="292"/>
      <c r="L236" s="292"/>
    </row>
    <row r="237" spans="9:12" s="291" customFormat="1">
      <c r="I237" s="292"/>
      <c r="J237" s="292"/>
      <c r="K237" s="292"/>
      <c r="L237" s="292"/>
    </row>
    <row r="238" spans="9:12" s="291" customFormat="1">
      <c r="I238" s="292"/>
      <c r="J238" s="292"/>
      <c r="K238" s="292"/>
      <c r="L238" s="292"/>
    </row>
    <row r="239" spans="9:12" s="291" customFormat="1">
      <c r="I239" s="292"/>
      <c r="J239" s="292"/>
      <c r="K239" s="292"/>
      <c r="L239" s="292"/>
    </row>
    <row r="240" spans="9:12" s="291" customFormat="1">
      <c r="I240" s="292"/>
      <c r="J240" s="292"/>
      <c r="K240" s="292"/>
      <c r="L240" s="292"/>
    </row>
    <row r="241" spans="9:12" s="291" customFormat="1">
      <c r="I241" s="292"/>
      <c r="J241" s="292"/>
      <c r="K241" s="292"/>
      <c r="L241" s="292"/>
    </row>
    <row r="242" spans="9:12" s="291" customFormat="1">
      <c r="I242" s="292"/>
      <c r="J242" s="292"/>
      <c r="K242" s="292"/>
      <c r="L242" s="292"/>
    </row>
    <row r="243" spans="9:12" s="291" customFormat="1">
      <c r="I243" s="292"/>
      <c r="J243" s="292"/>
      <c r="K243" s="292"/>
      <c r="L243" s="292"/>
    </row>
    <row r="244" spans="9:12" s="291" customFormat="1">
      <c r="I244" s="292"/>
      <c r="J244" s="292"/>
      <c r="K244" s="292"/>
      <c r="L244" s="292"/>
    </row>
    <row r="245" spans="9:12" s="291" customFormat="1">
      <c r="I245" s="292"/>
      <c r="J245" s="292"/>
      <c r="K245" s="292"/>
      <c r="L245" s="292"/>
    </row>
    <row r="246" spans="9:12" s="291" customFormat="1">
      <c r="I246" s="292"/>
      <c r="J246" s="292"/>
      <c r="K246" s="292"/>
      <c r="L246" s="292"/>
    </row>
    <row r="247" spans="9:12" s="291" customFormat="1">
      <c r="I247" s="292"/>
      <c r="J247" s="292"/>
      <c r="K247" s="292"/>
      <c r="L247" s="292"/>
    </row>
    <row r="248" spans="9:12" s="291" customFormat="1">
      <c r="I248" s="292"/>
      <c r="J248" s="292"/>
      <c r="K248" s="292"/>
      <c r="L248" s="292"/>
    </row>
    <row r="249" spans="9:12" s="291" customFormat="1">
      <c r="I249" s="292"/>
      <c r="J249" s="292"/>
      <c r="K249" s="292"/>
      <c r="L249" s="292"/>
    </row>
    <row r="250" spans="9:12" s="291" customFormat="1">
      <c r="I250" s="292"/>
      <c r="J250" s="292"/>
      <c r="K250" s="292"/>
      <c r="L250" s="292"/>
    </row>
    <row r="251" spans="9:12" s="291" customFormat="1">
      <c r="I251" s="292"/>
      <c r="J251" s="292"/>
      <c r="K251" s="292"/>
      <c r="L251" s="292"/>
    </row>
    <row r="252" spans="9:12" s="291" customFormat="1">
      <c r="I252" s="292"/>
      <c r="J252" s="292"/>
      <c r="K252" s="292"/>
      <c r="L252" s="292"/>
    </row>
    <row r="253" spans="9:12" s="291" customFormat="1">
      <c r="I253" s="292"/>
      <c r="J253" s="292"/>
      <c r="K253" s="292"/>
      <c r="L253" s="292"/>
    </row>
    <row r="254" spans="9:12" s="291" customFormat="1">
      <c r="I254" s="292"/>
      <c r="J254" s="292"/>
      <c r="K254" s="292"/>
      <c r="L254" s="292"/>
    </row>
    <row r="255" spans="9:12" s="291" customFormat="1">
      <c r="I255" s="292"/>
      <c r="J255" s="292"/>
      <c r="K255" s="292"/>
      <c r="L255" s="292"/>
    </row>
    <row r="256" spans="9:12" s="291" customFormat="1">
      <c r="I256" s="292"/>
      <c r="J256" s="292"/>
      <c r="K256" s="292"/>
      <c r="L256" s="292"/>
    </row>
    <row r="257" spans="9:12" s="291" customFormat="1">
      <c r="I257" s="292"/>
      <c r="J257" s="292"/>
      <c r="K257" s="292"/>
      <c r="L257" s="292"/>
    </row>
    <row r="258" spans="9:12" s="291" customFormat="1">
      <c r="I258" s="292"/>
      <c r="J258" s="292"/>
      <c r="K258" s="292"/>
      <c r="L258" s="292"/>
    </row>
    <row r="259" spans="9:12" s="291" customFormat="1">
      <c r="I259" s="292"/>
      <c r="J259" s="292"/>
      <c r="K259" s="292"/>
      <c r="L259" s="292"/>
    </row>
    <row r="260" spans="9:12" s="291" customFormat="1">
      <c r="I260" s="292"/>
      <c r="J260" s="292"/>
      <c r="K260" s="292"/>
      <c r="L260" s="292"/>
    </row>
    <row r="261" spans="9:12" s="291" customFormat="1">
      <c r="I261" s="292"/>
      <c r="J261" s="292"/>
      <c r="K261" s="292"/>
      <c r="L261" s="292"/>
    </row>
    <row r="262" spans="9:12" s="291" customFormat="1">
      <c r="I262" s="292"/>
      <c r="J262" s="292"/>
      <c r="K262" s="292"/>
      <c r="L262" s="292"/>
    </row>
    <row r="263" spans="9:12" s="291" customFormat="1">
      <c r="I263" s="292"/>
      <c r="J263" s="292"/>
      <c r="K263" s="292"/>
      <c r="L263" s="292"/>
    </row>
    <row r="264" spans="9:12" s="291" customFormat="1">
      <c r="I264" s="292"/>
      <c r="J264" s="292"/>
      <c r="K264" s="292"/>
      <c r="L264" s="292"/>
    </row>
    <row r="265" spans="9:12" s="291" customFormat="1">
      <c r="I265" s="292"/>
      <c r="J265" s="292"/>
      <c r="K265" s="292"/>
      <c r="L265" s="292"/>
    </row>
    <row r="266" spans="9:12" s="291" customFormat="1">
      <c r="I266" s="292"/>
      <c r="J266" s="292"/>
      <c r="K266" s="292"/>
      <c r="L266" s="292"/>
    </row>
    <row r="267" spans="9:12" s="291" customFormat="1">
      <c r="I267" s="292"/>
      <c r="J267" s="292"/>
      <c r="K267" s="292"/>
      <c r="L267" s="292"/>
    </row>
    <row r="268" spans="9:12" s="291" customFormat="1">
      <c r="I268" s="292"/>
      <c r="J268" s="292"/>
      <c r="K268" s="292"/>
      <c r="L268" s="292"/>
    </row>
    <row r="269" spans="9:12" s="291" customFormat="1">
      <c r="I269" s="292"/>
      <c r="J269" s="292"/>
      <c r="K269" s="292"/>
      <c r="L269" s="292"/>
    </row>
    <row r="270" spans="9:12" s="291" customFormat="1">
      <c r="I270" s="292"/>
      <c r="J270" s="292"/>
      <c r="K270" s="292"/>
      <c r="L270" s="292"/>
    </row>
    <row r="271" spans="9:12" s="291" customFormat="1">
      <c r="I271" s="292"/>
      <c r="J271" s="292"/>
      <c r="K271" s="292"/>
      <c r="L271" s="292"/>
    </row>
    <row r="272" spans="9:12" s="291" customFormat="1">
      <c r="I272" s="292"/>
      <c r="J272" s="292"/>
      <c r="K272" s="292"/>
      <c r="L272" s="292"/>
    </row>
    <row r="273" spans="9:12" s="291" customFormat="1">
      <c r="I273" s="292"/>
      <c r="J273" s="292"/>
      <c r="K273" s="292"/>
      <c r="L273" s="292"/>
    </row>
    <row r="274" spans="9:12" s="291" customFormat="1">
      <c r="I274" s="292"/>
      <c r="J274" s="292"/>
      <c r="K274" s="292"/>
      <c r="L274" s="292"/>
    </row>
    <row r="275" spans="9:12" s="291" customFormat="1">
      <c r="I275" s="292"/>
      <c r="J275" s="292"/>
      <c r="K275" s="292"/>
      <c r="L275" s="292"/>
    </row>
    <row r="276" spans="9:12" s="291" customFormat="1">
      <c r="I276" s="292"/>
      <c r="J276" s="292"/>
      <c r="K276" s="292"/>
      <c r="L276" s="292"/>
    </row>
    <row r="277" spans="9:12" s="291" customFormat="1">
      <c r="I277" s="292"/>
      <c r="J277" s="292"/>
      <c r="K277" s="292"/>
      <c r="L277" s="292"/>
    </row>
    <row r="278" spans="9:12" s="291" customFormat="1">
      <c r="I278" s="292"/>
      <c r="J278" s="292"/>
      <c r="K278" s="292"/>
      <c r="L278" s="292"/>
    </row>
    <row r="279" spans="9:12" s="291" customFormat="1">
      <c r="I279" s="292"/>
      <c r="J279" s="292"/>
      <c r="K279" s="292"/>
      <c r="L279" s="292"/>
    </row>
    <row r="280" spans="9:12" s="291" customFormat="1">
      <c r="I280" s="292"/>
      <c r="J280" s="292"/>
      <c r="K280" s="292"/>
      <c r="L280" s="292"/>
    </row>
    <row r="281" spans="9:12" s="291" customFormat="1">
      <c r="I281" s="292"/>
      <c r="J281" s="292"/>
      <c r="K281" s="292"/>
      <c r="L281" s="292"/>
    </row>
    <row r="282" spans="9:12" s="291" customFormat="1">
      <c r="I282" s="292"/>
      <c r="J282" s="292"/>
      <c r="K282" s="292"/>
      <c r="L282" s="292"/>
    </row>
    <row r="283" spans="9:12" s="291" customFormat="1">
      <c r="I283" s="292"/>
      <c r="J283" s="292"/>
      <c r="K283" s="292"/>
      <c r="L283" s="292"/>
    </row>
    <row r="284" spans="9:12" s="291" customFormat="1">
      <c r="I284" s="292"/>
      <c r="J284" s="292"/>
      <c r="K284" s="292"/>
      <c r="L284" s="292"/>
    </row>
    <row r="285" spans="9:12" s="291" customFormat="1">
      <c r="I285" s="292"/>
      <c r="J285" s="292"/>
      <c r="K285" s="292"/>
      <c r="L285" s="292"/>
    </row>
    <row r="286" spans="9:12" s="291" customFormat="1">
      <c r="I286" s="292"/>
      <c r="J286" s="292"/>
      <c r="K286" s="292"/>
      <c r="L286" s="292"/>
    </row>
    <row r="287" spans="9:12" s="291" customFormat="1">
      <c r="I287" s="292"/>
      <c r="J287" s="292"/>
      <c r="K287" s="292"/>
      <c r="L287" s="292"/>
    </row>
    <row r="288" spans="9:12" s="291" customFormat="1">
      <c r="I288" s="292"/>
      <c r="J288" s="292"/>
      <c r="K288" s="292"/>
      <c r="L288" s="292"/>
    </row>
    <row r="289" spans="9:12" s="291" customFormat="1">
      <c r="I289" s="292"/>
      <c r="J289" s="292"/>
      <c r="K289" s="292"/>
      <c r="L289" s="292"/>
    </row>
    <row r="290" spans="9:12" s="291" customFormat="1">
      <c r="I290" s="292"/>
      <c r="J290" s="292"/>
      <c r="K290" s="292"/>
      <c r="L290" s="292"/>
    </row>
    <row r="291" spans="9:12" s="291" customFormat="1">
      <c r="I291" s="292"/>
      <c r="J291" s="292"/>
      <c r="K291" s="292"/>
      <c r="L291" s="292"/>
    </row>
    <row r="292" spans="9:12" s="291" customFormat="1">
      <c r="I292" s="292"/>
      <c r="J292" s="292"/>
      <c r="K292" s="292"/>
      <c r="L292" s="292"/>
    </row>
    <row r="293" spans="9:12" s="291" customFormat="1">
      <c r="I293" s="292"/>
      <c r="J293" s="292"/>
      <c r="K293" s="292"/>
      <c r="L293" s="292"/>
    </row>
    <row r="294" spans="9:12" s="291" customFormat="1">
      <c r="I294" s="292"/>
      <c r="J294" s="292"/>
      <c r="K294" s="292"/>
      <c r="L294" s="292"/>
    </row>
    <row r="295" spans="9:12" s="291" customFormat="1">
      <c r="I295" s="292"/>
      <c r="J295" s="292"/>
      <c r="K295" s="292"/>
      <c r="L295" s="292"/>
    </row>
    <row r="296" spans="9:12" s="291" customFormat="1">
      <c r="I296" s="292"/>
      <c r="J296" s="292"/>
      <c r="K296" s="292"/>
      <c r="L296" s="292"/>
    </row>
    <row r="297" spans="9:12" s="291" customFormat="1">
      <c r="I297" s="292"/>
      <c r="J297" s="292"/>
      <c r="K297" s="292"/>
      <c r="L297" s="292"/>
    </row>
    <row r="298" spans="9:12" s="291" customFormat="1">
      <c r="I298" s="292"/>
      <c r="J298" s="292"/>
      <c r="K298" s="292"/>
      <c r="L298" s="292"/>
    </row>
    <row r="299" spans="9:12" s="291" customFormat="1">
      <c r="I299" s="292"/>
      <c r="J299" s="292"/>
      <c r="K299" s="292"/>
      <c r="L299" s="292"/>
    </row>
    <row r="300" spans="9:12" s="291" customFormat="1">
      <c r="I300" s="292"/>
      <c r="J300" s="292"/>
      <c r="K300" s="292"/>
      <c r="L300" s="292"/>
    </row>
    <row r="301" spans="9:12" s="291" customFormat="1">
      <c r="I301" s="292"/>
      <c r="J301" s="292"/>
      <c r="K301" s="292"/>
      <c r="L301" s="292"/>
    </row>
    <row r="302" spans="9:12" s="291" customFormat="1">
      <c r="I302" s="292"/>
      <c r="J302" s="292"/>
      <c r="K302" s="292"/>
      <c r="L302" s="292"/>
    </row>
    <row r="303" spans="9:12" s="291" customFormat="1">
      <c r="I303" s="292"/>
      <c r="J303" s="292"/>
      <c r="K303" s="292"/>
      <c r="L303" s="292"/>
    </row>
    <row r="304" spans="9:12" s="291" customFormat="1">
      <c r="I304" s="292"/>
      <c r="J304" s="292"/>
      <c r="K304" s="292"/>
      <c r="L304" s="292"/>
    </row>
    <row r="305" spans="9:12" s="291" customFormat="1">
      <c r="I305" s="292"/>
      <c r="J305" s="292"/>
      <c r="K305" s="292"/>
      <c r="L305" s="292"/>
    </row>
    <row r="306" spans="9:12" s="291" customFormat="1">
      <c r="I306" s="292"/>
      <c r="J306" s="292"/>
      <c r="K306" s="292"/>
      <c r="L306" s="292"/>
    </row>
    <row r="307" spans="9:12" s="291" customFormat="1">
      <c r="I307" s="292"/>
      <c r="J307" s="292"/>
      <c r="K307" s="292"/>
      <c r="L307" s="292"/>
    </row>
    <row r="308" spans="9:12" s="291" customFormat="1">
      <c r="I308" s="292"/>
      <c r="J308" s="292"/>
      <c r="K308" s="292"/>
      <c r="L308" s="292"/>
    </row>
    <row r="309" spans="9:12" s="291" customFormat="1">
      <c r="I309" s="292"/>
      <c r="J309" s="292"/>
      <c r="K309" s="292"/>
      <c r="L309" s="292"/>
    </row>
    <row r="310" spans="9:12" s="291" customFormat="1">
      <c r="I310" s="292"/>
      <c r="J310" s="292"/>
      <c r="K310" s="292"/>
      <c r="L310" s="292"/>
    </row>
    <row r="311" spans="9:12" s="291" customFormat="1">
      <c r="I311" s="292"/>
      <c r="J311" s="292"/>
      <c r="K311" s="292"/>
      <c r="L311" s="292"/>
    </row>
    <row r="312" spans="9:12" s="291" customFormat="1">
      <c r="I312" s="292"/>
      <c r="J312" s="292"/>
      <c r="K312" s="292"/>
      <c r="L312" s="292"/>
    </row>
    <row r="313" spans="9:12" s="291" customFormat="1">
      <c r="I313" s="292"/>
      <c r="J313" s="292"/>
      <c r="K313" s="292"/>
      <c r="L313" s="292"/>
    </row>
    <row r="314" spans="9:12" s="291" customFormat="1">
      <c r="I314" s="292"/>
      <c r="J314" s="292"/>
      <c r="K314" s="292"/>
      <c r="L314" s="292"/>
    </row>
    <row r="315" spans="9:12" s="291" customFormat="1">
      <c r="I315" s="292"/>
      <c r="J315" s="292"/>
      <c r="K315" s="292"/>
      <c r="L315" s="292"/>
    </row>
    <row r="316" spans="9:12" s="291" customFormat="1">
      <c r="I316" s="292"/>
      <c r="J316" s="292"/>
      <c r="K316" s="292"/>
      <c r="L316" s="292"/>
    </row>
    <row r="317" spans="9:12" s="291" customFormat="1">
      <c r="I317" s="292"/>
      <c r="J317" s="292"/>
      <c r="K317" s="292"/>
      <c r="L317" s="292"/>
    </row>
    <row r="318" spans="9:12" s="291" customFormat="1">
      <c r="I318" s="292"/>
      <c r="J318" s="292"/>
      <c r="K318" s="292"/>
      <c r="L318" s="292"/>
    </row>
    <row r="319" spans="9:12" s="291" customFormat="1">
      <c r="I319" s="292"/>
      <c r="J319" s="292"/>
      <c r="K319" s="292"/>
      <c r="L319" s="292"/>
    </row>
    <row r="320" spans="9:12" s="291" customFormat="1">
      <c r="I320" s="292"/>
      <c r="J320" s="292"/>
      <c r="K320" s="292"/>
      <c r="L320" s="292"/>
    </row>
    <row r="321" spans="9:12" s="291" customFormat="1">
      <c r="I321" s="292"/>
      <c r="J321" s="292"/>
      <c r="K321" s="292"/>
      <c r="L321" s="292"/>
    </row>
    <row r="322" spans="9:12" s="291" customFormat="1">
      <c r="I322" s="292"/>
      <c r="J322" s="292"/>
      <c r="K322" s="292"/>
      <c r="L322" s="292"/>
    </row>
    <row r="323" spans="9:12" s="291" customFormat="1">
      <c r="I323" s="292"/>
      <c r="J323" s="292"/>
      <c r="K323" s="292"/>
      <c r="L323" s="292"/>
    </row>
    <row r="324" spans="9:12" s="291" customFormat="1">
      <c r="I324" s="292"/>
      <c r="J324" s="292"/>
      <c r="K324" s="292"/>
      <c r="L324" s="292"/>
    </row>
    <row r="325" spans="9:12" s="291" customFormat="1">
      <c r="I325" s="292"/>
      <c r="J325" s="292"/>
      <c r="K325" s="292"/>
      <c r="L325" s="292"/>
    </row>
    <row r="326" spans="9:12" s="291" customFormat="1">
      <c r="I326" s="292"/>
      <c r="J326" s="292"/>
      <c r="K326" s="292"/>
      <c r="L326" s="292"/>
    </row>
    <row r="327" spans="9:12" s="291" customFormat="1">
      <c r="I327" s="292"/>
      <c r="J327" s="292"/>
      <c r="K327" s="292"/>
      <c r="L327" s="292"/>
    </row>
    <row r="328" spans="9:12" s="291" customFormat="1">
      <c r="I328" s="292"/>
      <c r="J328" s="292"/>
      <c r="K328" s="292"/>
      <c r="L328" s="292"/>
    </row>
    <row r="329" spans="9:12" s="291" customFormat="1">
      <c r="I329" s="292"/>
      <c r="J329" s="292"/>
      <c r="K329" s="292"/>
      <c r="L329" s="292"/>
    </row>
    <row r="330" spans="9:12" s="291" customFormat="1">
      <c r="I330" s="292"/>
      <c r="J330" s="292"/>
      <c r="K330" s="292"/>
      <c r="L330" s="292"/>
    </row>
    <row r="331" spans="9:12" s="291" customFormat="1">
      <c r="I331" s="292"/>
      <c r="J331" s="292"/>
      <c r="K331" s="292"/>
      <c r="L331" s="292"/>
    </row>
    <row r="332" spans="9:12" s="291" customFormat="1">
      <c r="I332" s="292"/>
      <c r="J332" s="292"/>
      <c r="K332" s="292"/>
      <c r="L332" s="292"/>
    </row>
    <row r="333" spans="9:12" s="291" customFormat="1">
      <c r="I333" s="292"/>
      <c r="J333" s="292"/>
      <c r="K333" s="292"/>
      <c r="L333" s="292"/>
    </row>
    <row r="334" spans="9:12" s="291" customFormat="1">
      <c r="I334" s="292"/>
      <c r="J334" s="292"/>
      <c r="K334" s="292"/>
      <c r="L334" s="292"/>
    </row>
    <row r="335" spans="9:12" s="291" customFormat="1">
      <c r="I335" s="292"/>
      <c r="J335" s="292"/>
      <c r="K335" s="292"/>
      <c r="L335" s="292"/>
    </row>
    <row r="336" spans="9:12" s="291" customFormat="1">
      <c r="I336" s="292"/>
      <c r="J336" s="292"/>
      <c r="K336" s="292"/>
      <c r="L336" s="292"/>
    </row>
    <row r="337" spans="9:12" s="291" customFormat="1">
      <c r="I337" s="292"/>
      <c r="J337" s="292"/>
      <c r="K337" s="292"/>
      <c r="L337" s="292"/>
    </row>
    <row r="338" spans="9:12" s="291" customFormat="1">
      <c r="I338" s="292"/>
      <c r="J338" s="292"/>
      <c r="K338" s="292"/>
      <c r="L338" s="292"/>
    </row>
    <row r="339" spans="9:12" s="291" customFormat="1">
      <c r="I339" s="292"/>
      <c r="J339" s="292"/>
      <c r="K339" s="292"/>
      <c r="L339" s="292"/>
    </row>
    <row r="340" spans="9:12" s="291" customFormat="1">
      <c r="I340" s="292"/>
      <c r="J340" s="292"/>
      <c r="K340" s="292"/>
      <c r="L340" s="292"/>
    </row>
    <row r="341" spans="9:12" s="291" customFormat="1">
      <c r="I341" s="292"/>
      <c r="J341" s="292"/>
      <c r="K341" s="292"/>
      <c r="L341" s="292"/>
    </row>
    <row r="342" spans="9:12" s="291" customFormat="1">
      <c r="I342" s="292"/>
      <c r="J342" s="292"/>
      <c r="K342" s="292"/>
      <c r="L342" s="292"/>
    </row>
    <row r="343" spans="9:12" s="291" customFormat="1">
      <c r="I343" s="292"/>
      <c r="J343" s="292"/>
      <c r="K343" s="292"/>
      <c r="L343" s="292"/>
    </row>
    <row r="344" spans="9:12" s="291" customFormat="1">
      <c r="I344" s="292"/>
      <c r="J344" s="292"/>
      <c r="K344" s="292"/>
      <c r="L344" s="292"/>
    </row>
    <row r="345" spans="9:12" s="291" customFormat="1">
      <c r="I345" s="292"/>
      <c r="J345" s="292"/>
      <c r="K345" s="292"/>
      <c r="L345" s="292"/>
    </row>
    <row r="346" spans="9:12" s="291" customFormat="1">
      <c r="I346" s="292"/>
      <c r="J346" s="292"/>
      <c r="K346" s="292"/>
      <c r="L346" s="292"/>
    </row>
    <row r="347" spans="9:12" s="291" customFormat="1">
      <c r="I347" s="292"/>
      <c r="J347" s="292"/>
      <c r="K347" s="292"/>
      <c r="L347" s="292"/>
    </row>
    <row r="348" spans="9:12" s="291" customFormat="1">
      <c r="I348" s="292"/>
      <c r="J348" s="292"/>
      <c r="K348" s="292"/>
      <c r="L348" s="292"/>
    </row>
    <row r="349" spans="9:12" s="291" customFormat="1">
      <c r="I349" s="292"/>
      <c r="J349" s="292"/>
      <c r="K349" s="292"/>
      <c r="L349" s="292"/>
    </row>
    <row r="350" spans="9:12" s="291" customFormat="1">
      <c r="I350" s="292"/>
      <c r="J350" s="292"/>
      <c r="K350" s="292"/>
      <c r="L350" s="292"/>
    </row>
    <row r="351" spans="9:12" s="291" customFormat="1">
      <c r="I351" s="292"/>
      <c r="J351" s="292"/>
      <c r="K351" s="292"/>
      <c r="L351" s="292"/>
    </row>
    <row r="352" spans="9:12" s="291" customFormat="1">
      <c r="I352" s="292"/>
      <c r="J352" s="292"/>
      <c r="K352" s="292"/>
      <c r="L352" s="292"/>
    </row>
    <row r="353" spans="9:12" s="291" customFormat="1">
      <c r="I353" s="292"/>
      <c r="J353" s="292"/>
      <c r="K353" s="292"/>
      <c r="L353" s="292"/>
    </row>
    <row r="354" spans="9:12" s="291" customFormat="1">
      <c r="I354" s="292"/>
      <c r="J354" s="292"/>
      <c r="K354" s="292"/>
      <c r="L354" s="292"/>
    </row>
    <row r="355" spans="9:12" s="291" customFormat="1">
      <c r="I355" s="292"/>
      <c r="J355" s="292"/>
      <c r="K355" s="292"/>
      <c r="L355" s="292"/>
    </row>
    <row r="356" spans="9:12" s="291" customFormat="1">
      <c r="I356" s="292"/>
      <c r="J356" s="292"/>
      <c r="K356" s="292"/>
      <c r="L356" s="292"/>
    </row>
    <row r="357" spans="9:12" s="291" customFormat="1">
      <c r="I357" s="292"/>
      <c r="J357" s="292"/>
      <c r="K357" s="292"/>
      <c r="L357" s="292"/>
    </row>
    <row r="358" spans="9:12" s="291" customFormat="1">
      <c r="I358" s="292"/>
      <c r="J358" s="292"/>
      <c r="K358" s="292"/>
      <c r="L358" s="292"/>
    </row>
    <row r="359" spans="9:12" s="291" customFormat="1">
      <c r="I359" s="292"/>
      <c r="J359" s="292"/>
      <c r="K359" s="292"/>
      <c r="L359" s="292"/>
    </row>
    <row r="360" spans="9:12" s="291" customFormat="1">
      <c r="I360" s="292"/>
      <c r="J360" s="292"/>
      <c r="K360" s="292"/>
      <c r="L360" s="292"/>
    </row>
    <row r="361" spans="9:12" s="291" customFormat="1">
      <c r="I361" s="292"/>
      <c r="J361" s="292"/>
      <c r="K361" s="292"/>
      <c r="L361" s="292"/>
    </row>
    <row r="362" spans="9:12" s="291" customFormat="1">
      <c r="I362" s="292"/>
      <c r="J362" s="292"/>
      <c r="K362" s="292"/>
      <c r="L362" s="292"/>
    </row>
    <row r="363" spans="9:12" s="291" customFormat="1">
      <c r="I363" s="292"/>
      <c r="J363" s="292"/>
      <c r="K363" s="292"/>
      <c r="L363" s="292"/>
    </row>
    <row r="364" spans="9:12" s="291" customFormat="1">
      <c r="I364" s="292"/>
      <c r="J364" s="292"/>
      <c r="K364" s="292"/>
      <c r="L364" s="292"/>
    </row>
    <row r="365" spans="9:12" s="291" customFormat="1">
      <c r="I365" s="292"/>
      <c r="J365" s="292"/>
      <c r="K365" s="292"/>
      <c r="L365" s="292"/>
    </row>
    <row r="366" spans="9:12" s="291" customFormat="1">
      <c r="I366" s="292"/>
      <c r="J366" s="292"/>
      <c r="K366" s="292"/>
      <c r="L366" s="292"/>
    </row>
    <row r="367" spans="9:12" s="291" customFormat="1">
      <c r="I367" s="292"/>
      <c r="J367" s="292"/>
      <c r="K367" s="292"/>
      <c r="L367" s="292"/>
    </row>
    <row r="368" spans="9:12" s="291" customFormat="1">
      <c r="I368" s="292"/>
      <c r="J368" s="292"/>
      <c r="K368" s="292"/>
      <c r="L368" s="292"/>
    </row>
    <row r="369" spans="9:12" s="291" customFormat="1">
      <c r="I369" s="292"/>
      <c r="J369" s="292"/>
      <c r="K369" s="292"/>
      <c r="L369" s="292"/>
    </row>
    <row r="370" spans="9:12" s="291" customFormat="1">
      <c r="I370" s="292"/>
      <c r="J370" s="292"/>
      <c r="K370" s="292"/>
      <c r="L370" s="292"/>
    </row>
    <row r="371" spans="9:12" s="291" customFormat="1">
      <c r="I371" s="292"/>
      <c r="J371" s="292"/>
      <c r="K371" s="292"/>
      <c r="L371" s="292"/>
    </row>
    <row r="372" spans="9:12" s="291" customFormat="1">
      <c r="I372" s="292"/>
      <c r="J372" s="292"/>
      <c r="K372" s="292"/>
      <c r="L372" s="292"/>
    </row>
    <row r="373" spans="9:12" s="291" customFormat="1">
      <c r="I373" s="292"/>
      <c r="J373" s="292"/>
      <c r="K373" s="292"/>
      <c r="L373" s="292"/>
    </row>
    <row r="374" spans="9:12" s="291" customFormat="1">
      <c r="I374" s="292"/>
      <c r="J374" s="292"/>
      <c r="K374" s="292"/>
      <c r="L374" s="292"/>
    </row>
    <row r="375" spans="9:12" s="291" customFormat="1">
      <c r="I375" s="292"/>
      <c r="J375" s="292"/>
      <c r="K375" s="292"/>
      <c r="L375" s="292"/>
    </row>
    <row r="376" spans="9:12" s="291" customFormat="1">
      <c r="I376" s="292"/>
      <c r="J376" s="292"/>
      <c r="K376" s="292"/>
      <c r="L376" s="292"/>
    </row>
    <row r="377" spans="9:12" s="291" customFormat="1">
      <c r="I377" s="292"/>
      <c r="J377" s="292"/>
      <c r="K377" s="292"/>
      <c r="L377" s="292"/>
    </row>
    <row r="378" spans="9:12" s="291" customFormat="1">
      <c r="I378" s="292"/>
      <c r="J378" s="292"/>
      <c r="K378" s="292"/>
      <c r="L378" s="292"/>
    </row>
    <row r="379" spans="9:12" s="291" customFormat="1">
      <c r="I379" s="292"/>
      <c r="J379" s="292"/>
      <c r="K379" s="292"/>
      <c r="L379" s="292"/>
    </row>
    <row r="380" spans="9:12" s="291" customFormat="1">
      <c r="I380" s="292"/>
      <c r="J380" s="292"/>
      <c r="K380" s="292"/>
      <c r="L380" s="292"/>
    </row>
    <row r="381" spans="9:12" s="291" customFormat="1">
      <c r="I381" s="292"/>
      <c r="J381" s="292"/>
      <c r="K381" s="292"/>
      <c r="L381" s="292"/>
    </row>
    <row r="382" spans="9:12" s="291" customFormat="1">
      <c r="I382" s="292"/>
      <c r="J382" s="292"/>
      <c r="K382" s="292"/>
      <c r="L382" s="292"/>
    </row>
    <row r="383" spans="9:12" s="291" customFormat="1">
      <c r="I383" s="292"/>
      <c r="J383" s="292"/>
      <c r="K383" s="292"/>
      <c r="L383" s="292"/>
    </row>
    <row r="384" spans="9:12" s="291" customFormat="1">
      <c r="I384" s="292"/>
      <c r="J384" s="292"/>
      <c r="K384" s="292"/>
      <c r="L384" s="292"/>
    </row>
    <row r="385" spans="9:12" s="291" customFormat="1">
      <c r="I385" s="292"/>
      <c r="J385" s="292"/>
      <c r="K385" s="292"/>
      <c r="L385" s="292"/>
    </row>
    <row r="386" spans="9:12" s="291" customFormat="1">
      <c r="I386" s="292"/>
      <c r="J386" s="292"/>
      <c r="K386" s="292"/>
      <c r="L386" s="292"/>
    </row>
    <row r="387" spans="9:12" s="291" customFormat="1">
      <c r="I387" s="292"/>
      <c r="J387" s="292"/>
      <c r="K387" s="292"/>
      <c r="L387" s="292"/>
    </row>
    <row r="388" spans="9:12" s="291" customFormat="1">
      <c r="I388" s="292"/>
      <c r="J388" s="292"/>
      <c r="K388" s="292"/>
      <c r="L388" s="292"/>
    </row>
    <row r="389" spans="9:12" s="291" customFormat="1">
      <c r="I389" s="292"/>
      <c r="J389" s="292"/>
      <c r="K389" s="292"/>
      <c r="L389" s="292"/>
    </row>
    <row r="390" spans="9:12" s="291" customFormat="1">
      <c r="I390" s="292"/>
      <c r="J390" s="292"/>
      <c r="K390" s="292"/>
      <c r="L390" s="292"/>
    </row>
    <row r="391" spans="9:12" s="291" customFormat="1">
      <c r="I391" s="292"/>
      <c r="J391" s="292"/>
      <c r="K391" s="292"/>
      <c r="L391" s="292"/>
    </row>
    <row r="392" spans="9:12" s="291" customFormat="1">
      <c r="I392" s="292"/>
      <c r="J392" s="292"/>
      <c r="K392" s="292"/>
      <c r="L392" s="292"/>
    </row>
    <row r="393" spans="9:12" s="291" customFormat="1">
      <c r="I393" s="292"/>
      <c r="J393" s="292"/>
      <c r="K393" s="292"/>
      <c r="L393" s="292"/>
    </row>
    <row r="394" spans="9:12" s="291" customFormat="1">
      <c r="I394" s="292"/>
      <c r="J394" s="292"/>
      <c r="K394" s="292"/>
      <c r="L394" s="292"/>
    </row>
    <row r="395" spans="9:12" s="291" customFormat="1">
      <c r="I395" s="292"/>
      <c r="J395" s="292"/>
      <c r="K395" s="292"/>
      <c r="L395" s="292"/>
    </row>
    <row r="396" spans="9:12" s="291" customFormat="1">
      <c r="I396" s="292"/>
      <c r="J396" s="292"/>
      <c r="K396" s="292"/>
      <c r="L396" s="292"/>
    </row>
    <row r="397" spans="9:12" s="291" customFormat="1">
      <c r="I397" s="292"/>
      <c r="J397" s="292"/>
      <c r="K397" s="292"/>
      <c r="L397" s="292"/>
    </row>
    <row r="398" spans="9:12" s="291" customFormat="1">
      <c r="I398" s="292"/>
      <c r="J398" s="292"/>
      <c r="K398" s="292"/>
      <c r="L398" s="292"/>
    </row>
    <row r="399" spans="9:12" s="291" customFormat="1">
      <c r="I399" s="292"/>
      <c r="J399" s="292"/>
      <c r="K399" s="292"/>
      <c r="L399" s="292"/>
    </row>
    <row r="400" spans="9:12" s="291" customFormat="1">
      <c r="I400" s="292"/>
      <c r="J400" s="292"/>
      <c r="K400" s="292"/>
      <c r="L400" s="292"/>
    </row>
    <row r="401" spans="9:12" s="291" customFormat="1">
      <c r="I401" s="292"/>
      <c r="J401" s="292"/>
      <c r="K401" s="292"/>
      <c r="L401" s="292"/>
    </row>
    <row r="402" spans="9:12" s="291" customFormat="1">
      <c r="I402" s="292"/>
      <c r="J402" s="292"/>
      <c r="K402" s="292"/>
      <c r="L402" s="292"/>
    </row>
    <row r="403" spans="9:12" s="291" customFormat="1">
      <c r="I403" s="292"/>
      <c r="J403" s="292"/>
      <c r="K403" s="292"/>
      <c r="L403" s="292"/>
    </row>
    <row r="404" spans="9:12" s="291" customFormat="1">
      <c r="I404" s="292"/>
      <c r="J404" s="292"/>
      <c r="K404" s="292"/>
      <c r="L404" s="292"/>
    </row>
    <row r="405" spans="9:12" s="291" customFormat="1">
      <c r="I405" s="292"/>
      <c r="J405" s="292"/>
      <c r="K405" s="292"/>
      <c r="L405" s="292"/>
    </row>
    <row r="406" spans="9:12" s="291" customFormat="1">
      <c r="I406" s="292"/>
      <c r="J406" s="292"/>
      <c r="K406" s="292"/>
      <c r="L406" s="292"/>
    </row>
    <row r="407" spans="9:12" s="291" customFormat="1">
      <c r="I407" s="292"/>
      <c r="J407" s="292"/>
      <c r="K407" s="292"/>
      <c r="L407" s="292"/>
    </row>
    <row r="408" spans="9:12" s="291" customFormat="1">
      <c r="I408" s="292"/>
      <c r="J408" s="292"/>
      <c r="K408" s="292"/>
      <c r="L408" s="292"/>
    </row>
    <row r="409" spans="9:12" s="291" customFormat="1">
      <c r="I409" s="292"/>
      <c r="J409" s="292"/>
      <c r="K409" s="292"/>
      <c r="L409" s="292"/>
    </row>
    <row r="410" spans="9:12" s="291" customFormat="1">
      <c r="I410" s="292"/>
      <c r="J410" s="292"/>
      <c r="K410" s="292"/>
      <c r="L410" s="292"/>
    </row>
    <row r="411" spans="9:12" s="291" customFormat="1">
      <c r="I411" s="292"/>
      <c r="J411" s="292"/>
      <c r="K411" s="292"/>
      <c r="L411" s="292"/>
    </row>
    <row r="412" spans="9:12" s="291" customFormat="1">
      <c r="I412" s="292"/>
      <c r="J412" s="292"/>
      <c r="K412" s="292"/>
      <c r="L412" s="292"/>
    </row>
    <row r="413" spans="9:12" s="291" customFormat="1">
      <c r="I413" s="292"/>
      <c r="J413" s="292"/>
      <c r="K413" s="292"/>
      <c r="L413" s="292"/>
    </row>
    <row r="414" spans="9:12" s="291" customFormat="1">
      <c r="I414" s="292"/>
      <c r="J414" s="292"/>
      <c r="K414" s="292"/>
      <c r="L414" s="292"/>
    </row>
    <row r="415" spans="9:12" s="291" customFormat="1">
      <c r="I415" s="292"/>
      <c r="J415" s="292"/>
      <c r="K415" s="292"/>
      <c r="L415" s="292"/>
    </row>
    <row r="416" spans="9:12" s="291" customFormat="1">
      <c r="I416" s="292"/>
      <c r="J416" s="292"/>
      <c r="K416" s="292"/>
      <c r="L416" s="292"/>
    </row>
    <row r="417" spans="9:12" s="291" customFormat="1">
      <c r="I417" s="292"/>
      <c r="J417" s="292"/>
      <c r="K417" s="292"/>
      <c r="L417" s="292"/>
    </row>
    <row r="418" spans="9:12" s="291" customFormat="1">
      <c r="I418" s="292"/>
      <c r="J418" s="292"/>
      <c r="K418" s="292"/>
      <c r="L418" s="292"/>
    </row>
    <row r="419" spans="9:12" s="291" customFormat="1">
      <c r="I419" s="292"/>
      <c r="J419" s="292"/>
      <c r="K419" s="292"/>
      <c r="L419" s="292"/>
    </row>
    <row r="420" spans="9:12" s="291" customFormat="1">
      <c r="I420" s="292"/>
      <c r="J420" s="292"/>
      <c r="K420" s="292"/>
      <c r="L420" s="292"/>
    </row>
    <row r="421" spans="9:12" s="291" customFormat="1">
      <c r="I421" s="292"/>
      <c r="J421" s="292"/>
      <c r="K421" s="292"/>
      <c r="L421" s="292"/>
    </row>
    <row r="422" spans="9:12" s="291" customFormat="1">
      <c r="I422" s="292"/>
      <c r="J422" s="292"/>
      <c r="K422" s="292"/>
      <c r="L422" s="292"/>
    </row>
    <row r="423" spans="9:12" s="291" customFormat="1">
      <c r="I423" s="292"/>
      <c r="J423" s="292"/>
      <c r="K423" s="292"/>
      <c r="L423" s="292"/>
    </row>
    <row r="424" spans="9:12" s="291" customFormat="1">
      <c r="I424" s="292"/>
      <c r="J424" s="292"/>
      <c r="K424" s="292"/>
      <c r="L424" s="292"/>
    </row>
    <row r="425" spans="9:12" s="291" customFormat="1">
      <c r="I425" s="292"/>
      <c r="J425" s="292"/>
      <c r="K425" s="292"/>
      <c r="L425" s="292"/>
    </row>
    <row r="426" spans="9:12" s="291" customFormat="1">
      <c r="I426" s="292"/>
      <c r="J426" s="292"/>
      <c r="K426" s="292"/>
      <c r="L426" s="292"/>
    </row>
    <row r="427" spans="9:12" s="291" customFormat="1">
      <c r="I427" s="292"/>
      <c r="J427" s="292"/>
      <c r="K427" s="292"/>
      <c r="L427" s="292"/>
    </row>
    <row r="428" spans="9:12" s="291" customFormat="1">
      <c r="I428" s="292"/>
      <c r="J428" s="292"/>
      <c r="K428" s="292"/>
      <c r="L428" s="292"/>
    </row>
    <row r="429" spans="9:12" s="291" customFormat="1">
      <c r="I429" s="292"/>
      <c r="J429" s="292"/>
      <c r="K429" s="292"/>
      <c r="L429" s="292"/>
    </row>
    <row r="430" spans="9:12" s="291" customFormat="1">
      <c r="I430" s="292"/>
      <c r="J430" s="292"/>
      <c r="K430" s="292"/>
      <c r="L430" s="292"/>
    </row>
    <row r="431" spans="9:12" s="291" customFormat="1">
      <c r="I431" s="292"/>
      <c r="J431" s="292"/>
      <c r="K431" s="292"/>
      <c r="L431" s="292"/>
    </row>
    <row r="432" spans="9:12" s="291" customFormat="1">
      <c r="I432" s="292"/>
      <c r="J432" s="292"/>
      <c r="K432" s="292"/>
      <c r="L432" s="292"/>
    </row>
    <row r="433" spans="9:12" s="291" customFormat="1">
      <c r="I433" s="292"/>
      <c r="J433" s="292"/>
      <c r="K433" s="292"/>
      <c r="L433" s="292"/>
    </row>
    <row r="434" spans="9:12" s="291" customFormat="1">
      <c r="I434" s="292"/>
      <c r="J434" s="292"/>
      <c r="K434" s="292"/>
      <c r="L434" s="292"/>
    </row>
    <row r="435" spans="9:12" s="291" customFormat="1">
      <c r="I435" s="292"/>
      <c r="J435" s="292"/>
      <c r="K435" s="292"/>
      <c r="L435" s="292"/>
    </row>
    <row r="436" spans="9:12" s="291" customFormat="1">
      <c r="I436" s="292"/>
      <c r="J436" s="292"/>
      <c r="K436" s="292"/>
      <c r="L436" s="292"/>
    </row>
    <row r="437" spans="9:12" s="291" customFormat="1">
      <c r="I437" s="292"/>
      <c r="J437" s="292"/>
      <c r="K437" s="292"/>
      <c r="L437" s="292"/>
    </row>
    <row r="438" spans="9:12" s="291" customFormat="1">
      <c r="I438" s="292"/>
      <c r="J438" s="292"/>
      <c r="K438" s="292"/>
      <c r="L438" s="292"/>
    </row>
    <row r="439" spans="9:12" s="291" customFormat="1">
      <c r="I439" s="292"/>
      <c r="J439" s="292"/>
      <c r="K439" s="292"/>
      <c r="L439" s="292"/>
    </row>
    <row r="440" spans="9:12" s="291" customFormat="1">
      <c r="I440" s="292"/>
      <c r="J440" s="292"/>
      <c r="K440" s="292"/>
      <c r="L440" s="292"/>
    </row>
    <row r="441" spans="9:12" s="291" customFormat="1">
      <c r="I441" s="292"/>
      <c r="J441" s="292"/>
      <c r="K441" s="292"/>
      <c r="L441" s="292"/>
    </row>
    <row r="442" spans="9:12" s="291" customFormat="1">
      <c r="I442" s="292"/>
      <c r="J442" s="292"/>
      <c r="K442" s="292"/>
      <c r="L442" s="292"/>
    </row>
    <row r="443" spans="9:12" s="291" customFormat="1">
      <c r="I443" s="292"/>
      <c r="J443" s="292"/>
      <c r="K443" s="292"/>
      <c r="L443" s="292"/>
    </row>
    <row r="444" spans="9:12" s="291" customFormat="1">
      <c r="I444" s="292"/>
      <c r="J444" s="292"/>
      <c r="K444" s="292"/>
      <c r="L444" s="292"/>
    </row>
    <row r="445" spans="9:12" s="291" customFormat="1">
      <c r="I445" s="292"/>
      <c r="J445" s="292"/>
      <c r="K445" s="292"/>
      <c r="L445" s="292"/>
    </row>
    <row r="446" spans="9:12" s="291" customFormat="1">
      <c r="I446" s="292"/>
      <c r="J446" s="292"/>
      <c r="K446" s="292"/>
      <c r="L446" s="292"/>
    </row>
    <row r="447" spans="9:12" s="291" customFormat="1">
      <c r="I447" s="292"/>
      <c r="J447" s="292"/>
      <c r="K447" s="292"/>
      <c r="L447" s="292"/>
    </row>
    <row r="448" spans="9:12" s="291" customFormat="1">
      <c r="I448" s="292"/>
      <c r="J448" s="292"/>
      <c r="K448" s="292"/>
      <c r="L448" s="292"/>
    </row>
    <row r="449" spans="9:12" s="291" customFormat="1">
      <c r="I449" s="292"/>
      <c r="J449" s="292"/>
      <c r="K449" s="292"/>
      <c r="L449" s="292"/>
    </row>
    <row r="450" spans="9:12" s="291" customFormat="1">
      <c r="I450" s="292"/>
      <c r="J450" s="292"/>
      <c r="K450" s="292"/>
      <c r="L450" s="292"/>
    </row>
    <row r="451" spans="9:12" s="291" customFormat="1">
      <c r="I451" s="292"/>
      <c r="J451" s="292"/>
      <c r="K451" s="292"/>
      <c r="L451" s="292"/>
    </row>
    <row r="452" spans="9:12" s="291" customFormat="1">
      <c r="I452" s="292"/>
      <c r="J452" s="292"/>
      <c r="K452" s="292"/>
      <c r="L452" s="292"/>
    </row>
    <row r="453" spans="9:12" s="291" customFormat="1">
      <c r="I453" s="292"/>
      <c r="J453" s="292"/>
      <c r="K453" s="292"/>
      <c r="L453" s="292"/>
    </row>
    <row r="454" spans="9:12" s="291" customFormat="1">
      <c r="I454" s="292"/>
      <c r="J454" s="292"/>
      <c r="K454" s="292"/>
      <c r="L454" s="292"/>
    </row>
    <row r="455" spans="9:12" s="291" customFormat="1">
      <c r="I455" s="292"/>
      <c r="J455" s="292"/>
      <c r="K455" s="292"/>
      <c r="L455" s="292"/>
    </row>
    <row r="456" spans="9:12" s="291" customFormat="1">
      <c r="I456" s="292"/>
      <c r="J456" s="292"/>
      <c r="K456" s="292"/>
      <c r="L456" s="292"/>
    </row>
    <row r="457" spans="9:12" s="291" customFormat="1">
      <c r="I457" s="292"/>
      <c r="J457" s="292"/>
      <c r="K457" s="292"/>
      <c r="L457" s="292"/>
    </row>
    <row r="458" spans="9:12" s="291" customFormat="1">
      <c r="I458" s="292"/>
      <c r="J458" s="292"/>
      <c r="K458" s="292"/>
      <c r="L458" s="292"/>
    </row>
    <row r="459" spans="9:12" s="291" customFormat="1">
      <c r="I459" s="292"/>
      <c r="J459" s="292"/>
      <c r="K459" s="292"/>
      <c r="L459" s="292"/>
    </row>
    <row r="460" spans="9:12" s="291" customFormat="1">
      <c r="I460" s="292"/>
      <c r="J460" s="292"/>
      <c r="K460" s="292"/>
      <c r="L460" s="292"/>
    </row>
    <row r="461" spans="9:12" s="291" customFormat="1">
      <c r="I461" s="292"/>
      <c r="J461" s="292"/>
      <c r="K461" s="292"/>
      <c r="L461" s="292"/>
    </row>
    <row r="462" spans="9:12" s="291" customFormat="1">
      <c r="I462" s="292"/>
      <c r="J462" s="292"/>
      <c r="K462" s="292"/>
      <c r="L462" s="292"/>
    </row>
    <row r="463" spans="9:12" s="291" customFormat="1">
      <c r="I463" s="292"/>
      <c r="J463" s="292"/>
      <c r="K463" s="292"/>
      <c r="L463" s="292"/>
    </row>
    <row r="464" spans="9:12" s="291" customFormat="1">
      <c r="I464" s="292"/>
      <c r="J464" s="292"/>
      <c r="K464" s="292"/>
      <c r="L464" s="292"/>
    </row>
    <row r="465" spans="9:12" s="291" customFormat="1">
      <c r="I465" s="292"/>
      <c r="J465" s="292"/>
      <c r="K465" s="292"/>
      <c r="L465" s="292"/>
    </row>
    <row r="466" spans="9:12" s="291" customFormat="1">
      <c r="I466" s="292"/>
      <c r="J466" s="292"/>
      <c r="K466" s="292"/>
      <c r="L466" s="292"/>
    </row>
    <row r="467" spans="9:12" s="291" customFormat="1">
      <c r="I467" s="292"/>
      <c r="J467" s="292"/>
      <c r="K467" s="292"/>
      <c r="L467" s="292"/>
    </row>
    <row r="468" spans="9:12" s="291" customFormat="1">
      <c r="I468" s="292"/>
      <c r="J468" s="292"/>
      <c r="K468" s="292"/>
      <c r="L468" s="292"/>
    </row>
    <row r="469" spans="9:12" s="291" customFormat="1">
      <c r="I469" s="292"/>
      <c r="J469" s="292"/>
      <c r="K469" s="292"/>
      <c r="L469" s="292"/>
    </row>
    <row r="470" spans="9:12" s="291" customFormat="1">
      <c r="I470" s="292"/>
      <c r="J470" s="292"/>
      <c r="K470" s="292"/>
      <c r="L470" s="292"/>
    </row>
    <row r="471" spans="9:12" s="291" customFormat="1">
      <c r="I471" s="292"/>
      <c r="J471" s="292"/>
      <c r="K471" s="292"/>
      <c r="L471" s="292"/>
    </row>
    <row r="472" spans="9:12" s="291" customFormat="1">
      <c r="I472" s="292"/>
      <c r="J472" s="292"/>
      <c r="K472" s="292"/>
      <c r="L472" s="292"/>
    </row>
    <row r="473" spans="9:12" s="291" customFormat="1">
      <c r="I473" s="292"/>
      <c r="J473" s="292"/>
      <c r="K473" s="292"/>
      <c r="L473" s="292"/>
    </row>
    <row r="474" spans="9:12" s="291" customFormat="1">
      <c r="I474" s="292"/>
      <c r="J474" s="292"/>
      <c r="K474" s="292"/>
      <c r="L474" s="292"/>
    </row>
    <row r="475" spans="9:12" s="291" customFormat="1">
      <c r="I475" s="292"/>
      <c r="J475" s="292"/>
      <c r="K475" s="292"/>
      <c r="L475" s="292"/>
    </row>
    <row r="476" spans="9:12" s="291" customFormat="1">
      <c r="I476" s="292"/>
      <c r="J476" s="292"/>
      <c r="K476" s="292"/>
      <c r="L476" s="292"/>
    </row>
    <row r="477" spans="9:12" s="291" customFormat="1">
      <c r="I477" s="292"/>
      <c r="J477" s="292"/>
      <c r="K477" s="292"/>
      <c r="L477" s="292"/>
    </row>
    <row r="478" spans="9:12" s="291" customFormat="1">
      <c r="I478" s="292"/>
      <c r="J478" s="292"/>
      <c r="K478" s="292"/>
      <c r="L478" s="292"/>
    </row>
    <row r="479" spans="9:12" s="291" customFormat="1">
      <c r="I479" s="292"/>
      <c r="J479" s="292"/>
      <c r="K479" s="292"/>
      <c r="L479" s="292"/>
    </row>
    <row r="480" spans="9:12" s="291" customFormat="1">
      <c r="I480" s="292"/>
      <c r="J480" s="292"/>
      <c r="K480" s="292"/>
      <c r="L480" s="292"/>
    </row>
    <row r="481" spans="9:12" s="291" customFormat="1">
      <c r="I481" s="292"/>
      <c r="J481" s="292"/>
      <c r="K481" s="292"/>
      <c r="L481" s="292"/>
    </row>
    <row r="482" spans="9:12" s="291" customFormat="1">
      <c r="I482" s="292"/>
      <c r="J482" s="292"/>
      <c r="K482" s="292"/>
      <c r="L482" s="292"/>
    </row>
    <row r="483" spans="9:12" s="291" customFormat="1">
      <c r="I483" s="292"/>
      <c r="J483" s="292"/>
      <c r="K483" s="292"/>
      <c r="L483" s="292"/>
    </row>
    <row r="484" spans="9:12" s="291" customFormat="1">
      <c r="I484" s="292"/>
      <c r="J484" s="292"/>
      <c r="K484" s="292"/>
      <c r="L484" s="292"/>
    </row>
    <row r="485" spans="9:12" s="291" customFormat="1">
      <c r="I485" s="292"/>
      <c r="J485" s="292"/>
      <c r="K485" s="292"/>
      <c r="L485" s="292"/>
    </row>
    <row r="486" spans="9:12" s="291" customFormat="1">
      <c r="I486" s="292"/>
      <c r="J486" s="292"/>
      <c r="K486" s="292"/>
      <c r="L486" s="292"/>
    </row>
    <row r="487" spans="9:12" s="291" customFormat="1">
      <c r="I487" s="292"/>
      <c r="J487" s="292"/>
      <c r="K487" s="292"/>
      <c r="L487" s="292"/>
    </row>
    <row r="488" spans="9:12" s="291" customFormat="1">
      <c r="I488" s="292"/>
      <c r="J488" s="292"/>
      <c r="K488" s="292"/>
      <c r="L488" s="292"/>
    </row>
    <row r="489" spans="9:12" s="291" customFormat="1">
      <c r="I489" s="292"/>
      <c r="J489" s="292"/>
      <c r="K489" s="292"/>
      <c r="L489" s="292"/>
    </row>
    <row r="490" spans="9:12" s="291" customFormat="1">
      <c r="I490" s="292"/>
      <c r="J490" s="292"/>
      <c r="K490" s="292"/>
      <c r="L490" s="292"/>
    </row>
    <row r="491" spans="9:12" s="291" customFormat="1">
      <c r="I491" s="292"/>
      <c r="J491" s="292"/>
      <c r="K491" s="292"/>
      <c r="L491" s="292"/>
    </row>
    <row r="492" spans="9:12" s="291" customFormat="1">
      <c r="I492" s="292"/>
      <c r="J492" s="292"/>
      <c r="K492" s="292"/>
      <c r="L492" s="292"/>
    </row>
    <row r="493" spans="9:12" s="291" customFormat="1">
      <c r="I493" s="292"/>
      <c r="J493" s="292"/>
      <c r="K493" s="292"/>
      <c r="L493" s="292"/>
    </row>
    <row r="494" spans="9:12" s="291" customFormat="1">
      <c r="I494" s="292"/>
      <c r="J494" s="292"/>
      <c r="K494" s="292"/>
      <c r="L494" s="292"/>
    </row>
    <row r="495" spans="9:12" s="291" customFormat="1">
      <c r="I495" s="292"/>
      <c r="J495" s="292"/>
      <c r="K495" s="292"/>
      <c r="L495" s="292"/>
    </row>
    <row r="496" spans="9:12" s="291" customFormat="1">
      <c r="I496" s="292"/>
      <c r="J496" s="292"/>
      <c r="K496" s="292"/>
      <c r="L496" s="292"/>
    </row>
    <row r="497" spans="9:12" s="291" customFormat="1">
      <c r="I497" s="292"/>
      <c r="J497" s="292"/>
      <c r="K497" s="292"/>
      <c r="L497" s="292"/>
    </row>
    <row r="498" spans="9:12" s="291" customFormat="1">
      <c r="I498" s="292"/>
      <c r="J498" s="292"/>
      <c r="K498" s="292"/>
      <c r="L498" s="292"/>
    </row>
    <row r="499" spans="9:12" s="291" customFormat="1">
      <c r="I499" s="292"/>
      <c r="J499" s="292"/>
      <c r="K499" s="292"/>
      <c r="L499" s="292"/>
    </row>
    <row r="500" spans="9:12" s="291" customFormat="1">
      <c r="I500" s="292"/>
      <c r="J500" s="292"/>
      <c r="K500" s="292"/>
      <c r="L500" s="292"/>
    </row>
    <row r="501" spans="9:12" s="291" customFormat="1">
      <c r="I501" s="292"/>
      <c r="J501" s="292"/>
      <c r="K501" s="292"/>
      <c r="L501" s="292"/>
    </row>
    <row r="502" spans="9:12" s="291" customFormat="1">
      <c r="I502" s="292"/>
      <c r="J502" s="292"/>
      <c r="K502" s="292"/>
      <c r="L502" s="292"/>
    </row>
    <row r="503" spans="9:12" s="291" customFormat="1">
      <c r="I503" s="292"/>
      <c r="J503" s="292"/>
      <c r="K503" s="292"/>
      <c r="L503" s="292"/>
    </row>
    <row r="504" spans="9:12" s="291" customFormat="1">
      <c r="I504" s="292"/>
      <c r="J504" s="292"/>
      <c r="K504" s="292"/>
      <c r="L504" s="292"/>
    </row>
    <row r="505" spans="9:12" s="291" customFormat="1">
      <c r="I505" s="292"/>
      <c r="J505" s="292"/>
      <c r="K505" s="292"/>
      <c r="L505" s="292"/>
    </row>
    <row r="506" spans="9:12" s="291" customFormat="1">
      <c r="I506" s="292"/>
      <c r="J506" s="292"/>
      <c r="K506" s="292"/>
      <c r="L506" s="292"/>
    </row>
    <row r="507" spans="9:12" s="291" customFormat="1">
      <c r="I507" s="292"/>
      <c r="J507" s="292"/>
      <c r="K507" s="292"/>
      <c r="L507" s="292"/>
    </row>
    <row r="508" spans="9:12" s="291" customFormat="1">
      <c r="I508" s="292"/>
      <c r="J508" s="292"/>
      <c r="K508" s="292"/>
      <c r="L508" s="292"/>
    </row>
    <row r="509" spans="9:12" s="291" customFormat="1">
      <c r="I509" s="292"/>
      <c r="J509" s="292"/>
      <c r="K509" s="292"/>
      <c r="L509" s="292"/>
    </row>
    <row r="510" spans="9:12" s="291" customFormat="1">
      <c r="I510" s="292"/>
      <c r="J510" s="292"/>
      <c r="K510" s="292"/>
      <c r="L510" s="292"/>
    </row>
    <row r="511" spans="9:12" s="291" customFormat="1">
      <c r="I511" s="292"/>
      <c r="J511" s="292"/>
      <c r="K511" s="292"/>
      <c r="L511" s="292"/>
    </row>
    <row r="512" spans="9:12" s="291" customFormat="1">
      <c r="I512" s="292"/>
      <c r="J512" s="292"/>
      <c r="K512" s="292"/>
      <c r="L512" s="292"/>
    </row>
    <row r="513" spans="9:12" s="291" customFormat="1">
      <c r="I513" s="292"/>
      <c r="J513" s="292"/>
      <c r="K513" s="292"/>
      <c r="L513" s="292"/>
    </row>
    <row r="514" spans="9:12" s="291" customFormat="1">
      <c r="I514" s="292"/>
      <c r="J514" s="292"/>
      <c r="K514" s="292"/>
      <c r="L514" s="292"/>
    </row>
    <row r="515" spans="9:12" s="291" customFormat="1">
      <c r="I515" s="292"/>
      <c r="J515" s="292"/>
      <c r="K515" s="292"/>
      <c r="L515" s="292"/>
    </row>
    <row r="516" spans="9:12" s="291" customFormat="1">
      <c r="I516" s="292"/>
      <c r="J516" s="292"/>
      <c r="K516" s="292"/>
      <c r="L516" s="292"/>
    </row>
    <row r="517" spans="9:12" s="291" customFormat="1">
      <c r="I517" s="292"/>
      <c r="J517" s="292"/>
      <c r="K517" s="292"/>
      <c r="L517" s="292"/>
    </row>
    <row r="518" spans="9:12" s="291" customFormat="1">
      <c r="I518" s="292"/>
      <c r="J518" s="292"/>
      <c r="K518" s="292"/>
      <c r="L518" s="292"/>
    </row>
    <row r="519" spans="9:12" s="291" customFormat="1">
      <c r="I519" s="292"/>
      <c r="J519" s="292"/>
      <c r="K519" s="292"/>
      <c r="L519" s="292"/>
    </row>
    <row r="520" spans="9:12" s="291" customFormat="1">
      <c r="I520" s="292"/>
      <c r="J520" s="292"/>
      <c r="K520" s="292"/>
      <c r="L520" s="292"/>
    </row>
    <row r="521" spans="9:12" s="291" customFormat="1">
      <c r="I521" s="292"/>
      <c r="J521" s="292"/>
      <c r="K521" s="292"/>
      <c r="L521" s="292"/>
    </row>
    <row r="522" spans="9:12" s="291" customFormat="1">
      <c r="I522" s="292"/>
      <c r="J522" s="292"/>
      <c r="K522" s="292"/>
      <c r="L522" s="292"/>
    </row>
    <row r="523" spans="9:12" s="291" customFormat="1">
      <c r="I523" s="292"/>
      <c r="J523" s="292"/>
      <c r="K523" s="292"/>
      <c r="L523" s="292"/>
    </row>
    <row r="524" spans="9:12" s="291" customFormat="1">
      <c r="I524" s="292"/>
      <c r="J524" s="292"/>
      <c r="K524" s="292"/>
      <c r="L524" s="292"/>
    </row>
    <row r="525" spans="9:12" s="291" customFormat="1">
      <c r="I525" s="292"/>
      <c r="J525" s="292"/>
      <c r="K525" s="292"/>
      <c r="L525" s="292"/>
    </row>
    <row r="526" spans="9:12" s="291" customFormat="1">
      <c r="I526" s="292"/>
      <c r="J526" s="292"/>
      <c r="K526" s="292"/>
      <c r="L526" s="292"/>
    </row>
    <row r="527" spans="9:12" s="291" customFormat="1">
      <c r="I527" s="292"/>
      <c r="J527" s="292"/>
      <c r="K527" s="292"/>
      <c r="L527" s="292"/>
    </row>
    <row r="528" spans="9:12" s="291" customFormat="1">
      <c r="I528" s="292"/>
      <c r="J528" s="292"/>
      <c r="K528" s="292"/>
      <c r="L528" s="292"/>
    </row>
    <row r="529" spans="9:12" s="291" customFormat="1">
      <c r="I529" s="292"/>
      <c r="J529" s="292"/>
      <c r="K529" s="292"/>
      <c r="L529" s="292"/>
    </row>
    <row r="530" spans="9:12" s="291" customFormat="1">
      <c r="I530" s="292"/>
      <c r="J530" s="292"/>
      <c r="K530" s="292"/>
      <c r="L530" s="292"/>
    </row>
    <row r="531" spans="9:12" s="291" customFormat="1">
      <c r="I531" s="292"/>
      <c r="J531" s="292"/>
      <c r="K531" s="292"/>
      <c r="L531" s="292"/>
    </row>
    <row r="532" spans="9:12" s="291" customFormat="1">
      <c r="I532" s="292"/>
      <c r="J532" s="292"/>
      <c r="K532" s="292"/>
      <c r="L532" s="292"/>
    </row>
    <row r="533" spans="9:12" s="291" customFormat="1">
      <c r="I533" s="292"/>
      <c r="J533" s="292"/>
      <c r="K533" s="292"/>
      <c r="L533" s="292"/>
    </row>
    <row r="534" spans="9:12" s="291" customFormat="1">
      <c r="I534" s="292"/>
      <c r="J534" s="292"/>
      <c r="K534" s="292"/>
      <c r="L534" s="292"/>
    </row>
    <row r="535" spans="9:12" s="291" customFormat="1">
      <c r="I535" s="292"/>
      <c r="J535" s="292"/>
      <c r="K535" s="292"/>
      <c r="L535" s="292"/>
    </row>
    <row r="536" spans="9:12" s="291" customFormat="1">
      <c r="I536" s="292"/>
      <c r="J536" s="292"/>
      <c r="K536" s="292"/>
      <c r="L536" s="292"/>
    </row>
    <row r="537" spans="9:12" s="291" customFormat="1">
      <c r="I537" s="292"/>
      <c r="J537" s="292"/>
      <c r="K537" s="292"/>
      <c r="L537" s="292"/>
    </row>
    <row r="538" spans="9:12" s="291" customFormat="1">
      <c r="I538" s="292"/>
      <c r="J538" s="292"/>
      <c r="K538" s="292"/>
      <c r="L538" s="292"/>
    </row>
    <row r="539" spans="9:12" s="291" customFormat="1">
      <c r="I539" s="292"/>
      <c r="J539" s="292"/>
      <c r="K539" s="292"/>
      <c r="L539" s="292"/>
    </row>
    <row r="540" spans="9:12" s="291" customFormat="1">
      <c r="I540" s="292"/>
      <c r="J540" s="292"/>
      <c r="K540" s="292"/>
      <c r="L540" s="292"/>
    </row>
    <row r="541" spans="9:12" s="291" customFormat="1">
      <c r="I541" s="292"/>
      <c r="J541" s="292"/>
      <c r="K541" s="292"/>
      <c r="L541" s="292"/>
    </row>
    <row r="542" spans="9:12" s="291" customFormat="1">
      <c r="I542" s="292"/>
      <c r="J542" s="292"/>
      <c r="K542" s="292"/>
      <c r="L542" s="292"/>
    </row>
    <row r="543" spans="9:12" s="291" customFormat="1">
      <c r="I543" s="292"/>
      <c r="J543" s="292"/>
      <c r="K543" s="292"/>
      <c r="L543" s="292"/>
    </row>
    <row r="544" spans="9:12" s="291" customFormat="1">
      <c r="I544" s="292"/>
      <c r="J544" s="292"/>
      <c r="K544" s="292"/>
      <c r="L544" s="292"/>
    </row>
    <row r="545" spans="9:12" s="291" customFormat="1">
      <c r="I545" s="292"/>
      <c r="J545" s="292"/>
      <c r="K545" s="292"/>
      <c r="L545" s="292"/>
    </row>
    <row r="546" spans="9:12" s="291" customFormat="1">
      <c r="I546" s="292"/>
      <c r="J546" s="292"/>
      <c r="K546" s="292"/>
      <c r="L546" s="292"/>
    </row>
    <row r="547" spans="9:12" s="291" customFormat="1">
      <c r="I547" s="292"/>
      <c r="J547" s="292"/>
      <c r="K547" s="292"/>
      <c r="L547" s="292"/>
    </row>
    <row r="548" spans="9:12" s="291" customFormat="1">
      <c r="I548" s="292"/>
      <c r="J548" s="292"/>
      <c r="K548" s="292"/>
      <c r="L548" s="292"/>
    </row>
    <row r="549" spans="9:12" s="291" customFormat="1">
      <c r="I549" s="292"/>
      <c r="J549" s="292"/>
      <c r="K549" s="292"/>
      <c r="L549" s="292"/>
    </row>
    <row r="550" spans="9:12" s="291" customFormat="1">
      <c r="I550" s="292"/>
      <c r="J550" s="292"/>
      <c r="K550" s="292"/>
      <c r="L550" s="292"/>
    </row>
    <row r="551" spans="9:12" s="291" customFormat="1">
      <c r="I551" s="292"/>
      <c r="J551" s="292"/>
      <c r="K551" s="292"/>
      <c r="L551" s="292"/>
    </row>
    <row r="552" spans="9:12" s="291" customFormat="1">
      <c r="I552" s="292"/>
      <c r="J552" s="292"/>
      <c r="K552" s="292"/>
      <c r="L552" s="292"/>
    </row>
    <row r="553" spans="9:12" s="291" customFormat="1">
      <c r="I553" s="292"/>
      <c r="J553" s="292"/>
      <c r="K553" s="292"/>
      <c r="L553" s="292"/>
    </row>
    <row r="554" spans="9:12" s="291" customFormat="1">
      <c r="I554" s="292"/>
      <c r="J554" s="292"/>
      <c r="K554" s="292"/>
      <c r="L554" s="292"/>
    </row>
    <row r="555" spans="9:12" s="291" customFormat="1">
      <c r="I555" s="292"/>
      <c r="J555" s="292"/>
      <c r="K555" s="292"/>
      <c r="L555" s="292"/>
    </row>
    <row r="556" spans="9:12" s="291" customFormat="1">
      <c r="I556" s="292"/>
      <c r="J556" s="292"/>
      <c r="K556" s="292"/>
      <c r="L556" s="292"/>
    </row>
    <row r="557" spans="9:12" s="291" customFormat="1">
      <c r="I557" s="292"/>
      <c r="J557" s="292"/>
      <c r="K557" s="292"/>
      <c r="L557" s="292"/>
    </row>
    <row r="558" spans="9:12" s="291" customFormat="1">
      <c r="I558" s="292"/>
      <c r="J558" s="292"/>
      <c r="K558" s="292"/>
      <c r="L558" s="292"/>
    </row>
    <row r="559" spans="9:12" s="291" customFormat="1">
      <c r="I559" s="292"/>
      <c r="J559" s="292"/>
      <c r="K559" s="292"/>
      <c r="L559" s="292"/>
    </row>
    <row r="560" spans="9:12" s="291" customFormat="1">
      <c r="I560" s="292"/>
      <c r="J560" s="292"/>
      <c r="K560" s="292"/>
      <c r="L560" s="292"/>
    </row>
    <row r="561" spans="9:12" s="291" customFormat="1">
      <c r="I561" s="292"/>
      <c r="J561" s="292"/>
      <c r="K561" s="292"/>
      <c r="L561" s="292"/>
    </row>
    <row r="562" spans="9:12" s="291" customFormat="1">
      <c r="I562" s="292"/>
      <c r="J562" s="292"/>
      <c r="K562" s="292"/>
      <c r="L562" s="292"/>
    </row>
    <row r="563" spans="9:12" s="291" customFormat="1">
      <c r="I563" s="292"/>
      <c r="J563" s="292"/>
      <c r="K563" s="292"/>
      <c r="L563" s="292"/>
    </row>
    <row r="564" spans="9:12" s="291" customFormat="1">
      <c r="I564" s="292"/>
      <c r="J564" s="292"/>
      <c r="K564" s="292"/>
      <c r="L564" s="292"/>
    </row>
    <row r="565" spans="9:12" s="291" customFormat="1">
      <c r="I565" s="292"/>
      <c r="J565" s="292"/>
      <c r="K565" s="292"/>
      <c r="L565" s="292"/>
    </row>
    <row r="566" spans="9:12" s="291" customFormat="1">
      <c r="I566" s="292"/>
      <c r="J566" s="292"/>
      <c r="K566" s="292"/>
      <c r="L566" s="292"/>
    </row>
    <row r="567" spans="9:12" s="291" customFormat="1">
      <c r="I567" s="292"/>
      <c r="J567" s="292"/>
      <c r="K567" s="292"/>
      <c r="L567" s="292"/>
    </row>
    <row r="568" spans="9:12" s="291" customFormat="1">
      <c r="I568" s="292"/>
      <c r="J568" s="292"/>
      <c r="K568" s="292"/>
      <c r="L568" s="292"/>
    </row>
    <row r="569" spans="9:12" s="291" customFormat="1">
      <c r="I569" s="292"/>
      <c r="J569" s="292"/>
      <c r="K569" s="292"/>
      <c r="L569" s="292"/>
    </row>
    <row r="570" spans="9:12" s="291" customFormat="1">
      <c r="I570" s="292"/>
      <c r="J570" s="292"/>
      <c r="K570" s="292"/>
      <c r="L570" s="292"/>
    </row>
    <row r="571" spans="9:12" s="291" customFormat="1">
      <c r="I571" s="292"/>
      <c r="J571" s="292"/>
      <c r="K571" s="292"/>
      <c r="L571" s="292"/>
    </row>
    <row r="572" spans="9:12" s="291" customFormat="1">
      <c r="I572" s="292"/>
      <c r="J572" s="292"/>
      <c r="K572" s="292"/>
      <c r="L572" s="292"/>
    </row>
    <row r="573" spans="9:12" s="291" customFormat="1">
      <c r="I573" s="292"/>
      <c r="J573" s="292"/>
      <c r="K573" s="292"/>
      <c r="L573" s="292"/>
    </row>
    <row r="574" spans="9:12" s="291" customFormat="1">
      <c r="I574" s="292"/>
      <c r="J574" s="292"/>
      <c r="K574" s="292"/>
      <c r="L574" s="292"/>
    </row>
    <row r="575" spans="9:12" s="291" customFormat="1">
      <c r="I575" s="292"/>
      <c r="J575" s="292"/>
      <c r="K575" s="292"/>
      <c r="L575" s="292"/>
    </row>
    <row r="576" spans="9:12" s="291" customFormat="1">
      <c r="I576" s="292"/>
      <c r="J576" s="292"/>
      <c r="K576" s="292"/>
      <c r="L576" s="292"/>
    </row>
    <row r="577" spans="9:12" s="291" customFormat="1">
      <c r="I577" s="292"/>
      <c r="J577" s="292"/>
      <c r="K577" s="292"/>
      <c r="L577" s="292"/>
    </row>
    <row r="578" spans="9:12" s="291" customFormat="1">
      <c r="I578" s="292"/>
      <c r="J578" s="292"/>
      <c r="K578" s="292"/>
      <c r="L578" s="292"/>
    </row>
    <row r="579" spans="9:12" s="291" customFormat="1">
      <c r="I579" s="292"/>
      <c r="J579" s="292"/>
      <c r="K579" s="292"/>
      <c r="L579" s="292"/>
    </row>
    <row r="580" spans="9:12" s="291" customFormat="1">
      <c r="I580" s="292"/>
      <c r="J580" s="292"/>
      <c r="K580" s="292"/>
      <c r="L580" s="292"/>
    </row>
    <row r="581" spans="9:12" s="291" customFormat="1">
      <c r="I581" s="292"/>
      <c r="J581" s="292"/>
      <c r="K581" s="292"/>
      <c r="L581" s="292"/>
    </row>
    <row r="582" spans="9:12" s="291" customFormat="1">
      <c r="I582" s="292"/>
      <c r="J582" s="292"/>
      <c r="K582" s="292"/>
      <c r="L582" s="292"/>
    </row>
    <row r="583" spans="9:12" s="291" customFormat="1">
      <c r="I583" s="292"/>
      <c r="J583" s="292"/>
      <c r="K583" s="292"/>
      <c r="L583" s="292"/>
    </row>
    <row r="584" spans="9:12" s="291" customFormat="1">
      <c r="I584" s="292"/>
      <c r="J584" s="292"/>
      <c r="K584" s="292"/>
      <c r="L584" s="292"/>
    </row>
    <row r="585" spans="9:12" s="291" customFormat="1">
      <c r="I585" s="292"/>
      <c r="J585" s="292"/>
      <c r="K585" s="292"/>
      <c r="L585" s="292"/>
    </row>
    <row r="586" spans="9:12" s="291" customFormat="1">
      <c r="I586" s="292"/>
      <c r="J586" s="292"/>
      <c r="K586" s="292"/>
      <c r="L586" s="292"/>
    </row>
    <row r="587" spans="9:12" s="291" customFormat="1">
      <c r="I587" s="292"/>
      <c r="J587" s="292"/>
      <c r="K587" s="292"/>
      <c r="L587" s="292"/>
    </row>
    <row r="588" spans="9:12" s="291" customFormat="1">
      <c r="I588" s="292"/>
      <c r="J588" s="292"/>
      <c r="K588" s="292"/>
      <c r="L588" s="292"/>
    </row>
    <row r="589" spans="9:12" s="291" customFormat="1">
      <c r="I589" s="292"/>
      <c r="J589" s="292"/>
      <c r="K589" s="292"/>
      <c r="L589" s="292"/>
    </row>
    <row r="590" spans="9:12" s="291" customFormat="1">
      <c r="I590" s="292"/>
      <c r="J590" s="292"/>
      <c r="K590" s="292"/>
      <c r="L590" s="292"/>
    </row>
    <row r="591" spans="9:12" s="291" customFormat="1">
      <c r="I591" s="292"/>
      <c r="J591" s="292"/>
      <c r="K591" s="292"/>
      <c r="L591" s="292"/>
    </row>
    <row r="592" spans="9:12" s="291" customFormat="1">
      <c r="I592" s="292"/>
      <c r="J592" s="292"/>
      <c r="K592" s="292"/>
      <c r="L592" s="292"/>
    </row>
    <row r="593" spans="9:12" s="291" customFormat="1">
      <c r="I593" s="292"/>
      <c r="J593" s="292"/>
      <c r="K593" s="292"/>
      <c r="L593" s="292"/>
    </row>
    <row r="594" spans="9:12" s="291" customFormat="1">
      <c r="I594" s="292"/>
      <c r="J594" s="292"/>
      <c r="K594" s="292"/>
      <c r="L594" s="292"/>
    </row>
    <row r="595" spans="9:12" s="291" customFormat="1">
      <c r="I595" s="292"/>
      <c r="J595" s="292"/>
      <c r="K595" s="292"/>
      <c r="L595" s="292"/>
    </row>
    <row r="596" spans="9:12" s="291" customFormat="1">
      <c r="I596" s="292"/>
      <c r="J596" s="292"/>
      <c r="K596" s="292"/>
      <c r="L596" s="292"/>
    </row>
    <row r="597" spans="9:12" s="291" customFormat="1">
      <c r="I597" s="292"/>
      <c r="J597" s="292"/>
      <c r="K597" s="292"/>
      <c r="L597" s="292"/>
    </row>
    <row r="598" spans="9:12" s="291" customFormat="1">
      <c r="I598" s="292"/>
      <c r="J598" s="292"/>
      <c r="K598" s="292"/>
      <c r="L598" s="292"/>
    </row>
    <row r="599" spans="9:12" s="291" customFormat="1">
      <c r="I599" s="292"/>
      <c r="J599" s="292"/>
      <c r="K599" s="292"/>
      <c r="L599" s="292"/>
    </row>
    <row r="600" spans="9:12" s="291" customFormat="1">
      <c r="I600" s="292"/>
      <c r="J600" s="292"/>
      <c r="K600" s="292"/>
      <c r="L600" s="292"/>
    </row>
    <row r="601" spans="9:12" s="291" customFormat="1">
      <c r="I601" s="292"/>
      <c r="J601" s="292"/>
      <c r="K601" s="292"/>
      <c r="L601" s="292"/>
    </row>
    <row r="602" spans="9:12" s="291" customFormat="1">
      <c r="I602" s="292"/>
      <c r="J602" s="292"/>
      <c r="K602" s="292"/>
      <c r="L602" s="292"/>
    </row>
    <row r="603" spans="9:12" s="291" customFormat="1">
      <c r="I603" s="292"/>
      <c r="J603" s="292"/>
      <c r="K603" s="292"/>
      <c r="L603" s="292"/>
    </row>
    <row r="604" spans="9:12" s="291" customFormat="1">
      <c r="I604" s="292"/>
      <c r="J604" s="292"/>
      <c r="K604" s="292"/>
      <c r="L604" s="292"/>
    </row>
    <row r="605" spans="9:12" s="291" customFormat="1">
      <c r="I605" s="292"/>
      <c r="J605" s="292"/>
      <c r="K605" s="292"/>
      <c r="L605" s="292"/>
    </row>
    <row r="606" spans="9:12" s="291" customFormat="1">
      <c r="I606" s="292"/>
      <c r="J606" s="292"/>
      <c r="K606" s="292"/>
      <c r="L606" s="292"/>
    </row>
    <row r="607" spans="9:12" s="291" customFormat="1">
      <c r="I607" s="292"/>
      <c r="J607" s="292"/>
      <c r="K607" s="292"/>
      <c r="L607" s="292"/>
    </row>
    <row r="608" spans="9:12" s="291" customFormat="1">
      <c r="I608" s="292"/>
      <c r="J608" s="292"/>
      <c r="K608" s="292"/>
      <c r="L608" s="292"/>
    </row>
    <row r="609" spans="9:12" s="291" customFormat="1">
      <c r="I609" s="292"/>
      <c r="J609" s="292"/>
      <c r="K609" s="292"/>
      <c r="L609" s="292"/>
    </row>
    <row r="610" spans="9:12" s="291" customFormat="1">
      <c r="I610" s="292"/>
      <c r="J610" s="292"/>
      <c r="K610" s="292"/>
      <c r="L610" s="292"/>
    </row>
    <row r="611" spans="9:12" s="291" customFormat="1">
      <c r="I611" s="292"/>
      <c r="J611" s="292"/>
      <c r="K611" s="292"/>
      <c r="L611" s="292"/>
    </row>
    <row r="612" spans="9:12" s="291" customFormat="1">
      <c r="I612" s="292"/>
      <c r="J612" s="292"/>
      <c r="K612" s="292"/>
      <c r="L612" s="292"/>
    </row>
    <row r="613" spans="9:12" s="291" customFormat="1">
      <c r="I613" s="292"/>
      <c r="J613" s="292"/>
      <c r="K613" s="292"/>
      <c r="L613" s="292"/>
    </row>
    <row r="614" spans="9:12" s="291" customFormat="1">
      <c r="I614" s="292"/>
      <c r="J614" s="292"/>
      <c r="K614" s="292"/>
      <c r="L614" s="292"/>
    </row>
    <row r="615" spans="9:12" s="291" customFormat="1">
      <c r="I615" s="292"/>
      <c r="J615" s="292"/>
      <c r="K615" s="292"/>
      <c r="L615" s="292"/>
    </row>
    <row r="616" spans="9:12" s="291" customFormat="1">
      <c r="I616" s="292"/>
      <c r="J616" s="292"/>
      <c r="K616" s="292"/>
      <c r="L616" s="292"/>
    </row>
    <row r="617" spans="9:12" s="291" customFormat="1">
      <c r="I617" s="292"/>
      <c r="J617" s="292"/>
      <c r="K617" s="292"/>
      <c r="L617" s="292"/>
    </row>
    <row r="618" spans="9:12" s="291" customFormat="1">
      <c r="I618" s="292"/>
      <c r="J618" s="292"/>
      <c r="K618" s="292"/>
      <c r="L618" s="292"/>
    </row>
    <row r="619" spans="9:12" s="291" customFormat="1">
      <c r="I619" s="292"/>
      <c r="J619" s="292"/>
      <c r="K619" s="292"/>
      <c r="L619" s="292"/>
    </row>
    <row r="620" spans="9:12" s="291" customFormat="1">
      <c r="I620" s="292"/>
      <c r="J620" s="292"/>
      <c r="K620" s="292"/>
      <c r="L620" s="292"/>
    </row>
    <row r="621" spans="9:12" s="291" customFormat="1">
      <c r="I621" s="292"/>
      <c r="J621" s="292"/>
      <c r="K621" s="292"/>
      <c r="L621" s="292"/>
    </row>
    <row r="622" spans="9:12" s="291" customFormat="1">
      <c r="I622" s="292"/>
      <c r="J622" s="292"/>
      <c r="K622" s="292"/>
      <c r="L622" s="292"/>
    </row>
    <row r="623" spans="9:12" s="291" customFormat="1">
      <c r="I623" s="292"/>
      <c r="J623" s="292"/>
      <c r="K623" s="292"/>
      <c r="L623" s="292"/>
    </row>
    <row r="624" spans="9:12" s="291" customFormat="1">
      <c r="I624" s="292"/>
      <c r="J624" s="292"/>
      <c r="K624" s="292"/>
      <c r="L624" s="292"/>
    </row>
    <row r="625" spans="9:12" s="291" customFormat="1">
      <c r="I625" s="292"/>
      <c r="J625" s="292"/>
      <c r="K625" s="292"/>
      <c r="L625" s="292"/>
    </row>
    <row r="626" spans="9:12" s="291" customFormat="1">
      <c r="I626" s="292"/>
      <c r="J626" s="292"/>
      <c r="K626" s="292"/>
      <c r="L626" s="292"/>
    </row>
    <row r="627" spans="9:12" s="291" customFormat="1">
      <c r="I627" s="292"/>
      <c r="J627" s="292"/>
      <c r="K627" s="292"/>
      <c r="L627" s="292"/>
    </row>
    <row r="628" spans="9:12" s="291" customFormat="1">
      <c r="I628" s="292"/>
      <c r="J628" s="292"/>
      <c r="K628" s="292"/>
      <c r="L628" s="292"/>
    </row>
    <row r="629" spans="9:12" s="291" customFormat="1">
      <c r="I629" s="292"/>
      <c r="J629" s="292"/>
      <c r="K629" s="292"/>
      <c r="L629" s="292"/>
    </row>
    <row r="630" spans="9:12" s="291" customFormat="1">
      <c r="I630" s="292"/>
      <c r="J630" s="292"/>
      <c r="K630" s="292"/>
      <c r="L630" s="292"/>
    </row>
    <row r="631" spans="9:12" s="291" customFormat="1">
      <c r="I631" s="292"/>
      <c r="J631" s="292"/>
      <c r="K631" s="292"/>
      <c r="L631" s="292"/>
    </row>
    <row r="632" spans="9:12" s="291" customFormat="1">
      <c r="I632" s="292"/>
      <c r="J632" s="292"/>
      <c r="K632" s="292"/>
      <c r="L632" s="292"/>
    </row>
    <row r="633" spans="9:12" s="291" customFormat="1">
      <c r="I633" s="292"/>
      <c r="J633" s="292"/>
      <c r="K633" s="292"/>
      <c r="L633" s="292"/>
    </row>
    <row r="634" spans="9:12" s="291" customFormat="1">
      <c r="I634" s="292"/>
      <c r="J634" s="292"/>
      <c r="K634" s="292"/>
      <c r="L634" s="292"/>
    </row>
    <row r="635" spans="9:12" s="291" customFormat="1">
      <c r="I635" s="292"/>
      <c r="J635" s="292"/>
      <c r="K635" s="292"/>
      <c r="L635" s="292"/>
    </row>
    <row r="636" spans="9:12" s="291" customFormat="1">
      <c r="I636" s="292"/>
      <c r="J636" s="292"/>
      <c r="K636" s="292"/>
      <c r="L636" s="292"/>
    </row>
    <row r="637" spans="9:12" s="291" customFormat="1">
      <c r="I637" s="292"/>
      <c r="J637" s="292"/>
      <c r="K637" s="292"/>
      <c r="L637" s="292"/>
    </row>
    <row r="638" spans="9:12" s="291" customFormat="1">
      <c r="I638" s="292"/>
      <c r="J638" s="292"/>
      <c r="K638" s="292"/>
      <c r="L638" s="292"/>
    </row>
    <row r="639" spans="9:12" s="291" customFormat="1">
      <c r="I639" s="292"/>
      <c r="J639" s="292"/>
      <c r="K639" s="292"/>
      <c r="L639" s="292"/>
    </row>
    <row r="640" spans="9:12" s="291" customFormat="1">
      <c r="I640" s="292"/>
      <c r="J640" s="292"/>
      <c r="K640" s="292"/>
      <c r="L640" s="292"/>
    </row>
    <row r="641" spans="9:12" s="291" customFormat="1">
      <c r="I641" s="292"/>
      <c r="J641" s="292"/>
      <c r="K641" s="292"/>
      <c r="L641" s="292"/>
    </row>
    <row r="642" spans="9:12" s="291" customFormat="1">
      <c r="I642" s="292"/>
      <c r="J642" s="292"/>
      <c r="K642" s="292"/>
      <c r="L642" s="292"/>
    </row>
    <row r="643" spans="9:12" s="291" customFormat="1">
      <c r="I643" s="292"/>
      <c r="J643" s="292"/>
      <c r="K643" s="292"/>
      <c r="L643" s="292"/>
    </row>
    <row r="644" spans="9:12" s="291" customFormat="1">
      <c r="I644" s="292"/>
      <c r="J644" s="292"/>
      <c r="K644" s="292"/>
      <c r="L644" s="292"/>
    </row>
    <row r="645" spans="9:12" s="291" customFormat="1">
      <c r="I645" s="292"/>
      <c r="J645" s="292"/>
      <c r="K645" s="292"/>
      <c r="L645" s="292"/>
    </row>
    <row r="646" spans="9:12" s="291" customFormat="1">
      <c r="I646" s="292"/>
      <c r="J646" s="292"/>
      <c r="K646" s="292"/>
      <c r="L646" s="292"/>
    </row>
    <row r="647" spans="9:12" s="291" customFormat="1">
      <c r="I647" s="292"/>
      <c r="J647" s="292"/>
      <c r="K647" s="292"/>
      <c r="L647" s="292"/>
    </row>
    <row r="648" spans="9:12" s="291" customFormat="1">
      <c r="I648" s="292"/>
      <c r="J648" s="292"/>
      <c r="K648" s="292"/>
      <c r="L648" s="292"/>
    </row>
    <row r="649" spans="9:12" s="291" customFormat="1">
      <c r="I649" s="292"/>
      <c r="J649" s="292"/>
      <c r="K649" s="292"/>
      <c r="L649" s="292"/>
    </row>
    <row r="650" spans="9:12" s="291" customFormat="1">
      <c r="I650" s="292"/>
      <c r="J650" s="292"/>
      <c r="K650" s="292"/>
      <c r="L650" s="292"/>
    </row>
    <row r="651" spans="9:12" s="291" customFormat="1">
      <c r="I651" s="292"/>
      <c r="J651" s="292"/>
      <c r="K651" s="292"/>
      <c r="L651" s="292"/>
    </row>
    <row r="652" spans="9:12" s="291" customFormat="1">
      <c r="I652" s="292"/>
      <c r="J652" s="292"/>
      <c r="K652" s="292"/>
      <c r="L652" s="292"/>
    </row>
    <row r="653" spans="9:12" s="291" customFormat="1">
      <c r="I653" s="292"/>
      <c r="J653" s="292"/>
      <c r="K653" s="292"/>
      <c r="L653" s="292"/>
    </row>
    <row r="654" spans="9:12" s="291" customFormat="1">
      <c r="I654" s="292"/>
      <c r="J654" s="292"/>
      <c r="K654" s="292"/>
      <c r="L654" s="292"/>
    </row>
    <row r="655" spans="9:12" s="291" customFormat="1">
      <c r="I655" s="292"/>
      <c r="J655" s="292"/>
      <c r="K655" s="292"/>
      <c r="L655" s="292"/>
    </row>
    <row r="656" spans="9:12" s="291" customFormat="1">
      <c r="I656" s="292"/>
      <c r="J656" s="292"/>
      <c r="K656" s="292"/>
      <c r="L656" s="292"/>
    </row>
    <row r="657" spans="9:12" s="291" customFormat="1">
      <c r="I657" s="292"/>
      <c r="J657" s="292"/>
      <c r="K657" s="292"/>
      <c r="L657" s="292"/>
    </row>
    <row r="658" spans="9:12" s="291" customFormat="1">
      <c r="I658" s="292"/>
      <c r="J658" s="292"/>
      <c r="K658" s="292"/>
      <c r="L658" s="292"/>
    </row>
    <row r="659" spans="9:12" s="291" customFormat="1">
      <c r="I659" s="292"/>
      <c r="J659" s="292"/>
      <c r="K659" s="292"/>
      <c r="L659" s="292"/>
    </row>
    <row r="660" spans="9:12" s="291" customFormat="1">
      <c r="I660" s="292"/>
      <c r="J660" s="292"/>
      <c r="K660" s="292"/>
      <c r="L660" s="292"/>
    </row>
    <row r="661" spans="9:12" s="291" customFormat="1">
      <c r="I661" s="292"/>
      <c r="J661" s="292"/>
      <c r="K661" s="292"/>
      <c r="L661" s="292"/>
    </row>
    <row r="662" spans="9:12" s="291" customFormat="1">
      <c r="I662" s="292"/>
      <c r="J662" s="292"/>
      <c r="K662" s="292"/>
      <c r="L662" s="292"/>
    </row>
    <row r="663" spans="9:12" s="291" customFormat="1">
      <c r="I663" s="292"/>
      <c r="J663" s="292"/>
      <c r="K663" s="292"/>
      <c r="L663" s="292"/>
    </row>
    <row r="664" spans="9:12" s="291" customFormat="1">
      <c r="I664" s="292"/>
      <c r="J664" s="292"/>
      <c r="K664" s="292"/>
      <c r="L664" s="292"/>
    </row>
    <row r="665" spans="9:12" s="291" customFormat="1">
      <c r="I665" s="292"/>
      <c r="J665" s="292"/>
      <c r="K665" s="292"/>
      <c r="L665" s="292"/>
    </row>
    <row r="666" spans="9:12" s="291" customFormat="1">
      <c r="I666" s="292"/>
      <c r="J666" s="292"/>
      <c r="K666" s="292"/>
      <c r="L666" s="292"/>
    </row>
    <row r="667" spans="9:12" s="291" customFormat="1">
      <c r="I667" s="292"/>
      <c r="J667" s="292"/>
      <c r="K667" s="292"/>
      <c r="L667" s="292"/>
    </row>
    <row r="668" spans="9:12" s="291" customFormat="1">
      <c r="I668" s="292"/>
      <c r="J668" s="292"/>
      <c r="K668" s="292"/>
      <c r="L668" s="292"/>
    </row>
    <row r="669" spans="9:12" s="291" customFormat="1">
      <c r="I669" s="292"/>
      <c r="J669" s="292"/>
      <c r="K669" s="292"/>
      <c r="L669" s="292"/>
    </row>
    <row r="670" spans="9:12" s="291" customFormat="1">
      <c r="I670" s="292"/>
      <c r="J670" s="292"/>
      <c r="K670" s="292"/>
      <c r="L670" s="292"/>
    </row>
    <row r="671" spans="9:12" s="291" customFormat="1">
      <c r="I671" s="292"/>
      <c r="J671" s="292"/>
      <c r="K671" s="292"/>
      <c r="L671" s="292"/>
    </row>
    <row r="672" spans="9:12" s="291" customFormat="1">
      <c r="I672" s="292"/>
      <c r="J672" s="292"/>
      <c r="K672" s="292"/>
      <c r="L672" s="292"/>
    </row>
    <row r="673" spans="9:12" s="291" customFormat="1">
      <c r="I673" s="292"/>
      <c r="J673" s="292"/>
      <c r="K673" s="292"/>
      <c r="L673" s="292"/>
    </row>
    <row r="674" spans="9:12" s="291" customFormat="1">
      <c r="I674" s="292"/>
      <c r="J674" s="292"/>
      <c r="K674" s="292"/>
      <c r="L674" s="292"/>
    </row>
    <row r="675" spans="9:12" s="291" customFormat="1">
      <c r="I675" s="292"/>
      <c r="J675" s="292"/>
      <c r="K675" s="292"/>
      <c r="L675" s="292"/>
    </row>
  </sheetData>
  <mergeCells count="8">
    <mergeCell ref="B22:F22"/>
    <mergeCell ref="B12:F12"/>
    <mergeCell ref="B13:K13"/>
    <mergeCell ref="C2:K2"/>
    <mergeCell ref="C3:K3"/>
    <mergeCell ref="B5:K5"/>
    <mergeCell ref="B17:F17"/>
    <mergeCell ref="B18:K18"/>
  </mergeCells>
  <phoneticPr fontId="4" type="noConversion"/>
  <pageMargins left="0.75" right="0.75" top="1" bottom="1" header="0" footer="0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</vt:i4>
      </vt:variant>
    </vt:vector>
  </HeadingPairs>
  <TitlesOfParts>
    <vt:vector size="31" baseType="lpstr">
      <vt:lpstr>DERECHO</vt:lpstr>
      <vt:lpstr>HISTARTE</vt:lpstr>
      <vt:lpstr>LETRAS</vt:lpstr>
      <vt:lpstr>PSICOLOGIA</vt:lpstr>
      <vt:lpstr>PERIODISMO</vt:lpstr>
      <vt:lpstr>BCI</vt:lpstr>
      <vt:lpstr>COMUNICACION</vt:lpstr>
      <vt:lpstr>HISTORIA</vt:lpstr>
      <vt:lpstr>SOCIOLOGIA</vt:lpstr>
      <vt:lpstr>FILOSOFIA</vt:lpstr>
      <vt:lpstr>ALEMAN</vt:lpstr>
      <vt:lpstr>FRANCES</vt:lpstr>
      <vt:lpstr>RUSO</vt:lpstr>
      <vt:lpstr>INGLES</vt:lpstr>
      <vt:lpstr>MATEMATICA</vt:lpstr>
      <vt:lpstr>FISICA</vt:lpstr>
      <vt:lpstr>ING.FISICA</vt:lpstr>
      <vt:lpstr>MICROBIOLOGIA</vt:lpstr>
      <vt:lpstr>BIOQUIMICA</vt:lpstr>
      <vt:lpstr>BIOLOGIA</vt:lpstr>
      <vt:lpstr>QUIMICA</vt:lpstr>
      <vt:lpstr>GEOGRAFIA</vt:lpstr>
      <vt:lpstr>ALIMENTOS</vt:lpstr>
      <vt:lpstr>FARMACIA</vt:lpstr>
      <vt:lpstr>ECONOMIA</vt:lpstr>
      <vt:lpstr>CONTABILIDAD</vt:lpstr>
      <vt:lpstr>TURISMO</vt:lpstr>
      <vt:lpstr>CIENCIAS SOCIALES Y HUMANIST.</vt:lpstr>
      <vt:lpstr>CIENCIAS ECONOMICAS</vt:lpstr>
      <vt:lpstr>CIENCIAS NATURALES Y MATEMATICA</vt:lpstr>
      <vt:lpstr>UH</vt:lpstr>
    </vt:vector>
  </TitlesOfParts>
  <Company>The houze!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WinuE</dc:creator>
  <cp:lastModifiedBy>Rita</cp:lastModifiedBy>
  <dcterms:created xsi:type="dcterms:W3CDTF">2009-05-22T09:11:35Z</dcterms:created>
  <dcterms:modified xsi:type="dcterms:W3CDTF">2013-04-06T19:28:33Z</dcterms:modified>
</cp:coreProperties>
</file>