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codeName="DieseArbeitsmappe"/>
  <mc:AlternateContent xmlns:mc="http://schemas.openxmlformats.org/markup-compatibility/2006">
    <mc:Choice Requires="x15">
      <x15ac:absPath xmlns:x15ac="http://schemas.microsoft.com/office/spreadsheetml/2010/11/ac" url="I:\git\ws2018\BW2\Aufgabe 7\"/>
    </mc:Choice>
  </mc:AlternateContent>
  <xr:revisionPtr revIDLastSave="0" documentId="13_ncr:1_{5CFEC81F-C1A3-4E87-BB45-18773D7D632E}" xr6:coauthVersionLast="40" xr6:coauthVersionMax="40" xr10:uidLastSave="{00000000-0000-0000-0000-000000000000}"/>
  <bookViews>
    <workbookView xWindow="0" yWindow="0" windowWidth="28800" windowHeight="1216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2" i="1" l="1"/>
  <c r="F13" i="1"/>
  <c r="F14" i="1"/>
  <c r="F15" i="1"/>
  <c r="F11" i="1"/>
  <c r="E12" i="1"/>
  <c r="G12" i="1"/>
  <c r="G13" i="1"/>
  <c r="G14" i="1"/>
  <c r="G15" i="1"/>
  <c r="G11" i="1"/>
  <c r="D12" i="1"/>
  <c r="D13" i="1"/>
  <c r="D14" i="1"/>
  <c r="D15" i="1"/>
  <c r="D11" i="1"/>
  <c r="C13" i="1"/>
  <c r="E13" i="1" s="1"/>
  <c r="C14" i="1"/>
  <c r="E14" i="1" s="1"/>
  <c r="C15" i="1"/>
  <c r="E15" i="1" s="1"/>
  <c r="C12" i="1"/>
  <c r="C11" i="1"/>
  <c r="E11" i="1" s="1"/>
</calcChain>
</file>

<file path=xl/sharedStrings.xml><?xml version="1.0" encoding="utf-8"?>
<sst xmlns="http://schemas.openxmlformats.org/spreadsheetml/2006/main" count="21" uniqueCount="16">
  <si>
    <t>Geschäftsfeld</t>
  </si>
  <si>
    <t>Umsatz 
Dirt Bikes [$]</t>
  </si>
  <si>
    <t>Marktvolumen 
gesamt [$]</t>
  </si>
  <si>
    <t>Wachstum 
Gesamtmarkt p.a. [%]</t>
  </si>
  <si>
    <t>Umsatz des Haupt-
wettbewerbers [$]</t>
  </si>
  <si>
    <t>Retail Accessories Stores</t>
  </si>
  <si>
    <t>Retail Off Road Bikes in Stores</t>
  </si>
  <si>
    <t>Retail Off Road Bikes WebShop</t>
  </si>
  <si>
    <t>Custom Bikes</t>
  </si>
  <si>
    <t>Retail Accessories Web Shop</t>
  </si>
  <si>
    <t>Produkte</t>
  </si>
  <si>
    <t>Marktanteil</t>
  </si>
  <si>
    <t>Marktanteil größter Wettbewerber</t>
  </si>
  <si>
    <t>Relativer Marktanteil</t>
  </si>
  <si>
    <t>Marktwachstum (%)</t>
  </si>
  <si>
    <t>Umsatz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</si>
</sst>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#,##0.0"/>
    <numFmt numFmtId="166" formatCode="#,##0\ &quot;€&quot;"/>
    <numFmt numFmtId="167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2" fillId="3" borderId="0" applyNumberFormat="0" applyBorder="0" applyAlignment="0" applyProtection="0"/>
  </cellStyleXfs>
  <cellXfs count="21">
    <xf numFmtId="0" fontId="0" fillId="0" borderId="0" xfId="0"/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0" fillId="0" borderId="4" xfId="0" applyBorder="1"/>
    <xf numFmtId="3" fontId="0" fillId="0" borderId="5" xfId="0" applyNumberFormat="1" applyBorder="1"/>
    <xf numFmtId="3" fontId="0" fillId="0" borderId="6" xfId="0" applyNumberFormat="1" applyBorder="1"/>
    <xf numFmtId="3" fontId="0" fillId="0" borderId="7" xfId="0" applyNumberFormat="1" applyBorder="1"/>
    <xf numFmtId="3" fontId="0" fillId="0" borderId="8" xfId="0" applyNumberFormat="1" applyBorder="1"/>
    <xf numFmtId="164" fontId="0" fillId="0" borderId="5" xfId="0" applyNumberFormat="1" applyBorder="1"/>
    <xf numFmtId="164" fontId="0" fillId="0" borderId="7" xfId="0" applyNumberFormat="1" applyBorder="1"/>
    <xf numFmtId="0" fontId="3" fillId="2" borderId="5" xfId="1" applyBorder="1" applyAlignment="1">
      <alignment vertical="top" wrapText="1"/>
    </xf>
    <xf numFmtId="10" fontId="2" fillId="3" borderId="5" xfId="2" applyNumberFormat="1" applyBorder="1"/>
    <xf numFmtId="167" fontId="2" fillId="3" borderId="5" xfId="2" applyNumberFormat="1" applyBorder="1"/>
    <xf numFmtId="166" fontId="2" fillId="3" borderId="5" xfId="2" applyNumberFormat="1" applyBorder="1"/>
    <xf numFmtId="10" fontId="0" fillId="0" borderId="5" xfId="0" applyNumberFormat="1" applyBorder="1"/>
    <xf numFmtId="167" fontId="0" fillId="0" borderId="5" xfId="0" applyNumberFormat="1" applyBorder="1"/>
    <xf numFmtId="166" fontId="0" fillId="0" borderId="5" xfId="0" applyNumberFormat="1" applyBorder="1"/>
    <xf numFmtId="0" fontId="3" fillId="2" borderId="5" xfId="1" applyBorder="1" applyAlignment="1">
      <alignment horizontal="left" vertical="top"/>
    </xf>
    <xf numFmtId="0" fontId="0" fillId="4" borderId="5" xfId="0" applyFont="1" applyFill="1" applyBorder="1"/>
    <xf numFmtId="0" fontId="0" fillId="0" borderId="5" xfId="0" applyFont="1" applyBorder="1"/>
  </cellXfs>
  <cellStyles count="3">
    <cellStyle name="20 % - Akzent1" xfId="2" builtinId="30"/>
    <cellStyle name="Akzent1" xfId="1" builtinId="29"/>
    <cellStyle name="Standard" xfId="0" builtinId="0"/>
  </cellStyles>
  <dxfs count="11">
    <dxf>
      <numFmt numFmtId="3" formatCode="#,##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#,##0.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0"/>
      <tableStyleElement type="headerRow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BCG Portfolio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ubbleChart>
        <c:varyColors val="0"/>
        <c:ser>
          <c:idx val="0"/>
          <c:order val="0"/>
          <c:spPr>
            <a:pattFill prst="ltUpDiag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 w="9525" cap="flat" cmpd="sng" algn="ctr">
              <a:solidFill>
                <a:schemeClr val="accent1">
                  <a:alpha val="75000"/>
                </a:schemeClr>
              </a:solidFill>
            </a:ln>
            <a:effectLst>
              <a:innerShdw blurRad="114300">
                <a:schemeClr val="accent1">
                  <a:alpha val="70000"/>
                </a:schemeClr>
              </a:innerShdw>
            </a:effectLst>
          </c:spPr>
          <c:invertIfNegative val="0"/>
          <c:dLbls>
            <c:dLbl>
              <c:idx val="0"/>
              <c:layout>
                <c:manualLayout>
                  <c:x val="-8.5910652920961877E-3"/>
                  <c:y val="0"/>
                </c:manualLayout>
              </c:layout>
              <c:tx>
                <c:rich>
                  <a:bodyPr/>
                  <a:lstStyle/>
                  <a:p>
                    <a:fld id="{58D782B4-FDBE-4387-84EA-0E8CEBF4E6D9}" type="CELLREF">
                      <a:rPr lang="en-US"/>
                      <a:pPr/>
                      <a:t>[ZELLBEZ]</a:t>
                    </a:fld>
                    <a:endParaRPr lang="de-DE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{58D782B4-FDBE-4387-84EA-0E8CEBF4E6D9}</c15:txfldGUID>
                      <c15:f>Tabelle1!$B$11</c15:f>
                      <c15:dlblFieldTableCache>
                        <c:ptCount val="1"/>
                        <c:pt idx="0">
                          <c:v>Custom Bikes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2-F39B-4047-AC38-25A1CB5C787A}"/>
                </c:ext>
              </c:extLst>
            </c:dLbl>
            <c:dLbl>
              <c:idx val="1"/>
              <c:layout>
                <c:manualLayout>
                  <c:x val="-0.26975945017182129"/>
                  <c:y val="-9.0450174613794841E-17"/>
                </c:manualLayout>
              </c:layout>
              <c:tx>
                <c:rich>
                  <a:bodyPr/>
                  <a:lstStyle/>
                  <a:p>
                    <a:fld id="{02CDF08C-B06C-4E4B-BA7A-36035096C990}" type="CELLREF">
                      <a:rPr lang="en-US"/>
                      <a:pPr/>
                      <a:t>[ZELLBEZ]</a:t>
                    </a:fld>
                    <a:endParaRPr lang="de-DE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{02CDF08C-B06C-4E4B-BA7A-36035096C990}</c15:txfldGUID>
                      <c15:f>Tabelle1!$B$12</c15:f>
                      <c15:dlblFieldTableCache>
                        <c:ptCount val="1"/>
                        <c:pt idx="0">
                          <c:v>Retail Accessories Web Shop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1-F39B-4047-AC38-25A1CB5C787A}"/>
                </c:ext>
              </c:extLst>
            </c:dLbl>
            <c:dLbl>
              <c:idx val="2"/>
              <c:layout>
                <c:manualLayout>
                  <c:x val="-0.1013745704467354"/>
                  <c:y val="0.11226019338949855"/>
                </c:manualLayout>
              </c:layout>
              <c:tx>
                <c:rich>
                  <a:bodyPr/>
                  <a:lstStyle/>
                  <a:p>
                    <a:fld id="{FA62612F-CD48-4555-9E8C-1DA2C2AA2C13}" type="CELLREF">
                      <a:rPr lang="en-US"/>
                      <a:pPr/>
                      <a:t>[ZELLBEZ]</a:t>
                    </a:fld>
                    <a:endParaRPr lang="de-DE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{FA62612F-CD48-4555-9E8C-1DA2C2AA2C13}</c15:txfldGUID>
                      <c15:f>Tabelle1!$B$5</c15:f>
                      <c15:dlblFieldTableCache>
                        <c:ptCount val="1"/>
                        <c:pt idx="0">
                          <c:v>Retail Off Road Bikes in Stores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5-F39B-4047-AC38-25A1CB5C787A}"/>
                </c:ext>
              </c:extLst>
            </c:dLbl>
            <c:dLbl>
              <c:idx val="3"/>
              <c:layout>
                <c:manualLayout>
                  <c:x val="-0.24742268041237114"/>
                  <c:y val="-7.5220516123593525E-2"/>
                </c:manualLayout>
              </c:layout>
              <c:tx>
                <c:rich>
                  <a:bodyPr/>
                  <a:lstStyle/>
                  <a:p>
                    <a:fld id="{C0D5412F-1F8D-4825-A3CE-E9E67599AEBC}" type="CELLREF">
                      <a:rPr lang="en-US"/>
                      <a:pPr/>
                      <a:t>[ZELLBEZ]</a:t>
                    </a:fld>
                    <a:endParaRPr lang="de-DE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{C0D5412F-1F8D-4825-A3CE-E9E67599AEBC}</c15:txfldGUID>
                      <c15:f>Tabelle1!$B$6</c15:f>
                      <c15:dlblFieldTableCache>
                        <c:ptCount val="1"/>
                        <c:pt idx="0">
                          <c:v>Retail Accessories Stores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3-F39B-4047-AC38-25A1CB5C787A}"/>
                </c:ext>
              </c:extLst>
            </c:dLbl>
            <c:dLbl>
              <c:idx val="4"/>
              <c:layout>
                <c:manualLayout>
                  <c:x val="-3.7800687285223365E-2"/>
                  <c:y val="-0.12580942348904861"/>
                </c:manualLayout>
              </c:layout>
              <c:tx>
                <c:rich>
                  <a:bodyPr/>
                  <a:lstStyle/>
                  <a:p>
                    <a:fld id="{9F44E8CE-5580-410C-BBBC-EF7F67B1B600}" type="CELLREF">
                      <a:rPr lang="en-US"/>
                      <a:pPr/>
                      <a:t>[ZELLBEZ]</a:t>
                    </a:fld>
                    <a:endParaRPr lang="de-DE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{9F44E8CE-5580-410C-BBBC-EF7F67B1B600}</c15:txfldGUID>
                      <c15:f>Tabelle1!$B$7</c15:f>
                      <c15:dlblFieldTableCache>
                        <c:ptCount val="1"/>
                        <c:pt idx="0">
                          <c:v>Retail Off Road Bikes WebShop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4-F39B-4047-AC38-25A1CB5C78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Tabelle1!$E$11:$E$15</c:f>
              <c:numCache>
                <c:formatCode>0.000</c:formatCode>
                <c:ptCount val="5"/>
                <c:pt idx="0">
                  <c:v>0.20769230769230768</c:v>
                </c:pt>
                <c:pt idx="1">
                  <c:v>0.61111111111111116</c:v>
                </c:pt>
                <c:pt idx="2">
                  <c:v>1.4074074074074074</c:v>
                </c:pt>
                <c:pt idx="3">
                  <c:v>1.25</c:v>
                </c:pt>
                <c:pt idx="4">
                  <c:v>1.4428571428571428</c:v>
                </c:pt>
              </c:numCache>
            </c:numRef>
          </c:xVal>
          <c:yVal>
            <c:numRef>
              <c:f>Tabelle1!$F$11:$F$15</c:f>
              <c:numCache>
                <c:formatCode>0.00%</c:formatCode>
                <c:ptCount val="5"/>
                <c:pt idx="0">
                  <c:v>6.5000000000000002E-2</c:v>
                </c:pt>
                <c:pt idx="1">
                  <c:v>0.01</c:v>
                </c:pt>
                <c:pt idx="2">
                  <c:v>0.02</c:v>
                </c:pt>
                <c:pt idx="3">
                  <c:v>0.05</c:v>
                </c:pt>
                <c:pt idx="4">
                  <c:v>5.5E-2</c:v>
                </c:pt>
              </c:numCache>
            </c:numRef>
          </c:yVal>
          <c:bubbleSize>
            <c:numRef>
              <c:f>Tabelle1!$G$11:$G$15</c:f>
              <c:numCache>
                <c:formatCode>#,##0\ "€"</c:formatCode>
                <c:ptCount val="5"/>
                <c:pt idx="0">
                  <c:v>5400000</c:v>
                </c:pt>
                <c:pt idx="1">
                  <c:v>11000000</c:v>
                </c:pt>
                <c:pt idx="2">
                  <c:v>38000000</c:v>
                </c:pt>
                <c:pt idx="3">
                  <c:v>20000000</c:v>
                </c:pt>
                <c:pt idx="4">
                  <c:v>50500000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0-F39B-4047-AC38-25A1CB5C78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469958080"/>
        <c:axId val="469961032"/>
      </c:bubbleChart>
      <c:valAx>
        <c:axId val="469958080"/>
        <c:scaling>
          <c:orientation val="minMax"/>
        </c:scaling>
        <c:delete val="0"/>
        <c:axPos val="b"/>
        <c:title>
          <c:tx>
            <c:strRef>
              <c:f>Tabelle1!$E$10</c:f>
              <c:strCache>
                <c:ptCount val="1"/>
                <c:pt idx="0">
                  <c:v>Relativer Marktanteil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" sourceLinked="0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69961032"/>
        <c:crossesAt val="3.5000000000000003E-2"/>
        <c:crossBetween val="midCat"/>
      </c:valAx>
      <c:valAx>
        <c:axId val="469961032"/>
        <c:scaling>
          <c:orientation val="minMax"/>
        </c:scaling>
        <c:delete val="0"/>
        <c:axPos val="l"/>
        <c:title>
          <c:tx>
            <c:strRef>
              <c:f>Tabelle1!$F$10</c:f>
              <c:strCache>
                <c:ptCount val="1"/>
                <c:pt idx="0">
                  <c:v>Marktwachstum (%)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%" sourceLinked="0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69958080"/>
        <c:crossesAt val="0.8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9525" cap="flat" cmpd="sng" algn="ctr">
        <a:solidFill>
          <a:schemeClr val="phClr">
            <a:alpha val="75000"/>
          </a:schemeClr>
        </a:solidFill>
      </a:ln>
      <a:effectLst>
        <a:innerShdw blurRad="114300">
          <a:schemeClr val="phClr">
            <a:alpha val="70000"/>
          </a:schemeClr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9525" cap="flat" cmpd="sng" algn="ctr">
        <a:solidFill>
          <a:schemeClr val="phClr">
            <a:alpha val="75000"/>
          </a:schemeClr>
        </a:solidFill>
      </a:ln>
      <a:effectLst>
        <a:innerShdw blurRad="114300">
          <a:schemeClr val="phClr">
            <a:alpha val="70000"/>
          </a:schemeClr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400050</xdr:colOff>
      <xdr:row>1</xdr:row>
      <xdr:rowOff>604836</xdr:rowOff>
    </xdr:from>
    <xdr:to>
      <xdr:col>18</xdr:col>
      <xdr:colOff>171450</xdr:colOff>
      <xdr:row>25</xdr:row>
      <xdr:rowOff>38099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FF8800A8-1220-4B52-AA5D-3C41300FFA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8</xdr:col>
      <xdr:colOff>704850</xdr:colOff>
      <xdr:row>3</xdr:row>
      <xdr:rowOff>57150</xdr:rowOff>
    </xdr:from>
    <xdr:ext cx="1542923" cy="342786"/>
    <xdr:sp macro="" textlink="">
      <xdr:nvSpPr>
        <xdr:cNvPr id="3" name="Textfeld 2">
          <a:extLst>
            <a:ext uri="{FF2B5EF4-FFF2-40B4-BE49-F238E27FC236}">
              <a16:creationId xmlns:a16="http://schemas.microsoft.com/office/drawing/2014/main" id="{EA464B01-960B-42EF-9175-F733EA90D050}"/>
            </a:ext>
          </a:extLst>
        </xdr:cNvPr>
        <xdr:cNvSpPr txBox="1"/>
      </xdr:nvSpPr>
      <xdr:spPr>
        <a:xfrm>
          <a:off x="9772650" y="1200150"/>
          <a:ext cx="1542923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600" b="1"/>
            <a:t>Question Marks</a:t>
          </a:r>
        </a:p>
      </xdr:txBody>
    </xdr:sp>
    <xdr:clientData/>
  </xdr:oneCellAnchor>
  <xdr:oneCellAnchor>
    <xdr:from>
      <xdr:col>16</xdr:col>
      <xdr:colOff>438150</xdr:colOff>
      <xdr:row>21</xdr:row>
      <xdr:rowOff>152400</xdr:rowOff>
    </xdr:from>
    <xdr:ext cx="1086580" cy="342786"/>
    <xdr:sp macro="" textlink="">
      <xdr:nvSpPr>
        <xdr:cNvPr id="6" name="Textfeld 5">
          <a:extLst>
            <a:ext uri="{FF2B5EF4-FFF2-40B4-BE49-F238E27FC236}">
              <a16:creationId xmlns:a16="http://schemas.microsoft.com/office/drawing/2014/main" id="{9145BAFC-7F69-4258-B3AF-B5D57BC8C416}"/>
            </a:ext>
          </a:extLst>
        </xdr:cNvPr>
        <xdr:cNvSpPr txBox="1"/>
      </xdr:nvSpPr>
      <xdr:spPr>
        <a:xfrm>
          <a:off x="15601950" y="5295900"/>
          <a:ext cx="108658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600" b="1"/>
            <a:t>Cash Cows</a:t>
          </a:r>
        </a:p>
      </xdr:txBody>
    </xdr:sp>
    <xdr:clientData/>
  </xdr:oneCellAnchor>
  <xdr:oneCellAnchor>
    <xdr:from>
      <xdr:col>17</xdr:col>
      <xdr:colOff>161925</xdr:colOff>
      <xdr:row>3</xdr:row>
      <xdr:rowOff>57150</xdr:rowOff>
    </xdr:from>
    <xdr:ext cx="608949" cy="342786"/>
    <xdr:sp macro="" textlink="">
      <xdr:nvSpPr>
        <xdr:cNvPr id="7" name="Textfeld 6">
          <a:extLst>
            <a:ext uri="{FF2B5EF4-FFF2-40B4-BE49-F238E27FC236}">
              <a16:creationId xmlns:a16="http://schemas.microsoft.com/office/drawing/2014/main" id="{02E8C5C2-A4A5-4B75-AFD8-05A1FE2627F0}"/>
            </a:ext>
          </a:extLst>
        </xdr:cNvPr>
        <xdr:cNvSpPr txBox="1"/>
      </xdr:nvSpPr>
      <xdr:spPr>
        <a:xfrm>
          <a:off x="16087725" y="1200150"/>
          <a:ext cx="60894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600" b="1"/>
            <a:t>Stars</a:t>
          </a:r>
        </a:p>
      </xdr:txBody>
    </xdr:sp>
    <xdr:clientData/>
  </xdr:oneCellAnchor>
  <xdr:oneCellAnchor>
    <xdr:from>
      <xdr:col>8</xdr:col>
      <xdr:colOff>676275</xdr:colOff>
      <xdr:row>21</xdr:row>
      <xdr:rowOff>142875</xdr:rowOff>
    </xdr:from>
    <xdr:ext cx="1052532" cy="342786"/>
    <xdr:sp macro="" textlink="">
      <xdr:nvSpPr>
        <xdr:cNvPr id="8" name="Textfeld 7">
          <a:extLst>
            <a:ext uri="{FF2B5EF4-FFF2-40B4-BE49-F238E27FC236}">
              <a16:creationId xmlns:a16="http://schemas.microsoft.com/office/drawing/2014/main" id="{6BD1BFB7-300E-4584-BA63-798DD83CD515}"/>
            </a:ext>
          </a:extLst>
        </xdr:cNvPr>
        <xdr:cNvSpPr txBox="1"/>
      </xdr:nvSpPr>
      <xdr:spPr>
        <a:xfrm>
          <a:off x="9744075" y="5286375"/>
          <a:ext cx="105253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600" b="1"/>
            <a:t>Poor Dogs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le13" displayName="Tabelle13" ref="B2:F7" totalsRowShown="0" headerRowDxfId="8" headerRowBorderDxfId="7" tableBorderDxfId="6" totalsRowBorderDxfId="5">
  <autoFilter ref="B2:F7" xr:uid="{00000000-0009-0000-0100-000002000000}"/>
  <tableColumns count="5">
    <tableColumn id="1" xr3:uid="{00000000-0010-0000-0000-000001000000}" name="Geschäftsfeld" dataDxfId="4"/>
    <tableColumn id="2" xr3:uid="{00000000-0010-0000-0000-000002000000}" name="Umsatz _x000a_Dirt Bikes [$]" dataDxfId="3"/>
    <tableColumn id="3" xr3:uid="{00000000-0010-0000-0000-000003000000}" name="Marktvolumen _x000a_gesamt [$]" dataDxfId="2"/>
    <tableColumn id="4" xr3:uid="{00000000-0010-0000-0000-000004000000}" name="Wachstum _x000a_Gesamtmarkt p.a. [%]" dataDxfId="1"/>
    <tableColumn id="5" xr3:uid="{00000000-0010-0000-0000-000005000000}" name="Umsatz des Haupt-_x000a_wettbewerbers [$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B2:G15"/>
  <sheetViews>
    <sheetView showGridLines="0" tabSelected="1" workbookViewId="0">
      <selection activeCell="G23" sqref="G23"/>
    </sheetView>
  </sheetViews>
  <sheetFormatPr baseColWidth="10" defaultRowHeight="15" x14ac:dyDescent="0.25"/>
  <cols>
    <col min="2" max="2" width="26.7109375" customWidth="1"/>
    <col min="3" max="3" width="19.28515625" customWidth="1"/>
    <col min="4" max="4" width="21.7109375" customWidth="1"/>
    <col min="5" max="5" width="19" customWidth="1"/>
    <col min="6" max="6" width="15" bestFit="1" customWidth="1"/>
  </cols>
  <sheetData>
    <row r="2" spans="2:7" ht="60" x14ac:dyDescent="0.25">
      <c r="B2" s="1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7" x14ac:dyDescent="0.25">
      <c r="B3" s="4" t="s">
        <v>8</v>
      </c>
      <c r="C3" s="5">
        <v>5400000</v>
      </c>
      <c r="D3" s="5">
        <v>600000000</v>
      </c>
      <c r="E3" s="9">
        <v>6.5</v>
      </c>
      <c r="F3" s="6">
        <v>26000000</v>
      </c>
    </row>
    <row r="4" spans="2:7" x14ac:dyDescent="0.25">
      <c r="B4" s="4" t="s">
        <v>9</v>
      </c>
      <c r="C4" s="5">
        <v>11000000</v>
      </c>
      <c r="D4" s="5">
        <v>450000000</v>
      </c>
      <c r="E4" s="9">
        <v>1</v>
      </c>
      <c r="F4" s="6">
        <v>18000000</v>
      </c>
    </row>
    <row r="5" spans="2:7" x14ac:dyDescent="0.25">
      <c r="B5" s="4" t="s">
        <v>6</v>
      </c>
      <c r="C5" s="5">
        <v>38000000</v>
      </c>
      <c r="D5" s="5">
        <v>800000000</v>
      </c>
      <c r="E5" s="9">
        <v>2</v>
      </c>
      <c r="F5" s="6">
        <v>27000000</v>
      </c>
    </row>
    <row r="6" spans="2:7" x14ac:dyDescent="0.25">
      <c r="B6" s="4" t="s">
        <v>5</v>
      </c>
      <c r="C6" s="5">
        <v>20000000</v>
      </c>
      <c r="D6" s="5">
        <v>1200000000</v>
      </c>
      <c r="E6" s="9">
        <v>5</v>
      </c>
      <c r="F6" s="6">
        <v>16000000</v>
      </c>
    </row>
    <row r="7" spans="2:7" x14ac:dyDescent="0.25">
      <c r="B7" s="4" t="s">
        <v>7</v>
      </c>
      <c r="C7" s="7">
        <v>50500000</v>
      </c>
      <c r="D7" s="7">
        <v>450000000</v>
      </c>
      <c r="E7" s="10">
        <v>5.5</v>
      </c>
      <c r="F7" s="8">
        <v>35000000</v>
      </c>
    </row>
    <row r="10" spans="2:7" ht="60" customHeight="1" x14ac:dyDescent="0.25">
      <c r="B10" s="18" t="s">
        <v>10</v>
      </c>
      <c r="C10" s="11" t="s">
        <v>11</v>
      </c>
      <c r="D10" s="11" t="s">
        <v>12</v>
      </c>
      <c r="E10" s="11" t="s">
        <v>13</v>
      </c>
      <c r="F10" s="11" t="s">
        <v>14</v>
      </c>
      <c r="G10" s="11" t="s">
        <v>15</v>
      </c>
    </row>
    <row r="11" spans="2:7" x14ac:dyDescent="0.25">
      <c r="B11" s="19" t="s">
        <v>8</v>
      </c>
      <c r="C11" s="12">
        <f xml:space="preserve"> C3 / D3</f>
        <v>8.9999999999999993E-3</v>
      </c>
      <c r="D11" s="12">
        <f xml:space="preserve"> F3 / D3</f>
        <v>4.3333333333333335E-2</v>
      </c>
      <c r="E11" s="13">
        <f>C11 / D11</f>
        <v>0.20769230769230768</v>
      </c>
      <c r="F11" s="12">
        <f xml:space="preserve"> E3 / 100</f>
        <v>6.5000000000000002E-2</v>
      </c>
      <c r="G11" s="14">
        <f xml:space="preserve"> C3</f>
        <v>5400000</v>
      </c>
    </row>
    <row r="12" spans="2:7" x14ac:dyDescent="0.25">
      <c r="B12" s="20" t="s">
        <v>9</v>
      </c>
      <c r="C12" s="15">
        <f xml:space="preserve"> C4 / D4</f>
        <v>2.4444444444444446E-2</v>
      </c>
      <c r="D12" s="15">
        <f xml:space="preserve"> F4 / D4</f>
        <v>0.04</v>
      </c>
      <c r="E12" s="16">
        <f t="shared" ref="E12:E15" si="0">C12 / D12</f>
        <v>0.61111111111111116</v>
      </c>
      <c r="F12" s="12">
        <f t="shared" ref="F12:F15" si="1" xml:space="preserve"> E4 / 100</f>
        <v>0.01</v>
      </c>
      <c r="G12" s="17">
        <f xml:space="preserve"> C4</f>
        <v>11000000</v>
      </c>
    </row>
    <row r="13" spans="2:7" x14ac:dyDescent="0.25">
      <c r="B13" s="19" t="s">
        <v>6</v>
      </c>
      <c r="C13" s="12">
        <f xml:space="preserve"> C5 / D5</f>
        <v>4.7500000000000001E-2</v>
      </c>
      <c r="D13" s="12">
        <f xml:space="preserve"> F5 / D5</f>
        <v>3.3750000000000002E-2</v>
      </c>
      <c r="E13" s="13">
        <f t="shared" si="0"/>
        <v>1.4074074074074074</v>
      </c>
      <c r="F13" s="12">
        <f t="shared" si="1"/>
        <v>0.02</v>
      </c>
      <c r="G13" s="14">
        <f xml:space="preserve"> C5</f>
        <v>38000000</v>
      </c>
    </row>
    <row r="14" spans="2:7" x14ac:dyDescent="0.25">
      <c r="B14" s="20" t="s">
        <v>5</v>
      </c>
      <c r="C14" s="15">
        <f xml:space="preserve"> C6 / D6</f>
        <v>1.6666666666666666E-2</v>
      </c>
      <c r="D14" s="15">
        <f xml:space="preserve"> F6 / D6</f>
        <v>1.3333333333333334E-2</v>
      </c>
      <c r="E14" s="16">
        <f t="shared" si="0"/>
        <v>1.25</v>
      </c>
      <c r="F14" s="12">
        <f t="shared" si="1"/>
        <v>0.05</v>
      </c>
      <c r="G14" s="17">
        <f xml:space="preserve"> C6</f>
        <v>20000000</v>
      </c>
    </row>
    <row r="15" spans="2:7" x14ac:dyDescent="0.25">
      <c r="B15" s="19" t="s">
        <v>7</v>
      </c>
      <c r="C15" s="12">
        <f xml:space="preserve"> C7 / D7</f>
        <v>0.11222222222222222</v>
      </c>
      <c r="D15" s="12">
        <f xml:space="preserve"> F7 / D7</f>
        <v>7.7777777777777779E-2</v>
      </c>
      <c r="E15" s="13">
        <f t="shared" si="0"/>
        <v>1.4428571428571428</v>
      </c>
      <c r="F15" s="12">
        <f t="shared" si="1"/>
        <v>5.5E-2</v>
      </c>
      <c r="G15" s="14">
        <f xml:space="preserve"> C7</f>
        <v>50500000</v>
      </c>
    </row>
  </sheetData>
  <pageMargins left="0.7" right="0.7" top="0.78740157499999996" bottom="0.78740157499999996" header="0.3" footer="0.3"/>
  <pageSetup paperSize="9" orientation="portrait" horizontalDpi="4294967293" verticalDpi="4294967293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Schultz</dc:creator>
  <cp:lastModifiedBy>Adrian Bostelmann</cp:lastModifiedBy>
  <dcterms:created xsi:type="dcterms:W3CDTF">2018-06-13T10:01:24Z</dcterms:created>
  <dcterms:modified xsi:type="dcterms:W3CDTF">2019-01-10T11:49:58Z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60630a90-41be-45c8-a008-1274cbf9fa30</vt:lpwstr>
  </property>
</Properties>
</file>