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\ownCloud\Documents\01_Lehre\01_HAW\18_WiSe\GWI\02_Übungen\Übung_01\"/>
    </mc:Choice>
  </mc:AlternateContent>
  <bookViews>
    <workbookView xWindow="0" yWindow="1170" windowWidth="11880" windowHeight="7125"/>
  </bookViews>
  <sheets>
    <sheet name="Sales" sheetId="6" r:id="rId1"/>
    <sheet name="Financial Statements" sheetId="5" r:id="rId2"/>
  </sheets>
  <calcPr calcId="162913"/>
</workbook>
</file>

<file path=xl/calcChain.xml><?xml version="1.0" encoding="utf-8"?>
<calcChain xmlns="http://schemas.openxmlformats.org/spreadsheetml/2006/main">
  <c r="F19" i="6" l="1"/>
  <c r="F20" i="6" s="1"/>
  <c r="E19" i="6"/>
  <c r="E20" i="6" s="1"/>
  <c r="D19" i="6"/>
  <c r="D20" i="6" s="1"/>
  <c r="C19" i="6"/>
  <c r="C20" i="6" s="1"/>
  <c r="B19" i="6"/>
  <c r="B20" i="6" s="1"/>
  <c r="F9" i="6"/>
  <c r="E9" i="6"/>
  <c r="D9" i="6"/>
  <c r="C9" i="6"/>
  <c r="B9" i="6"/>
  <c r="D43" i="5"/>
  <c r="D46" i="5"/>
  <c r="D49" i="5" s="1"/>
  <c r="C43" i="5"/>
  <c r="C46" i="5"/>
  <c r="C49" i="5"/>
  <c r="B43" i="5"/>
  <c r="B46" i="5" s="1"/>
  <c r="B49" i="5" s="1"/>
  <c r="D34" i="5"/>
  <c r="D38" i="5"/>
  <c r="C34" i="5"/>
  <c r="C38" i="5" s="1"/>
  <c r="B34" i="5"/>
  <c r="B38" i="5"/>
  <c r="D9" i="5"/>
  <c r="D17" i="5" s="1"/>
  <c r="D22" i="5" s="1"/>
  <c r="D24" i="5" s="1"/>
  <c r="D16" i="5"/>
  <c r="C9" i="5"/>
  <c r="C17" i="5" s="1"/>
  <c r="C22" i="5" s="1"/>
  <c r="C24" i="5" s="1"/>
  <c r="C16" i="5"/>
  <c r="B9" i="5"/>
  <c r="B16" i="5"/>
  <c r="B17" i="5" l="1"/>
  <c r="B22" i="5" s="1"/>
  <c r="B24" i="5" s="1"/>
</calcChain>
</file>

<file path=xl/sharedStrings.xml><?xml version="1.0" encoding="utf-8"?>
<sst xmlns="http://schemas.openxmlformats.org/spreadsheetml/2006/main" count="64" uniqueCount="58">
  <si>
    <t>Domestic</t>
  </si>
  <si>
    <t>International</t>
  </si>
  <si>
    <t>TOTAL</t>
  </si>
  <si>
    <t>% International</t>
  </si>
  <si>
    <t>amounts are in thousands</t>
  </si>
  <si>
    <t>Consolidated Satements of Income (in thousands)</t>
  </si>
  <si>
    <t>Revenue</t>
  </si>
  <si>
    <t>Net sales</t>
  </si>
  <si>
    <t>Cost of goods sold</t>
  </si>
  <si>
    <t>Gross profit/(loss)</t>
  </si>
  <si>
    <t>Gross margin</t>
  </si>
  <si>
    <t>Operating expenses</t>
  </si>
  <si>
    <t>Sales and markering</t>
  </si>
  <si>
    <t>Engineering and product development</t>
  </si>
  <si>
    <t>General and administrative</t>
  </si>
  <si>
    <t>Total operating expenses</t>
  </si>
  <si>
    <t>Operating income/loss</t>
  </si>
  <si>
    <t>Other income/expense</t>
  </si>
  <si>
    <t>Interest income/expense</t>
  </si>
  <si>
    <t>Other income/(expense)</t>
  </si>
  <si>
    <t>Income before provision for income taxes</t>
  </si>
  <si>
    <t>Income taxes</t>
  </si>
  <si>
    <t>Net income/(loss)</t>
  </si>
  <si>
    <t>Net margin</t>
  </si>
  <si>
    <t>Summary Balance Sheet Data</t>
  </si>
  <si>
    <t>At December 31</t>
  </si>
  <si>
    <t>Current assets</t>
  </si>
  <si>
    <t>Cash and cash equivalents</t>
  </si>
  <si>
    <t>Accounts reveivable</t>
  </si>
  <si>
    <t>Inventories</t>
  </si>
  <si>
    <t>Total current assets</t>
  </si>
  <si>
    <t>Property plant, and equipment</t>
  </si>
  <si>
    <t>Other assets</t>
  </si>
  <si>
    <t>Total assets</t>
  </si>
  <si>
    <t>Current liabilities</t>
  </si>
  <si>
    <t>Accounts payable</t>
  </si>
  <si>
    <t>Accrued expenses and other liabilities</t>
  </si>
  <si>
    <t>Total current liabilities</t>
  </si>
  <si>
    <t>Long-term debt</t>
  </si>
  <si>
    <t>Total liabilities</t>
  </si>
  <si>
    <t>Shareholders' equity</t>
  </si>
  <si>
    <t>Total liabilities + shareholders' equity</t>
  </si>
  <si>
    <t>Sales by Model</t>
  </si>
  <si>
    <t>Model</t>
  </si>
  <si>
    <t>Enduro 250</t>
  </si>
  <si>
    <t>Enduro 550</t>
  </si>
  <si>
    <t>Moto 300</t>
  </si>
  <si>
    <t>Moto 450</t>
  </si>
  <si>
    <t>2013</t>
  </si>
  <si>
    <t>2014</t>
  </si>
  <si>
    <t>2015</t>
  </si>
  <si>
    <t>2016</t>
  </si>
  <si>
    <t>2017</t>
  </si>
  <si>
    <t xml:space="preserve">1) This worksheet shows the number of Dirt Bikes motorcycles sold between 2013 and 2017.
Amounts are in thousands of dollars
</t>
  </si>
  <si>
    <t>Sales by Domestic vs. International</t>
  </si>
  <si>
    <t>Region</t>
  </si>
  <si>
    <t>This worksheet shows number of Dirt Bikes' domestic vs. interational motorcycles sold  between 2013 and 2017.
Amounts are in thousands of dollars</t>
  </si>
  <si>
    <t>This worksheet shows Dirt Bikes' income statements and summary balance sheets from 2015-2017.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</si>
</sst>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72" fontId="0" fillId="0" borderId="0" xfId="0" applyNumberFormat="1"/>
    <xf numFmtId="37" fontId="0" fillId="0" borderId="0" xfId="0" applyNumberFormat="1"/>
    <xf numFmtId="4" fontId="0" fillId="0" borderId="0" xfId="0" applyNumberFormat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37" fontId="1" fillId="0" borderId="0" xfId="0" applyNumberFormat="1" applyFont="1"/>
    <xf numFmtId="0" fontId="3" fillId="0" borderId="0" xfId="0" applyFont="1"/>
    <xf numFmtId="0" fontId="4" fillId="0" borderId="0" xfId="0" applyFont="1"/>
    <xf numFmtId="37" fontId="2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/>
    <xf numFmtId="3" fontId="1" fillId="0" borderId="0" xfId="0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4:F9" totalsRowShown="0" headerRowDxfId="6">
  <autoFilter ref="A4:F9"/>
  <tableColumns count="6">
    <tableColumn id="1" name="Model"/>
    <tableColumn id="2" name="2013" dataDxfId="5"/>
    <tableColumn id="3" name="2014" dataDxfId="4"/>
    <tableColumn id="4" name="2015" dataDxfId="3"/>
    <tableColumn id="5" name="2016" dataDxfId="2"/>
    <tableColumn id="6" name="2017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6:F20" totalsRowShown="0" headerRowDxfId="0">
  <autoFilter ref="A16:F20"/>
  <tableColumns count="6">
    <tableColumn id="1" name="Region"/>
    <tableColumn id="2" name="2013"/>
    <tableColumn id="3" name="2014"/>
    <tableColumn id="4" name="2015"/>
    <tableColumn id="5" name="2016"/>
    <tableColumn id="6" name="20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14" sqref="A14"/>
    </sheetView>
  </sheetViews>
  <sheetFormatPr baseColWidth="10" defaultRowHeight="12.75" x14ac:dyDescent="0.2"/>
  <cols>
    <col min="1" max="1" width="13.28515625" bestFit="1" customWidth="1"/>
    <col min="2" max="2" width="7.140625" customWidth="1"/>
    <col min="3" max="3" width="7.28515625" bestFit="1" customWidth="1"/>
    <col min="4" max="6" width="7.140625" customWidth="1"/>
    <col min="7" max="8" width="9.140625" customWidth="1"/>
    <col min="9" max="9" width="12.7109375" customWidth="1"/>
    <col min="10" max="256" width="9.140625" customWidth="1"/>
  </cols>
  <sheetData>
    <row r="1" spans="1:11" ht="46.5" customHeight="1" x14ac:dyDescent="0.2">
      <c r="A1" s="19" t="s">
        <v>53</v>
      </c>
      <c r="B1" s="20"/>
      <c r="C1" s="20"/>
      <c r="D1" s="20"/>
      <c r="E1" s="20"/>
      <c r="F1" s="20"/>
      <c r="G1" s="20"/>
      <c r="H1" s="20"/>
      <c r="I1" s="20"/>
    </row>
    <row r="3" spans="1:11" x14ac:dyDescent="0.2">
      <c r="B3" s="14" t="s">
        <v>42</v>
      </c>
      <c r="C3" s="14"/>
      <c r="D3" s="14"/>
      <c r="E3" s="14"/>
      <c r="F3" s="14"/>
    </row>
    <row r="4" spans="1:11" x14ac:dyDescent="0.2">
      <c r="A4" s="1" t="s">
        <v>43</v>
      </c>
      <c r="B4" s="1" t="s">
        <v>48</v>
      </c>
      <c r="C4" s="1" t="s">
        <v>49</v>
      </c>
      <c r="D4" s="1" t="s">
        <v>50</v>
      </c>
      <c r="E4" s="1" t="s">
        <v>51</v>
      </c>
      <c r="F4" s="1" t="s">
        <v>52</v>
      </c>
    </row>
    <row r="5" spans="1:11" x14ac:dyDescent="0.2">
      <c r="A5" t="s">
        <v>44</v>
      </c>
      <c r="B5" s="6">
        <v>1201</v>
      </c>
      <c r="C5" s="6">
        <v>1663</v>
      </c>
      <c r="D5" s="6">
        <v>2291</v>
      </c>
      <c r="E5" s="6">
        <v>2312</v>
      </c>
      <c r="F5" s="6">
        <v>2195</v>
      </c>
    </row>
    <row r="6" spans="1:11" x14ac:dyDescent="0.2">
      <c r="A6" t="s">
        <v>45</v>
      </c>
      <c r="B6" s="6">
        <v>2832</v>
      </c>
      <c r="C6" s="6">
        <v>3290</v>
      </c>
      <c r="D6" s="6">
        <v>3759</v>
      </c>
      <c r="E6" s="6">
        <v>4078</v>
      </c>
      <c r="F6" s="6">
        <v>3647</v>
      </c>
    </row>
    <row r="7" spans="1:11" x14ac:dyDescent="0.2">
      <c r="A7" t="s">
        <v>46</v>
      </c>
      <c r="B7" s="6">
        <v>1755</v>
      </c>
      <c r="C7" s="6">
        <v>1932</v>
      </c>
      <c r="D7" s="6">
        <v>2454</v>
      </c>
      <c r="E7" s="6">
        <v>2615</v>
      </c>
      <c r="F7" s="6">
        <v>2627</v>
      </c>
    </row>
    <row r="8" spans="1:11" x14ac:dyDescent="0.2">
      <c r="A8" t="s">
        <v>47</v>
      </c>
      <c r="B8" s="15">
        <v>463</v>
      </c>
      <c r="C8" s="15">
        <v>598</v>
      </c>
      <c r="D8" s="15">
        <v>661</v>
      </c>
      <c r="E8" s="15">
        <v>773</v>
      </c>
      <c r="F8" s="15">
        <v>823</v>
      </c>
    </row>
    <row r="9" spans="1:11" x14ac:dyDescent="0.2">
      <c r="A9" t="s">
        <v>2</v>
      </c>
      <c r="B9" s="16">
        <f>SUM(B5:B8)</f>
        <v>6251</v>
      </c>
      <c r="C9" s="16">
        <f>SUM(C5:C8)</f>
        <v>7483</v>
      </c>
      <c r="D9" s="16">
        <f>SUM(D5:D8)</f>
        <v>9165</v>
      </c>
      <c r="E9" s="16">
        <f>SUM(E5:E8)</f>
        <v>9778</v>
      </c>
      <c r="F9" s="16">
        <f>SUM(F5:F8)</f>
        <v>9292</v>
      </c>
    </row>
    <row r="13" spans="1:11" ht="33" customHeight="1" x14ac:dyDescent="0.2">
      <c r="A13" s="17" t="s">
        <v>56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5" spans="1:11" x14ac:dyDescent="0.2">
      <c r="B15" s="14" t="s">
        <v>54</v>
      </c>
      <c r="C15" s="14"/>
      <c r="D15" s="14"/>
      <c r="E15" s="14"/>
      <c r="F15" s="14"/>
    </row>
    <row r="16" spans="1:11" x14ac:dyDescent="0.2">
      <c r="A16" s="1" t="s">
        <v>55</v>
      </c>
      <c r="B16" s="1" t="s">
        <v>48</v>
      </c>
      <c r="C16" s="1" t="s">
        <v>49</v>
      </c>
      <c r="D16" s="1" t="s">
        <v>50</v>
      </c>
      <c r="E16" s="1" t="s">
        <v>51</v>
      </c>
      <c r="F16" s="1" t="s">
        <v>52</v>
      </c>
    </row>
    <row r="17" spans="1:6" x14ac:dyDescent="0.2">
      <c r="A17" t="s">
        <v>0</v>
      </c>
      <c r="B17" s="6">
        <v>5723</v>
      </c>
      <c r="C17" s="6">
        <v>6843</v>
      </c>
      <c r="D17" s="6">
        <v>8254</v>
      </c>
      <c r="E17" s="6">
        <v>8889</v>
      </c>
      <c r="F17" s="6">
        <v>8530</v>
      </c>
    </row>
    <row r="18" spans="1:6" x14ac:dyDescent="0.2">
      <c r="A18" t="s">
        <v>1</v>
      </c>
      <c r="B18" s="15">
        <v>528</v>
      </c>
      <c r="C18" s="15">
        <v>640</v>
      </c>
      <c r="D18" s="15">
        <v>911</v>
      </c>
      <c r="E18" s="15">
        <v>889</v>
      </c>
      <c r="F18" s="15">
        <v>762</v>
      </c>
    </row>
    <row r="19" spans="1:6" x14ac:dyDescent="0.2">
      <c r="A19" t="s">
        <v>2</v>
      </c>
      <c r="B19" s="16">
        <f>B17+B18</f>
        <v>6251</v>
      </c>
      <c r="C19" s="16">
        <f>C17+C18</f>
        <v>7483</v>
      </c>
      <c r="D19" s="16">
        <f>D17+D18</f>
        <v>9165</v>
      </c>
      <c r="E19" s="16">
        <f>E17+E18</f>
        <v>9778</v>
      </c>
      <c r="F19" s="16">
        <f>F17+F18</f>
        <v>9292</v>
      </c>
    </row>
    <row r="20" spans="1:6" x14ac:dyDescent="0.2">
      <c r="A20" t="s">
        <v>3</v>
      </c>
      <c r="B20" s="2">
        <f>B18/B19</f>
        <v>8.4466485362342025E-2</v>
      </c>
      <c r="C20" s="2">
        <f>C18/C19</f>
        <v>8.552719497527729E-2</v>
      </c>
      <c r="D20" s="2">
        <f>D18/D19</f>
        <v>9.9399890889252593E-2</v>
      </c>
      <c r="E20" s="2">
        <f>E18/E19</f>
        <v>9.0918388218449581E-2</v>
      </c>
      <c r="F20" s="2">
        <f>F18/F19</f>
        <v>8.2006026689625477E-2</v>
      </c>
    </row>
  </sheetData>
  <mergeCells count="4">
    <mergeCell ref="B3:F3"/>
    <mergeCell ref="A1:I1"/>
    <mergeCell ref="A13:K13"/>
    <mergeCell ref="B15:F15"/>
  </mergeCells>
  <phoneticPr fontId="0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/>
  </sheetViews>
  <sheetFormatPr baseColWidth="10" defaultRowHeight="12.75" x14ac:dyDescent="0.2"/>
  <cols>
    <col min="1" max="1" width="41.140625" bestFit="1" customWidth="1"/>
    <col min="2" max="5" width="9.140625" customWidth="1"/>
    <col min="6" max="6" width="12.7109375" bestFit="1" customWidth="1"/>
    <col min="7" max="256" width="9.140625" customWidth="1"/>
  </cols>
  <sheetData>
    <row r="1" spans="1:6" x14ac:dyDescent="0.2">
      <c r="A1" s="5" t="s">
        <v>57</v>
      </c>
    </row>
    <row r="2" spans="1:6" x14ac:dyDescent="0.2">
      <c r="A2" t="s">
        <v>4</v>
      </c>
    </row>
    <row r="4" spans="1:6" x14ac:dyDescent="0.2">
      <c r="B4" s="1" t="s">
        <v>5</v>
      </c>
    </row>
    <row r="5" spans="1:6" x14ac:dyDescent="0.2">
      <c r="B5" s="1">
        <v>2017</v>
      </c>
      <c r="C5" s="1">
        <v>2016</v>
      </c>
      <c r="D5" s="1">
        <v>2015</v>
      </c>
    </row>
    <row r="6" spans="1:6" x14ac:dyDescent="0.2">
      <c r="A6" s="1" t="s">
        <v>6</v>
      </c>
      <c r="B6" s="1"/>
      <c r="C6" s="1"/>
      <c r="D6" s="1"/>
    </row>
    <row r="7" spans="1:6" x14ac:dyDescent="0.2">
      <c r="A7" t="s">
        <v>7</v>
      </c>
      <c r="B7" s="3">
        <v>60144</v>
      </c>
      <c r="C7" s="3">
        <v>64063</v>
      </c>
      <c r="D7" s="3">
        <v>61529</v>
      </c>
      <c r="F7" s="4"/>
    </row>
    <row r="8" spans="1:6" x14ac:dyDescent="0.2">
      <c r="A8" t="s">
        <v>8</v>
      </c>
      <c r="B8" s="3">
        <v>45835</v>
      </c>
      <c r="C8" s="3">
        <v>43155</v>
      </c>
      <c r="D8" s="3">
        <v>41072</v>
      </c>
    </row>
    <row r="9" spans="1:6" x14ac:dyDescent="0.2">
      <c r="A9" t="s">
        <v>9</v>
      </c>
      <c r="B9" s="3">
        <f>B7-B8</f>
        <v>14309</v>
      </c>
      <c r="C9" s="3">
        <f>C7-C8</f>
        <v>20908</v>
      </c>
      <c r="D9" s="3">
        <f>D7-D8</f>
        <v>20457</v>
      </c>
    </row>
    <row r="10" spans="1:6" x14ac:dyDescent="0.2">
      <c r="A10" s="1" t="s">
        <v>10</v>
      </c>
      <c r="B10" s="2"/>
      <c r="C10" s="2"/>
      <c r="D10" s="2"/>
    </row>
    <row r="11" spans="1:6" x14ac:dyDescent="0.2">
      <c r="B11" s="3"/>
      <c r="C11" s="3"/>
      <c r="D11" s="3"/>
    </row>
    <row r="12" spans="1:6" x14ac:dyDescent="0.2">
      <c r="A12" s="1" t="s">
        <v>11</v>
      </c>
      <c r="B12" s="3"/>
      <c r="C12" s="3"/>
      <c r="D12" s="3"/>
    </row>
    <row r="13" spans="1:6" x14ac:dyDescent="0.2">
      <c r="A13" s="5" t="s">
        <v>12</v>
      </c>
      <c r="B13" s="3">
        <v>4733</v>
      </c>
      <c r="C13" s="3">
        <v>4537</v>
      </c>
      <c r="D13" s="3">
        <v>3944</v>
      </c>
      <c r="F13" s="6"/>
    </row>
    <row r="14" spans="1:6" x14ac:dyDescent="0.2">
      <c r="A14" t="s">
        <v>13</v>
      </c>
      <c r="B14" s="3">
        <v>3141</v>
      </c>
      <c r="C14" s="3">
        <v>2992</v>
      </c>
      <c r="D14" s="3">
        <v>2339</v>
      </c>
    </row>
    <row r="15" spans="1:6" x14ac:dyDescent="0.2">
      <c r="A15" t="s">
        <v>14</v>
      </c>
      <c r="B15" s="3">
        <v>1913</v>
      </c>
      <c r="C15" s="3">
        <v>1601</v>
      </c>
      <c r="D15" s="3">
        <v>1392</v>
      </c>
    </row>
    <row r="16" spans="1:6" x14ac:dyDescent="0.2">
      <c r="A16" t="s">
        <v>15</v>
      </c>
      <c r="B16" s="3">
        <f>SUM(B13:B15)</f>
        <v>9787</v>
      </c>
      <c r="C16" s="3">
        <f>SUM(C13:C15)</f>
        <v>9130</v>
      </c>
      <c r="D16" s="3">
        <f>SUM(D13:D15)</f>
        <v>7675</v>
      </c>
    </row>
    <row r="17" spans="1:11" x14ac:dyDescent="0.2">
      <c r="A17" t="s">
        <v>16</v>
      </c>
      <c r="B17" s="3">
        <f>B9-B16</f>
        <v>4522</v>
      </c>
      <c r="C17" s="3">
        <f>C9-C16</f>
        <v>11778</v>
      </c>
      <c r="D17" s="3">
        <f>D9-D16</f>
        <v>12782</v>
      </c>
    </row>
    <row r="18" spans="1:11" x14ac:dyDescent="0.2">
      <c r="B18" s="3"/>
      <c r="C18" s="3"/>
      <c r="D18" s="3"/>
    </row>
    <row r="19" spans="1:11" x14ac:dyDescent="0.2">
      <c r="A19" s="1" t="s">
        <v>17</v>
      </c>
      <c r="B19" s="3"/>
      <c r="C19" s="3"/>
      <c r="D19" s="3"/>
    </row>
    <row r="20" spans="1:11" x14ac:dyDescent="0.2">
      <c r="A20" t="s">
        <v>18</v>
      </c>
      <c r="B20" s="3">
        <v>1747</v>
      </c>
      <c r="C20" s="3">
        <v>175</v>
      </c>
      <c r="D20" s="3">
        <v>80</v>
      </c>
    </row>
    <row r="21" spans="1:11" x14ac:dyDescent="0.2">
      <c r="A21" t="s">
        <v>19</v>
      </c>
      <c r="B21" s="3">
        <v>-6254</v>
      </c>
      <c r="C21" s="3">
        <v>-2914</v>
      </c>
      <c r="D21" s="3">
        <v>-3080</v>
      </c>
    </row>
    <row r="22" spans="1:11" x14ac:dyDescent="0.2">
      <c r="A22" t="s">
        <v>20</v>
      </c>
      <c r="B22" s="3">
        <f>B17+B20+B21</f>
        <v>15</v>
      </c>
      <c r="C22" s="3">
        <f>C17+C20+C21</f>
        <v>9039</v>
      </c>
      <c r="D22" s="3">
        <f>D17+D20+D21</f>
        <v>9782</v>
      </c>
    </row>
    <row r="23" spans="1:11" x14ac:dyDescent="0.2">
      <c r="A23" t="s">
        <v>21</v>
      </c>
      <c r="B23" s="3">
        <v>1459</v>
      </c>
      <c r="C23" s="3">
        <v>1729</v>
      </c>
      <c r="D23" s="3">
        <v>535</v>
      </c>
    </row>
    <row r="24" spans="1:11" x14ac:dyDescent="0.2">
      <c r="A24" s="5" t="s">
        <v>22</v>
      </c>
      <c r="B24" s="3">
        <f>B22-B23</f>
        <v>-1444</v>
      </c>
      <c r="C24" s="3">
        <f>C22-C23</f>
        <v>7310</v>
      </c>
      <c r="D24" s="3">
        <f>D22-D23</f>
        <v>9247</v>
      </c>
    </row>
    <row r="25" spans="1:11" x14ac:dyDescent="0.2">
      <c r="A25" s="1" t="s">
        <v>23</v>
      </c>
      <c r="B25" s="7"/>
      <c r="C25" s="7"/>
      <c r="D25" s="7"/>
    </row>
    <row r="26" spans="1:11" x14ac:dyDescent="0.2">
      <c r="B26" s="3"/>
      <c r="C26" s="3"/>
      <c r="D26" s="3"/>
    </row>
    <row r="27" spans="1:11" x14ac:dyDescent="0.2">
      <c r="B27" s="8" t="s">
        <v>24</v>
      </c>
      <c r="C27" s="3"/>
      <c r="D27" s="3"/>
      <c r="I27" s="9"/>
      <c r="J27" s="10"/>
      <c r="K27" s="10"/>
    </row>
    <row r="28" spans="1:11" x14ac:dyDescent="0.2">
      <c r="B28" s="8"/>
      <c r="C28" s="8"/>
      <c r="D28" s="8"/>
      <c r="I28" s="9"/>
      <c r="J28" s="9"/>
      <c r="K28" s="9"/>
    </row>
    <row r="29" spans="1:11" x14ac:dyDescent="0.2">
      <c r="A29" t="s">
        <v>25</v>
      </c>
      <c r="B29" s="1">
        <v>2017</v>
      </c>
      <c r="C29" s="1">
        <v>2016</v>
      </c>
      <c r="D29" s="1">
        <v>2015</v>
      </c>
      <c r="E29" s="1"/>
      <c r="I29" s="9"/>
      <c r="J29" s="9"/>
      <c r="K29" s="9"/>
    </row>
    <row r="30" spans="1:11" x14ac:dyDescent="0.2">
      <c r="A30" t="s">
        <v>26</v>
      </c>
      <c r="B30" s="3"/>
      <c r="C30" s="3"/>
      <c r="D30" s="3"/>
      <c r="I30" s="10"/>
      <c r="J30" s="10"/>
      <c r="K30" s="10"/>
    </row>
    <row r="31" spans="1:11" x14ac:dyDescent="0.2">
      <c r="A31" t="s">
        <v>27</v>
      </c>
      <c r="B31" s="3">
        <v>6994</v>
      </c>
      <c r="C31" s="3">
        <v>7197</v>
      </c>
      <c r="D31" s="3">
        <v>6891</v>
      </c>
      <c r="I31" s="10"/>
      <c r="J31" s="10"/>
      <c r="K31" s="10"/>
    </row>
    <row r="32" spans="1:11" x14ac:dyDescent="0.2">
      <c r="A32" t="s">
        <v>28</v>
      </c>
      <c r="B32" s="3">
        <v>13083</v>
      </c>
      <c r="C32" s="3">
        <v>12981</v>
      </c>
      <c r="D32" s="3">
        <v>12872</v>
      </c>
      <c r="I32" s="10"/>
      <c r="J32" s="10"/>
      <c r="K32" s="10"/>
    </row>
    <row r="33" spans="1:11" x14ac:dyDescent="0.2">
      <c r="A33" t="s">
        <v>29</v>
      </c>
      <c r="B33" s="11">
        <v>6315</v>
      </c>
      <c r="C33" s="11">
        <v>5931</v>
      </c>
      <c r="D33" s="11">
        <v>5843</v>
      </c>
      <c r="I33" s="12"/>
      <c r="J33" s="12"/>
      <c r="K33" s="12"/>
    </row>
    <row r="34" spans="1:11" x14ac:dyDescent="0.2">
      <c r="A34" s="1" t="s">
        <v>30</v>
      </c>
      <c r="B34" s="3">
        <f>SUM(B31:B33)</f>
        <v>26392</v>
      </c>
      <c r="C34" s="3">
        <f>SUM(C31:C33)</f>
        <v>26109</v>
      </c>
      <c r="D34" s="3">
        <f>SUM(D31:D33)</f>
        <v>25606</v>
      </c>
      <c r="I34" s="10"/>
      <c r="J34" s="10"/>
      <c r="K34" s="10"/>
    </row>
    <row r="35" spans="1:11" x14ac:dyDescent="0.2">
      <c r="B35" s="3"/>
      <c r="C35" s="3"/>
      <c r="D35" s="3"/>
      <c r="I35" s="10"/>
      <c r="J35" s="10"/>
      <c r="K35" s="10"/>
    </row>
    <row r="36" spans="1:11" x14ac:dyDescent="0.2">
      <c r="A36" t="s">
        <v>31</v>
      </c>
      <c r="B36" s="3">
        <v>36920</v>
      </c>
      <c r="C36" s="3">
        <v>34515</v>
      </c>
      <c r="D36" s="3">
        <v>32002</v>
      </c>
      <c r="I36" s="10"/>
      <c r="J36" s="10"/>
      <c r="K36" s="10"/>
    </row>
    <row r="37" spans="1:11" x14ac:dyDescent="0.2">
      <c r="A37" t="s">
        <v>32</v>
      </c>
      <c r="B37" s="3">
        <v>1765</v>
      </c>
      <c r="C37" s="3">
        <v>1903</v>
      </c>
      <c r="D37" s="3">
        <v>1834</v>
      </c>
      <c r="I37" s="10"/>
      <c r="J37" s="10"/>
      <c r="K37" s="10"/>
    </row>
    <row r="38" spans="1:11" x14ac:dyDescent="0.2">
      <c r="A38" s="1" t="s">
        <v>33</v>
      </c>
      <c r="B38" s="3">
        <f>B34+B36+B37</f>
        <v>65077</v>
      </c>
      <c r="C38" s="3">
        <f>C34+C36+C37</f>
        <v>62527</v>
      </c>
      <c r="D38" s="3">
        <f>D34+D36+D37</f>
        <v>59442</v>
      </c>
      <c r="I38" s="10"/>
      <c r="J38" s="10"/>
      <c r="K38" s="10"/>
    </row>
    <row r="39" spans="1:11" x14ac:dyDescent="0.2">
      <c r="B39" s="3"/>
      <c r="C39" s="3"/>
      <c r="D39" s="3"/>
      <c r="I39" s="10"/>
      <c r="J39" s="10"/>
      <c r="K39" s="10"/>
    </row>
    <row r="40" spans="1:11" x14ac:dyDescent="0.2">
      <c r="A40" t="s">
        <v>34</v>
      </c>
      <c r="B40" s="3"/>
      <c r="C40" s="3"/>
      <c r="D40" s="3"/>
      <c r="I40" s="10"/>
      <c r="J40" s="10"/>
      <c r="K40" s="10"/>
    </row>
    <row r="41" spans="1:11" x14ac:dyDescent="0.2">
      <c r="A41" t="s">
        <v>35</v>
      </c>
      <c r="B41" s="3">
        <v>8943</v>
      </c>
      <c r="C41" s="3">
        <v>8694</v>
      </c>
      <c r="D41" s="3">
        <v>7592</v>
      </c>
      <c r="I41" s="10"/>
      <c r="J41" s="10"/>
      <c r="K41" s="10"/>
    </row>
    <row r="42" spans="1:11" x14ac:dyDescent="0.2">
      <c r="A42" t="s">
        <v>36</v>
      </c>
      <c r="B42" s="3">
        <v>10877</v>
      </c>
      <c r="C42" s="3">
        <v>9382</v>
      </c>
      <c r="D42" s="3">
        <v>8654</v>
      </c>
      <c r="I42" s="10"/>
      <c r="J42" s="10"/>
      <c r="K42" s="10"/>
    </row>
    <row r="43" spans="1:11" x14ac:dyDescent="0.2">
      <c r="A43" s="1" t="s">
        <v>37</v>
      </c>
      <c r="B43" s="3">
        <f>SUM(B41:B42)</f>
        <v>19820</v>
      </c>
      <c r="C43" s="3">
        <f>SUM(C41:C42)</f>
        <v>18076</v>
      </c>
      <c r="D43" s="3">
        <f>SUM(D41:D42)</f>
        <v>16246</v>
      </c>
      <c r="I43" s="10"/>
      <c r="J43" s="10"/>
      <c r="K43" s="10"/>
    </row>
    <row r="44" spans="1:11" x14ac:dyDescent="0.2">
      <c r="B44" s="3"/>
      <c r="C44" s="3"/>
      <c r="D44" s="3"/>
      <c r="I44" s="10"/>
      <c r="J44" s="10"/>
      <c r="K44" s="10"/>
    </row>
    <row r="45" spans="1:11" x14ac:dyDescent="0.2">
      <c r="A45" t="s">
        <v>38</v>
      </c>
      <c r="B45" s="3">
        <v>9772</v>
      </c>
      <c r="C45" s="3">
        <v>9338</v>
      </c>
      <c r="D45" s="3">
        <v>8890</v>
      </c>
      <c r="I45" s="10"/>
      <c r="J45" s="10"/>
      <c r="K45" s="10"/>
    </row>
    <row r="46" spans="1:11" x14ac:dyDescent="0.2">
      <c r="A46" s="1" t="s">
        <v>39</v>
      </c>
      <c r="B46" s="3">
        <f>B43+B45</f>
        <v>29592</v>
      </c>
      <c r="C46" s="3">
        <f>C43+C45</f>
        <v>27414</v>
      </c>
      <c r="D46" s="3">
        <f>D43+D45</f>
        <v>25136</v>
      </c>
      <c r="I46" s="10"/>
      <c r="J46" s="10"/>
      <c r="K46" s="10"/>
    </row>
    <row r="47" spans="1:11" x14ac:dyDescent="0.2">
      <c r="A47" s="1"/>
      <c r="B47" s="3"/>
      <c r="C47" s="3"/>
      <c r="D47" s="3"/>
      <c r="I47" s="10"/>
      <c r="J47" s="10"/>
      <c r="K47" s="10"/>
    </row>
    <row r="48" spans="1:11" x14ac:dyDescent="0.2">
      <c r="A48" t="s">
        <v>40</v>
      </c>
      <c r="B48" s="13">
        <v>35485</v>
      </c>
      <c r="C48" s="13">
        <v>35113</v>
      </c>
      <c r="D48" s="13">
        <v>34306</v>
      </c>
      <c r="I48" s="10"/>
      <c r="J48" s="10"/>
      <c r="K48" s="10"/>
    </row>
    <row r="49" spans="1:11" x14ac:dyDescent="0.2">
      <c r="A49" t="s">
        <v>41</v>
      </c>
      <c r="B49" s="3">
        <f>B46+B48</f>
        <v>65077</v>
      </c>
      <c r="C49" s="3">
        <f>C46+C48</f>
        <v>62527</v>
      </c>
      <c r="D49" s="3">
        <f>D46+D48</f>
        <v>59442</v>
      </c>
      <c r="I49" s="10"/>
      <c r="J49" s="10"/>
      <c r="K49" s="10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Sales</vt:lpstr>
      <vt:lpstr>Financial 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Schultz</dc:creator>
  <cp:lastModifiedBy>Martin Schultz</cp:lastModifiedBy>
  <dcterms:created xsi:type="dcterms:W3CDTF">2003-01-22T22:46:39Z</dcterms:created>
  <dcterms:modified xsi:type="dcterms:W3CDTF">2018-09-22T14:38:47Z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d4e66761-ee0b-4944-b430-5817306fd63f</vt:lpwstr>
  </property>
</Properties>
</file>