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willi/Documents/Master MSE/Optimiz/week02/"/>
    </mc:Choice>
  </mc:AlternateContent>
  <xr:revisionPtr revIDLastSave="0" documentId="13_ncr:1_{FB732712-3988-2640-A13D-D5FFD3D4521F}" xr6:coauthVersionLast="47" xr6:coauthVersionMax="47" xr10:uidLastSave="{00000000-0000-0000-0000-000000000000}"/>
  <bookViews>
    <workbookView xWindow="1900" yWindow="1860" windowWidth="27240" windowHeight="16360" xr2:uid="{DC65C6DE-8E04-C044-98FB-015BA38AC0E5}"/>
  </bookViews>
  <sheets>
    <sheet name="Tabelle1" sheetId="1" r:id="rId1"/>
  </sheets>
  <definedNames>
    <definedName name="solver_adj" localSheetId="0" hidden="1">Tabelle1!$B$6:$E$6,Tabelle1!$B$9:$E$10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Tabelle1!$B$12:$E$12</definedName>
    <definedName name="solver_lhs2" localSheetId="0" hidden="1">Tabelle1!$K$9:$K$10</definedName>
    <definedName name="solver_lhs3" localSheetId="0" hidden="1">Tabelle1!$L$9:$L$10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Tabelle1!$I$11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Tabelle1!$B$14:$E$14</definedName>
    <definedName name="solver_rhs2" localSheetId="0" hidden="1">Tabelle1!$M$9:$M$10</definedName>
    <definedName name="solver_rhs3" localSheetId="0" hidden="1">Tabelle1!$N$9:$N$10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L10" i="1"/>
  <c r="L9" i="1"/>
  <c r="C12" i="1"/>
  <c r="D12" i="1"/>
  <c r="E12" i="1"/>
  <c r="B12" i="1"/>
  <c r="F6" i="1"/>
  <c r="I6" i="1" s="1"/>
  <c r="F10" i="1"/>
  <c r="I10" i="1" s="1"/>
  <c r="F9" i="1"/>
  <c r="I9" i="1" s="1"/>
  <c r="M9" i="1" l="1"/>
  <c r="M10" i="1"/>
  <c r="N9" i="1"/>
  <c r="N10" i="1"/>
  <c r="I11" i="1"/>
</calcChain>
</file>

<file path=xl/sharedStrings.xml><?xml version="1.0" encoding="utf-8"?>
<sst xmlns="http://schemas.openxmlformats.org/spreadsheetml/2006/main" count="23" uniqueCount="18">
  <si>
    <t>raw fuel i:</t>
  </si>
  <si>
    <t>x_i:</t>
  </si>
  <si>
    <t>Amounts of raw fuels in jet fuel j:</t>
  </si>
  <si>
    <t>y_i1:</t>
  </si>
  <si>
    <t>y_i2:</t>
  </si>
  <si>
    <t>&lt;=</t>
  </si>
  <si>
    <t>Production:</t>
  </si>
  <si>
    <t>Total:</t>
  </si>
  <si>
    <t>PN:</t>
  </si>
  <si>
    <t>RVP:</t>
  </si>
  <si>
    <t>Price:</t>
  </si>
  <si>
    <t>Sales:</t>
  </si>
  <si>
    <t>PN*:</t>
  </si>
  <si>
    <t>RVP*:</t>
  </si>
  <si>
    <t>min PN*:</t>
  </si>
  <si>
    <t>max RVP*:</t>
  </si>
  <si>
    <t>min PN:</t>
  </si>
  <si>
    <t>max RVP: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</si>
</sst>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4FEFF"/>
        <bgColor indexed="64"/>
      </patternFill>
    </fill>
    <fill>
      <patternFill patternType="solid">
        <fgColor rgb="FF9EFF87"/>
        <bgColor indexed="64"/>
      </patternFill>
    </fill>
    <fill>
      <patternFill patternType="solid">
        <fgColor rgb="FFFFB449"/>
        <bgColor indexed="64"/>
      </patternFill>
    </fill>
    <fill>
      <patternFill patternType="solid">
        <fgColor rgb="FFFFF23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0" fillId="3" borderId="1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3" borderId="11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3" borderId="1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0" xfId="0" applyNumberFormat="1" applyFill="1" applyBorder="1"/>
    <xf numFmtId="2" fontId="0" fillId="2" borderId="1" xfId="0" applyNumberFormat="1" applyFill="1" applyBorder="1"/>
    <xf numFmtId="2" fontId="1" fillId="4" borderId="1" xfId="0" applyNumberFormat="1" applyFon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4FEFF"/>
      <color rgb="FF9EFF87"/>
      <color rgb="FFFFF23F"/>
      <color rgb="FFFFB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86F3-B75F-F141-AFE8-936BEE21C495}">
  <dimension ref="A4:P17"/>
  <sheetViews>
    <sheetView tabSelected="1" workbookViewId="0">
      <selection activeCell="N11" sqref="N11"/>
    </sheetView>
  </sheetViews>
  <sheetFormatPr baseColWidth="10" defaultRowHeight="16" x14ac:dyDescent="0.2"/>
  <cols>
    <col min="9" max="9" width="16.5" customWidth="1"/>
  </cols>
  <sheetData>
    <row r="4" spans="1:16" x14ac:dyDescent="0.2">
      <c r="F4" s="1" t="s">
        <v>7</v>
      </c>
      <c r="H4" s="1" t="s">
        <v>10</v>
      </c>
      <c r="I4" s="1" t="s">
        <v>11</v>
      </c>
    </row>
    <row r="5" spans="1:16" ht="17" thickBot="1" x14ac:dyDescent="0.25">
      <c r="A5" s="1" t="s">
        <v>0</v>
      </c>
      <c r="B5" s="1">
        <v>1</v>
      </c>
      <c r="C5" s="1">
        <v>2</v>
      </c>
      <c r="D5" s="1">
        <v>3</v>
      </c>
      <c r="E5" s="1">
        <v>4</v>
      </c>
    </row>
    <row r="6" spans="1:16" ht="17" thickBot="1" x14ac:dyDescent="0.25">
      <c r="A6" s="1" t="s">
        <v>1</v>
      </c>
      <c r="B6" s="2">
        <v>0</v>
      </c>
      <c r="C6" s="3">
        <v>0</v>
      </c>
      <c r="D6" s="3">
        <v>0</v>
      </c>
      <c r="E6" s="4">
        <v>85.000000000000057</v>
      </c>
      <c r="F6" s="5">
        <f>SUM(B6:E6)</f>
        <v>85.000000000000057</v>
      </c>
      <c r="H6" s="26">
        <v>122.81</v>
      </c>
      <c r="I6" s="5">
        <f>F6*H6</f>
        <v>10438.850000000008</v>
      </c>
    </row>
    <row r="8" spans="1:16" ht="17" thickBot="1" x14ac:dyDescent="0.25">
      <c r="A8" s="1" t="s">
        <v>2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</row>
    <row r="9" spans="1:16" x14ac:dyDescent="0.2">
      <c r="A9" s="1" t="s">
        <v>3</v>
      </c>
      <c r="B9" s="6">
        <v>3754.0000000000005</v>
      </c>
      <c r="C9" s="7">
        <v>2666</v>
      </c>
      <c r="D9" s="7">
        <v>920.00000000000034</v>
      </c>
      <c r="E9" s="8">
        <v>543</v>
      </c>
      <c r="F9" s="9">
        <f>SUM(B9:E9)</f>
        <v>7883</v>
      </c>
      <c r="H9" s="20">
        <v>175.04</v>
      </c>
      <c r="I9" s="9">
        <f>H9*F9</f>
        <v>1379840.3199999998</v>
      </c>
      <c r="K9" s="28">
        <f>SUMPRODUCT(B9:E9,B16:E16)</f>
        <v>788300</v>
      </c>
      <c r="L9" s="29">
        <f>SUMPRODUCT(B9:E9,B17:E17)</f>
        <v>55181</v>
      </c>
      <c r="M9" s="28">
        <f>O9*F9</f>
        <v>788300</v>
      </c>
      <c r="N9" s="29">
        <f>P9*F9</f>
        <v>55181</v>
      </c>
      <c r="O9" s="20">
        <v>100</v>
      </c>
      <c r="P9" s="22">
        <v>7</v>
      </c>
    </row>
    <row r="10" spans="1:16" ht="17" thickBot="1" x14ac:dyDescent="0.25">
      <c r="A10" s="1" t="s">
        <v>4</v>
      </c>
      <c r="B10" s="10">
        <v>60.000000000000014</v>
      </c>
      <c r="C10" s="11">
        <v>0</v>
      </c>
      <c r="D10" s="11">
        <v>3096</v>
      </c>
      <c r="E10" s="12">
        <v>672</v>
      </c>
      <c r="F10" s="13">
        <f>SUM(B10:E10)</f>
        <v>3828</v>
      </c>
      <c r="H10" s="23">
        <v>152.68</v>
      </c>
      <c r="I10" s="13">
        <f>H10*F10</f>
        <v>584459.04</v>
      </c>
      <c r="K10" s="30">
        <f>SUMPRODUCT(B10:E10,B16:E16)</f>
        <v>348348</v>
      </c>
      <c r="L10" s="31">
        <f>SUMPRODUCT(B10:E10,B17:E17)</f>
        <v>26796</v>
      </c>
      <c r="M10" s="30">
        <f>O10*F10</f>
        <v>348348</v>
      </c>
      <c r="N10" s="31">
        <f>P10*F10</f>
        <v>26796</v>
      </c>
      <c r="O10" s="23">
        <v>91</v>
      </c>
      <c r="P10" s="25">
        <v>7</v>
      </c>
    </row>
    <row r="11" spans="1:16" ht="17" thickBot="1" x14ac:dyDescent="0.25">
      <c r="H11" s="1" t="s">
        <v>7</v>
      </c>
      <c r="I11" s="27">
        <f>SUM(I6,I9:I10)</f>
        <v>1974738.21</v>
      </c>
    </row>
    <row r="12" spans="1:16" ht="17" thickBot="1" x14ac:dyDescent="0.25">
      <c r="A12" s="1" t="s">
        <v>7</v>
      </c>
      <c r="B12" s="14">
        <f>SUM(B6,B9:B10)</f>
        <v>3814.0000000000005</v>
      </c>
      <c r="C12" s="15">
        <f t="shared" ref="C12:E12" si="0">SUM(C6,C9:C10)</f>
        <v>2666</v>
      </c>
      <c r="D12" s="15">
        <f t="shared" si="0"/>
        <v>4016.0000000000005</v>
      </c>
      <c r="E12" s="16">
        <f t="shared" si="0"/>
        <v>1300</v>
      </c>
    </row>
    <row r="13" spans="1:16" ht="17" thickBot="1" x14ac:dyDescent="0.25">
      <c r="B13" t="s">
        <v>5</v>
      </c>
      <c r="C13" t="s">
        <v>5</v>
      </c>
      <c r="D13" t="s">
        <v>5</v>
      </c>
      <c r="E13" t="s">
        <v>5</v>
      </c>
    </row>
    <row r="14" spans="1:16" ht="17" thickBot="1" x14ac:dyDescent="0.25">
      <c r="A14" s="1" t="s">
        <v>6</v>
      </c>
      <c r="B14" s="17">
        <v>3814</v>
      </c>
      <c r="C14" s="18">
        <v>2666</v>
      </c>
      <c r="D14" s="18">
        <v>4016</v>
      </c>
      <c r="E14" s="19">
        <v>1300</v>
      </c>
    </row>
    <row r="15" spans="1:16" ht="17" thickBot="1" x14ac:dyDescent="0.25"/>
    <row r="16" spans="1:16" x14ac:dyDescent="0.2">
      <c r="A16" s="1" t="s">
        <v>8</v>
      </c>
      <c r="B16" s="20">
        <v>107</v>
      </c>
      <c r="C16" s="21">
        <v>93</v>
      </c>
      <c r="D16" s="21">
        <v>87</v>
      </c>
      <c r="E16" s="22">
        <v>108</v>
      </c>
    </row>
    <row r="17" spans="1:5" ht="17" thickBot="1" x14ac:dyDescent="0.25">
      <c r="A17" s="1" t="s">
        <v>9</v>
      </c>
      <c r="B17" s="23">
        <v>5</v>
      </c>
      <c r="C17" s="24">
        <v>8</v>
      </c>
      <c r="D17" s="24">
        <v>4</v>
      </c>
      <c r="E17" s="25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2022-09-29T10:04:23Z</dcterms:created>
  <dcterms:modified xsi:type="dcterms:W3CDTF">2022-09-29T10:40:30Z</dcterms:modified>
</cp:coreProperties>
</file>