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Otros\FO-WF-012 TRANSCRIPCIÓN PARA MÉTRICOS DEL DÍA\Cobranza\"/>
    </mc:Choice>
  </mc:AlternateContent>
  <bookViews>
    <workbookView xWindow="0" yWindow="0" windowWidth="20490" windowHeight="5865" tabRatio="703"/>
  </bookViews>
  <sheets>
    <sheet name="DETALLE" sheetId="12" r:id="rId1"/>
    <sheet name="Pulso" sheetId="16" state="hidden" r:id="rId2"/>
    <sheet name="Infonavit" sheetId="18" state="hidden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19" i="16" l="1"/>
  <c r="P20" i="16"/>
  <c r="P21" i="16"/>
  <c r="P22" i="16"/>
  <c r="P23" i="16"/>
  <c r="P24" i="16"/>
  <c r="P25" i="16"/>
  <c r="P26" i="16"/>
  <c r="P27" i="16"/>
  <c r="P28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" i="16"/>
  <c r="G21" i="16" l="1"/>
  <c r="G22" i="16"/>
  <c r="G23" i="16"/>
  <c r="G24" i="16"/>
  <c r="G25" i="16"/>
  <c r="G26" i="16"/>
  <c r="G27" i="16"/>
  <c r="G28" i="16"/>
  <c r="G19" i="16"/>
  <c r="G20" i="16"/>
  <c r="G18" i="16"/>
  <c r="G1" i="16" l="1"/>
  <c r="G15" i="16" l="1"/>
  <c r="G13" i="16"/>
  <c r="G11" i="16"/>
  <c r="G9" i="16"/>
  <c r="G7" i="16"/>
  <c r="G5" i="16"/>
  <c r="G3" i="16"/>
  <c r="G16" i="16"/>
  <c r="G14" i="16"/>
  <c r="G12" i="16"/>
  <c r="G10" i="16"/>
  <c r="G8" i="16"/>
  <c r="G6" i="16"/>
  <c r="G4" i="16"/>
  <c r="G2" i="16"/>
  <c r="G17" i="16"/>
  <c r="E1" i="16" l="1"/>
  <c r="K19" i="16" l="1"/>
  <c r="K20" i="16"/>
  <c r="K21" i="16"/>
  <c r="K22" i="16"/>
  <c r="K23" i="16"/>
  <c r="K24" i="16"/>
  <c r="K25" i="16"/>
  <c r="K26" i="16"/>
  <c r="K27" i="16"/>
  <c r="K18" i="16"/>
  <c r="K28" i="16" l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2" i="16"/>
  <c r="K1" i="16"/>
  <c r="C1" i="16" l="1"/>
  <c r="B1" i="16" s="1"/>
  <c r="C2" i="16"/>
  <c r="B2" i="16" s="1"/>
  <c r="C3" i="16"/>
  <c r="B3" i="16" s="1"/>
  <c r="C4" i="16"/>
  <c r="B4" i="16" s="1"/>
  <c r="C5" i="16"/>
  <c r="B5" i="16" s="1"/>
  <c r="C6" i="16"/>
  <c r="B6" i="16" s="1"/>
  <c r="C7" i="16"/>
  <c r="B7" i="16" s="1"/>
  <c r="C8" i="16"/>
  <c r="B8" i="16" s="1"/>
  <c r="C9" i="16"/>
  <c r="B9" i="16" s="1"/>
  <c r="C10" i="16"/>
  <c r="B10" i="16" s="1"/>
  <c r="C11" i="16"/>
  <c r="B11" i="16" s="1"/>
  <c r="C12" i="16"/>
  <c r="B12" i="16" s="1"/>
  <c r="C13" i="16"/>
  <c r="B13" i="16" s="1"/>
  <c r="C14" i="16"/>
  <c r="B14" i="16" s="1"/>
  <c r="C15" i="16"/>
  <c r="B15" i="16" s="1"/>
  <c r="C16" i="16"/>
  <c r="B16" i="16" s="1"/>
  <c r="C17" i="16"/>
  <c r="B17" i="16" s="1"/>
  <c r="C18" i="16"/>
  <c r="B18" i="16" s="1"/>
  <c r="C19" i="16"/>
  <c r="B19" i="16" s="1"/>
  <c r="C20" i="16"/>
  <c r="B20" i="16" s="1"/>
  <c r="C21" i="16"/>
  <c r="B21" i="16" s="1"/>
  <c r="C22" i="16"/>
  <c r="B22" i="16" s="1"/>
  <c r="C23" i="16"/>
  <c r="B23" i="16" s="1"/>
  <c r="C24" i="16"/>
  <c r="B24" i="16" s="1"/>
  <c r="C25" i="16"/>
  <c r="B25" i="16" s="1"/>
  <c r="C26" i="16"/>
  <c r="B26" i="16" s="1"/>
  <c r="C27" i="16"/>
  <c r="B27" i="16" s="1"/>
  <c r="C28" i="16"/>
  <c r="B28" i="16" s="1"/>
  <c r="H2" i="16"/>
  <c r="H4" i="16"/>
  <c r="H6" i="16"/>
  <c r="H8" i="16"/>
  <c r="H10" i="16"/>
  <c r="H12" i="16"/>
  <c r="H14" i="16"/>
  <c r="H16" i="16"/>
  <c r="H3" i="16"/>
  <c r="H5" i="16"/>
  <c r="H7" i="16"/>
  <c r="H9" i="16"/>
  <c r="H11" i="16"/>
  <c r="H13" i="16"/>
  <c r="H15" i="16"/>
  <c r="H1" i="16"/>
  <c r="N28" i="16"/>
  <c r="N27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" i="16"/>
  <c r="N1" i="16"/>
  <c r="J1" i="16"/>
  <c r="J2" i="16"/>
  <c r="J16" i="16"/>
  <c r="J13" i="16"/>
  <c r="J14" i="16"/>
  <c r="J15" i="16"/>
  <c r="J3" i="16"/>
  <c r="J6" i="16"/>
  <c r="J7" i="16"/>
  <c r="J8" i="16"/>
  <c r="J9" i="16"/>
  <c r="J10" i="16"/>
  <c r="J11" i="16"/>
  <c r="J12" i="16"/>
  <c r="H25" i="16" l="1"/>
  <c r="H21" i="16"/>
  <c r="H28" i="16"/>
  <c r="H24" i="16"/>
  <c r="H20" i="16"/>
  <c r="H27" i="16"/>
  <c r="H23" i="16"/>
  <c r="H19" i="16"/>
  <c r="H26" i="16"/>
  <c r="H22" i="16"/>
  <c r="H18" i="16"/>
  <c r="H17" i="16"/>
  <c r="E2" i="16"/>
  <c r="E16" i="16"/>
  <c r="E14" i="16"/>
  <c r="E12" i="16"/>
  <c r="E10" i="16"/>
  <c r="E8" i="16"/>
  <c r="E6" i="16"/>
  <c r="E4" i="16"/>
  <c r="E18" i="16"/>
  <c r="E26" i="16"/>
  <c r="E24" i="16"/>
  <c r="E22" i="16"/>
  <c r="E20" i="16"/>
  <c r="E28" i="16"/>
  <c r="E17" i="16"/>
  <c r="E15" i="16"/>
  <c r="E13" i="16"/>
  <c r="E11" i="16"/>
  <c r="E9" i="16"/>
  <c r="E7" i="16"/>
  <c r="E5" i="16"/>
  <c r="E3" i="16"/>
  <c r="E27" i="16"/>
  <c r="E25" i="16"/>
  <c r="E23" i="16"/>
  <c r="E21" i="16"/>
  <c r="E19" i="16"/>
  <c r="J28" i="16"/>
  <c r="J21" i="16"/>
  <c r="J5" i="16"/>
  <c r="L5" i="16" s="1"/>
  <c r="J4" i="16"/>
  <c r="L2" i="16"/>
  <c r="M1" i="16"/>
  <c r="L1" i="16"/>
  <c r="L16" i="16"/>
  <c r="L14" i="16"/>
  <c r="L12" i="16"/>
  <c r="L10" i="16"/>
  <c r="L8" i="16"/>
  <c r="L6" i="16"/>
  <c r="M16" i="16"/>
  <c r="M14" i="16"/>
  <c r="M12" i="16"/>
  <c r="M10" i="16"/>
  <c r="M8" i="16"/>
  <c r="M6" i="16"/>
  <c r="M4" i="16"/>
  <c r="M2" i="16"/>
  <c r="L15" i="16"/>
  <c r="L13" i="16"/>
  <c r="L11" i="16"/>
  <c r="L9" i="16"/>
  <c r="L7" i="16"/>
  <c r="L3" i="16"/>
  <c r="M15" i="16"/>
  <c r="M13" i="16"/>
  <c r="M11" i="16"/>
  <c r="M9" i="16"/>
  <c r="M7" i="16"/>
  <c r="M5" i="16"/>
  <c r="M3" i="16"/>
  <c r="O4" i="16" l="1"/>
  <c r="O12" i="16"/>
  <c r="O16" i="16"/>
  <c r="O5" i="16"/>
  <c r="O9" i="16"/>
  <c r="O8" i="16"/>
  <c r="O13" i="16"/>
  <c r="O10" i="16"/>
  <c r="O14" i="16"/>
  <c r="O3" i="16"/>
  <c r="O7" i="16"/>
  <c r="O15" i="16"/>
  <c r="O2" i="16"/>
  <c r="O6" i="16"/>
  <c r="O11" i="16"/>
  <c r="O1" i="16"/>
  <c r="M18" i="16"/>
  <c r="J18" i="16"/>
  <c r="M22" i="16"/>
  <c r="J22" i="16"/>
  <c r="M26" i="16"/>
  <c r="J26" i="16"/>
  <c r="M19" i="16"/>
  <c r="J19" i="16"/>
  <c r="M23" i="16"/>
  <c r="J23" i="16"/>
  <c r="M27" i="16"/>
  <c r="J27" i="16"/>
  <c r="M20" i="16"/>
  <c r="J20" i="16"/>
  <c r="M24" i="16"/>
  <c r="J24" i="16"/>
  <c r="L28" i="16"/>
  <c r="M28" i="16"/>
  <c r="M21" i="16"/>
  <c r="L21" i="16"/>
  <c r="M25" i="16"/>
  <c r="J25" i="16"/>
  <c r="M17" i="16"/>
  <c r="J17" i="16"/>
  <c r="L4" i="16"/>
  <c r="O17" i="16" l="1"/>
  <c r="O25" i="16"/>
  <c r="O21" i="16"/>
  <c r="O28" i="16"/>
  <c r="O27" i="16"/>
  <c r="O19" i="16"/>
  <c r="O22" i="16"/>
  <c r="O24" i="16"/>
  <c r="O20" i="16"/>
  <c r="O23" i="16"/>
  <c r="O26" i="16"/>
  <c r="O18" i="16"/>
  <c r="L25" i="16"/>
  <c r="L20" i="16"/>
  <c r="L23" i="16"/>
  <c r="L19" i="16"/>
  <c r="L26" i="16"/>
  <c r="L22" i="16"/>
  <c r="L18" i="16"/>
  <c r="L24" i="16"/>
  <c r="L27" i="16"/>
  <c r="L17" i="16"/>
  <c r="F5" i="16" l="1"/>
  <c r="F14" i="16"/>
  <c r="F20" i="16"/>
  <c r="F27" i="16"/>
  <c r="F19" i="16"/>
  <c r="F3" i="16"/>
  <c r="F2" i="16"/>
  <c r="F1" i="16"/>
  <c r="F6" i="16"/>
  <c r="F24" i="16"/>
  <c r="F7" i="16"/>
  <c r="F25" i="16"/>
  <c r="F28" i="16"/>
  <c r="F12" i="16"/>
  <c r="F11" i="16"/>
  <c r="F18" i="16"/>
  <c r="F13" i="16"/>
  <c r="F22" i="16"/>
  <c r="F17" i="16"/>
  <c r="F8" i="16"/>
  <c r="F10" i="16"/>
  <c r="F4" i="16" l="1"/>
  <c r="F23" i="16"/>
  <c r="F15" i="16"/>
  <c r="F21" i="16"/>
  <c r="F16" i="16"/>
  <c r="F26" i="16"/>
  <c r="F9" i="16"/>
</calcChain>
</file>

<file path=xl/connections.xml><?xml version="1.0" encoding="utf-8"?>
<connections xmlns="http://schemas.openxmlformats.org/spreadsheetml/2006/main">
  <connection id="1" name="DESBORDE" type="6" refreshedVersion="0" background="1">
    <textPr prompt="0" sourceFile="Y:\Otros\FO-WF-012 TRANSCRIPCIÓN PARA MÉTRICOS DEL DÍA\Exportes\DESBORDE.txt">
      <textFields>
        <textField/>
      </textFields>
    </textPr>
  </connection>
  <connection id="2" name="DESBORDE1" type="6" refreshedVersion="0" background="1">
    <textPr prompt="0" sourceFile="Y:\Otros\FO-WF-012 TRANSCRIPCIÓN PARA MÉTRICOS DEL DÍA\Exportes\DESBORDE.txt">
      <textFields>
        <textField/>
      </textFields>
    </textPr>
  </connection>
  <connection id="3" name="DESBORDE2" type="6" refreshedVersion="0" background="1">
    <textPr prompt="0" sourceFile="Y:\Otros\FO-WF-012 TRANSCRIPCIÓN PARA MÉTRICOS DEL DÍA\Exportes\DESBORDE.txt">
      <textFields>
        <textField/>
      </textFields>
    </textPr>
  </connection>
  <connection id="4" name="DESBORDE3" type="6" refreshedVersion="0" background="1">
    <textPr prompt="0" sourceFile="Y:\Otros\FO-WF-012 TRANSCRIPCIÓN PARA MÉTRICOS DEL DÍA\Exportes\DESBORDE.txt">
      <textFields>
        <textField/>
      </textFields>
    </textPr>
  </connection>
  <connection id="5" name="DESBORDE4" type="6" refreshedVersion="0" background="1">
    <textPr prompt="0" sourceFile="Y:\Otros\FO-WF-012 TRANSCRIPCIÓN PARA MÉTRICOS DEL DÍA\Exportes\DESBORDE.txt">
      <textFields>
        <textField/>
      </textFields>
    </textPr>
  </connection>
</connections>
</file>

<file path=xl/sharedStrings.xml><?xml version="1.0" encoding="utf-8"?>
<sst xmlns="http://schemas.openxmlformats.org/spreadsheetml/2006/main" count="398" uniqueCount="61">
  <si>
    <t xml:space="preserve">De 7:30 a 21:30 el </t>
  </si>
  <si>
    <t xml:space="preserve"> </t>
  </si>
  <si>
    <t>Recursos Efectivos</t>
  </si>
  <si>
    <t>Staff Comprometido</t>
  </si>
  <si>
    <t>Adherencia</t>
  </si>
  <si>
    <t>Tiempo promedio de llamada</t>
  </si>
  <si>
    <t>Llamadas recibidas</t>
  </si>
  <si>
    <t>Pronóstico</t>
  </si>
  <si>
    <t>Llamadas Atendidas</t>
  </si>
  <si>
    <t>&lt;30 seg</t>
  </si>
  <si>
    <t>&gt;30 seg</t>
  </si>
  <si>
    <t>Llamadas Abandonadas</t>
  </si>
  <si>
    <t>% Abandono Acumulado</t>
  </si>
  <si>
    <t>TSF / Atendidas</t>
  </si>
  <si>
    <t>ASA</t>
  </si>
  <si>
    <t>Llamadas Disuadidas</t>
  </si>
  <si>
    <t>Tiempo de conversación</t>
  </si>
  <si>
    <t>7:30-8:00</t>
  </si>
  <si>
    <t>8:00-8:30</t>
  </si>
  <si>
    <t>8:30-9:00</t>
  </si>
  <si>
    <t>9:00-9:30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</si>
  <si>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</si>
  <si>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</si>
  <si>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</si>
  <si>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</si>
  <si>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</si>
  <si>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</si>
  <si>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</si>
  <si>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</si>
  <si>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</si>
  <si>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</si>
  <si>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</si>
  <si>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</si>
  <si>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</si>
  <si>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</si>
  <si>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</si>
  <si>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</si>
  <si>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</si>
  <si>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</si>
  <si>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</si>
  <si>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</si>
  <si>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</si>
  <si>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</si>
  <si>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20:30-21:00</t>
  </si>
  <si>
    <t>21:00-21:30</t>
  </si>
  <si>
    <t>Nivel de Servicio:</t>
  </si>
  <si>
    <t>-</t>
  </si>
  <si>
    <t>Total</t>
  </si>
  <si>
    <t>a</t>
  </si>
  <si>
    <t>Ocupación</t>
  </si>
  <si>
    <t>Utilización</t>
  </si>
  <si>
    <t>Viernes</t>
  </si>
  <si>
    <t>Domingo</t>
  </si>
  <si>
    <t>Lunes</t>
  </si>
  <si>
    <t>Martes</t>
  </si>
  <si>
    <t>Jueves</t>
  </si>
  <si>
    <t>Cartera</t>
  </si>
  <si>
    <t>Sábado</t>
  </si>
  <si>
    <t>Miércoles</t>
  </si>
  <si>
    <t>Noviembre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</si>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</sst>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"/>
    <numFmt numFmtId="0" formatCode="[$-80A]d&quot; de &quot;mmmm&quot; de &quot;yyyy;@"/>
    <numFmt numFmtId="167" formatCode="[=0]?;[&lt;4.16666666666667][hh]:mm:ss;[hh]:mm"/>
  </numFmts>
  <fonts count="5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entury Gothic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0"/>
      <name val="Helv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/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0">
    <xf numFmtId="0" fontId="0" fillId="0" borderId="0"/>
    <xf numFmtId="0" fontId="4" fillId="2" borderId="0"/>
    <xf numFmtId="0" fontId="4" fillId="0" borderId="0"/>
    <xf numFmtId="0" fontId="4" fillId="2" borderId="0"/>
    <xf numFmtId="9" fontId="12" fillId="0" borderId="0" applyFont="0" applyFill="0" applyBorder="0" applyAlignment="0" applyProtection="0"/>
    <xf numFmtId="0" fontId="4" fillId="2" borderId="0" applyNumberFormat="0" applyFont="0" applyFill="0" applyBorder="0" applyAlignment="0" applyProtection="0"/>
    <xf numFmtId="0" fontId="4" fillId="0" borderId="0"/>
    <xf numFmtId="0" fontId="15" fillId="0" borderId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22" borderId="21" applyNumberFormat="0" applyAlignment="0" applyProtection="0"/>
    <xf numFmtId="0" fontId="21" fillId="22" borderId="21" applyNumberFormat="0" applyAlignment="0" applyProtection="0"/>
    <xf numFmtId="0" fontId="21" fillId="22" borderId="21" applyNumberFormat="0" applyAlignment="0" applyProtection="0"/>
    <xf numFmtId="0" fontId="21" fillId="22" borderId="21" applyNumberFormat="0" applyAlignment="0" applyProtection="0"/>
    <xf numFmtId="0" fontId="21" fillId="22" borderId="21" applyNumberFormat="0" applyAlignment="0" applyProtection="0"/>
    <xf numFmtId="0" fontId="21" fillId="22" borderId="21" applyNumberFormat="0" applyAlignment="0" applyProtection="0"/>
    <xf numFmtId="0" fontId="21" fillId="22" borderId="21" applyNumberFormat="0" applyAlignment="0" applyProtection="0"/>
    <xf numFmtId="0" fontId="21" fillId="22" borderId="21" applyNumberFormat="0" applyAlignment="0" applyProtection="0"/>
    <xf numFmtId="0" fontId="4" fillId="2" borderId="0" applyNumberFormat="0" applyFont="0" applyFill="0" applyBorder="0" applyAlignment="0" applyProtection="0"/>
    <xf numFmtId="0" fontId="22" fillId="23" borderId="22" applyNumberFormat="0" applyAlignment="0" applyProtection="0"/>
    <xf numFmtId="0" fontId="22" fillId="23" borderId="22" applyNumberFormat="0" applyAlignment="0" applyProtection="0"/>
    <xf numFmtId="0" fontId="22" fillId="23" borderId="22" applyNumberFormat="0" applyAlignment="0" applyProtection="0"/>
    <xf numFmtId="0" fontId="22" fillId="23" borderId="22" applyNumberFormat="0" applyAlignment="0" applyProtection="0"/>
    <xf numFmtId="0" fontId="22" fillId="23" borderId="22" applyNumberFormat="0" applyAlignment="0" applyProtection="0"/>
    <xf numFmtId="0" fontId="22" fillId="23" borderId="22" applyNumberFormat="0" applyAlignment="0" applyProtection="0"/>
    <xf numFmtId="0" fontId="22" fillId="23" borderId="22" applyNumberFormat="0" applyAlignment="0" applyProtection="0"/>
    <xf numFmtId="0" fontId="22" fillId="23" borderId="22" applyNumberFormat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3" fillId="0" borderId="23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5" fillId="13" borderId="21" applyNumberFormat="0" applyAlignment="0" applyProtection="0"/>
    <xf numFmtId="0" fontId="25" fillId="13" borderId="21" applyNumberFormat="0" applyAlignment="0" applyProtection="0"/>
    <xf numFmtId="0" fontId="25" fillId="13" borderId="21" applyNumberFormat="0" applyAlignment="0" applyProtection="0"/>
    <xf numFmtId="0" fontId="25" fillId="13" borderId="21" applyNumberFormat="0" applyAlignment="0" applyProtection="0"/>
    <xf numFmtId="0" fontId="25" fillId="13" borderId="21" applyNumberFormat="0" applyAlignment="0" applyProtection="0"/>
    <xf numFmtId="0" fontId="25" fillId="13" borderId="21" applyNumberFormat="0" applyAlignment="0" applyProtection="0"/>
    <xf numFmtId="0" fontId="25" fillId="13" borderId="21" applyNumberFormat="0" applyAlignment="0" applyProtection="0"/>
    <xf numFmtId="0" fontId="25" fillId="13" borderId="21" applyNumberFormat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0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0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0" borderId="0"/>
    <xf numFmtId="0" fontId="4" fillId="2" borderId="0"/>
    <xf numFmtId="0" fontId="4" fillId="2" borderId="0"/>
    <xf numFmtId="0" fontId="4" fillId="2" borderId="0"/>
    <xf numFmtId="0" fontId="4" fillId="0" borderId="0"/>
    <xf numFmtId="0" fontId="4" fillId="0" borderId="0"/>
    <xf numFmtId="0" fontId="4" fillId="0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0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0" borderId="0"/>
    <xf numFmtId="0" fontId="4" fillId="2" borderId="0"/>
    <xf numFmtId="0" fontId="4" fillId="2" borderId="0"/>
    <xf numFmtId="0" fontId="4" fillId="2" borderId="0"/>
    <xf numFmtId="0" fontId="4" fillId="2" borderId="0"/>
    <xf numFmtId="0" fontId="2" fillId="0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1" fillId="0" borderId="0"/>
    <xf numFmtId="0" fontId="28" fillId="0" borderId="0">
      <alignment vertical="top"/>
    </xf>
    <xf numFmtId="0" fontId="1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9" borderId="24" applyNumberFormat="0" applyFont="0" applyAlignment="0" applyProtection="0"/>
    <xf numFmtId="0" fontId="4" fillId="29" borderId="24" applyNumberFormat="0" applyFont="0" applyAlignment="0" applyProtection="0"/>
    <xf numFmtId="0" fontId="4" fillId="29" borderId="24" applyNumberFormat="0" applyFont="0" applyAlignment="0" applyProtection="0"/>
    <xf numFmtId="0" fontId="4" fillId="29" borderId="24" applyNumberFormat="0" applyFont="0" applyAlignment="0" applyProtection="0"/>
    <xf numFmtId="0" fontId="4" fillId="29" borderId="24" applyNumberFormat="0" applyFont="0" applyAlignment="0" applyProtection="0"/>
    <xf numFmtId="0" fontId="4" fillId="29" borderId="24" applyNumberFormat="0" applyFont="0" applyAlignment="0" applyProtection="0"/>
    <xf numFmtId="0" fontId="4" fillId="29" borderId="24" applyNumberFormat="0" applyFont="0" applyAlignment="0" applyProtection="0"/>
    <xf numFmtId="0" fontId="4" fillId="29" borderId="24" applyNumberFormat="0" applyFon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22" borderId="25" applyNumberFormat="0" applyAlignment="0" applyProtection="0"/>
    <xf numFmtId="0" fontId="29" fillId="22" borderId="25" applyNumberFormat="0" applyAlignment="0" applyProtection="0"/>
    <xf numFmtId="0" fontId="29" fillId="22" borderId="25" applyNumberFormat="0" applyAlignment="0" applyProtection="0"/>
    <xf numFmtId="0" fontId="29" fillId="22" borderId="25" applyNumberFormat="0" applyAlignment="0" applyProtection="0"/>
    <xf numFmtId="0" fontId="29" fillId="22" borderId="25" applyNumberFormat="0" applyAlignment="0" applyProtection="0"/>
    <xf numFmtId="0" fontId="29" fillId="22" borderId="25" applyNumberFormat="0" applyAlignment="0" applyProtection="0"/>
    <xf numFmtId="0" fontId="29" fillId="22" borderId="25" applyNumberFormat="0" applyAlignment="0" applyProtection="0"/>
    <xf numFmtId="0" fontId="29" fillId="22" borderId="25" applyNumberFormat="0" applyAlignment="0" applyProtection="0"/>
    <xf numFmtId="0" fontId="30" fillId="0" borderId="0"/>
    <xf numFmtId="0" fontId="30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6" applyNumberFormat="0" applyFill="0" applyAlignment="0" applyProtection="0"/>
    <xf numFmtId="0" fontId="33" fillId="0" borderId="26" applyNumberFormat="0" applyFill="0" applyAlignment="0" applyProtection="0"/>
    <xf numFmtId="0" fontId="33" fillId="0" borderId="26" applyNumberFormat="0" applyFill="0" applyAlignment="0" applyProtection="0"/>
    <xf numFmtId="0" fontId="33" fillId="0" borderId="26" applyNumberFormat="0" applyFill="0" applyAlignment="0" applyProtection="0"/>
    <xf numFmtId="0" fontId="33" fillId="0" borderId="26" applyNumberFormat="0" applyFill="0" applyAlignment="0" applyProtection="0"/>
    <xf numFmtId="0" fontId="33" fillId="0" borderId="26" applyNumberFormat="0" applyFill="0" applyAlignment="0" applyProtection="0"/>
    <xf numFmtId="0" fontId="33" fillId="0" borderId="26" applyNumberFormat="0" applyFill="0" applyAlignment="0" applyProtection="0"/>
    <xf numFmtId="0" fontId="33" fillId="0" borderId="2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35" fillId="0" borderId="27" applyNumberFormat="0" applyFill="0" applyAlignment="0" applyProtection="0"/>
    <xf numFmtId="0" fontId="24" fillId="0" borderId="28" applyNumberFormat="0" applyFill="0" applyAlignment="0" applyProtection="0"/>
    <xf numFmtId="0" fontId="24" fillId="0" borderId="28" applyNumberFormat="0" applyFill="0" applyAlignment="0" applyProtection="0"/>
    <xf numFmtId="0" fontId="24" fillId="0" borderId="28" applyNumberFormat="0" applyFill="0" applyAlignment="0" applyProtection="0"/>
    <xf numFmtId="0" fontId="24" fillId="0" borderId="28" applyNumberFormat="0" applyFill="0" applyAlignment="0" applyProtection="0"/>
    <xf numFmtId="0" fontId="24" fillId="0" borderId="28" applyNumberFormat="0" applyFill="0" applyAlignment="0" applyProtection="0"/>
    <xf numFmtId="0" fontId="24" fillId="0" borderId="28" applyNumberFormat="0" applyFill="0" applyAlignment="0" applyProtection="0"/>
    <xf numFmtId="0" fontId="24" fillId="0" borderId="28" applyNumberFormat="0" applyFill="0" applyAlignment="0" applyProtection="0"/>
    <xf numFmtId="0" fontId="24" fillId="0" borderId="28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29" applyNumberFormat="0" applyFill="0" applyAlignment="0" applyProtection="0"/>
    <xf numFmtId="0" fontId="36" fillId="0" borderId="29" applyNumberFormat="0" applyFill="0" applyAlignment="0" applyProtection="0"/>
    <xf numFmtId="0" fontId="36" fillId="0" borderId="29" applyNumberFormat="0" applyFill="0" applyAlignment="0" applyProtection="0"/>
    <xf numFmtId="0" fontId="36" fillId="0" borderId="29" applyNumberFormat="0" applyFill="0" applyAlignment="0" applyProtection="0"/>
    <xf numFmtId="0" fontId="36" fillId="0" borderId="29" applyNumberFormat="0" applyFill="0" applyAlignment="0" applyProtection="0"/>
    <xf numFmtId="0" fontId="36" fillId="0" borderId="29" applyNumberFormat="0" applyFill="0" applyAlignment="0" applyProtection="0"/>
    <xf numFmtId="0" fontId="36" fillId="0" borderId="29" applyNumberFormat="0" applyFill="0" applyAlignment="0" applyProtection="0"/>
    <xf numFmtId="0" fontId="36" fillId="0" borderId="2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  <xf numFmtId="9" fontId="2" fillId="0" borderId="0" applyFont="0" applyFill="0" applyBorder="0" applyAlignment="0" applyProtection="0"/>
    <xf numFmtId="0" fontId="2" fillId="0" borderId="0"/>
    <xf numFmtId="0" fontId="39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0" fontId="41" fillId="0" borderId="0" applyNumberFormat="0" applyFill="0" applyBorder="0" applyAlignment="0" applyProtection="0"/>
    <xf numFmtId="0" fontId="42" fillId="0" borderId="47" applyNumberFormat="0" applyFill="0" applyAlignment="0" applyProtection="0"/>
    <xf numFmtId="0" fontId="43" fillId="0" borderId="48" applyNumberFormat="0" applyFill="0" applyAlignment="0" applyProtection="0"/>
    <xf numFmtId="0" fontId="44" fillId="0" borderId="49" applyNumberFormat="0" applyFill="0" applyAlignment="0" applyProtection="0"/>
    <xf numFmtId="0" fontId="44" fillId="0" borderId="0" applyNumberFormat="0" applyFill="0" applyBorder="0" applyAlignment="0" applyProtection="0"/>
    <xf numFmtId="0" fontId="45" fillId="33" borderId="0" applyNumberFormat="0" applyBorder="0" applyAlignment="0" applyProtection="0"/>
    <xf numFmtId="0" fontId="46" fillId="34" borderId="0" applyNumberFormat="0" applyBorder="0" applyAlignment="0" applyProtection="0"/>
    <xf numFmtId="0" fontId="47" fillId="35" borderId="0" applyNumberFormat="0" applyBorder="0" applyAlignment="0" applyProtection="0"/>
    <xf numFmtId="0" fontId="48" fillId="36" borderId="50" applyNumberFormat="0" applyAlignment="0" applyProtection="0"/>
    <xf numFmtId="0" fontId="49" fillId="37" borderId="51" applyNumberFormat="0" applyAlignment="0" applyProtection="0"/>
    <xf numFmtId="0" fontId="50" fillId="37" borderId="50" applyNumberFormat="0" applyAlignment="0" applyProtection="0"/>
    <xf numFmtId="0" fontId="51" fillId="0" borderId="52" applyNumberFormat="0" applyFill="0" applyAlignment="0" applyProtection="0"/>
    <xf numFmtId="0" fontId="10" fillId="38" borderId="53" applyNumberFormat="0" applyAlignment="0" applyProtection="0"/>
    <xf numFmtId="0" fontId="52" fillId="0" borderId="0" applyNumberFormat="0" applyFill="0" applyBorder="0" applyAlignment="0" applyProtection="0"/>
    <xf numFmtId="0" fontId="2" fillId="39" borderId="54" applyNumberFormat="0" applyFont="0" applyAlignment="0" applyProtection="0"/>
    <xf numFmtId="0" fontId="53" fillId="0" borderId="0" applyNumberFormat="0" applyFill="0" applyBorder="0" applyAlignment="0" applyProtection="0"/>
    <xf numFmtId="0" fontId="11" fillId="0" borderId="55" applyNumberFormat="0" applyFill="0" applyAlignment="0" applyProtection="0"/>
    <xf numFmtId="0" fontId="14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14" fillId="47" borderId="0" applyNumberFormat="0" applyBorder="0" applyAlignment="0" applyProtection="0"/>
    <xf numFmtId="0" fontId="14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14" fillId="55" borderId="0" applyNumberFormat="0" applyBorder="0" applyAlignment="0" applyProtection="0"/>
    <xf numFmtId="0" fontId="14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2" borderId="0" applyNumberFormat="0" applyBorder="0" applyAlignment="0" applyProtection="0"/>
    <xf numFmtId="0" fontId="14" fillId="63" borderId="0" applyNumberFormat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164" fontId="5" fillId="0" borderId="0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46" fontId="3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 wrapText="1"/>
    </xf>
    <xf numFmtId="15" fontId="9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center" vertical="center" wrapText="1"/>
    </xf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5" xfId="0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20" fontId="5" fillId="0" borderId="0" xfId="2" applyNumberFormat="1" applyFont="1" applyFill="1" applyBorder="1" applyAlignment="1" applyProtection="1">
      <alignment horizontal="center" vertical="center" wrapText="1"/>
    </xf>
    <xf numFmtId="21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3" applyNumberFormat="1" applyFont="1" applyFill="1" applyBorder="1" applyAlignment="1" applyProtection="1">
      <alignment horizontal="center" vertical="center" wrapText="1"/>
    </xf>
    <xf numFmtId="9" fontId="5" fillId="0" borderId="0" xfId="4" applyFont="1" applyFill="1" applyBorder="1" applyAlignment="1" applyProtection="1">
      <alignment horizontal="center" vertical="center" wrapText="1"/>
    </xf>
    <xf numFmtId="164" fontId="13" fillId="0" borderId="6" xfId="3" applyNumberFormat="1" applyFont="1" applyFill="1" applyBorder="1" applyAlignment="1">
      <alignment horizontal="center" vertical="center"/>
    </xf>
    <xf numFmtId="20" fontId="13" fillId="0" borderId="0" xfId="2" applyNumberFormat="1" applyFont="1" applyFill="1" applyBorder="1" applyAlignment="1" applyProtection="1">
      <alignment horizontal="center" vertical="center" wrapText="1"/>
    </xf>
    <xf numFmtId="1" fontId="13" fillId="0" borderId="7" xfId="5" applyNumberFormat="1" applyFont="1" applyFill="1" applyBorder="1" applyAlignment="1" applyProtection="1">
      <alignment horizontal="center" vertical="center" wrapText="1"/>
    </xf>
    <xf numFmtId="9" fontId="13" fillId="0" borderId="9" xfId="4" applyFont="1" applyFill="1" applyBorder="1" applyAlignment="1" applyProtection="1">
      <alignment horizontal="center" vertical="center" wrapText="1"/>
    </xf>
    <xf numFmtId="45" fontId="13" fillId="0" borderId="6" xfId="6" applyNumberFormat="1" applyFont="1" applyFill="1" applyBorder="1" applyAlignment="1" applyProtection="1">
      <alignment horizontal="center" vertical="center" wrapText="1"/>
    </xf>
    <xf numFmtId="164" fontId="13" fillId="0" borderId="6" xfId="1" applyNumberFormat="1" applyFont="1" applyFill="1" applyBorder="1" applyAlignment="1" applyProtection="1">
      <alignment horizontal="center" vertical="center" wrapText="1"/>
    </xf>
    <xf numFmtId="164" fontId="13" fillId="0" borderId="10" xfId="1" applyNumberFormat="1" applyFont="1" applyFill="1" applyBorder="1" applyAlignment="1" applyProtection="1">
      <alignment horizontal="center" vertical="center" wrapText="1"/>
    </xf>
    <xf numFmtId="164" fontId="13" fillId="0" borderId="9" xfId="1" applyNumberFormat="1" applyFont="1" applyFill="1" applyBorder="1" applyAlignment="1" applyProtection="1">
      <alignment horizontal="center" vertical="center" wrapText="1"/>
    </xf>
    <xf numFmtId="10" fontId="13" fillId="0" borderId="6" xfId="6" applyNumberFormat="1" applyFont="1" applyFill="1" applyBorder="1" applyAlignment="1" applyProtection="1">
      <alignment horizontal="center" vertical="center"/>
    </xf>
    <xf numFmtId="10" fontId="13" fillId="0" borderId="6" xfId="4" applyNumberFormat="1" applyFont="1" applyFill="1" applyBorder="1" applyAlignment="1" applyProtection="1">
      <alignment horizontal="center" vertical="center" wrapText="1"/>
    </xf>
    <xf numFmtId="1" fontId="13" fillId="0" borderId="6" xfId="4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/>
    </xf>
    <xf numFmtId="0" fontId="0" fillId="0" borderId="0" xfId="0" applyFont="1" applyAlignment="1">
      <alignment vertical="center"/>
    </xf>
    <xf numFmtId="164" fontId="13" fillId="0" borderId="11" xfId="3" applyNumberFormat="1" applyFont="1" applyFill="1" applyBorder="1" applyAlignment="1">
      <alignment horizontal="center" vertical="center"/>
    </xf>
    <xf numFmtId="1" fontId="13" fillId="0" borderId="12" xfId="5" applyNumberFormat="1" applyFont="1" applyFill="1" applyBorder="1" applyAlignment="1" applyProtection="1">
      <alignment horizontal="center" vertical="center" wrapText="1"/>
    </xf>
    <xf numFmtId="9" fontId="13" fillId="0" borderId="14" xfId="4" applyFont="1" applyFill="1" applyBorder="1" applyAlignment="1" applyProtection="1">
      <alignment horizontal="center" vertical="center" wrapText="1"/>
    </xf>
    <xf numFmtId="45" fontId="13" fillId="0" borderId="11" xfId="6" applyNumberFormat="1" applyFont="1" applyFill="1" applyBorder="1" applyAlignment="1" applyProtection="1">
      <alignment horizontal="center" vertical="center" wrapText="1"/>
    </xf>
    <xf numFmtId="164" fontId="13" fillId="0" borderId="11" xfId="1" applyNumberFormat="1" applyFont="1" applyFill="1" applyBorder="1" applyAlignment="1" applyProtection="1">
      <alignment horizontal="center" vertical="center" wrapText="1"/>
    </xf>
    <xf numFmtId="164" fontId="13" fillId="0" borderId="15" xfId="1" applyNumberFormat="1" applyFont="1" applyFill="1" applyBorder="1" applyAlignment="1" applyProtection="1">
      <alignment horizontal="center" vertical="center" wrapText="1"/>
    </xf>
    <xf numFmtId="164" fontId="13" fillId="0" borderId="14" xfId="1" applyNumberFormat="1" applyFont="1" applyFill="1" applyBorder="1" applyAlignment="1" applyProtection="1">
      <alignment horizontal="center" vertical="center" wrapText="1"/>
    </xf>
    <xf numFmtId="10" fontId="13" fillId="0" borderId="11" xfId="6" applyNumberFormat="1" applyFont="1" applyFill="1" applyBorder="1" applyAlignment="1" applyProtection="1">
      <alignment horizontal="center" vertical="center"/>
    </xf>
    <xf numFmtId="10" fontId="13" fillId="0" borderId="11" xfId="4" applyNumberFormat="1" applyFont="1" applyFill="1" applyBorder="1" applyAlignment="1" applyProtection="1">
      <alignment horizontal="center" vertical="center" wrapText="1"/>
    </xf>
    <xf numFmtId="1" fontId="13" fillId="0" borderId="11" xfId="4" applyNumberFormat="1" applyFont="1" applyFill="1" applyBorder="1" applyAlignment="1" applyProtection="1">
      <alignment horizontal="center" vertical="center" wrapText="1"/>
    </xf>
    <xf numFmtId="46" fontId="13" fillId="0" borderId="11" xfId="6" applyNumberFormat="1" applyFont="1" applyFill="1" applyBorder="1" applyAlignment="1" applyProtection="1">
      <alignment horizontal="center" vertical="center" wrapText="1"/>
    </xf>
    <xf numFmtId="20" fontId="13" fillId="0" borderId="16" xfId="2" applyNumberFormat="1" applyFont="1" applyFill="1" applyBorder="1" applyAlignment="1" applyProtection="1">
      <alignment horizontal="center" vertical="center" wrapText="1"/>
    </xf>
    <xf numFmtId="1" fontId="13" fillId="0" borderId="17" xfId="5" applyNumberFormat="1" applyFont="1" applyFill="1" applyBorder="1" applyAlignment="1" applyProtection="1">
      <alignment horizontal="center" vertical="center" wrapText="1"/>
    </xf>
    <xf numFmtId="9" fontId="13" fillId="0" borderId="19" xfId="4" applyFont="1" applyFill="1" applyBorder="1" applyAlignment="1" applyProtection="1">
      <alignment horizontal="center" vertical="center" wrapText="1"/>
    </xf>
    <xf numFmtId="45" fontId="13" fillId="0" borderId="16" xfId="6" applyNumberFormat="1" applyFont="1" applyFill="1" applyBorder="1" applyAlignment="1" applyProtection="1">
      <alignment horizontal="center" vertical="center" wrapText="1"/>
    </xf>
    <xf numFmtId="164" fontId="13" fillId="0" borderId="16" xfId="1" applyNumberFormat="1" applyFont="1" applyFill="1" applyBorder="1" applyAlignment="1" applyProtection="1">
      <alignment horizontal="center" vertical="center" wrapText="1"/>
    </xf>
    <xf numFmtId="164" fontId="13" fillId="0" borderId="20" xfId="1" applyNumberFormat="1" applyFont="1" applyFill="1" applyBorder="1" applyAlignment="1" applyProtection="1">
      <alignment horizontal="center" vertical="center" wrapText="1"/>
    </xf>
    <xf numFmtId="164" fontId="13" fillId="0" borderId="19" xfId="1" applyNumberFormat="1" applyFont="1" applyFill="1" applyBorder="1" applyAlignment="1" applyProtection="1">
      <alignment horizontal="center" vertical="center" wrapText="1"/>
    </xf>
    <xf numFmtId="10" fontId="13" fillId="0" borderId="16" xfId="6" applyNumberFormat="1" applyFont="1" applyFill="1" applyBorder="1" applyAlignment="1" applyProtection="1">
      <alignment horizontal="center" vertical="center"/>
    </xf>
    <xf numFmtId="1" fontId="13" fillId="0" borderId="16" xfId="6" applyNumberFormat="1" applyFont="1" applyFill="1" applyBorder="1" applyAlignment="1" applyProtection="1">
      <alignment horizontal="center" vertical="center"/>
    </xf>
    <xf numFmtId="46" fontId="13" fillId="0" borderId="16" xfId="6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</xf>
    <xf numFmtId="164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46" fontId="5" fillId="0" borderId="0" xfId="0" applyNumberFormat="1" applyFont="1" applyFill="1" applyBorder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2" fontId="5" fillId="0" borderId="0" xfId="0" applyNumberFormat="1" applyFont="1" applyFill="1" applyAlignment="1" applyProtection="1">
      <alignment horizontal="center" vertical="center"/>
    </xf>
    <xf numFmtId="46" fontId="5" fillId="0" borderId="0" xfId="0" applyNumberFormat="1" applyFont="1" applyFill="1" applyAlignment="1" applyProtection="1">
      <alignment horizontal="center" vertical="center"/>
    </xf>
    <xf numFmtId="0" fontId="16" fillId="5" borderId="6" xfId="7" applyFont="1" applyFill="1" applyBorder="1" applyAlignment="1" applyProtection="1">
      <alignment horizontal="center" vertical="center"/>
      <protection hidden="1"/>
    </xf>
    <xf numFmtId="0" fontId="17" fillId="4" borderId="0" xfId="7" applyFont="1" applyFill="1" applyBorder="1" applyAlignment="1" applyProtection="1">
      <alignment horizontal="center" vertical="center"/>
      <protection hidden="1"/>
    </xf>
    <xf numFmtId="1" fontId="16" fillId="3" borderId="2" xfId="4" applyNumberFormat="1" applyFont="1" applyFill="1" applyBorder="1" applyAlignment="1" applyProtection="1">
      <alignment horizontal="center" vertical="center"/>
    </xf>
    <xf numFmtId="164" fontId="16" fillId="3" borderId="3" xfId="4" applyNumberFormat="1" applyFont="1" applyFill="1" applyBorder="1" applyAlignment="1" applyProtection="1">
      <alignment horizontal="center" vertical="center"/>
    </xf>
    <xf numFmtId="20" fontId="17" fillId="4" borderId="0" xfId="2" applyNumberFormat="1" applyFont="1" applyFill="1" applyBorder="1" applyAlignment="1" applyProtection="1">
      <alignment horizontal="center" vertical="center" wrapText="1"/>
    </xf>
    <xf numFmtId="45" fontId="16" fillId="6" borderId="1" xfId="6" applyNumberFormat="1" applyFont="1" applyFill="1" applyBorder="1" applyAlignment="1" applyProtection="1">
      <alignment horizontal="center" vertical="center" wrapText="1"/>
    </xf>
    <xf numFmtId="20" fontId="17" fillId="0" borderId="0" xfId="2" applyNumberFormat="1" applyFont="1" applyFill="1" applyBorder="1" applyAlignment="1" applyProtection="1">
      <alignment horizontal="center" vertical="center" wrapText="1"/>
    </xf>
    <xf numFmtId="1" fontId="16" fillId="3" borderId="3" xfId="4" applyNumberFormat="1" applyFont="1" applyFill="1" applyBorder="1" applyAlignment="1" applyProtection="1">
      <alignment horizontal="center" vertical="center"/>
    </xf>
    <xf numFmtId="1" fontId="16" fillId="3" borderId="1" xfId="4" applyNumberFormat="1" applyFont="1" applyFill="1" applyBorder="1" applyAlignment="1" applyProtection="1">
      <alignment horizontal="center" vertical="center"/>
    </xf>
    <xf numFmtId="1" fontId="16" fillId="3" borderId="4" xfId="4" applyNumberFormat="1" applyFont="1" applyFill="1" applyBorder="1" applyAlignment="1" applyProtection="1">
      <alignment horizontal="center" vertical="center"/>
    </xf>
    <xf numFmtId="20" fontId="16" fillId="0" borderId="0" xfId="2" applyNumberFormat="1" applyFont="1" applyFill="1" applyBorder="1" applyAlignment="1" applyProtection="1">
      <alignment horizontal="center" vertical="center" wrapText="1"/>
    </xf>
    <xf numFmtId="10" fontId="16" fillId="3" borderId="1" xfId="6" applyNumberFormat="1" applyFont="1" applyFill="1" applyBorder="1" applyAlignment="1" applyProtection="1">
      <alignment horizontal="center" vertical="center"/>
    </xf>
    <xf numFmtId="10" fontId="16" fillId="7" borderId="1" xfId="0" applyNumberFormat="1" applyFont="1" applyFill="1" applyBorder="1" applyAlignment="1" applyProtection="1">
      <alignment horizontal="center" vertical="center"/>
    </xf>
    <xf numFmtId="46" fontId="16" fillId="3" borderId="1" xfId="6" applyNumberFormat="1" applyFont="1" applyFill="1" applyBorder="1" applyAlignment="1" applyProtection="1">
      <alignment horizontal="center" vertical="center" wrapText="1"/>
    </xf>
    <xf numFmtId="1" fontId="16" fillId="0" borderId="0" xfId="6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0" fontId="16" fillId="7" borderId="16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9" fontId="18" fillId="0" borderId="0" xfId="0" applyNumberFormat="1" applyFont="1" applyFill="1" applyAlignment="1" applyProtection="1">
      <alignment horizontal="center" vertical="center"/>
    </xf>
    <xf numFmtId="46" fontId="18" fillId="0" borderId="0" xfId="0" applyNumberFormat="1" applyFont="1" applyFill="1" applyBorder="1" applyAlignment="1" applyProtection="1">
      <alignment horizontal="center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10" fontId="18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37" fillId="0" borderId="0" xfId="0" applyFont="1" applyFill="1" applyAlignment="1" applyProtection="1">
      <alignment horizontal="center" vertical="center" wrapText="1"/>
    </xf>
    <xf numFmtId="0" fontId="17" fillId="0" borderId="0" xfId="0" applyFont="1" applyFill="1" applyAlignment="1" applyProtection="1">
      <alignment horizontal="center" vertical="center"/>
    </xf>
    <xf numFmtId="0" fontId="10" fillId="30" borderId="1" xfId="0" applyFont="1" applyFill="1" applyBorder="1" applyAlignment="1" applyProtection="1">
      <alignment horizontal="center" vertical="center" wrapText="1"/>
    </xf>
    <xf numFmtId="0" fontId="10" fillId="30" borderId="2" xfId="0" applyFont="1" applyFill="1" applyBorder="1" applyAlignment="1" applyProtection="1">
      <alignment horizontal="center" vertical="center" wrapText="1"/>
    </xf>
    <xf numFmtId="0" fontId="10" fillId="30" borderId="3" xfId="0" applyFont="1" applyFill="1" applyBorder="1" applyAlignment="1" applyProtection="1">
      <alignment horizontal="center" vertical="center" wrapText="1"/>
    </xf>
    <xf numFmtId="0" fontId="10" fillId="30" borderId="4" xfId="0" applyFont="1" applyFill="1" applyBorder="1" applyAlignment="1" applyProtection="1">
      <alignment horizontal="center" vertical="center" wrapText="1"/>
    </xf>
    <xf numFmtId="10" fontId="16" fillId="6" borderId="4" xfId="4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NumberFormat="1"/>
    <xf numFmtId="0" fontId="13" fillId="0" borderId="0" xfId="0" applyFont="1" applyFill="1" applyBorder="1" applyAlignment="1" applyProtection="1">
      <alignment horizontal="center" vertical="center"/>
    </xf>
    <xf numFmtId="1" fontId="13" fillId="0" borderId="0" xfId="5" applyNumberFormat="1" applyFont="1" applyFill="1" applyBorder="1" applyAlignment="1" applyProtection="1">
      <alignment horizontal="center" vertical="center" wrapText="1"/>
    </xf>
    <xf numFmtId="164" fontId="13" fillId="0" borderId="0" xfId="5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20" fontId="13" fillId="0" borderId="0" xfId="0" applyNumberFormat="1" applyFont="1" applyFill="1" applyBorder="1" applyAlignment="1" applyProtection="1">
      <alignment horizontal="center" vertical="center"/>
    </xf>
    <xf numFmtId="15" fontId="13" fillId="0" borderId="0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0" fontId="10" fillId="30" borderId="40" xfId="0" applyFont="1" applyFill="1" applyBorder="1" applyAlignment="1" applyProtection="1">
      <alignment horizontal="center" vertical="center" wrapText="1"/>
    </xf>
    <xf numFmtId="9" fontId="16" fillId="3" borderId="40" xfId="1016" applyFont="1" applyFill="1" applyBorder="1" applyAlignment="1" applyProtection="1">
      <alignment horizontal="center" vertical="center"/>
    </xf>
    <xf numFmtId="164" fontId="13" fillId="0" borderId="41" xfId="5" applyNumberFormat="1" applyFont="1" applyFill="1" applyBorder="1" applyAlignment="1" applyProtection="1">
      <alignment horizontal="center" vertical="center" wrapText="1"/>
    </xf>
    <xf numFmtId="164" fontId="13" fillId="0" borderId="42" xfId="5" applyNumberFormat="1" applyFont="1" applyFill="1" applyBorder="1" applyAlignment="1" applyProtection="1">
      <alignment horizontal="center" vertical="center" wrapText="1"/>
    </xf>
    <xf numFmtId="164" fontId="13" fillId="0" borderId="43" xfId="5" applyNumberFormat="1" applyFont="1" applyFill="1" applyBorder="1" applyAlignment="1" applyProtection="1">
      <alignment horizontal="center" vertical="center" wrapText="1"/>
    </xf>
    <xf numFmtId="9" fontId="13" fillId="0" borderId="8" xfId="1016" applyFont="1" applyFill="1" applyBorder="1" applyAlignment="1" applyProtection="1">
      <alignment horizontal="center" vertical="center" wrapText="1"/>
    </xf>
    <xf numFmtId="9" fontId="13" fillId="0" borderId="44" xfId="1016" applyFont="1" applyFill="1" applyBorder="1" applyAlignment="1" applyProtection="1">
      <alignment horizontal="center" vertical="center" wrapText="1"/>
    </xf>
    <xf numFmtId="9" fontId="13" fillId="0" borderId="13" xfId="1016" applyFont="1" applyFill="1" applyBorder="1" applyAlignment="1" applyProtection="1">
      <alignment horizontal="center" vertical="center" wrapText="1"/>
    </xf>
    <xf numFmtId="9" fontId="13" fillId="0" borderId="45" xfId="1016" applyFont="1" applyFill="1" applyBorder="1" applyAlignment="1" applyProtection="1">
      <alignment horizontal="center" vertical="center" wrapText="1"/>
    </xf>
    <xf numFmtId="9" fontId="13" fillId="0" borderId="18" xfId="1016" applyFont="1" applyFill="1" applyBorder="1" applyAlignment="1" applyProtection="1">
      <alignment horizontal="center" vertical="center" wrapText="1"/>
    </xf>
    <xf numFmtId="9" fontId="13" fillId="0" borderId="46" xfId="1016" applyFont="1" applyFill="1" applyBorder="1" applyAlignment="1" applyProtection="1">
      <alignment horizontal="center" vertical="center" wrapText="1"/>
    </xf>
    <xf numFmtId="0" fontId="4" fillId="0" borderId="0" xfId="553"/>
    <xf numFmtId="0" fontId="14" fillId="32" borderId="32" xfId="0" applyFont="1" applyFill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14" fillId="32" borderId="32" xfId="0" applyFont="1" applyFill="1" applyBorder="1" applyAlignment="1">
      <alignment horizontal="center" textRotation="90"/>
    </xf>
    <xf numFmtId="14" fontId="0" fillId="31" borderId="30" xfId="0" applyNumberFormat="1" applyFill="1" applyBorder="1" applyAlignment="1">
      <alignment horizontal="center" textRotation="90"/>
    </xf>
    <xf numFmtId="20" fontId="40" fillId="31" borderId="34" xfId="0" applyNumberFormat="1" applyFont="1" applyFill="1" applyBorder="1"/>
    <xf numFmtId="0" fontId="40" fillId="31" borderId="32" xfId="0" applyFont="1" applyFill="1" applyBorder="1"/>
    <xf numFmtId="20" fontId="40" fillId="31" borderId="35" xfId="0" applyNumberFormat="1" applyFont="1" applyFill="1" applyBorder="1"/>
    <xf numFmtId="20" fontId="40" fillId="31" borderId="37" xfId="0" applyNumberFormat="1" applyFont="1" applyFill="1" applyBorder="1"/>
    <xf numFmtId="0" fontId="40" fillId="31" borderId="30" xfId="0" applyFont="1" applyFill="1" applyBorder="1"/>
    <xf numFmtId="20" fontId="40" fillId="31" borderId="31" xfId="0" applyNumberFormat="1" applyFont="1" applyFill="1" applyBorder="1"/>
    <xf numFmtId="20" fontId="40" fillId="31" borderId="33" xfId="0" applyNumberFormat="1" applyFont="1" applyFill="1" applyBorder="1"/>
    <xf numFmtId="0" fontId="40" fillId="31" borderId="38" xfId="0" applyFont="1" applyFill="1" applyBorder="1"/>
    <xf numFmtId="20" fontId="40" fillId="31" borderId="39" xfId="0" applyNumberFormat="1" applyFont="1" applyFill="1" applyBorder="1"/>
    <xf numFmtId="0" fontId="4" fillId="0" borderId="0" xfId="0" applyFont="1"/>
    <xf numFmtId="3" fontId="0" fillId="0" borderId="0" xfId="0" applyNumberFormat="1" applyAlignment="1">
      <alignment horizontal="center"/>
    </xf>
    <xf numFmtId="1" fontId="13" fillId="0" borderId="13" xfId="5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/>
    <xf numFmtId="0" fontId="4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64" borderId="34" xfId="0" applyFill="1" applyBorder="1" applyAlignment="1">
      <alignment horizontal="center" textRotation="90"/>
    </xf>
    <xf numFmtId="1" fontId="0" fillId="0" borderId="36" xfId="0" applyNumberFormat="1" applyBorder="1"/>
    <xf numFmtId="1" fontId="0" fillId="0" borderId="30" xfId="0" applyNumberFormat="1" applyBorder="1" applyAlignment="1">
      <alignment horizontal="center"/>
    </xf>
    <xf numFmtId="1" fontId="0" fillId="0" borderId="30" xfId="0" applyNumberFormat="1" applyFill="1" applyBorder="1" applyAlignment="1">
      <alignment horizontal="center"/>
    </xf>
  </cellXfs>
  <cellStyles count="1060">
    <cellStyle name="20% - Accent1" xfId="1037" builtinId="30" customBuiltin="1"/>
    <cellStyle name="20% - Accent2" xfId="1041" builtinId="34" customBuiltin="1"/>
    <cellStyle name="20% - Accent3" xfId="1045" builtinId="38" customBuiltin="1"/>
    <cellStyle name="20% - Accent4" xfId="1049" builtinId="42" customBuiltin="1"/>
    <cellStyle name="20% - Accent5" xfId="1053" builtinId="46" customBuiltin="1"/>
    <cellStyle name="20% - Accent6" xfId="1057" builtinId="50" customBuiltin="1"/>
    <cellStyle name="20% - Énfasis1 2" xfId="8"/>
    <cellStyle name="20% - Énfasis1 2 2" xfId="9"/>
    <cellStyle name="20% - Énfasis1 2 2 2" xfId="10"/>
    <cellStyle name="20% - Énfasis1 2 3" xfId="11"/>
    <cellStyle name="20% - Énfasis1 3" xfId="12"/>
    <cellStyle name="20% - Énfasis1 3 2" xfId="13"/>
    <cellStyle name="20% - Énfasis1 3 2 2" xfId="14"/>
    <cellStyle name="20% - Énfasis1 3 3" xfId="15"/>
    <cellStyle name="20% - Énfasis1 4" xfId="16"/>
    <cellStyle name="20% - Énfasis1 4 2" xfId="17"/>
    <cellStyle name="20% - Énfasis1 4 2 2" xfId="18"/>
    <cellStyle name="20% - Énfasis1 4 3" xfId="19"/>
    <cellStyle name="20% - Énfasis1 5" xfId="20"/>
    <cellStyle name="20% - Énfasis1 5 2" xfId="21"/>
    <cellStyle name="20% - Énfasis1 5 2 2" xfId="22"/>
    <cellStyle name="20% - Énfasis1 5 3" xfId="23"/>
    <cellStyle name="20% - Énfasis1 6" xfId="24"/>
    <cellStyle name="20% - Énfasis1 6 2" xfId="25"/>
    <cellStyle name="20% - Énfasis1 6 2 2" xfId="26"/>
    <cellStyle name="20% - Énfasis1 6 3" xfId="27"/>
    <cellStyle name="20% - Énfasis1 7" xfId="28"/>
    <cellStyle name="20% - Énfasis1 7 2" xfId="29"/>
    <cellStyle name="20% - Énfasis1 7 2 2" xfId="30"/>
    <cellStyle name="20% - Énfasis1 7 3" xfId="31"/>
    <cellStyle name="20% - Énfasis1 8" xfId="32"/>
    <cellStyle name="20% - Énfasis1 8 2" xfId="33"/>
    <cellStyle name="20% - Énfasis1 8 2 2" xfId="34"/>
    <cellStyle name="20% - Énfasis1 8 3" xfId="35"/>
    <cellStyle name="20% - Énfasis1 9" xfId="36"/>
    <cellStyle name="20% - Énfasis1 9 2" xfId="37"/>
    <cellStyle name="20% - Énfasis1 9 2 2" xfId="38"/>
    <cellStyle name="20% - Énfasis1 9 3" xfId="39"/>
    <cellStyle name="20% - Énfasis2 2" xfId="40"/>
    <cellStyle name="20% - Énfasis2 2 2" xfId="41"/>
    <cellStyle name="20% - Énfasis2 2 2 2" xfId="42"/>
    <cellStyle name="20% - Énfasis2 2 3" xfId="43"/>
    <cellStyle name="20% - Énfasis2 3" xfId="44"/>
    <cellStyle name="20% - Énfasis2 3 2" xfId="45"/>
    <cellStyle name="20% - Énfasis2 3 2 2" xfId="46"/>
    <cellStyle name="20% - Énfasis2 3 3" xfId="47"/>
    <cellStyle name="20% - Énfasis2 4" xfId="48"/>
    <cellStyle name="20% - Énfasis2 4 2" xfId="49"/>
    <cellStyle name="20% - Énfasis2 4 2 2" xfId="50"/>
    <cellStyle name="20% - Énfasis2 4 3" xfId="51"/>
    <cellStyle name="20% - Énfasis2 5" xfId="52"/>
    <cellStyle name="20% - Énfasis2 5 2" xfId="53"/>
    <cellStyle name="20% - Énfasis2 5 2 2" xfId="54"/>
    <cellStyle name="20% - Énfasis2 5 3" xfId="55"/>
    <cellStyle name="20% - Énfasis2 6" xfId="56"/>
    <cellStyle name="20% - Énfasis2 6 2" xfId="57"/>
    <cellStyle name="20% - Énfasis2 6 2 2" xfId="58"/>
    <cellStyle name="20% - Énfasis2 6 3" xfId="59"/>
    <cellStyle name="20% - Énfasis2 7" xfId="60"/>
    <cellStyle name="20% - Énfasis2 7 2" xfId="61"/>
    <cellStyle name="20% - Énfasis2 7 2 2" xfId="62"/>
    <cellStyle name="20% - Énfasis2 7 3" xfId="63"/>
    <cellStyle name="20% - Énfasis2 8" xfId="64"/>
    <cellStyle name="20% - Énfasis2 8 2" xfId="65"/>
    <cellStyle name="20% - Énfasis2 8 2 2" xfId="66"/>
    <cellStyle name="20% - Énfasis2 8 3" xfId="67"/>
    <cellStyle name="20% - Énfasis2 9" xfId="68"/>
    <cellStyle name="20% - Énfasis2 9 2" xfId="69"/>
    <cellStyle name="20% - Énfasis2 9 2 2" xfId="70"/>
    <cellStyle name="20% - Énfasis2 9 3" xfId="71"/>
    <cellStyle name="20% - Énfasis3 2" xfId="72"/>
    <cellStyle name="20% - Énfasis3 2 2" xfId="73"/>
    <cellStyle name="20% - Énfasis3 2 2 2" xfId="74"/>
    <cellStyle name="20% - Énfasis3 2 3" xfId="75"/>
    <cellStyle name="20% - Énfasis3 3" xfId="76"/>
    <cellStyle name="20% - Énfasis3 3 2" xfId="77"/>
    <cellStyle name="20% - Énfasis3 3 2 2" xfId="78"/>
    <cellStyle name="20% - Énfasis3 3 3" xfId="79"/>
    <cellStyle name="20% - Énfasis3 4" xfId="80"/>
    <cellStyle name="20% - Énfasis3 4 2" xfId="81"/>
    <cellStyle name="20% - Énfasis3 4 2 2" xfId="82"/>
    <cellStyle name="20% - Énfasis3 4 3" xfId="83"/>
    <cellStyle name="20% - Énfasis3 5" xfId="84"/>
    <cellStyle name="20% - Énfasis3 5 2" xfId="85"/>
    <cellStyle name="20% - Énfasis3 5 2 2" xfId="86"/>
    <cellStyle name="20% - Énfasis3 5 3" xfId="87"/>
    <cellStyle name="20% - Énfasis3 6" xfId="88"/>
    <cellStyle name="20% - Énfasis3 6 2" xfId="89"/>
    <cellStyle name="20% - Énfasis3 6 2 2" xfId="90"/>
    <cellStyle name="20% - Énfasis3 6 3" xfId="91"/>
    <cellStyle name="20% - Énfasis3 7" xfId="92"/>
    <cellStyle name="20% - Énfasis3 7 2" xfId="93"/>
    <cellStyle name="20% - Énfasis3 7 2 2" xfId="94"/>
    <cellStyle name="20% - Énfasis3 7 3" xfId="95"/>
    <cellStyle name="20% - Énfasis3 8" xfId="96"/>
    <cellStyle name="20% - Énfasis3 8 2" xfId="97"/>
    <cellStyle name="20% - Énfasis3 8 2 2" xfId="98"/>
    <cellStyle name="20% - Énfasis3 8 3" xfId="99"/>
    <cellStyle name="20% - Énfasis3 9" xfId="100"/>
    <cellStyle name="20% - Énfasis3 9 2" xfId="101"/>
    <cellStyle name="20% - Énfasis3 9 2 2" xfId="102"/>
    <cellStyle name="20% - Énfasis3 9 3" xfId="103"/>
    <cellStyle name="20% - Énfasis4 2" xfId="104"/>
    <cellStyle name="20% - Énfasis4 2 2" xfId="105"/>
    <cellStyle name="20% - Énfasis4 2 2 2" xfId="106"/>
    <cellStyle name="20% - Énfasis4 2 3" xfId="107"/>
    <cellStyle name="20% - Énfasis4 3" xfId="108"/>
    <cellStyle name="20% - Énfasis4 3 2" xfId="109"/>
    <cellStyle name="20% - Énfasis4 3 2 2" xfId="110"/>
    <cellStyle name="20% - Énfasis4 3 3" xfId="111"/>
    <cellStyle name="20% - Énfasis4 4" xfId="112"/>
    <cellStyle name="20% - Énfasis4 4 2" xfId="113"/>
    <cellStyle name="20% - Énfasis4 4 2 2" xfId="114"/>
    <cellStyle name="20% - Énfasis4 4 3" xfId="115"/>
    <cellStyle name="20% - Énfasis4 5" xfId="116"/>
    <cellStyle name="20% - Énfasis4 5 2" xfId="117"/>
    <cellStyle name="20% - Énfasis4 5 2 2" xfId="118"/>
    <cellStyle name="20% - Énfasis4 5 3" xfId="119"/>
    <cellStyle name="20% - Énfasis4 6" xfId="120"/>
    <cellStyle name="20% - Énfasis4 6 2" xfId="121"/>
    <cellStyle name="20% - Énfasis4 6 2 2" xfId="122"/>
    <cellStyle name="20% - Énfasis4 6 3" xfId="123"/>
    <cellStyle name="20% - Énfasis4 7" xfId="124"/>
    <cellStyle name="20% - Énfasis4 7 2" xfId="125"/>
    <cellStyle name="20% - Énfasis4 7 2 2" xfId="126"/>
    <cellStyle name="20% - Énfasis4 7 3" xfId="127"/>
    <cellStyle name="20% - Énfasis4 8" xfId="128"/>
    <cellStyle name="20% - Énfasis4 8 2" xfId="129"/>
    <cellStyle name="20% - Énfasis4 8 2 2" xfId="130"/>
    <cellStyle name="20% - Énfasis4 8 3" xfId="131"/>
    <cellStyle name="20% - Énfasis4 9" xfId="132"/>
    <cellStyle name="20% - Énfasis4 9 2" xfId="133"/>
    <cellStyle name="20% - Énfasis4 9 2 2" xfId="134"/>
    <cellStyle name="20% - Énfasis4 9 3" xfId="135"/>
    <cellStyle name="20% - Énfasis5 2" xfId="136"/>
    <cellStyle name="20% - Énfasis5 2 2" xfId="137"/>
    <cellStyle name="20% - Énfasis5 2 2 2" xfId="138"/>
    <cellStyle name="20% - Énfasis5 2 3" xfId="139"/>
    <cellStyle name="20% - Énfasis5 3" xfId="140"/>
    <cellStyle name="20% - Énfasis5 3 2" xfId="141"/>
    <cellStyle name="20% - Énfasis5 3 2 2" xfId="142"/>
    <cellStyle name="20% - Énfasis5 3 3" xfId="143"/>
    <cellStyle name="20% - Énfasis5 4" xfId="144"/>
    <cellStyle name="20% - Énfasis5 4 2" xfId="145"/>
    <cellStyle name="20% - Énfasis5 4 2 2" xfId="146"/>
    <cellStyle name="20% - Énfasis5 4 3" xfId="147"/>
    <cellStyle name="20% - Énfasis5 5" xfId="148"/>
    <cellStyle name="20% - Énfasis5 5 2" xfId="149"/>
    <cellStyle name="20% - Énfasis5 5 2 2" xfId="150"/>
    <cellStyle name="20% - Énfasis5 5 3" xfId="151"/>
    <cellStyle name="20% - Énfasis5 6" xfId="152"/>
    <cellStyle name="20% - Énfasis5 6 2" xfId="153"/>
    <cellStyle name="20% - Énfasis5 6 2 2" xfId="154"/>
    <cellStyle name="20% - Énfasis5 6 3" xfId="155"/>
    <cellStyle name="20% - Énfasis5 7" xfId="156"/>
    <cellStyle name="20% - Énfasis5 7 2" xfId="157"/>
    <cellStyle name="20% - Énfasis5 7 2 2" xfId="158"/>
    <cellStyle name="20% - Énfasis5 7 3" xfId="159"/>
    <cellStyle name="20% - Énfasis5 8" xfId="160"/>
    <cellStyle name="20% - Énfasis5 8 2" xfId="161"/>
    <cellStyle name="20% - Énfasis5 8 2 2" xfId="162"/>
    <cellStyle name="20% - Énfasis5 8 3" xfId="163"/>
    <cellStyle name="20% - Énfasis5 9" xfId="164"/>
    <cellStyle name="20% - Énfasis5 9 2" xfId="165"/>
    <cellStyle name="20% - Énfasis5 9 2 2" xfId="166"/>
    <cellStyle name="20% - Énfasis5 9 3" xfId="167"/>
    <cellStyle name="20% - Énfasis6 2" xfId="168"/>
    <cellStyle name="20% - Énfasis6 2 2" xfId="169"/>
    <cellStyle name="20% - Énfasis6 2 2 2" xfId="170"/>
    <cellStyle name="20% - Énfasis6 2 3" xfId="171"/>
    <cellStyle name="20% - Énfasis6 3" xfId="172"/>
    <cellStyle name="20% - Énfasis6 3 2" xfId="173"/>
    <cellStyle name="20% - Énfasis6 3 2 2" xfId="174"/>
    <cellStyle name="20% - Énfasis6 3 3" xfId="175"/>
    <cellStyle name="20% - Énfasis6 4" xfId="176"/>
    <cellStyle name="20% - Énfasis6 4 2" xfId="177"/>
    <cellStyle name="20% - Énfasis6 4 2 2" xfId="178"/>
    <cellStyle name="20% - Énfasis6 4 3" xfId="179"/>
    <cellStyle name="20% - Énfasis6 5" xfId="180"/>
    <cellStyle name="20% - Énfasis6 5 2" xfId="181"/>
    <cellStyle name="20% - Énfasis6 5 2 2" xfId="182"/>
    <cellStyle name="20% - Énfasis6 5 3" xfId="183"/>
    <cellStyle name="20% - Énfasis6 6" xfId="184"/>
    <cellStyle name="20% - Énfasis6 6 2" xfId="185"/>
    <cellStyle name="20% - Énfasis6 6 2 2" xfId="186"/>
    <cellStyle name="20% - Énfasis6 6 3" xfId="187"/>
    <cellStyle name="20% - Énfasis6 7" xfId="188"/>
    <cellStyle name="20% - Énfasis6 7 2" xfId="189"/>
    <cellStyle name="20% - Énfasis6 7 2 2" xfId="190"/>
    <cellStyle name="20% - Énfasis6 7 3" xfId="191"/>
    <cellStyle name="20% - Énfasis6 8" xfId="192"/>
    <cellStyle name="20% - Énfasis6 8 2" xfId="193"/>
    <cellStyle name="20% - Énfasis6 8 2 2" xfId="194"/>
    <cellStyle name="20% - Énfasis6 8 3" xfId="195"/>
    <cellStyle name="20% - Énfasis6 9" xfId="196"/>
    <cellStyle name="20% - Énfasis6 9 2" xfId="197"/>
    <cellStyle name="20% - Énfasis6 9 2 2" xfId="198"/>
    <cellStyle name="20% - Énfasis6 9 3" xfId="199"/>
    <cellStyle name="40% - Accent1" xfId="1038" builtinId="31" customBuiltin="1"/>
    <cellStyle name="40% - Accent2" xfId="1042" builtinId="35" customBuiltin="1"/>
    <cellStyle name="40% - Accent3" xfId="1046" builtinId="39" customBuiltin="1"/>
    <cellStyle name="40% - Accent4" xfId="1050" builtinId="43" customBuiltin="1"/>
    <cellStyle name="40% - Accent5" xfId="1054" builtinId="47" customBuiltin="1"/>
    <cellStyle name="40% - Accent6" xfId="1058" builtinId="51" customBuiltin="1"/>
    <cellStyle name="40% - Énfasis1 2" xfId="200"/>
    <cellStyle name="40% - Énfasis1 2 2" xfId="201"/>
    <cellStyle name="40% - Énfasis1 2 2 2" xfId="202"/>
    <cellStyle name="40% - Énfasis1 2 3" xfId="203"/>
    <cellStyle name="40% - Énfasis1 3" xfId="204"/>
    <cellStyle name="40% - Énfasis1 3 2" xfId="205"/>
    <cellStyle name="40% - Énfasis1 3 2 2" xfId="206"/>
    <cellStyle name="40% - Énfasis1 3 3" xfId="207"/>
    <cellStyle name="40% - Énfasis1 4" xfId="208"/>
    <cellStyle name="40% - Énfasis1 4 2" xfId="209"/>
    <cellStyle name="40% - Énfasis1 4 2 2" xfId="210"/>
    <cellStyle name="40% - Énfasis1 4 3" xfId="211"/>
    <cellStyle name="40% - Énfasis1 5" xfId="212"/>
    <cellStyle name="40% - Énfasis1 5 2" xfId="213"/>
    <cellStyle name="40% - Énfasis1 5 2 2" xfId="214"/>
    <cellStyle name="40% - Énfasis1 5 3" xfId="215"/>
    <cellStyle name="40% - Énfasis1 6" xfId="216"/>
    <cellStyle name="40% - Énfasis1 6 2" xfId="217"/>
    <cellStyle name="40% - Énfasis1 6 2 2" xfId="218"/>
    <cellStyle name="40% - Énfasis1 6 3" xfId="219"/>
    <cellStyle name="40% - Énfasis1 7" xfId="220"/>
    <cellStyle name="40% - Énfasis1 7 2" xfId="221"/>
    <cellStyle name="40% - Énfasis1 7 2 2" xfId="222"/>
    <cellStyle name="40% - Énfasis1 7 3" xfId="223"/>
    <cellStyle name="40% - Énfasis1 8" xfId="224"/>
    <cellStyle name="40% - Énfasis1 8 2" xfId="225"/>
    <cellStyle name="40% - Énfasis1 8 2 2" xfId="226"/>
    <cellStyle name="40% - Énfasis1 8 3" xfId="227"/>
    <cellStyle name="40% - Énfasis1 9" xfId="228"/>
    <cellStyle name="40% - Énfasis1 9 2" xfId="229"/>
    <cellStyle name="40% - Énfasis1 9 2 2" xfId="230"/>
    <cellStyle name="40% - Énfasis1 9 3" xfId="231"/>
    <cellStyle name="40% - Énfasis2 2" xfId="232"/>
    <cellStyle name="40% - Énfasis2 2 2" xfId="233"/>
    <cellStyle name="40% - Énfasis2 2 2 2" xfId="234"/>
    <cellStyle name="40% - Énfasis2 2 3" xfId="235"/>
    <cellStyle name="40% - Énfasis2 3" xfId="236"/>
    <cellStyle name="40% - Énfasis2 3 2" xfId="237"/>
    <cellStyle name="40% - Énfasis2 3 2 2" xfId="238"/>
    <cellStyle name="40% - Énfasis2 3 3" xfId="239"/>
    <cellStyle name="40% - Énfasis2 4" xfId="240"/>
    <cellStyle name="40% - Énfasis2 4 2" xfId="241"/>
    <cellStyle name="40% - Énfasis2 4 2 2" xfId="242"/>
    <cellStyle name="40% - Énfasis2 4 3" xfId="243"/>
    <cellStyle name="40% - Énfasis2 5" xfId="244"/>
    <cellStyle name="40% - Énfasis2 5 2" xfId="245"/>
    <cellStyle name="40% - Énfasis2 5 2 2" xfId="246"/>
    <cellStyle name="40% - Énfasis2 5 3" xfId="247"/>
    <cellStyle name="40% - Énfasis2 6" xfId="248"/>
    <cellStyle name="40% - Énfasis2 6 2" xfId="249"/>
    <cellStyle name="40% - Énfasis2 6 2 2" xfId="250"/>
    <cellStyle name="40% - Énfasis2 6 3" xfId="251"/>
    <cellStyle name="40% - Énfasis2 7" xfId="252"/>
    <cellStyle name="40% - Énfasis2 7 2" xfId="253"/>
    <cellStyle name="40% - Énfasis2 7 2 2" xfId="254"/>
    <cellStyle name="40% - Énfasis2 7 3" xfId="255"/>
    <cellStyle name="40% - Énfasis2 8" xfId="256"/>
    <cellStyle name="40% - Énfasis2 8 2" xfId="257"/>
    <cellStyle name="40% - Énfasis2 8 2 2" xfId="258"/>
    <cellStyle name="40% - Énfasis2 8 3" xfId="259"/>
    <cellStyle name="40% - Énfasis2 9" xfId="260"/>
    <cellStyle name="40% - Énfasis2 9 2" xfId="261"/>
    <cellStyle name="40% - Énfasis2 9 2 2" xfId="262"/>
    <cellStyle name="40% - Énfasis2 9 3" xfId="263"/>
    <cellStyle name="40% - Énfasis3 2" xfId="264"/>
    <cellStyle name="40% - Énfasis3 2 2" xfId="265"/>
    <cellStyle name="40% - Énfasis3 2 2 2" xfId="266"/>
    <cellStyle name="40% - Énfasis3 2 3" xfId="267"/>
    <cellStyle name="40% - Énfasis3 3" xfId="268"/>
    <cellStyle name="40% - Énfasis3 3 2" xfId="269"/>
    <cellStyle name="40% - Énfasis3 3 2 2" xfId="270"/>
    <cellStyle name="40% - Énfasis3 3 3" xfId="271"/>
    <cellStyle name="40% - Énfasis3 4" xfId="272"/>
    <cellStyle name="40% - Énfasis3 4 2" xfId="273"/>
    <cellStyle name="40% - Énfasis3 4 2 2" xfId="274"/>
    <cellStyle name="40% - Énfasis3 4 3" xfId="275"/>
    <cellStyle name="40% - Énfasis3 5" xfId="276"/>
    <cellStyle name="40% - Énfasis3 5 2" xfId="277"/>
    <cellStyle name="40% - Énfasis3 5 2 2" xfId="278"/>
    <cellStyle name="40% - Énfasis3 5 3" xfId="279"/>
    <cellStyle name="40% - Énfasis3 6" xfId="280"/>
    <cellStyle name="40% - Énfasis3 6 2" xfId="281"/>
    <cellStyle name="40% - Énfasis3 6 2 2" xfId="282"/>
    <cellStyle name="40% - Énfasis3 6 3" xfId="283"/>
    <cellStyle name="40% - Énfasis3 7" xfId="284"/>
    <cellStyle name="40% - Énfasis3 7 2" xfId="285"/>
    <cellStyle name="40% - Énfasis3 7 2 2" xfId="286"/>
    <cellStyle name="40% - Énfasis3 7 3" xfId="287"/>
    <cellStyle name="40% - Énfasis3 8" xfId="288"/>
    <cellStyle name="40% - Énfasis3 8 2" xfId="289"/>
    <cellStyle name="40% - Énfasis3 8 2 2" xfId="290"/>
    <cellStyle name="40% - Énfasis3 8 3" xfId="291"/>
    <cellStyle name="40% - Énfasis3 9" xfId="292"/>
    <cellStyle name="40% - Énfasis3 9 2" xfId="293"/>
    <cellStyle name="40% - Énfasis3 9 2 2" xfId="294"/>
    <cellStyle name="40% - Énfasis3 9 3" xfId="295"/>
    <cellStyle name="40% - Énfasis4 2" xfId="296"/>
    <cellStyle name="40% - Énfasis4 2 2" xfId="297"/>
    <cellStyle name="40% - Énfasis4 2 2 2" xfId="298"/>
    <cellStyle name="40% - Énfasis4 2 3" xfId="299"/>
    <cellStyle name="40% - Énfasis4 3" xfId="300"/>
    <cellStyle name="40% - Énfasis4 3 2" xfId="301"/>
    <cellStyle name="40% - Énfasis4 3 2 2" xfId="302"/>
    <cellStyle name="40% - Énfasis4 3 3" xfId="303"/>
    <cellStyle name="40% - Énfasis4 4" xfId="304"/>
    <cellStyle name="40% - Énfasis4 4 2" xfId="305"/>
    <cellStyle name="40% - Énfasis4 4 2 2" xfId="306"/>
    <cellStyle name="40% - Énfasis4 4 3" xfId="307"/>
    <cellStyle name="40% - Énfasis4 5" xfId="308"/>
    <cellStyle name="40% - Énfasis4 5 2" xfId="309"/>
    <cellStyle name="40% - Énfasis4 5 2 2" xfId="310"/>
    <cellStyle name="40% - Énfasis4 5 3" xfId="311"/>
    <cellStyle name="40% - Énfasis4 6" xfId="312"/>
    <cellStyle name="40% - Énfasis4 6 2" xfId="313"/>
    <cellStyle name="40% - Énfasis4 6 2 2" xfId="314"/>
    <cellStyle name="40% - Énfasis4 6 3" xfId="315"/>
    <cellStyle name="40% - Énfasis4 7" xfId="316"/>
    <cellStyle name="40% - Énfasis4 7 2" xfId="317"/>
    <cellStyle name="40% - Énfasis4 7 2 2" xfId="318"/>
    <cellStyle name="40% - Énfasis4 7 3" xfId="319"/>
    <cellStyle name="40% - Énfasis4 8" xfId="320"/>
    <cellStyle name="40% - Énfasis4 8 2" xfId="321"/>
    <cellStyle name="40% - Énfasis4 8 2 2" xfId="322"/>
    <cellStyle name="40% - Énfasis4 8 3" xfId="323"/>
    <cellStyle name="40% - Énfasis4 9" xfId="324"/>
    <cellStyle name="40% - Énfasis4 9 2" xfId="325"/>
    <cellStyle name="40% - Énfasis4 9 2 2" xfId="326"/>
    <cellStyle name="40% - Énfasis4 9 3" xfId="327"/>
    <cellStyle name="40% - Énfasis5 2" xfId="328"/>
    <cellStyle name="40% - Énfasis5 2 2" xfId="329"/>
    <cellStyle name="40% - Énfasis5 2 2 2" xfId="330"/>
    <cellStyle name="40% - Énfasis5 2 3" xfId="331"/>
    <cellStyle name="40% - Énfasis5 3" xfId="332"/>
    <cellStyle name="40% - Énfasis5 3 2" xfId="333"/>
    <cellStyle name="40% - Énfasis5 3 2 2" xfId="334"/>
    <cellStyle name="40% - Énfasis5 3 3" xfId="335"/>
    <cellStyle name="40% - Énfasis5 4" xfId="336"/>
    <cellStyle name="40% - Énfasis5 4 2" xfId="337"/>
    <cellStyle name="40% - Énfasis5 4 2 2" xfId="338"/>
    <cellStyle name="40% - Énfasis5 4 3" xfId="339"/>
    <cellStyle name="40% - Énfasis5 5" xfId="340"/>
    <cellStyle name="40% - Énfasis5 5 2" xfId="341"/>
    <cellStyle name="40% - Énfasis5 5 2 2" xfId="342"/>
    <cellStyle name="40% - Énfasis5 5 3" xfId="343"/>
    <cellStyle name="40% - Énfasis5 6" xfId="344"/>
    <cellStyle name="40% - Énfasis5 6 2" xfId="345"/>
    <cellStyle name="40% - Énfasis5 6 2 2" xfId="346"/>
    <cellStyle name="40% - Énfasis5 6 3" xfId="347"/>
    <cellStyle name="40% - Énfasis5 7" xfId="348"/>
    <cellStyle name="40% - Énfasis5 7 2" xfId="349"/>
    <cellStyle name="40% - Énfasis5 7 2 2" xfId="350"/>
    <cellStyle name="40% - Énfasis5 7 3" xfId="351"/>
    <cellStyle name="40% - Énfasis5 8" xfId="352"/>
    <cellStyle name="40% - Énfasis5 8 2" xfId="353"/>
    <cellStyle name="40% - Énfasis5 8 2 2" xfId="354"/>
    <cellStyle name="40% - Énfasis5 8 3" xfId="355"/>
    <cellStyle name="40% - Énfasis5 9" xfId="356"/>
    <cellStyle name="40% - Énfasis5 9 2" xfId="357"/>
    <cellStyle name="40% - Énfasis5 9 2 2" xfId="358"/>
    <cellStyle name="40% - Énfasis5 9 3" xfId="359"/>
    <cellStyle name="40% - Énfasis6 2" xfId="360"/>
    <cellStyle name="40% - Énfasis6 2 2" xfId="361"/>
    <cellStyle name="40% - Énfasis6 2 2 2" xfId="362"/>
    <cellStyle name="40% - Énfasis6 2 3" xfId="363"/>
    <cellStyle name="40% - Énfasis6 3" xfId="364"/>
    <cellStyle name="40% - Énfasis6 3 2" xfId="365"/>
    <cellStyle name="40% - Énfasis6 3 2 2" xfId="366"/>
    <cellStyle name="40% - Énfasis6 3 3" xfId="367"/>
    <cellStyle name="40% - Énfasis6 4" xfId="368"/>
    <cellStyle name="40% - Énfasis6 4 2" xfId="369"/>
    <cellStyle name="40% - Énfasis6 4 2 2" xfId="370"/>
    <cellStyle name="40% - Énfasis6 4 3" xfId="371"/>
    <cellStyle name="40% - Énfasis6 5" xfId="372"/>
    <cellStyle name="40% - Énfasis6 5 2" xfId="373"/>
    <cellStyle name="40% - Énfasis6 5 2 2" xfId="374"/>
    <cellStyle name="40% - Énfasis6 5 3" xfId="375"/>
    <cellStyle name="40% - Énfasis6 6" xfId="376"/>
    <cellStyle name="40% - Énfasis6 6 2" xfId="377"/>
    <cellStyle name="40% - Énfasis6 6 2 2" xfId="378"/>
    <cellStyle name="40% - Énfasis6 6 3" xfId="379"/>
    <cellStyle name="40% - Énfasis6 7" xfId="380"/>
    <cellStyle name="40% - Énfasis6 7 2" xfId="381"/>
    <cellStyle name="40% - Énfasis6 7 2 2" xfId="382"/>
    <cellStyle name="40% - Énfasis6 7 3" xfId="383"/>
    <cellStyle name="40% - Énfasis6 8" xfId="384"/>
    <cellStyle name="40% - Énfasis6 8 2" xfId="385"/>
    <cellStyle name="40% - Énfasis6 8 2 2" xfId="386"/>
    <cellStyle name="40% - Énfasis6 8 3" xfId="387"/>
    <cellStyle name="40% - Énfasis6 9" xfId="388"/>
    <cellStyle name="40% - Énfasis6 9 2" xfId="389"/>
    <cellStyle name="40% - Énfasis6 9 2 2" xfId="390"/>
    <cellStyle name="40% - Énfasis6 9 3" xfId="391"/>
    <cellStyle name="60% - Accent1" xfId="1039" builtinId="32" customBuiltin="1"/>
    <cellStyle name="60% - Accent2" xfId="1043" builtinId="36" customBuiltin="1"/>
    <cellStyle name="60% - Accent3" xfId="1047" builtinId="40" customBuiltin="1"/>
    <cellStyle name="60% - Accent4" xfId="1051" builtinId="44" customBuiltin="1"/>
    <cellStyle name="60% - Accent5" xfId="1055" builtinId="48" customBuiltin="1"/>
    <cellStyle name="60% - Accent6" xfId="1059" builtinId="52" customBuiltin="1"/>
    <cellStyle name="60% - Énfasis1 2" xfId="392"/>
    <cellStyle name="60% - Énfasis1 3" xfId="393"/>
    <cellStyle name="60% - Énfasis1 4" xfId="394"/>
    <cellStyle name="60% - Énfasis1 5" xfId="395"/>
    <cellStyle name="60% - Énfasis1 6" xfId="396"/>
    <cellStyle name="60% - Énfasis1 7" xfId="397"/>
    <cellStyle name="60% - Énfasis1 8" xfId="398"/>
    <cellStyle name="60% - Énfasis1 9" xfId="399"/>
    <cellStyle name="60% - Énfasis2 2" xfId="400"/>
    <cellStyle name="60% - Énfasis2 3" xfId="401"/>
    <cellStyle name="60% - Énfasis2 4" xfId="402"/>
    <cellStyle name="60% - Énfasis2 5" xfId="403"/>
    <cellStyle name="60% - Énfasis2 6" xfId="404"/>
    <cellStyle name="60% - Énfasis2 7" xfId="405"/>
    <cellStyle name="60% - Énfasis2 8" xfId="406"/>
    <cellStyle name="60% - Énfasis2 9" xfId="407"/>
    <cellStyle name="60% - Énfasis3 2" xfId="408"/>
    <cellStyle name="60% - Énfasis3 3" xfId="409"/>
    <cellStyle name="60% - Énfasis3 4" xfId="410"/>
    <cellStyle name="60% - Énfasis3 5" xfId="411"/>
    <cellStyle name="60% - Énfasis3 6" xfId="412"/>
    <cellStyle name="60% - Énfasis3 7" xfId="413"/>
    <cellStyle name="60% - Énfasis3 8" xfId="414"/>
    <cellStyle name="60% - Énfasis3 9" xfId="415"/>
    <cellStyle name="60% - Énfasis4 2" xfId="416"/>
    <cellStyle name="60% - Énfasis4 3" xfId="417"/>
    <cellStyle name="60% - Énfasis4 4" xfId="418"/>
    <cellStyle name="60% - Énfasis4 5" xfId="419"/>
    <cellStyle name="60% - Énfasis4 6" xfId="420"/>
    <cellStyle name="60% - Énfasis4 7" xfId="421"/>
    <cellStyle name="60% - Énfasis4 8" xfId="422"/>
    <cellStyle name="60% - Énfasis4 9" xfId="423"/>
    <cellStyle name="60% - Énfasis5 2" xfId="424"/>
    <cellStyle name="60% - Énfasis5 3" xfId="425"/>
    <cellStyle name="60% - Énfasis5 4" xfId="426"/>
    <cellStyle name="60% - Énfasis5 5" xfId="427"/>
    <cellStyle name="60% - Énfasis5 6" xfId="428"/>
    <cellStyle name="60% - Énfasis5 7" xfId="429"/>
    <cellStyle name="60% - Énfasis5 8" xfId="430"/>
    <cellStyle name="60% - Énfasis5 9" xfId="431"/>
    <cellStyle name="60% - Énfasis6 2" xfId="432"/>
    <cellStyle name="60% - Énfasis6 3" xfId="433"/>
    <cellStyle name="60% - Énfasis6 4" xfId="434"/>
    <cellStyle name="60% - Énfasis6 5" xfId="435"/>
    <cellStyle name="60% - Énfasis6 6" xfId="436"/>
    <cellStyle name="60% - Énfasis6 7" xfId="437"/>
    <cellStyle name="60% - Énfasis6 8" xfId="438"/>
    <cellStyle name="60% - Énfasis6 9" xfId="439"/>
    <cellStyle name="Accent1" xfId="1036" builtinId="29" customBuiltin="1"/>
    <cellStyle name="Accent2" xfId="1040" builtinId="33" customBuiltin="1"/>
    <cellStyle name="Accent3" xfId="1044" builtinId="37" customBuiltin="1"/>
    <cellStyle name="Accent4" xfId="1048" builtinId="41" customBuiltin="1"/>
    <cellStyle name="Accent5" xfId="1052" builtinId="45" customBuiltin="1"/>
    <cellStyle name="Accent6" xfId="1056" builtinId="49" customBuiltin="1"/>
    <cellStyle name="Bad" xfId="1025" builtinId="27" customBuiltin="1"/>
    <cellStyle name="Buena 2" xfId="440"/>
    <cellStyle name="Buena 3" xfId="441"/>
    <cellStyle name="Buena 4" xfId="442"/>
    <cellStyle name="Buena 5" xfId="443"/>
    <cellStyle name="Buena 6" xfId="444"/>
    <cellStyle name="Buena 7" xfId="445"/>
    <cellStyle name="Buena 8" xfId="446"/>
    <cellStyle name="Buena 9" xfId="447"/>
    <cellStyle name="Calculation" xfId="1029" builtinId="22" customBuiltin="1"/>
    <cellStyle name="Cálculo 2" xfId="448"/>
    <cellStyle name="Cálculo 3" xfId="449"/>
    <cellStyle name="Cálculo 4" xfId="450"/>
    <cellStyle name="Cálculo 5" xfId="451"/>
    <cellStyle name="Cálculo 6" xfId="452"/>
    <cellStyle name="Cálculo 7" xfId="453"/>
    <cellStyle name="Cálculo 8" xfId="454"/>
    <cellStyle name="Cálculo 9" xfId="455"/>
    <cellStyle name="CCS_Normal" xfId="456"/>
    <cellStyle name="CCS_Normal 2" xfId="5"/>
    <cellStyle name="Celda de comprobación 2" xfId="457"/>
    <cellStyle name="Celda de comprobación 3" xfId="458"/>
    <cellStyle name="Celda de comprobación 4" xfId="459"/>
    <cellStyle name="Celda de comprobación 5" xfId="460"/>
    <cellStyle name="Celda de comprobación 6" xfId="461"/>
    <cellStyle name="Celda de comprobación 7" xfId="462"/>
    <cellStyle name="Celda de comprobación 8" xfId="463"/>
    <cellStyle name="Celda de comprobación 9" xfId="464"/>
    <cellStyle name="Celda vinculada 2" xfId="465"/>
    <cellStyle name="Celda vinculada 3" xfId="466"/>
    <cellStyle name="Celda vinculada 4" xfId="467"/>
    <cellStyle name="Celda vinculada 5" xfId="468"/>
    <cellStyle name="Celda vinculada 6" xfId="469"/>
    <cellStyle name="Celda vinculada 7" xfId="470"/>
    <cellStyle name="Celda vinculada 8" xfId="471"/>
    <cellStyle name="Celda vinculada 9" xfId="472"/>
    <cellStyle name="Check Cell" xfId="1031" builtinId="23" customBuiltin="1"/>
    <cellStyle name="Encabezado 4 2" xfId="473"/>
    <cellStyle name="Encabezado 4 3" xfId="474"/>
    <cellStyle name="Encabezado 4 4" xfId="475"/>
    <cellStyle name="Encabezado 4 5" xfId="476"/>
    <cellStyle name="Encabezado 4 6" xfId="477"/>
    <cellStyle name="Encabezado 4 7" xfId="478"/>
    <cellStyle name="Encabezado 4 8" xfId="479"/>
    <cellStyle name="Encabezado 4 9" xfId="480"/>
    <cellStyle name="Énfasis1 2" xfId="481"/>
    <cellStyle name="Énfasis1 3" xfId="482"/>
    <cellStyle name="Énfasis1 4" xfId="483"/>
    <cellStyle name="Énfasis1 5" xfId="484"/>
    <cellStyle name="Énfasis1 6" xfId="485"/>
    <cellStyle name="Énfasis1 7" xfId="486"/>
    <cellStyle name="Énfasis1 8" xfId="487"/>
    <cellStyle name="Énfasis1 9" xfId="488"/>
    <cellStyle name="Énfasis2 2" xfId="489"/>
    <cellStyle name="Énfasis2 3" xfId="490"/>
    <cellStyle name="Énfasis2 4" xfId="491"/>
    <cellStyle name="Énfasis2 5" xfId="492"/>
    <cellStyle name="Énfasis2 6" xfId="493"/>
    <cellStyle name="Énfasis2 7" xfId="494"/>
    <cellStyle name="Énfasis2 8" xfId="495"/>
    <cellStyle name="Énfasis2 9" xfId="496"/>
    <cellStyle name="Énfasis3 2" xfId="497"/>
    <cellStyle name="Énfasis3 3" xfId="498"/>
    <cellStyle name="Énfasis3 4" xfId="499"/>
    <cellStyle name="Énfasis3 5" xfId="500"/>
    <cellStyle name="Énfasis3 6" xfId="501"/>
    <cellStyle name="Énfasis3 7" xfId="502"/>
    <cellStyle name="Énfasis3 8" xfId="503"/>
    <cellStyle name="Énfasis3 9" xfId="504"/>
    <cellStyle name="Énfasis4 2" xfId="505"/>
    <cellStyle name="Énfasis4 3" xfId="506"/>
    <cellStyle name="Énfasis4 4" xfId="507"/>
    <cellStyle name="Énfasis4 5" xfId="508"/>
    <cellStyle name="Énfasis4 6" xfId="509"/>
    <cellStyle name="Énfasis4 7" xfId="510"/>
    <cellStyle name="Énfasis4 8" xfId="511"/>
    <cellStyle name="Énfasis4 9" xfId="512"/>
    <cellStyle name="Énfasis5 2" xfId="513"/>
    <cellStyle name="Énfasis5 3" xfId="514"/>
    <cellStyle name="Énfasis5 4" xfId="515"/>
    <cellStyle name="Énfasis5 5" xfId="516"/>
    <cellStyle name="Énfasis5 6" xfId="517"/>
    <cellStyle name="Énfasis5 7" xfId="518"/>
    <cellStyle name="Énfasis5 8" xfId="519"/>
    <cellStyle name="Énfasis5 9" xfId="520"/>
    <cellStyle name="Énfasis6 2" xfId="521"/>
    <cellStyle name="Énfasis6 3" xfId="522"/>
    <cellStyle name="Énfasis6 4" xfId="523"/>
    <cellStyle name="Énfasis6 5" xfId="524"/>
    <cellStyle name="Énfasis6 6" xfId="525"/>
    <cellStyle name="Énfasis6 7" xfId="526"/>
    <cellStyle name="Énfasis6 8" xfId="527"/>
    <cellStyle name="Énfasis6 9" xfId="528"/>
    <cellStyle name="Entrada 2" xfId="529"/>
    <cellStyle name="Entrada 3" xfId="530"/>
    <cellStyle name="Entrada 4" xfId="531"/>
    <cellStyle name="Entrada 5" xfId="532"/>
    <cellStyle name="Entrada 6" xfId="533"/>
    <cellStyle name="Entrada 7" xfId="534"/>
    <cellStyle name="Entrada 8" xfId="535"/>
    <cellStyle name="Entrada 9" xfId="536"/>
    <cellStyle name="Explanatory Text" xfId="1034" builtinId="53" customBuiltin="1"/>
    <cellStyle name="Good" xfId="1024" builtinId="26" customBuiltin="1"/>
    <cellStyle name="Heading 1" xfId="1020" builtinId="16" customBuiltin="1"/>
    <cellStyle name="Heading 2" xfId="1021" builtinId="17" customBuiltin="1"/>
    <cellStyle name="Heading 3" xfId="1022" builtinId="18" customBuiltin="1"/>
    <cellStyle name="Heading 4" xfId="1023" builtinId="19" customBuiltin="1"/>
    <cellStyle name="Incorrecto 2" xfId="537"/>
    <cellStyle name="Incorrecto 3" xfId="538"/>
    <cellStyle name="Incorrecto 4" xfId="539"/>
    <cellStyle name="Incorrecto 5" xfId="540"/>
    <cellStyle name="Incorrecto 6" xfId="541"/>
    <cellStyle name="Incorrecto 7" xfId="542"/>
    <cellStyle name="Incorrecto 8" xfId="543"/>
    <cellStyle name="Incorrecto 9" xfId="544"/>
    <cellStyle name="Input" xfId="1027" builtinId="20" customBuiltin="1"/>
    <cellStyle name="Linked Cell" xfId="1030" builtinId="24" customBuiltin="1"/>
    <cellStyle name="Neutral" xfId="1026" builtinId="28" customBuiltin="1"/>
    <cellStyle name="Neutral 2" xfId="545"/>
    <cellStyle name="Neutral 3" xfId="546"/>
    <cellStyle name="Neutral 4" xfId="547"/>
    <cellStyle name="Neutral 5" xfId="548"/>
    <cellStyle name="Neutral 6" xfId="549"/>
    <cellStyle name="Neutral 7" xfId="550"/>
    <cellStyle name="Neutral 8" xfId="551"/>
    <cellStyle name="Neutral 9" xfId="552"/>
    <cellStyle name="Normal" xfId="0" builtinId="0"/>
    <cellStyle name="Normal 10" xfId="553"/>
    <cellStyle name="Normal 11" xfId="554"/>
    <cellStyle name="Normal 12" xfId="555"/>
    <cellStyle name="Normal 13" xfId="556"/>
    <cellStyle name="Normal 14" xfId="557"/>
    <cellStyle name="Normal 15" xfId="558"/>
    <cellStyle name="Normal 16" xfId="559"/>
    <cellStyle name="Normal 17" xfId="560"/>
    <cellStyle name="Normal 18" xfId="561"/>
    <cellStyle name="Normal 19" xfId="562"/>
    <cellStyle name="Normal 2" xfId="3"/>
    <cellStyle name="Normal 2 10" xfId="563"/>
    <cellStyle name="Normal 2 10 10" xfId="564"/>
    <cellStyle name="Normal 2 10 2" xfId="565"/>
    <cellStyle name="Normal 2 103" xfId="566"/>
    <cellStyle name="Normal 2 104" xfId="567"/>
    <cellStyle name="Normal 2 105" xfId="568"/>
    <cellStyle name="Normal 2 106" xfId="569"/>
    <cellStyle name="Normal 2 109" xfId="570"/>
    <cellStyle name="Normal 2 11" xfId="571"/>
    <cellStyle name="Normal 2 116" xfId="572"/>
    <cellStyle name="Normal 2 117" xfId="573"/>
    <cellStyle name="Normal 2 12" xfId="574"/>
    <cellStyle name="Normal 2 12 2" xfId="575"/>
    <cellStyle name="Normal 2 121" xfId="576"/>
    <cellStyle name="Normal 2 123" xfId="577"/>
    <cellStyle name="Normal 2 124" xfId="578"/>
    <cellStyle name="Normal 2 126" xfId="579"/>
    <cellStyle name="Normal 2 129" xfId="580"/>
    <cellStyle name="Normal 2 13" xfId="581"/>
    <cellStyle name="Normal 2 13 2" xfId="582"/>
    <cellStyle name="Normal 2 14" xfId="583"/>
    <cellStyle name="Normal 2 14 2" xfId="584"/>
    <cellStyle name="Normal 2 15" xfId="585"/>
    <cellStyle name="Normal 2 15 2" xfId="586"/>
    <cellStyle name="Normal 2 16" xfId="587"/>
    <cellStyle name="Normal 2 17" xfId="588"/>
    <cellStyle name="Normal 2 18" xfId="589"/>
    <cellStyle name="Normal 2 19" xfId="590"/>
    <cellStyle name="Normal 2 2" xfId="591"/>
    <cellStyle name="Normal 2 2 10" xfId="592"/>
    <cellStyle name="Normal 2 2 11" xfId="593"/>
    <cellStyle name="Normal 2 2 12" xfId="594"/>
    <cellStyle name="Normal 2 2 13" xfId="595"/>
    <cellStyle name="Normal 2 2 14" xfId="596"/>
    <cellStyle name="Normal 2 2 15" xfId="597"/>
    <cellStyle name="Normal 2 2 16" xfId="598"/>
    <cellStyle name="Normal 2 2 17" xfId="599"/>
    <cellStyle name="Normal 2 2 18" xfId="1011"/>
    <cellStyle name="Normal 2 2 2" xfId="600"/>
    <cellStyle name="Normal 2 2 3" xfId="601"/>
    <cellStyle name="Normal 2 2 4" xfId="602"/>
    <cellStyle name="Normal 2 2 5" xfId="603"/>
    <cellStyle name="Normal 2 2 6" xfId="604"/>
    <cellStyle name="Normal 2 2 7" xfId="605"/>
    <cellStyle name="Normal 2 2 8" xfId="606"/>
    <cellStyle name="Normal 2 2 9" xfId="607"/>
    <cellStyle name="Normal 2 20" xfId="608"/>
    <cellStyle name="Normal 2 21" xfId="609"/>
    <cellStyle name="Normal 2 22" xfId="610"/>
    <cellStyle name="Normal 2 23" xfId="611"/>
    <cellStyle name="Normal 2 24" xfId="612"/>
    <cellStyle name="Normal 2 25" xfId="613"/>
    <cellStyle name="Normal 2 26" xfId="614"/>
    <cellStyle name="Normal 2 27" xfId="615"/>
    <cellStyle name="Normal 2 28" xfId="616"/>
    <cellStyle name="Normal 2 28 2" xfId="617"/>
    <cellStyle name="Normal 2 29" xfId="618"/>
    <cellStyle name="Normal 2 29 2" xfId="619"/>
    <cellStyle name="Normal 2 3" xfId="620"/>
    <cellStyle name="Normal 2 30" xfId="621"/>
    <cellStyle name="Normal 2 30 2" xfId="622"/>
    <cellStyle name="Normal 2 31" xfId="623"/>
    <cellStyle name="Normal 2 32" xfId="624"/>
    <cellStyle name="Normal 2 32 2" xfId="625"/>
    <cellStyle name="Normal 2 33" xfId="626"/>
    <cellStyle name="Normal 2 34" xfId="627"/>
    <cellStyle name="Normal 2 35" xfId="628"/>
    <cellStyle name="Normal 2 36" xfId="629"/>
    <cellStyle name="Normal 2 37" xfId="630"/>
    <cellStyle name="Normal 2 38" xfId="631"/>
    <cellStyle name="Normal 2 39" xfId="632"/>
    <cellStyle name="Normal 2 4" xfId="633"/>
    <cellStyle name="Normal 2 40" xfId="634"/>
    <cellStyle name="Normal 2 41" xfId="635"/>
    <cellStyle name="Normal 2 42" xfId="636"/>
    <cellStyle name="Normal 2 43" xfId="637"/>
    <cellStyle name="Normal 2 44" xfId="638"/>
    <cellStyle name="Normal 2 45" xfId="639"/>
    <cellStyle name="Normal 2 46" xfId="640"/>
    <cellStyle name="Normal 2 47" xfId="641"/>
    <cellStyle name="Normal 2 48" xfId="642"/>
    <cellStyle name="Normal 2 49" xfId="643"/>
    <cellStyle name="Normal 2 5" xfId="644"/>
    <cellStyle name="Normal 2 5 2" xfId="645"/>
    <cellStyle name="Normal 2 50" xfId="646"/>
    <cellStyle name="Normal 2 51" xfId="647"/>
    <cellStyle name="Normal 2 52" xfId="648"/>
    <cellStyle name="Normal 2 53" xfId="649"/>
    <cellStyle name="Normal 2 54" xfId="650"/>
    <cellStyle name="Normal 2 55" xfId="651"/>
    <cellStyle name="Normal 2 56" xfId="652"/>
    <cellStyle name="Normal 2 57" xfId="653"/>
    <cellStyle name="Normal 2 58" xfId="654"/>
    <cellStyle name="Normal 2 59" xfId="655"/>
    <cellStyle name="Normal 2 6" xfId="656"/>
    <cellStyle name="Normal 2 60" xfId="657"/>
    <cellStyle name="Normal 2 61" xfId="658"/>
    <cellStyle name="Normal 2 62" xfId="659"/>
    <cellStyle name="Normal 2 63" xfId="660"/>
    <cellStyle name="Normal 2 64" xfId="661"/>
    <cellStyle name="Normal 2 65" xfId="662"/>
    <cellStyle name="Normal 2 66" xfId="663"/>
    <cellStyle name="Normal 2 67" xfId="664"/>
    <cellStyle name="Normal 2 68" xfId="665"/>
    <cellStyle name="Normal 2 69" xfId="666"/>
    <cellStyle name="Normal 2 7" xfId="667"/>
    <cellStyle name="Normal 2 70" xfId="668"/>
    <cellStyle name="Normal 2 71" xfId="669"/>
    <cellStyle name="Normal 2 72" xfId="1005"/>
    <cellStyle name="Normal 2 73" xfId="670"/>
    <cellStyle name="Normal 2 74" xfId="671"/>
    <cellStyle name="Normal 2 75" xfId="672"/>
    <cellStyle name="Normal 2 76" xfId="673"/>
    <cellStyle name="Normal 2 77" xfId="674"/>
    <cellStyle name="Normal 2 8" xfId="675"/>
    <cellStyle name="Normal 2 80" xfId="676"/>
    <cellStyle name="Normal 2 81" xfId="677"/>
    <cellStyle name="Normal 2 82" xfId="678"/>
    <cellStyle name="Normal 2 83" xfId="679"/>
    <cellStyle name="Normal 2 86" xfId="680"/>
    <cellStyle name="Normal 2 9" xfId="681"/>
    <cellStyle name="Normal 2 92" xfId="682"/>
    <cellStyle name="Normal 2 93" xfId="683"/>
    <cellStyle name="Normal 2 94" xfId="684"/>
    <cellStyle name="Normal 2 97" xfId="685"/>
    <cellStyle name="Normal 2 98" xfId="686"/>
    <cellStyle name="Normal 20" xfId="687"/>
    <cellStyle name="Normal 20 2" xfId="688"/>
    <cellStyle name="Normal 21" xfId="689"/>
    <cellStyle name="Normal 22" xfId="690"/>
    <cellStyle name="Normal 23" xfId="691"/>
    <cellStyle name="Normal 23 10" xfId="692"/>
    <cellStyle name="Normal 23 11" xfId="693"/>
    <cellStyle name="Normal 23 12" xfId="694"/>
    <cellStyle name="Normal 23 13" xfId="695"/>
    <cellStyle name="Normal 23 14" xfId="696"/>
    <cellStyle name="Normal 23 15" xfId="697"/>
    <cellStyle name="Normal 23 2" xfId="698"/>
    <cellStyle name="Normal 23 3" xfId="699"/>
    <cellStyle name="Normal 23 4" xfId="700"/>
    <cellStyle name="Normal 23 5" xfId="701"/>
    <cellStyle name="Normal 23 6" xfId="702"/>
    <cellStyle name="Normal 23 7" xfId="703"/>
    <cellStyle name="Normal 23 8" xfId="704"/>
    <cellStyle name="Normal 23 9" xfId="705"/>
    <cellStyle name="Normal 24" xfId="706"/>
    <cellStyle name="Normal 25" xfId="707"/>
    <cellStyle name="Normal 26" xfId="708"/>
    <cellStyle name="Normal 27" xfId="709"/>
    <cellStyle name="Normal 28" xfId="710"/>
    <cellStyle name="Normal 29" xfId="711"/>
    <cellStyle name="Normal 3" xfId="712"/>
    <cellStyle name="Normal 3 2" xfId="713"/>
    <cellStyle name="Normal 3 3" xfId="714"/>
    <cellStyle name="Normal 3 4" xfId="715"/>
    <cellStyle name="Normal 3 5" xfId="716"/>
    <cellStyle name="Normal 3 6" xfId="717"/>
    <cellStyle name="Normal 3 7" xfId="718"/>
    <cellStyle name="Normal 3 8" xfId="719"/>
    <cellStyle name="Normal 3 9" xfId="1006"/>
    <cellStyle name="Normal 30" xfId="720"/>
    <cellStyle name="Normal 31" xfId="721"/>
    <cellStyle name="Normal 32" xfId="722"/>
    <cellStyle name="Normal 33" xfId="723"/>
    <cellStyle name="Normal 34" xfId="724"/>
    <cellStyle name="Normal 35" xfId="725"/>
    <cellStyle name="Normal 36" xfId="726"/>
    <cellStyle name="Normal 37" xfId="727"/>
    <cellStyle name="Normal 38" xfId="728"/>
    <cellStyle name="Normal 39" xfId="729"/>
    <cellStyle name="Normal 4" xfId="730"/>
    <cellStyle name="Normal 4 2" xfId="731"/>
    <cellStyle name="Normal 4 2 2" xfId="1013"/>
    <cellStyle name="Normal 4 3" xfId="732"/>
    <cellStyle name="Normal 4 4" xfId="1008"/>
    <cellStyle name="Normal 40" xfId="733"/>
    <cellStyle name="Normal 41" xfId="734"/>
    <cellStyle name="Normal 42" xfId="735"/>
    <cellStyle name="Normal 43" xfId="736"/>
    <cellStyle name="Normal 44" xfId="737"/>
    <cellStyle name="Normal 45" xfId="738"/>
    <cellStyle name="Normal 46" xfId="739"/>
    <cellStyle name="Normal 47" xfId="740"/>
    <cellStyle name="Normal 48" xfId="741"/>
    <cellStyle name="Normal 49" xfId="985"/>
    <cellStyle name="Normal 5" xfId="742"/>
    <cellStyle name="Normal 5 2" xfId="743"/>
    <cellStyle name="Normal 5 3" xfId="1010"/>
    <cellStyle name="Normal 50" xfId="986"/>
    <cellStyle name="Normal 51" xfId="987"/>
    <cellStyle name="Normal 52" xfId="988"/>
    <cellStyle name="Normal 53" xfId="989"/>
    <cellStyle name="Normal 54" xfId="990"/>
    <cellStyle name="Normal 55" xfId="991"/>
    <cellStyle name="Normal 56" xfId="992"/>
    <cellStyle name="Normal 57" xfId="993"/>
    <cellStyle name="Normal 58" xfId="994"/>
    <cellStyle name="Normal 59" xfId="995"/>
    <cellStyle name="Normal 6" xfId="744"/>
    <cellStyle name="Normal 6 2" xfId="745"/>
    <cellStyle name="Normal 6 3" xfId="1009"/>
    <cellStyle name="Normal 6 3 2" xfId="1018"/>
    <cellStyle name="Normal 6 4" xfId="1017"/>
    <cellStyle name="Normal 60" xfId="996"/>
    <cellStyle name="Normal 61" xfId="997"/>
    <cellStyle name="Normal 62" xfId="998"/>
    <cellStyle name="Normal 63" xfId="999"/>
    <cellStyle name="Normal 64" xfId="1000"/>
    <cellStyle name="Normal 65" xfId="1001"/>
    <cellStyle name="Normal 66" xfId="1002"/>
    <cellStyle name="Normal 67" xfId="1003"/>
    <cellStyle name="Normal 68" xfId="1004"/>
    <cellStyle name="Normal 7" xfId="746"/>
    <cellStyle name="Normal 7 2" xfId="747"/>
    <cellStyle name="Normal 8" xfId="748"/>
    <cellStyle name="Normal 8 2" xfId="749"/>
    <cellStyle name="Normal 9" xfId="2"/>
    <cellStyle name="Normal_1_1" xfId="7"/>
    <cellStyle name="Normal_Concentrado General 2" xfId="6"/>
    <cellStyle name="Normal_FormPil" xfId="1"/>
    <cellStyle name="Notas 2" xfId="750"/>
    <cellStyle name="Notas 3" xfId="751"/>
    <cellStyle name="Notas 4" xfId="752"/>
    <cellStyle name="Notas 5" xfId="753"/>
    <cellStyle name="Notas 6" xfId="754"/>
    <cellStyle name="Notas 7" xfId="755"/>
    <cellStyle name="Notas 8" xfId="756"/>
    <cellStyle name="Notas 9" xfId="757"/>
    <cellStyle name="Note" xfId="1033" builtinId="10" customBuiltin="1"/>
    <cellStyle name="Output" xfId="1028" builtinId="21" customBuiltin="1"/>
    <cellStyle name="Percent" xfId="1016" builtinId="5"/>
    <cellStyle name="Percent 2" xfId="758"/>
    <cellStyle name="Porcentaje 2" xfId="4"/>
    <cellStyle name="Porcentaje 2 2" xfId="1012"/>
    <cellStyle name="Porcentaje 2 3" xfId="1007"/>
    <cellStyle name="Porcentaje 3" xfId="759"/>
    <cellStyle name="Porcentaje 3 2" xfId="1014"/>
    <cellStyle name="Porcentaje 4" xfId="1015"/>
    <cellStyle name="Porcentual 2" xfId="760"/>
    <cellStyle name="Porcentual 2 10" xfId="761"/>
    <cellStyle name="Porcentual 2 100" xfId="762"/>
    <cellStyle name="Porcentual 2 101" xfId="763"/>
    <cellStyle name="Porcentual 2 102" xfId="764"/>
    <cellStyle name="Porcentual 2 103" xfId="765"/>
    <cellStyle name="Porcentual 2 104" xfId="766"/>
    <cellStyle name="Porcentual 2 105" xfId="767"/>
    <cellStyle name="Porcentual 2 106" xfId="768"/>
    <cellStyle name="Porcentual 2 107" xfId="769"/>
    <cellStyle name="Porcentual 2 108" xfId="770"/>
    <cellStyle name="Porcentual 2 109" xfId="771"/>
    <cellStyle name="Porcentual 2 11" xfId="772"/>
    <cellStyle name="Porcentual 2 11 2" xfId="773"/>
    <cellStyle name="Porcentual 2 110" xfId="774"/>
    <cellStyle name="Porcentual 2 111" xfId="775"/>
    <cellStyle name="Porcentual 2 112" xfId="776"/>
    <cellStyle name="Porcentual 2 113" xfId="777"/>
    <cellStyle name="Porcentual 2 114" xfId="778"/>
    <cellStyle name="Porcentual 2 115" xfId="779"/>
    <cellStyle name="Porcentual 2 116" xfId="780"/>
    <cellStyle name="Porcentual 2 117" xfId="781"/>
    <cellStyle name="Porcentual 2 118" xfId="782"/>
    <cellStyle name="Porcentual 2 119" xfId="783"/>
    <cellStyle name="Porcentual 2 12" xfId="784"/>
    <cellStyle name="Porcentual 2 120" xfId="785"/>
    <cellStyle name="Porcentual 2 121" xfId="786"/>
    <cellStyle name="Porcentual 2 122" xfId="787"/>
    <cellStyle name="Porcentual 2 123" xfId="788"/>
    <cellStyle name="Porcentual 2 124" xfId="789"/>
    <cellStyle name="Porcentual 2 125" xfId="790"/>
    <cellStyle name="Porcentual 2 126" xfId="791"/>
    <cellStyle name="Porcentual 2 127" xfId="792"/>
    <cellStyle name="Porcentual 2 128" xfId="793"/>
    <cellStyle name="Porcentual 2 129" xfId="794"/>
    <cellStyle name="Porcentual 2 13" xfId="795"/>
    <cellStyle name="Porcentual 2 130" xfId="796"/>
    <cellStyle name="Porcentual 2 131" xfId="797"/>
    <cellStyle name="Porcentual 2 132" xfId="798"/>
    <cellStyle name="Porcentual 2 133" xfId="799"/>
    <cellStyle name="Porcentual 2 134" xfId="800"/>
    <cellStyle name="Porcentual 2 135" xfId="801"/>
    <cellStyle name="Porcentual 2 136" xfId="802"/>
    <cellStyle name="Porcentual 2 137" xfId="803"/>
    <cellStyle name="Porcentual 2 138" xfId="804"/>
    <cellStyle name="Porcentual 2 139" xfId="805"/>
    <cellStyle name="Porcentual 2 14" xfId="806"/>
    <cellStyle name="Porcentual 2 140" xfId="807"/>
    <cellStyle name="Porcentual 2 141" xfId="808"/>
    <cellStyle name="Porcentual 2 142" xfId="809"/>
    <cellStyle name="Porcentual 2 143" xfId="810"/>
    <cellStyle name="Porcentual 2 144" xfId="811"/>
    <cellStyle name="Porcentual 2 145" xfId="812"/>
    <cellStyle name="Porcentual 2 146" xfId="813"/>
    <cellStyle name="Porcentual 2 147" xfId="814"/>
    <cellStyle name="Porcentual 2 148" xfId="815"/>
    <cellStyle name="Porcentual 2 149" xfId="816"/>
    <cellStyle name="Porcentual 2 15" xfId="817"/>
    <cellStyle name="Porcentual 2 150" xfId="818"/>
    <cellStyle name="Porcentual 2 151" xfId="819"/>
    <cellStyle name="Porcentual 2 152" xfId="820"/>
    <cellStyle name="Porcentual 2 153" xfId="821"/>
    <cellStyle name="Porcentual 2 154" xfId="822"/>
    <cellStyle name="Porcentual 2 155" xfId="823"/>
    <cellStyle name="Porcentual 2 156" xfId="824"/>
    <cellStyle name="Porcentual 2 16" xfId="825"/>
    <cellStyle name="Porcentual 2 17" xfId="826"/>
    <cellStyle name="Porcentual 2 18" xfId="827"/>
    <cellStyle name="Porcentual 2 19" xfId="828"/>
    <cellStyle name="Porcentual 2 2" xfId="829"/>
    <cellStyle name="Porcentual 2 20" xfId="830"/>
    <cellStyle name="Porcentual 2 21" xfId="831"/>
    <cellStyle name="Porcentual 2 22" xfId="832"/>
    <cellStyle name="Porcentual 2 23" xfId="833"/>
    <cellStyle name="Porcentual 2 24" xfId="834"/>
    <cellStyle name="Porcentual 2 25" xfId="835"/>
    <cellStyle name="Porcentual 2 26" xfId="836"/>
    <cellStyle name="Porcentual 2 27" xfId="837"/>
    <cellStyle name="Porcentual 2 28" xfId="838"/>
    <cellStyle name="Porcentual 2 29" xfId="839"/>
    <cellStyle name="Porcentual 2 3" xfId="840"/>
    <cellStyle name="Porcentual 2 30" xfId="841"/>
    <cellStyle name="Porcentual 2 31" xfId="842"/>
    <cellStyle name="Porcentual 2 32" xfId="843"/>
    <cellStyle name="Porcentual 2 33" xfId="844"/>
    <cellStyle name="Porcentual 2 34" xfId="845"/>
    <cellStyle name="Porcentual 2 35" xfId="846"/>
    <cellStyle name="Porcentual 2 36" xfId="847"/>
    <cellStyle name="Porcentual 2 37" xfId="848"/>
    <cellStyle name="Porcentual 2 38" xfId="849"/>
    <cellStyle name="Porcentual 2 39" xfId="850"/>
    <cellStyle name="Porcentual 2 4" xfId="851"/>
    <cellStyle name="Porcentual 2 40" xfId="852"/>
    <cellStyle name="Porcentual 2 41" xfId="853"/>
    <cellStyle name="Porcentual 2 42" xfId="854"/>
    <cellStyle name="Porcentual 2 43" xfId="855"/>
    <cellStyle name="Porcentual 2 44" xfId="856"/>
    <cellStyle name="Porcentual 2 45" xfId="857"/>
    <cellStyle name="Porcentual 2 46" xfId="858"/>
    <cellStyle name="Porcentual 2 47" xfId="859"/>
    <cellStyle name="Porcentual 2 48" xfId="860"/>
    <cellStyle name="Porcentual 2 49" xfId="861"/>
    <cellStyle name="Porcentual 2 5" xfId="862"/>
    <cellStyle name="Porcentual 2 50" xfId="863"/>
    <cellStyle name="Porcentual 2 51" xfId="864"/>
    <cellStyle name="Porcentual 2 52" xfId="865"/>
    <cellStyle name="Porcentual 2 53" xfId="866"/>
    <cellStyle name="Porcentual 2 54" xfId="867"/>
    <cellStyle name="Porcentual 2 55" xfId="868"/>
    <cellStyle name="Porcentual 2 56" xfId="869"/>
    <cellStyle name="Porcentual 2 57" xfId="870"/>
    <cellStyle name="Porcentual 2 58" xfId="871"/>
    <cellStyle name="Porcentual 2 59" xfId="872"/>
    <cellStyle name="Porcentual 2 6" xfId="873"/>
    <cellStyle name="Porcentual 2 60" xfId="874"/>
    <cellStyle name="Porcentual 2 61" xfId="875"/>
    <cellStyle name="Porcentual 2 62" xfId="876"/>
    <cellStyle name="Porcentual 2 63" xfId="877"/>
    <cellStyle name="Porcentual 2 64" xfId="878"/>
    <cellStyle name="Porcentual 2 65" xfId="879"/>
    <cellStyle name="Porcentual 2 66" xfId="880"/>
    <cellStyle name="Porcentual 2 67" xfId="881"/>
    <cellStyle name="Porcentual 2 68" xfId="882"/>
    <cellStyle name="Porcentual 2 69" xfId="883"/>
    <cellStyle name="Porcentual 2 7" xfId="884"/>
    <cellStyle name="Porcentual 2 70" xfId="885"/>
    <cellStyle name="Porcentual 2 71" xfId="886"/>
    <cellStyle name="Porcentual 2 72" xfId="887"/>
    <cellStyle name="Porcentual 2 73" xfId="888"/>
    <cellStyle name="Porcentual 2 74" xfId="889"/>
    <cellStyle name="Porcentual 2 75" xfId="890"/>
    <cellStyle name="Porcentual 2 76" xfId="891"/>
    <cellStyle name="Porcentual 2 77" xfId="892"/>
    <cellStyle name="Porcentual 2 78" xfId="893"/>
    <cellStyle name="Porcentual 2 79" xfId="894"/>
    <cellStyle name="Porcentual 2 8" xfId="895"/>
    <cellStyle name="Porcentual 2 80" xfId="896"/>
    <cellStyle name="Porcentual 2 81" xfId="897"/>
    <cellStyle name="Porcentual 2 82" xfId="898"/>
    <cellStyle name="Porcentual 2 83" xfId="899"/>
    <cellStyle name="Porcentual 2 84" xfId="900"/>
    <cellStyle name="Porcentual 2 85" xfId="901"/>
    <cellStyle name="Porcentual 2 86" xfId="902"/>
    <cellStyle name="Porcentual 2 87" xfId="903"/>
    <cellStyle name="Porcentual 2 88" xfId="904"/>
    <cellStyle name="Porcentual 2 89" xfId="905"/>
    <cellStyle name="Porcentual 2 9" xfId="906"/>
    <cellStyle name="Porcentual 2 90" xfId="907"/>
    <cellStyle name="Porcentual 2 91" xfId="908"/>
    <cellStyle name="Porcentual 2 92" xfId="909"/>
    <cellStyle name="Porcentual 2 93" xfId="910"/>
    <cellStyle name="Porcentual 2 94" xfId="911"/>
    <cellStyle name="Porcentual 2 95" xfId="912"/>
    <cellStyle name="Porcentual 2 96" xfId="913"/>
    <cellStyle name="Porcentual 2 97" xfId="914"/>
    <cellStyle name="Porcentual 2 98" xfId="915"/>
    <cellStyle name="Porcentual 2 99" xfId="916"/>
    <cellStyle name="Porcentual 3" xfId="917"/>
    <cellStyle name="Porcentual 4" xfId="918"/>
    <cellStyle name="Salida 2" xfId="919"/>
    <cellStyle name="Salida 3" xfId="920"/>
    <cellStyle name="Salida 4" xfId="921"/>
    <cellStyle name="Salida 5" xfId="922"/>
    <cellStyle name="Salida 6" xfId="923"/>
    <cellStyle name="Salida 7" xfId="924"/>
    <cellStyle name="Salida 8" xfId="925"/>
    <cellStyle name="Salida 9" xfId="926"/>
    <cellStyle name="Style 1" xfId="927"/>
    <cellStyle name="Style 2" xfId="928"/>
    <cellStyle name="Texto de advertencia 2" xfId="929"/>
    <cellStyle name="Texto de advertencia 3" xfId="930"/>
    <cellStyle name="Texto de advertencia 4" xfId="931"/>
    <cellStyle name="Texto de advertencia 5" xfId="932"/>
    <cellStyle name="Texto de advertencia 6" xfId="933"/>
    <cellStyle name="Texto de advertencia 7" xfId="934"/>
    <cellStyle name="Texto de advertencia 8" xfId="935"/>
    <cellStyle name="Texto de advertencia 9" xfId="936"/>
    <cellStyle name="Texto explicativo 2" xfId="937"/>
    <cellStyle name="Texto explicativo 3" xfId="938"/>
    <cellStyle name="Texto explicativo 4" xfId="939"/>
    <cellStyle name="Texto explicativo 5" xfId="940"/>
    <cellStyle name="Texto explicativo 6" xfId="941"/>
    <cellStyle name="Texto explicativo 7" xfId="942"/>
    <cellStyle name="Texto explicativo 8" xfId="943"/>
    <cellStyle name="Texto explicativo 9" xfId="944"/>
    <cellStyle name="Title" xfId="1019" builtinId="15" customBuiltin="1"/>
    <cellStyle name="Título 1 2" xfId="945"/>
    <cellStyle name="Título 1 3" xfId="946"/>
    <cellStyle name="Título 1 4" xfId="947"/>
    <cellStyle name="Título 1 5" xfId="948"/>
    <cellStyle name="Título 1 6" xfId="949"/>
    <cellStyle name="Título 1 7" xfId="950"/>
    <cellStyle name="Título 1 8" xfId="951"/>
    <cellStyle name="Título 1 9" xfId="952"/>
    <cellStyle name="Título 10" xfId="953"/>
    <cellStyle name="Título 11" xfId="954"/>
    <cellStyle name="Título 2 2" xfId="955"/>
    <cellStyle name="Título 2 3" xfId="956"/>
    <cellStyle name="Título 2 4" xfId="957"/>
    <cellStyle name="Título 2 5" xfId="958"/>
    <cellStyle name="Título 2 6" xfId="959"/>
    <cellStyle name="Título 2 7" xfId="960"/>
    <cellStyle name="Título 2 8" xfId="961"/>
    <cellStyle name="Título 2 9" xfId="962"/>
    <cellStyle name="Título 3 2" xfId="963"/>
    <cellStyle name="Título 3 3" xfId="964"/>
    <cellStyle name="Título 3 4" xfId="965"/>
    <cellStyle name="Título 3 5" xfId="966"/>
    <cellStyle name="Título 3 6" xfId="967"/>
    <cellStyle name="Título 3 7" xfId="968"/>
    <cellStyle name="Título 3 8" xfId="969"/>
    <cellStyle name="Título 3 9" xfId="970"/>
    <cellStyle name="Título 4" xfId="971"/>
    <cellStyle name="Título 5" xfId="972"/>
    <cellStyle name="Título 6" xfId="973"/>
    <cellStyle name="Título 7" xfId="974"/>
    <cellStyle name="Título 8" xfId="975"/>
    <cellStyle name="Título 9" xfId="976"/>
    <cellStyle name="Total" xfId="1035" builtinId="25" customBuiltin="1"/>
    <cellStyle name="Total 2" xfId="977"/>
    <cellStyle name="Total 3" xfId="978"/>
    <cellStyle name="Total 4" xfId="979"/>
    <cellStyle name="Total 5" xfId="980"/>
    <cellStyle name="Total 6" xfId="981"/>
    <cellStyle name="Total 7" xfId="982"/>
    <cellStyle name="Total 8" xfId="983"/>
    <cellStyle name="Total 9" xfId="984"/>
    <cellStyle name="Warning Text" xfId="1032" builtinId="11" customBuiltin="1"/>
  </cellStyles>
  <dxfs count="2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4F4F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4F4F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auto="1"/>
      </font>
      <fill>
        <patternFill patternType="none">
          <bgColor indexed="6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716039</xdr:colOff>
      <xdr:row>0</xdr:row>
      <xdr:rowOff>162844</xdr:rowOff>
    </xdr:from>
    <xdr:ext cx="3038076" cy="1105431"/>
    <xdr:sp macro="" textlink="">
      <xdr:nvSpPr>
        <xdr:cNvPr id="2" name="1 Rectángulo"/>
        <xdr:cNvSpPr/>
      </xdr:nvSpPr>
      <xdr:spPr>
        <a:xfrm>
          <a:off x="5297564" y="162844"/>
          <a:ext cx="3038076" cy="1105431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>
            <a:lnSpc>
              <a:spcPts val="4000"/>
            </a:lnSpc>
          </a:pPr>
          <a:r>
            <a:rPr lang="es-ES" sz="3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INDICADORES</a:t>
          </a:r>
          <a:r>
            <a:rPr lang="es-ES" sz="36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</a:t>
          </a:r>
        </a:p>
        <a:p>
          <a:pPr algn="ctr">
            <a:lnSpc>
              <a:spcPts val="3600"/>
            </a:lnSpc>
          </a:pPr>
          <a:r>
            <a:rPr lang="es-ES" sz="36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(Cartera)</a:t>
          </a:r>
          <a:endParaRPr lang="es-ES" sz="3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0</xdr:col>
      <xdr:colOff>583407</xdr:colOff>
      <xdr:row>0</xdr:row>
      <xdr:rowOff>154781</xdr:rowOff>
    </xdr:from>
    <xdr:to>
      <xdr:col>1</xdr:col>
      <xdr:colOff>1285875</xdr:colOff>
      <xdr:row>3</xdr:row>
      <xdr:rowOff>210819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3407" y="154781"/>
          <a:ext cx="1293018" cy="999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547687</xdr:colOff>
      <xdr:row>0</xdr:row>
      <xdr:rowOff>250030</xdr:rowOff>
    </xdr:from>
    <xdr:to>
      <xdr:col>29</xdr:col>
      <xdr:colOff>263809</xdr:colOff>
      <xdr:row>3</xdr:row>
      <xdr:rowOff>309561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2862" y="250030"/>
          <a:ext cx="2223578" cy="10025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3"/>
  <sheetViews>
    <sheetView showGridLines="0" tabSelected="1" zoomScale="80" zoomScaleNormal="80" workbookViewId="0">
      <pane xSplit="3" ySplit="8" topLeftCell="D9" activePane="bottomRight" state="frozen"/>
      <selection activeCell="E1" sqref="E1"/>
      <selection pane="topRight" activeCell="H1" sqref="H1"/>
      <selection pane="bottomLeft" activeCell="E11" sqref="E11"/>
      <selection pane="bottomRight" sqref="A1:XFD1048576"/>
    </sheetView>
  </sheetViews>
  <sheetFormatPr defaultColWidth="11.42578125" defaultRowHeight="12.75" x14ac:dyDescent="0.25"/>
  <cols>
    <col min="1" max="1" width="8.85546875" style="92" customWidth="1"/>
    <col min="2" max="2" width="22.28515625" style="1" customWidth="1"/>
    <col min="3" max="3" width="1.5703125" style="1" customWidth="1"/>
    <col min="4" max="8" width="10.7109375" style="1" customWidth="1"/>
    <col min="9" max="9" width="1.28515625" style="1" customWidth="1"/>
    <col min="10" max="10" width="11.5703125" style="1" customWidth="1"/>
    <col min="11" max="11" width="1.28515625" style="1" customWidth="1"/>
    <col min="12" max="14" width="11.5703125" style="1" customWidth="1"/>
    <col min="15" max="15" width="1.28515625" style="1" customWidth="1"/>
    <col min="16" max="16" width="11.7109375" style="1" bestFit="1" customWidth="1"/>
    <col min="17" max="18" width="11.7109375" style="1" hidden="1" customWidth="1"/>
    <col min="19" max="19" width="1.28515625" style="1" customWidth="1"/>
    <col min="20" max="20" width="13.140625" style="1" bestFit="1" customWidth="1"/>
    <col min="21" max="21" width="1.28515625" style="1" customWidth="1"/>
    <col min="22" max="22" width="12.28515625" style="1" bestFit="1" customWidth="1"/>
    <col min="23" max="23" width="1.28515625" style="1" customWidth="1"/>
    <col min="24" max="24" width="11.28515625" style="1" customWidth="1"/>
    <col min="25" max="25" width="1.28515625" style="1" customWidth="1"/>
    <col min="26" max="26" width="11.7109375" style="1" customWidth="1"/>
    <col min="27" max="27" width="1.28515625" style="1" customWidth="1"/>
    <col min="28" max="28" width="10.7109375" style="1" bestFit="1" customWidth="1"/>
    <col min="29" max="29" width="1.28515625" style="1" customWidth="1"/>
    <col min="30" max="30" width="12.7109375" style="1" bestFit="1" customWidth="1"/>
    <col min="31" max="31" width="11.42578125" style="1"/>
    <col min="32" max="32" width="11.42578125" style="9"/>
    <col min="33" max="16384" width="11.42578125" style="1"/>
  </cols>
  <sheetData>
    <row r="1" spans="1:32" ht="24.95" customHeight="1" x14ac:dyDescent="0.25">
      <c r="A1" s="59"/>
      <c r="C1" s="2"/>
      <c r="D1" s="3"/>
      <c r="E1" s="3"/>
      <c r="F1" s="3"/>
      <c r="G1" s="3"/>
      <c r="H1" s="3"/>
      <c r="I1" s="2"/>
      <c r="J1" s="2"/>
      <c r="K1" s="2"/>
      <c r="L1" s="2"/>
      <c r="M1" s="4"/>
      <c r="N1" s="3"/>
      <c r="O1" s="2"/>
      <c r="P1" s="2"/>
      <c r="Q1" s="2"/>
      <c r="R1" s="2"/>
      <c r="S1" s="2"/>
      <c r="T1" s="5"/>
      <c r="U1" s="2"/>
      <c r="V1" s="2"/>
      <c r="W1" s="2"/>
      <c r="X1" s="2"/>
      <c r="Y1" s="2"/>
      <c r="Z1" s="2"/>
      <c r="AA1" s="2"/>
      <c r="AB1" s="6"/>
      <c r="AC1" s="7"/>
      <c r="AD1" s="8"/>
    </row>
    <row r="2" spans="1:32" ht="24.95" customHeight="1" x14ac:dyDescent="0.25">
      <c r="A2" s="59"/>
      <c r="B2" s="3"/>
      <c r="C2" s="3"/>
      <c r="D2" s="2"/>
      <c r="E2" s="2"/>
      <c r="F2" s="2"/>
      <c r="G2" s="2"/>
      <c r="H2" s="2"/>
      <c r="I2" s="2"/>
      <c r="J2" s="10"/>
      <c r="K2" s="2"/>
      <c r="L2" s="10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1"/>
      <c r="AC2" s="7"/>
      <c r="AD2" s="8"/>
    </row>
    <row r="3" spans="1:32" ht="24.95" customHeight="1" x14ac:dyDescent="0.25">
      <c r="A3" s="59"/>
      <c r="B3" s="3"/>
      <c r="C3" s="3"/>
      <c r="D3" s="2"/>
      <c r="E3" s="2"/>
      <c r="F3" s="2"/>
      <c r="G3" s="2"/>
      <c r="H3" s="2"/>
      <c r="I3" s="2"/>
      <c r="J3" s="10"/>
      <c r="K3" s="2"/>
      <c r="L3" s="10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7"/>
      <c r="AD3" s="8"/>
    </row>
    <row r="4" spans="1:32" ht="24.95" customHeight="1" x14ac:dyDescent="0.25">
      <c r="A4" s="59"/>
      <c r="B4" s="3"/>
      <c r="C4" s="3"/>
      <c r="D4" s="2"/>
      <c r="E4" s="2"/>
      <c r="F4" s="2"/>
      <c r="G4" s="2"/>
      <c r="H4" s="2"/>
      <c r="I4" s="2"/>
      <c r="J4" s="10"/>
      <c r="K4" s="2"/>
      <c r="L4" s="10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7"/>
      <c r="AD4" s="8"/>
    </row>
    <row r="5" spans="1:32" ht="15.75" x14ac:dyDescent="0.25">
      <c r="A5" s="59"/>
      <c r="B5" s="12" t="s">
        <v>0</v>
      </c>
      <c r="C5" s="3"/>
      <c r="D5" s="2"/>
      <c r="E5" s="2"/>
      <c r="F5" s="2"/>
      <c r="G5" s="2"/>
      <c r="H5" s="2"/>
      <c r="I5" s="2"/>
      <c r="J5" s="10"/>
      <c r="K5" s="2"/>
      <c r="L5" s="10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7"/>
      <c r="AD5" s="8"/>
    </row>
    <row r="6" spans="1:32" ht="16.5" thickBot="1" x14ac:dyDescent="0.3">
      <c r="A6" s="58"/>
      <c r="B6" s="13">
        <v>42317</v>
      </c>
      <c r="C6" s="3" t="s">
        <v>1</v>
      </c>
      <c r="D6" s="3"/>
      <c r="E6" s="3"/>
      <c r="F6" s="3"/>
      <c r="G6" s="3"/>
      <c r="H6" s="3"/>
      <c r="I6" s="2" t="s">
        <v>1</v>
      </c>
      <c r="J6" s="10"/>
      <c r="K6" s="2" t="s">
        <v>1</v>
      </c>
      <c r="L6" s="14"/>
      <c r="M6" s="2"/>
      <c r="N6" s="2"/>
      <c r="O6" s="2" t="s">
        <v>1</v>
      </c>
      <c r="P6" s="2"/>
      <c r="Q6" s="2"/>
      <c r="R6" s="2"/>
      <c r="S6" s="2" t="s">
        <v>1</v>
      </c>
      <c r="T6" s="2"/>
      <c r="U6" s="2" t="s">
        <v>1</v>
      </c>
      <c r="V6" s="2"/>
      <c r="W6" s="2" t="s">
        <v>1</v>
      </c>
      <c r="X6" s="2"/>
      <c r="Y6" s="2" t="s">
        <v>1</v>
      </c>
      <c r="Z6" s="2"/>
      <c r="AA6" s="2" t="s">
        <v>1</v>
      </c>
      <c r="AB6" s="2"/>
      <c r="AC6" s="7" t="s">
        <v>1</v>
      </c>
      <c r="AD6" s="7"/>
    </row>
    <row r="7" spans="1:32" s="18" customFormat="1" ht="45.75" thickBot="1" x14ac:dyDescent="0.3">
      <c r="A7" s="93"/>
      <c r="B7" s="95" t="s">
        <v>56</v>
      </c>
      <c r="C7" s="15"/>
      <c r="D7" s="96" t="s">
        <v>2</v>
      </c>
      <c r="E7" s="97" t="s">
        <v>3</v>
      </c>
      <c r="F7" s="112" t="s">
        <v>4</v>
      </c>
      <c r="G7" s="112" t="s">
        <v>49</v>
      </c>
      <c r="H7" s="98" t="s">
        <v>50</v>
      </c>
      <c r="I7" s="15"/>
      <c r="J7" s="95" t="s">
        <v>5</v>
      </c>
      <c r="K7" s="15"/>
      <c r="L7" s="96" t="s">
        <v>6</v>
      </c>
      <c r="M7" s="97" t="s">
        <v>7</v>
      </c>
      <c r="N7" s="98" t="s">
        <v>4</v>
      </c>
      <c r="O7" s="15"/>
      <c r="P7" s="95" t="s">
        <v>8</v>
      </c>
      <c r="Q7" s="17" t="s">
        <v>9</v>
      </c>
      <c r="R7" s="16" t="s">
        <v>10</v>
      </c>
      <c r="S7" s="15"/>
      <c r="T7" s="95" t="s">
        <v>11</v>
      </c>
      <c r="U7" s="15"/>
      <c r="V7" s="95" t="s">
        <v>12</v>
      </c>
      <c r="W7" s="15"/>
      <c r="X7" s="95" t="s">
        <v>13</v>
      </c>
      <c r="Y7" s="15"/>
      <c r="Z7" s="95" t="s">
        <v>14</v>
      </c>
      <c r="AA7" s="15"/>
      <c r="AB7" s="95" t="s">
        <v>15</v>
      </c>
      <c r="AC7" s="15"/>
      <c r="AD7" s="95" t="s">
        <v>16</v>
      </c>
      <c r="AF7" s="19"/>
    </row>
    <row r="8" spans="1:32" ht="10.5" customHeight="1" thickBot="1" x14ac:dyDescent="0.3">
      <c r="A8" s="58"/>
      <c r="B8" s="20"/>
      <c r="C8" s="20"/>
      <c r="D8" s="7"/>
      <c r="E8" s="7"/>
      <c r="F8" s="7"/>
      <c r="G8" s="7"/>
      <c r="H8" s="7"/>
      <c r="I8" s="20"/>
      <c r="J8" s="21"/>
      <c r="K8" s="20"/>
      <c r="L8" s="22"/>
      <c r="M8" s="22"/>
      <c r="N8" s="23"/>
      <c r="O8" s="20"/>
      <c r="P8" s="2"/>
      <c r="Q8" s="2"/>
      <c r="R8" s="2"/>
      <c r="S8" s="20"/>
      <c r="T8" s="2"/>
      <c r="U8" s="20"/>
      <c r="V8" s="2"/>
      <c r="W8" s="20"/>
      <c r="X8" s="2"/>
      <c r="Y8" s="20"/>
      <c r="Z8" s="2"/>
      <c r="AA8" s="20"/>
      <c r="AB8" s="7"/>
      <c r="AC8" s="7"/>
      <c r="AD8" s="2"/>
    </row>
    <row r="9" spans="1:32" s="36" customFormat="1" ht="15" x14ac:dyDescent="0.25">
      <c r="A9" s="111">
        <v>2</v>
      </c>
      <c r="B9" s="24" t="s">
        <v>17</v>
      </c>
      <c r="C9" s="25"/>
      <c r="D9" s="26">
        <v>2.1</v>
      </c>
      <c r="E9" s="114">
        <v>2</v>
      </c>
      <c r="F9" s="117">
        <v>1.05</v>
      </c>
      <c r="G9" s="118">
        <v>0.19232804232804232</v>
      </c>
      <c r="H9" s="27">
        <v>0.69319640564826701</v>
      </c>
      <c r="I9" s="25"/>
      <c r="J9" s="40">
        <v>9.3492798353909468E-4</v>
      </c>
      <c r="K9" s="25"/>
      <c r="L9" s="26">
        <v>9</v>
      </c>
      <c r="M9" s="139">
        <v>2.6328373816865831</v>
      </c>
      <c r="N9" s="27">
        <v>3.4183653204721072</v>
      </c>
      <c r="O9" s="25"/>
      <c r="P9" s="29">
        <v>9</v>
      </c>
      <c r="Q9" s="30"/>
      <c r="R9" s="31"/>
      <c r="S9" s="25"/>
      <c r="T9" s="29">
        <v>0</v>
      </c>
      <c r="U9" s="25"/>
      <c r="V9" s="32">
        <v>0</v>
      </c>
      <c r="W9" s="25"/>
      <c r="X9" s="33">
        <v>1</v>
      </c>
      <c r="Y9" s="25"/>
      <c r="Z9" s="28">
        <v>0</v>
      </c>
      <c r="AA9" s="25"/>
      <c r="AB9" s="34">
        <v>0</v>
      </c>
      <c r="AC9" s="35"/>
      <c r="AD9" s="47">
        <v>8.4143518518518517E-3</v>
      </c>
    </row>
    <row r="10" spans="1:32" s="36" customFormat="1" ht="15" x14ac:dyDescent="0.25">
      <c r="A10" s="111">
        <v>3</v>
      </c>
      <c r="B10" s="37" t="s">
        <v>18</v>
      </c>
      <c r="C10" s="25"/>
      <c r="D10" s="38">
        <v>5.5622222222222222</v>
      </c>
      <c r="E10" s="115">
        <v>7</v>
      </c>
      <c r="F10" s="119">
        <v>0.79460317460317464</v>
      </c>
      <c r="G10" s="120">
        <v>0.30283659608469837</v>
      </c>
      <c r="H10" s="39">
        <v>0.95225413734068864</v>
      </c>
      <c r="I10" s="25"/>
      <c r="J10" s="40">
        <v>3.8991769547325104E-3</v>
      </c>
      <c r="K10" s="25"/>
      <c r="L10" s="38">
        <v>10</v>
      </c>
      <c r="M10" s="139">
        <v>18.42986167180608</v>
      </c>
      <c r="N10" s="39">
        <v>0.5425976699162075</v>
      </c>
      <c r="O10" s="25"/>
      <c r="P10" s="41">
        <v>9</v>
      </c>
      <c r="Q10" s="42"/>
      <c r="R10" s="43"/>
      <c r="S10" s="25"/>
      <c r="T10" s="41">
        <v>1</v>
      </c>
      <c r="U10" s="25"/>
      <c r="V10" s="44">
        <v>0.1</v>
      </c>
      <c r="W10" s="25"/>
      <c r="X10" s="45">
        <v>1</v>
      </c>
      <c r="Y10" s="25"/>
      <c r="Z10" s="40">
        <v>0</v>
      </c>
      <c r="AA10" s="25"/>
      <c r="AB10" s="46">
        <v>0</v>
      </c>
      <c r="AC10" s="35"/>
      <c r="AD10" s="47">
        <v>3.5092592592592592E-2</v>
      </c>
    </row>
    <row r="11" spans="1:32" s="36" customFormat="1" ht="15" x14ac:dyDescent="0.25">
      <c r="A11" s="111">
        <v>4</v>
      </c>
      <c r="B11" s="37" t="s">
        <v>19</v>
      </c>
      <c r="C11" s="25"/>
      <c r="D11" s="38">
        <v>7.4761111111111109</v>
      </c>
      <c r="E11" s="115">
        <v>10</v>
      </c>
      <c r="F11" s="119">
        <v>0.74761111111111112</v>
      </c>
      <c r="G11" s="120">
        <v>0.87954224567139783</v>
      </c>
      <c r="H11" s="39">
        <v>0.94747588537632899</v>
      </c>
      <c r="I11" s="25"/>
      <c r="J11" s="40">
        <v>4.5663580246913579E-3</v>
      </c>
      <c r="K11" s="25"/>
      <c r="L11" s="38">
        <v>41</v>
      </c>
      <c r="M11" s="139">
        <v>28.961211198552412</v>
      </c>
      <c r="N11" s="39">
        <v>1.4156866478722869</v>
      </c>
      <c r="O11" s="25"/>
      <c r="P11" s="41">
        <v>30</v>
      </c>
      <c r="Q11" s="42"/>
      <c r="R11" s="43"/>
      <c r="S11" s="25"/>
      <c r="T11" s="41">
        <v>11</v>
      </c>
      <c r="U11" s="25"/>
      <c r="V11" s="44">
        <v>0.26829268292682928</v>
      </c>
      <c r="W11" s="25"/>
      <c r="X11" s="45">
        <v>0.5</v>
      </c>
      <c r="Y11" s="25"/>
      <c r="Z11" s="40">
        <v>6.4390432098765426E-4</v>
      </c>
      <c r="AA11" s="25"/>
      <c r="AB11" s="46">
        <v>0</v>
      </c>
      <c r="AC11" s="35"/>
      <c r="AD11" s="47">
        <v>0.13699074074074075</v>
      </c>
    </row>
    <row r="12" spans="1:32" s="36" customFormat="1" ht="15" x14ac:dyDescent="0.25">
      <c r="A12" s="111">
        <v>5</v>
      </c>
      <c r="B12" s="37" t="s">
        <v>20</v>
      </c>
      <c r="C12" s="25"/>
      <c r="D12" s="38">
        <v>13.637222222222222</v>
      </c>
      <c r="E12" s="115">
        <v>19</v>
      </c>
      <c r="F12" s="119">
        <v>0.71774853801169591</v>
      </c>
      <c r="G12" s="120">
        <v>0.72090275797449777</v>
      </c>
      <c r="H12" s="39">
        <v>0.83311838175400488</v>
      </c>
      <c r="I12" s="25"/>
      <c r="J12" s="40">
        <v>4.2669753086419749E-3</v>
      </c>
      <c r="K12" s="25"/>
      <c r="L12" s="38">
        <v>52</v>
      </c>
      <c r="M12" s="139">
        <v>64.065709621040185</v>
      </c>
      <c r="N12" s="39">
        <v>0.81166665143629946</v>
      </c>
      <c r="O12" s="25"/>
      <c r="P12" s="41">
        <v>48</v>
      </c>
      <c r="Q12" s="42"/>
      <c r="R12" s="43"/>
      <c r="S12" s="25"/>
      <c r="T12" s="41">
        <v>4</v>
      </c>
      <c r="U12" s="25"/>
      <c r="V12" s="44">
        <v>7.6923076923076927E-2</v>
      </c>
      <c r="W12" s="25"/>
      <c r="X12" s="45">
        <v>0.6875</v>
      </c>
      <c r="Y12" s="25"/>
      <c r="Z12" s="40">
        <v>4.2992862654320989E-4</v>
      </c>
      <c r="AA12" s="25"/>
      <c r="AB12" s="46">
        <v>0</v>
      </c>
      <c r="AC12" s="35"/>
      <c r="AD12" s="47">
        <v>0.20481481481481478</v>
      </c>
    </row>
    <row r="13" spans="1:32" s="36" customFormat="1" ht="15" x14ac:dyDescent="0.25">
      <c r="A13" s="111">
        <v>6</v>
      </c>
      <c r="B13" s="37" t="s">
        <v>21</v>
      </c>
      <c r="C13" s="25"/>
      <c r="D13" s="38">
        <v>21.837222222222223</v>
      </c>
      <c r="E13" s="115">
        <v>26</v>
      </c>
      <c r="F13" s="119">
        <v>0.83989316239316247</v>
      </c>
      <c r="G13" s="120">
        <v>0.75719337522578667</v>
      </c>
      <c r="H13" s="39">
        <v>0.79654284961598476</v>
      </c>
      <c r="I13" s="25"/>
      <c r="J13" s="40">
        <v>4.921130952380952E-3</v>
      </c>
      <c r="K13" s="25"/>
      <c r="L13" s="38">
        <v>73</v>
      </c>
      <c r="M13" s="139">
        <v>88.638858516781639</v>
      </c>
      <c r="N13" s="39">
        <v>0.82356656235796633</v>
      </c>
      <c r="O13" s="25"/>
      <c r="P13" s="41">
        <v>70</v>
      </c>
      <c r="Q13" s="42"/>
      <c r="R13" s="43"/>
      <c r="S13" s="25"/>
      <c r="T13" s="41">
        <v>3</v>
      </c>
      <c r="U13" s="25"/>
      <c r="V13" s="44">
        <v>4.1095890410958902E-2</v>
      </c>
      <c r="W13" s="25"/>
      <c r="X13" s="45">
        <v>0.97142857142857142</v>
      </c>
      <c r="Y13" s="25"/>
      <c r="Z13" s="40">
        <v>3.9351851851851851E-5</v>
      </c>
      <c r="AA13" s="25"/>
      <c r="AB13" s="46">
        <v>0</v>
      </c>
      <c r="AC13" s="35"/>
      <c r="AD13" s="47">
        <v>0.34447916666666661</v>
      </c>
    </row>
    <row r="14" spans="1:32" s="36" customFormat="1" ht="15" x14ac:dyDescent="0.25">
      <c r="A14" s="111">
        <v>7</v>
      </c>
      <c r="B14" s="37" t="s">
        <v>22</v>
      </c>
      <c r="C14" s="25"/>
      <c r="D14" s="38">
        <v>0</v>
      </c>
      <c r="E14" s="115">
        <v>34</v>
      </c>
      <c r="F14" s="119">
        <v>0</v>
      </c>
      <c r="G14" s="120">
        <v>0</v>
      </c>
      <c r="H14" s="39">
        <v>0</v>
      </c>
      <c r="I14" s="25"/>
      <c r="J14" s="40" t="s">
        <v>46</v>
      </c>
      <c r="K14" s="25"/>
      <c r="L14" s="38" t="s">
        <v>46</v>
      </c>
      <c r="M14" s="139">
        <v>122.86574447870719</v>
      </c>
      <c r="N14" s="39" t="s">
        <v>46</v>
      </c>
      <c r="O14" s="25"/>
      <c r="P14" s="41">
        <v>0</v>
      </c>
      <c r="Q14" s="42"/>
      <c r="R14" s="43"/>
      <c r="S14" s="25"/>
      <c r="T14" s="41">
        <v>0</v>
      </c>
      <c r="U14" s="25"/>
      <c r="V14" s="44" t="s">
        <v>46</v>
      </c>
      <c r="W14" s="25"/>
      <c r="X14" s="45" t="s">
        <v>46</v>
      </c>
      <c r="Y14" s="25"/>
      <c r="Z14" s="40" t="s">
        <v>46</v>
      </c>
      <c r="AA14" s="25"/>
      <c r="AB14" s="46">
        <v>0</v>
      </c>
      <c r="AC14" s="35"/>
      <c r="AD14" s="47" t="s">
        <v>60</v>
      </c>
    </row>
    <row r="15" spans="1:32" s="36" customFormat="1" ht="15" x14ac:dyDescent="0.25">
      <c r="A15" s="111">
        <v>8</v>
      </c>
      <c r="B15" s="37" t="s">
        <v>23</v>
      </c>
      <c r="C15" s="25"/>
      <c r="D15" s="38">
        <v>0</v>
      </c>
      <c r="E15" s="115">
        <v>38</v>
      </c>
      <c r="F15" s="119">
        <v>0</v>
      </c>
      <c r="G15" s="120">
        <v>0</v>
      </c>
      <c r="H15" s="39">
        <v>0</v>
      </c>
      <c r="I15" s="25"/>
      <c r="J15" s="40" t="s">
        <v>46</v>
      </c>
      <c r="K15" s="25"/>
      <c r="L15" s="38" t="s">
        <v>46</v>
      </c>
      <c r="M15" s="139">
        <v>138.66276876882671</v>
      </c>
      <c r="N15" s="39" t="s">
        <v>46</v>
      </c>
      <c r="O15" s="25"/>
      <c r="P15" s="41">
        <v>0</v>
      </c>
      <c r="Q15" s="42"/>
      <c r="R15" s="43"/>
      <c r="S15" s="25"/>
      <c r="T15" s="41">
        <v>0</v>
      </c>
      <c r="U15" s="25"/>
      <c r="V15" s="44" t="s">
        <v>46</v>
      </c>
      <c r="W15" s="25"/>
      <c r="X15" s="45" t="s">
        <v>46</v>
      </c>
      <c r="Y15" s="25"/>
      <c r="Z15" s="40" t="s">
        <v>46</v>
      </c>
      <c r="AA15" s="25"/>
      <c r="AB15" s="46">
        <v>0</v>
      </c>
      <c r="AC15" s="35"/>
      <c r="AD15" s="47" t="s">
        <v>60</v>
      </c>
    </row>
    <row r="16" spans="1:32" s="36" customFormat="1" ht="15" x14ac:dyDescent="0.25">
      <c r="A16" s="111">
        <v>9</v>
      </c>
      <c r="B16" s="37" t="s">
        <v>24</v>
      </c>
      <c r="C16" s="25"/>
      <c r="D16" s="38">
        <v>0</v>
      </c>
      <c r="E16" s="115">
        <v>38</v>
      </c>
      <c r="F16" s="119">
        <v>0</v>
      </c>
      <c r="G16" s="120">
        <v>0</v>
      </c>
      <c r="H16" s="39">
        <v>0</v>
      </c>
      <c r="I16" s="25"/>
      <c r="J16" s="40" t="s">
        <v>46</v>
      </c>
      <c r="K16" s="25"/>
      <c r="L16" s="38" t="s">
        <v>46</v>
      </c>
      <c r="M16" s="139">
        <v>139.54038122938891</v>
      </c>
      <c r="N16" s="39" t="s">
        <v>46</v>
      </c>
      <c r="O16" s="25"/>
      <c r="P16" s="41">
        <v>0</v>
      </c>
      <c r="Q16" s="42"/>
      <c r="R16" s="43"/>
      <c r="S16" s="25"/>
      <c r="T16" s="41">
        <v>0</v>
      </c>
      <c r="U16" s="25"/>
      <c r="V16" s="44" t="s">
        <v>46</v>
      </c>
      <c r="W16" s="25"/>
      <c r="X16" s="45" t="s">
        <v>46</v>
      </c>
      <c r="Y16" s="25"/>
      <c r="Z16" s="40" t="s">
        <v>46</v>
      </c>
      <c r="AA16" s="25"/>
      <c r="AB16" s="46">
        <v>0</v>
      </c>
      <c r="AC16" s="35"/>
      <c r="AD16" s="47" t="s">
        <v>60</v>
      </c>
    </row>
    <row r="17" spans="1:30" s="36" customFormat="1" ht="15" x14ac:dyDescent="0.25">
      <c r="A17" s="111">
        <v>10</v>
      </c>
      <c r="B17" s="37" t="s">
        <v>25</v>
      </c>
      <c r="C17" s="25"/>
      <c r="D17" s="38">
        <v>0</v>
      </c>
      <c r="E17" s="115">
        <v>41</v>
      </c>
      <c r="F17" s="119">
        <v>0</v>
      </c>
      <c r="G17" s="120">
        <v>0</v>
      </c>
      <c r="H17" s="39">
        <v>0</v>
      </c>
      <c r="I17" s="25"/>
      <c r="J17" s="40" t="s">
        <v>46</v>
      </c>
      <c r="K17" s="25"/>
      <c r="L17" s="38" t="s">
        <v>46</v>
      </c>
      <c r="M17" s="139">
        <v>150.07173075613522</v>
      </c>
      <c r="N17" s="39" t="s">
        <v>46</v>
      </c>
      <c r="O17" s="25"/>
      <c r="P17" s="41">
        <v>0</v>
      </c>
      <c r="Q17" s="42"/>
      <c r="R17" s="43"/>
      <c r="S17" s="25"/>
      <c r="T17" s="41">
        <v>0</v>
      </c>
      <c r="U17" s="25"/>
      <c r="V17" s="44" t="s">
        <v>46</v>
      </c>
      <c r="W17" s="25"/>
      <c r="X17" s="45" t="s">
        <v>46</v>
      </c>
      <c r="Y17" s="25"/>
      <c r="Z17" s="40" t="s">
        <v>46</v>
      </c>
      <c r="AA17" s="25"/>
      <c r="AB17" s="46">
        <v>0</v>
      </c>
      <c r="AC17" s="35"/>
      <c r="AD17" s="47" t="s">
        <v>60</v>
      </c>
    </row>
    <row r="18" spans="1:30" s="36" customFormat="1" ht="15" x14ac:dyDescent="0.25">
      <c r="A18" s="111">
        <v>11</v>
      </c>
      <c r="B18" s="37" t="s">
        <v>26</v>
      </c>
      <c r="C18" s="25"/>
      <c r="D18" s="38">
        <v>0</v>
      </c>
      <c r="E18" s="115">
        <v>50</v>
      </c>
      <c r="F18" s="119">
        <v>0</v>
      </c>
      <c r="G18" s="120">
        <v>0</v>
      </c>
      <c r="H18" s="39">
        <v>0</v>
      </c>
      <c r="I18" s="25"/>
      <c r="J18" s="40" t="s">
        <v>46</v>
      </c>
      <c r="K18" s="25"/>
      <c r="L18" s="38" t="s">
        <v>46</v>
      </c>
      <c r="M18" s="139">
        <v>187.80906656030956</v>
      </c>
      <c r="N18" s="39" t="s">
        <v>46</v>
      </c>
      <c r="O18" s="25"/>
      <c r="P18" s="41">
        <v>0</v>
      </c>
      <c r="Q18" s="42"/>
      <c r="R18" s="43"/>
      <c r="S18" s="25"/>
      <c r="T18" s="41">
        <v>0</v>
      </c>
      <c r="U18" s="25"/>
      <c r="V18" s="44" t="s">
        <v>46</v>
      </c>
      <c r="W18" s="25"/>
      <c r="X18" s="45" t="s">
        <v>46</v>
      </c>
      <c r="Y18" s="25"/>
      <c r="Z18" s="40" t="s">
        <v>46</v>
      </c>
      <c r="AA18" s="25"/>
      <c r="AB18" s="46">
        <v>0</v>
      </c>
      <c r="AC18" s="35"/>
      <c r="AD18" s="47" t="s">
        <v>60</v>
      </c>
    </row>
    <row r="19" spans="1:30" s="36" customFormat="1" ht="15" x14ac:dyDescent="0.25">
      <c r="A19" s="111">
        <v>12</v>
      </c>
      <c r="B19" s="37" t="s">
        <v>27</v>
      </c>
      <c r="C19" s="25"/>
      <c r="D19" s="38">
        <v>0</v>
      </c>
      <c r="E19" s="115">
        <v>55</v>
      </c>
      <c r="F19" s="119">
        <v>0</v>
      </c>
      <c r="G19" s="120">
        <v>0</v>
      </c>
      <c r="H19" s="39">
        <v>0</v>
      </c>
      <c r="I19" s="25"/>
      <c r="J19" s="40" t="s">
        <v>46</v>
      </c>
      <c r="K19" s="25"/>
      <c r="L19" s="38" t="s">
        <v>46</v>
      </c>
      <c r="M19" s="139">
        <v>209.74937807436442</v>
      </c>
      <c r="N19" s="39" t="s">
        <v>46</v>
      </c>
      <c r="O19" s="25"/>
      <c r="P19" s="41">
        <v>0</v>
      </c>
      <c r="Q19" s="42"/>
      <c r="R19" s="43"/>
      <c r="S19" s="25"/>
      <c r="T19" s="41">
        <v>0</v>
      </c>
      <c r="U19" s="25"/>
      <c r="V19" s="44" t="s">
        <v>46</v>
      </c>
      <c r="W19" s="25"/>
      <c r="X19" s="45" t="s">
        <v>46</v>
      </c>
      <c r="Y19" s="25"/>
      <c r="Z19" s="40" t="s">
        <v>46</v>
      </c>
      <c r="AA19" s="25"/>
      <c r="AB19" s="46">
        <v>0</v>
      </c>
      <c r="AC19" s="35"/>
      <c r="AD19" s="47" t="s">
        <v>60</v>
      </c>
    </row>
    <row r="20" spans="1:30" s="36" customFormat="1" ht="15" x14ac:dyDescent="0.25">
      <c r="A20" s="111">
        <v>13</v>
      </c>
      <c r="B20" s="37" t="s">
        <v>28</v>
      </c>
      <c r="C20" s="25"/>
      <c r="D20" s="38">
        <v>0</v>
      </c>
      <c r="E20" s="115">
        <v>48</v>
      </c>
      <c r="F20" s="119">
        <v>0</v>
      </c>
      <c r="G20" s="120">
        <v>0</v>
      </c>
      <c r="H20" s="39">
        <v>0</v>
      </c>
      <c r="I20" s="25"/>
      <c r="J20" s="40" t="s">
        <v>46</v>
      </c>
      <c r="K20" s="25"/>
      <c r="L20" s="38" t="s">
        <v>46</v>
      </c>
      <c r="M20" s="139">
        <v>180.78816687581201</v>
      </c>
      <c r="N20" s="39" t="s">
        <v>46</v>
      </c>
      <c r="O20" s="25"/>
      <c r="P20" s="41">
        <v>0</v>
      </c>
      <c r="Q20" s="42"/>
      <c r="R20" s="43"/>
      <c r="S20" s="25"/>
      <c r="T20" s="41">
        <v>0</v>
      </c>
      <c r="U20" s="25"/>
      <c r="V20" s="44" t="s">
        <v>46</v>
      </c>
      <c r="W20" s="25"/>
      <c r="X20" s="45" t="s">
        <v>46</v>
      </c>
      <c r="Y20" s="25"/>
      <c r="Z20" s="40" t="s">
        <v>46</v>
      </c>
      <c r="AA20" s="25"/>
      <c r="AB20" s="46">
        <v>0</v>
      </c>
      <c r="AC20" s="35"/>
      <c r="AD20" s="47" t="s">
        <v>60</v>
      </c>
    </row>
    <row r="21" spans="1:30" s="36" customFormat="1" ht="15" x14ac:dyDescent="0.25">
      <c r="A21" s="111">
        <v>14</v>
      </c>
      <c r="B21" s="37" t="s">
        <v>29</v>
      </c>
      <c r="C21" s="25"/>
      <c r="D21" s="38">
        <v>0</v>
      </c>
      <c r="E21" s="115">
        <v>46</v>
      </c>
      <c r="F21" s="119">
        <v>0</v>
      </c>
      <c r="G21" s="120">
        <v>0</v>
      </c>
      <c r="H21" s="39">
        <v>0</v>
      </c>
      <c r="I21" s="25"/>
      <c r="J21" s="40" t="s">
        <v>46</v>
      </c>
      <c r="K21" s="25"/>
      <c r="L21" s="38" t="s">
        <v>46</v>
      </c>
      <c r="M21" s="139">
        <v>169.37920488850349</v>
      </c>
      <c r="N21" s="39" t="s">
        <v>46</v>
      </c>
      <c r="O21" s="25"/>
      <c r="P21" s="41">
        <v>0</v>
      </c>
      <c r="Q21" s="42" t="s">
        <v>46</v>
      </c>
      <c r="R21" s="43" t="s">
        <v>46</v>
      </c>
      <c r="S21" s="25"/>
      <c r="T21" s="41">
        <v>0</v>
      </c>
      <c r="U21" s="25"/>
      <c r="V21" s="44" t="s">
        <v>46</v>
      </c>
      <c r="W21" s="25"/>
      <c r="X21" s="45" t="s">
        <v>46</v>
      </c>
      <c r="Y21" s="25"/>
      <c r="Z21" s="40" t="s">
        <v>46</v>
      </c>
      <c r="AA21" s="25"/>
      <c r="AB21" s="46">
        <v>0</v>
      </c>
      <c r="AC21" s="35"/>
      <c r="AD21" s="47" t="s">
        <v>60</v>
      </c>
    </row>
    <row r="22" spans="1:30" s="36" customFormat="1" ht="15" x14ac:dyDescent="0.25">
      <c r="A22" s="111">
        <v>15</v>
      </c>
      <c r="B22" s="37" t="s">
        <v>30</v>
      </c>
      <c r="C22" s="25"/>
      <c r="D22" s="38">
        <v>0</v>
      </c>
      <c r="E22" s="115">
        <v>43</v>
      </c>
      <c r="F22" s="119">
        <v>0</v>
      </c>
      <c r="G22" s="120">
        <v>0</v>
      </c>
      <c r="H22" s="39">
        <v>0</v>
      </c>
      <c r="I22" s="25"/>
      <c r="J22" s="40" t="s">
        <v>46</v>
      </c>
      <c r="K22" s="25"/>
      <c r="L22" s="38" t="s">
        <v>46</v>
      </c>
      <c r="M22" s="139">
        <v>159.72546782231936</v>
      </c>
      <c r="N22" s="39" t="s">
        <v>46</v>
      </c>
      <c r="O22" s="25"/>
      <c r="P22" s="41">
        <v>0</v>
      </c>
      <c r="Q22" s="42" t="s">
        <v>46</v>
      </c>
      <c r="R22" s="43" t="s">
        <v>46</v>
      </c>
      <c r="S22" s="25"/>
      <c r="T22" s="41">
        <v>0</v>
      </c>
      <c r="U22" s="25"/>
      <c r="V22" s="44" t="s">
        <v>46</v>
      </c>
      <c r="W22" s="25"/>
      <c r="X22" s="45" t="s">
        <v>46</v>
      </c>
      <c r="Y22" s="25"/>
      <c r="Z22" s="40" t="s">
        <v>46</v>
      </c>
      <c r="AA22" s="25"/>
      <c r="AB22" s="46">
        <v>0</v>
      </c>
      <c r="AC22" s="35"/>
      <c r="AD22" s="47" t="s">
        <v>60</v>
      </c>
    </row>
    <row r="23" spans="1:30" s="36" customFormat="1" ht="15" x14ac:dyDescent="0.25">
      <c r="A23" s="111">
        <v>16</v>
      </c>
      <c r="B23" s="37" t="s">
        <v>31</v>
      </c>
      <c r="C23" s="25"/>
      <c r="D23" s="38">
        <v>0</v>
      </c>
      <c r="E23" s="115">
        <v>41</v>
      </c>
      <c r="F23" s="119">
        <v>0</v>
      </c>
      <c r="G23" s="120">
        <v>0</v>
      </c>
      <c r="H23" s="39">
        <v>0</v>
      </c>
      <c r="I23" s="25"/>
      <c r="J23" s="40" t="s">
        <v>46</v>
      </c>
      <c r="K23" s="25"/>
      <c r="L23" s="38" t="s">
        <v>46</v>
      </c>
      <c r="M23" s="139">
        <v>150.94934321669743</v>
      </c>
      <c r="N23" s="39" t="s">
        <v>46</v>
      </c>
      <c r="O23" s="25"/>
      <c r="P23" s="41">
        <v>0</v>
      </c>
      <c r="Q23" s="42" t="s">
        <v>46</v>
      </c>
      <c r="R23" s="43" t="s">
        <v>46</v>
      </c>
      <c r="S23" s="25"/>
      <c r="T23" s="41">
        <v>0</v>
      </c>
      <c r="U23" s="25"/>
      <c r="V23" s="44" t="s">
        <v>46</v>
      </c>
      <c r="W23" s="25"/>
      <c r="X23" s="45" t="s">
        <v>46</v>
      </c>
      <c r="Y23" s="25"/>
      <c r="Z23" s="40" t="s">
        <v>46</v>
      </c>
      <c r="AA23" s="25"/>
      <c r="AB23" s="46">
        <v>0</v>
      </c>
      <c r="AC23" s="35"/>
      <c r="AD23" s="47" t="s">
        <v>60</v>
      </c>
    </row>
    <row r="24" spans="1:30" s="36" customFormat="1" ht="15" x14ac:dyDescent="0.25">
      <c r="A24" s="111">
        <v>17</v>
      </c>
      <c r="B24" s="37" t="s">
        <v>32</v>
      </c>
      <c r="C24" s="25"/>
      <c r="D24" s="38">
        <v>0</v>
      </c>
      <c r="E24" s="115">
        <v>37</v>
      </c>
      <c r="F24" s="119">
        <v>0</v>
      </c>
      <c r="G24" s="120">
        <v>0</v>
      </c>
      <c r="H24" s="39">
        <v>0</v>
      </c>
      <c r="I24" s="25"/>
      <c r="J24" s="40" t="s">
        <v>46</v>
      </c>
      <c r="K24" s="25"/>
      <c r="L24" s="38" t="s">
        <v>46</v>
      </c>
      <c r="M24" s="139">
        <v>133.39709400545354</v>
      </c>
      <c r="N24" s="39" t="s">
        <v>46</v>
      </c>
      <c r="O24" s="25"/>
      <c r="P24" s="41">
        <v>0</v>
      </c>
      <c r="Q24" s="42" t="s">
        <v>46</v>
      </c>
      <c r="R24" s="43" t="s">
        <v>46</v>
      </c>
      <c r="S24" s="25"/>
      <c r="T24" s="41">
        <v>0</v>
      </c>
      <c r="U24" s="25"/>
      <c r="V24" s="44" t="s">
        <v>46</v>
      </c>
      <c r="W24" s="25"/>
      <c r="X24" s="45" t="s">
        <v>46</v>
      </c>
      <c r="Y24" s="25"/>
      <c r="Z24" s="40" t="s">
        <v>46</v>
      </c>
      <c r="AA24" s="25"/>
      <c r="AB24" s="46">
        <v>0</v>
      </c>
      <c r="AC24" s="35"/>
      <c r="AD24" s="47" t="s">
        <v>60</v>
      </c>
    </row>
    <row r="25" spans="1:30" s="36" customFormat="1" ht="15" x14ac:dyDescent="0.25">
      <c r="A25" s="111">
        <v>18</v>
      </c>
      <c r="B25" s="37" t="s">
        <v>33</v>
      </c>
      <c r="C25" s="25"/>
      <c r="D25" s="38">
        <v>0</v>
      </c>
      <c r="E25" s="115">
        <v>32</v>
      </c>
      <c r="F25" s="119">
        <v>0</v>
      </c>
      <c r="G25" s="120">
        <v>0</v>
      </c>
      <c r="H25" s="39">
        <v>0</v>
      </c>
      <c r="I25" s="25"/>
      <c r="J25" s="40" t="s">
        <v>46</v>
      </c>
      <c r="K25" s="25"/>
      <c r="L25" s="38" t="s">
        <v>46</v>
      </c>
      <c r="M25" s="139">
        <v>113.21200741252308</v>
      </c>
      <c r="N25" s="39" t="s">
        <v>46</v>
      </c>
      <c r="O25" s="25"/>
      <c r="P25" s="41">
        <v>0</v>
      </c>
      <c r="Q25" s="42" t="s">
        <v>46</v>
      </c>
      <c r="R25" s="43" t="s">
        <v>46</v>
      </c>
      <c r="S25" s="25"/>
      <c r="T25" s="41">
        <v>0</v>
      </c>
      <c r="U25" s="25"/>
      <c r="V25" s="44" t="s">
        <v>46</v>
      </c>
      <c r="W25" s="25"/>
      <c r="X25" s="45" t="s">
        <v>46</v>
      </c>
      <c r="Y25" s="25"/>
      <c r="Z25" s="40" t="s">
        <v>46</v>
      </c>
      <c r="AA25" s="25"/>
      <c r="AB25" s="46">
        <v>0</v>
      </c>
      <c r="AC25" s="35"/>
      <c r="AD25" s="47" t="s">
        <v>60</v>
      </c>
    </row>
    <row r="26" spans="1:30" s="36" customFormat="1" ht="15" x14ac:dyDescent="0.25">
      <c r="A26" s="111">
        <v>19</v>
      </c>
      <c r="B26" s="37" t="s">
        <v>34</v>
      </c>
      <c r="C26" s="25"/>
      <c r="D26" s="38">
        <v>0</v>
      </c>
      <c r="E26" s="115">
        <v>30</v>
      </c>
      <c r="F26" s="119">
        <v>0</v>
      </c>
      <c r="G26" s="120">
        <v>0</v>
      </c>
      <c r="H26" s="39">
        <v>0</v>
      </c>
      <c r="I26" s="25"/>
      <c r="J26" s="40" t="s">
        <v>46</v>
      </c>
      <c r="K26" s="25"/>
      <c r="L26" s="38" t="s">
        <v>46</v>
      </c>
      <c r="M26" s="139">
        <v>107.94633264914991</v>
      </c>
      <c r="N26" s="39" t="s">
        <v>46</v>
      </c>
      <c r="O26" s="25"/>
      <c r="P26" s="41">
        <v>0</v>
      </c>
      <c r="Q26" s="42" t="s">
        <v>46</v>
      </c>
      <c r="R26" s="43" t="s">
        <v>46</v>
      </c>
      <c r="S26" s="25"/>
      <c r="T26" s="41">
        <v>0</v>
      </c>
      <c r="U26" s="25"/>
      <c r="V26" s="44" t="s">
        <v>46</v>
      </c>
      <c r="W26" s="25"/>
      <c r="X26" s="45" t="s">
        <v>46</v>
      </c>
      <c r="Y26" s="25"/>
      <c r="Z26" s="40" t="s">
        <v>46</v>
      </c>
      <c r="AA26" s="25"/>
      <c r="AB26" s="46">
        <v>0</v>
      </c>
      <c r="AC26" s="35"/>
      <c r="AD26" s="47" t="s">
        <v>60</v>
      </c>
    </row>
    <row r="27" spans="1:30" s="36" customFormat="1" ht="15" x14ac:dyDescent="0.25">
      <c r="A27" s="111">
        <v>20</v>
      </c>
      <c r="B27" s="37" t="s">
        <v>35</v>
      </c>
      <c r="C27" s="25"/>
      <c r="D27" s="38">
        <v>0</v>
      </c>
      <c r="E27" s="115">
        <v>33</v>
      </c>
      <c r="F27" s="119">
        <v>0</v>
      </c>
      <c r="G27" s="120">
        <v>0</v>
      </c>
      <c r="H27" s="39">
        <v>0</v>
      </c>
      <c r="I27" s="25"/>
      <c r="J27" s="40" t="s">
        <v>46</v>
      </c>
      <c r="K27" s="25"/>
      <c r="L27" s="38" t="s">
        <v>46</v>
      </c>
      <c r="M27" s="139">
        <v>117.60006971533404</v>
      </c>
      <c r="N27" s="39" t="s">
        <v>46</v>
      </c>
      <c r="O27" s="25"/>
      <c r="P27" s="41">
        <v>0</v>
      </c>
      <c r="Q27" s="42" t="s">
        <v>46</v>
      </c>
      <c r="R27" s="43" t="s">
        <v>46</v>
      </c>
      <c r="S27" s="25"/>
      <c r="T27" s="41">
        <v>0</v>
      </c>
      <c r="U27" s="25"/>
      <c r="V27" s="44" t="s">
        <v>46</v>
      </c>
      <c r="W27" s="25"/>
      <c r="X27" s="45" t="s">
        <v>46</v>
      </c>
      <c r="Y27" s="25"/>
      <c r="Z27" s="40" t="s">
        <v>46</v>
      </c>
      <c r="AA27" s="25"/>
      <c r="AB27" s="46">
        <v>0</v>
      </c>
      <c r="AC27" s="35"/>
      <c r="AD27" s="47" t="s">
        <v>60</v>
      </c>
    </row>
    <row r="28" spans="1:30" s="36" customFormat="1" ht="15" x14ac:dyDescent="0.25">
      <c r="A28" s="111">
        <v>21</v>
      </c>
      <c r="B28" s="37" t="s">
        <v>36</v>
      </c>
      <c r="C28" s="25"/>
      <c r="D28" s="38">
        <v>0</v>
      </c>
      <c r="E28" s="115">
        <v>27</v>
      </c>
      <c r="F28" s="119">
        <v>0</v>
      </c>
      <c r="G28" s="120">
        <v>0</v>
      </c>
      <c r="H28" s="39">
        <v>0</v>
      </c>
      <c r="I28" s="25"/>
      <c r="J28" s="40" t="s">
        <v>46</v>
      </c>
      <c r="K28" s="25"/>
      <c r="L28" s="38" t="s">
        <v>46</v>
      </c>
      <c r="M28" s="139">
        <v>94.782145740716985</v>
      </c>
      <c r="N28" s="39" t="s">
        <v>46</v>
      </c>
      <c r="O28" s="25"/>
      <c r="P28" s="41">
        <v>0</v>
      </c>
      <c r="Q28" s="42" t="s">
        <v>46</v>
      </c>
      <c r="R28" s="43" t="s">
        <v>46</v>
      </c>
      <c r="S28" s="25"/>
      <c r="T28" s="41">
        <v>0</v>
      </c>
      <c r="U28" s="25"/>
      <c r="V28" s="44" t="s">
        <v>46</v>
      </c>
      <c r="W28" s="25"/>
      <c r="X28" s="45" t="s">
        <v>46</v>
      </c>
      <c r="Y28" s="25"/>
      <c r="Z28" s="40" t="s">
        <v>46</v>
      </c>
      <c r="AA28" s="25"/>
      <c r="AB28" s="46">
        <v>0</v>
      </c>
      <c r="AC28" s="35"/>
      <c r="AD28" s="47" t="s">
        <v>60</v>
      </c>
    </row>
    <row r="29" spans="1:30" s="36" customFormat="1" ht="15" x14ac:dyDescent="0.25">
      <c r="A29" s="111">
        <v>22</v>
      </c>
      <c r="B29" s="37" t="s">
        <v>37</v>
      </c>
      <c r="C29" s="25"/>
      <c r="D29" s="38">
        <v>0</v>
      </c>
      <c r="E29" s="115">
        <v>30</v>
      </c>
      <c r="F29" s="119">
        <v>0</v>
      </c>
      <c r="G29" s="120">
        <v>0</v>
      </c>
      <c r="H29" s="39">
        <v>0</v>
      </c>
      <c r="I29" s="25"/>
      <c r="J29" s="40" t="s">
        <v>46</v>
      </c>
      <c r="K29" s="25"/>
      <c r="L29" s="38" t="s">
        <v>46</v>
      </c>
      <c r="M29" s="139">
        <v>105.31349526746332</v>
      </c>
      <c r="N29" s="39" t="s">
        <v>46</v>
      </c>
      <c r="O29" s="25"/>
      <c r="P29" s="41">
        <v>0</v>
      </c>
      <c r="Q29" s="42" t="s">
        <v>46</v>
      </c>
      <c r="R29" s="43" t="s">
        <v>46</v>
      </c>
      <c r="S29" s="25"/>
      <c r="T29" s="41">
        <v>0</v>
      </c>
      <c r="U29" s="25"/>
      <c r="V29" s="44" t="s">
        <v>46</v>
      </c>
      <c r="W29" s="25"/>
      <c r="X29" s="45" t="s">
        <v>46</v>
      </c>
      <c r="Y29" s="25"/>
      <c r="Z29" s="40" t="s">
        <v>46</v>
      </c>
      <c r="AA29" s="25"/>
      <c r="AB29" s="46">
        <v>0</v>
      </c>
      <c r="AC29" s="35"/>
      <c r="AD29" s="47" t="s">
        <v>60</v>
      </c>
    </row>
    <row r="30" spans="1:30" s="36" customFormat="1" ht="15" x14ac:dyDescent="0.25">
      <c r="A30" s="111">
        <v>23</v>
      </c>
      <c r="B30" s="37" t="s">
        <v>38</v>
      </c>
      <c r="C30" s="25"/>
      <c r="D30" s="38">
        <v>0</v>
      </c>
      <c r="E30" s="115">
        <v>26</v>
      </c>
      <c r="F30" s="119">
        <v>0</v>
      </c>
      <c r="G30" s="120">
        <v>0</v>
      </c>
      <c r="H30" s="39">
        <v>0</v>
      </c>
      <c r="I30" s="25"/>
      <c r="J30" s="40" t="s">
        <v>46</v>
      </c>
      <c r="K30" s="25"/>
      <c r="L30" s="38" t="s">
        <v>46</v>
      </c>
      <c r="M30" s="139">
        <v>90.394083437906005</v>
      </c>
      <c r="N30" s="39" t="s">
        <v>46</v>
      </c>
      <c r="O30" s="25"/>
      <c r="P30" s="41">
        <v>0</v>
      </c>
      <c r="Q30" s="42" t="s">
        <v>46</v>
      </c>
      <c r="R30" s="43" t="s">
        <v>46</v>
      </c>
      <c r="S30" s="25"/>
      <c r="T30" s="41">
        <v>0</v>
      </c>
      <c r="U30" s="25"/>
      <c r="V30" s="44" t="s">
        <v>46</v>
      </c>
      <c r="W30" s="25"/>
      <c r="X30" s="45" t="s">
        <v>46</v>
      </c>
      <c r="Y30" s="25"/>
      <c r="Z30" s="40" t="s">
        <v>46</v>
      </c>
      <c r="AA30" s="25"/>
      <c r="AB30" s="46">
        <v>0</v>
      </c>
      <c r="AC30" s="35"/>
      <c r="AD30" s="47" t="s">
        <v>60</v>
      </c>
    </row>
    <row r="31" spans="1:30" s="36" customFormat="1" ht="15" x14ac:dyDescent="0.25">
      <c r="A31" s="111">
        <v>24</v>
      </c>
      <c r="B31" s="37" t="s">
        <v>39</v>
      </c>
      <c r="C31" s="25"/>
      <c r="D31" s="38">
        <v>0</v>
      </c>
      <c r="E31" s="115">
        <v>24</v>
      </c>
      <c r="F31" s="119">
        <v>0</v>
      </c>
      <c r="G31" s="120">
        <v>0</v>
      </c>
      <c r="H31" s="39">
        <v>0</v>
      </c>
      <c r="I31" s="25"/>
      <c r="J31" s="40" t="s">
        <v>46</v>
      </c>
      <c r="K31" s="25"/>
      <c r="L31" s="38" t="s">
        <v>46</v>
      </c>
      <c r="M31" s="139">
        <v>83.373183753408455</v>
      </c>
      <c r="N31" s="39" t="s">
        <v>46</v>
      </c>
      <c r="O31" s="25"/>
      <c r="P31" s="41">
        <v>0</v>
      </c>
      <c r="Q31" s="42" t="s">
        <v>46</v>
      </c>
      <c r="R31" s="43" t="s">
        <v>46</v>
      </c>
      <c r="S31" s="25"/>
      <c r="T31" s="41">
        <v>0</v>
      </c>
      <c r="U31" s="25"/>
      <c r="V31" s="44" t="s">
        <v>46</v>
      </c>
      <c r="W31" s="25"/>
      <c r="X31" s="45" t="s">
        <v>46</v>
      </c>
      <c r="Y31" s="25"/>
      <c r="Z31" s="40" t="s">
        <v>46</v>
      </c>
      <c r="AA31" s="25"/>
      <c r="AB31" s="46">
        <v>0</v>
      </c>
      <c r="AC31" s="35"/>
      <c r="AD31" s="47" t="s">
        <v>60</v>
      </c>
    </row>
    <row r="32" spans="1:30" s="36" customFormat="1" ht="15" x14ac:dyDescent="0.25">
      <c r="A32" s="111">
        <v>25</v>
      </c>
      <c r="B32" s="37" t="s">
        <v>40</v>
      </c>
      <c r="C32" s="25"/>
      <c r="D32" s="38">
        <v>0</v>
      </c>
      <c r="E32" s="115">
        <v>25</v>
      </c>
      <c r="F32" s="119">
        <v>0</v>
      </c>
      <c r="G32" s="120">
        <v>0</v>
      </c>
      <c r="H32" s="39">
        <v>0</v>
      </c>
      <c r="I32" s="25"/>
      <c r="J32" s="40" t="s">
        <v>46</v>
      </c>
      <c r="K32" s="25"/>
      <c r="L32" s="38" t="s">
        <v>46</v>
      </c>
      <c r="M32" s="139">
        <v>86.006021135095054</v>
      </c>
      <c r="N32" s="39" t="s">
        <v>46</v>
      </c>
      <c r="O32" s="25"/>
      <c r="P32" s="41">
        <v>0</v>
      </c>
      <c r="Q32" s="42" t="s">
        <v>46</v>
      </c>
      <c r="R32" s="43" t="s">
        <v>46</v>
      </c>
      <c r="S32" s="25"/>
      <c r="T32" s="41">
        <v>0</v>
      </c>
      <c r="U32" s="25"/>
      <c r="V32" s="44" t="s">
        <v>46</v>
      </c>
      <c r="W32" s="25"/>
      <c r="X32" s="45" t="s">
        <v>46</v>
      </c>
      <c r="Y32" s="25"/>
      <c r="Z32" s="40" t="s">
        <v>46</v>
      </c>
      <c r="AA32" s="25"/>
      <c r="AB32" s="46">
        <v>0</v>
      </c>
      <c r="AC32" s="35"/>
      <c r="AD32" s="47" t="s">
        <v>60</v>
      </c>
    </row>
    <row r="33" spans="1:32" s="36" customFormat="1" ht="15" x14ac:dyDescent="0.25">
      <c r="A33" s="111">
        <v>26</v>
      </c>
      <c r="B33" s="37" t="s">
        <v>41</v>
      </c>
      <c r="C33" s="25"/>
      <c r="D33" s="38">
        <v>0</v>
      </c>
      <c r="E33" s="115">
        <v>16</v>
      </c>
      <c r="F33" s="119">
        <v>0</v>
      </c>
      <c r="G33" s="120">
        <v>0</v>
      </c>
      <c r="H33" s="39">
        <v>0</v>
      </c>
      <c r="I33" s="25"/>
      <c r="J33" s="40" t="s">
        <v>46</v>
      </c>
      <c r="K33" s="25"/>
      <c r="L33" s="38" t="s">
        <v>46</v>
      </c>
      <c r="M33" s="139">
        <v>52.656747633731662</v>
      </c>
      <c r="N33" s="39" t="s">
        <v>46</v>
      </c>
      <c r="O33" s="25"/>
      <c r="P33" s="41">
        <v>0</v>
      </c>
      <c r="Q33" s="42" t="s">
        <v>46</v>
      </c>
      <c r="R33" s="43" t="s">
        <v>46</v>
      </c>
      <c r="S33" s="25"/>
      <c r="T33" s="41">
        <v>0</v>
      </c>
      <c r="U33" s="25"/>
      <c r="V33" s="44" t="s">
        <v>46</v>
      </c>
      <c r="W33" s="25"/>
      <c r="X33" s="45" t="s">
        <v>46</v>
      </c>
      <c r="Y33" s="25"/>
      <c r="Z33" s="40" t="s">
        <v>46</v>
      </c>
      <c r="AA33" s="25"/>
      <c r="AB33" s="46">
        <v>0</v>
      </c>
      <c r="AC33" s="35"/>
      <c r="AD33" s="47" t="s">
        <v>60</v>
      </c>
    </row>
    <row r="34" spans="1:32" s="36" customFormat="1" ht="15" x14ac:dyDescent="0.25">
      <c r="A34" s="111">
        <v>27</v>
      </c>
      <c r="B34" s="37" t="s">
        <v>42</v>
      </c>
      <c r="C34" s="25"/>
      <c r="D34" s="38">
        <v>0</v>
      </c>
      <c r="E34" s="115">
        <v>18</v>
      </c>
      <c r="F34" s="119">
        <v>0</v>
      </c>
      <c r="G34" s="120">
        <v>0</v>
      </c>
      <c r="H34" s="39">
        <v>0</v>
      </c>
      <c r="I34" s="25"/>
      <c r="J34" s="40" t="s">
        <v>46</v>
      </c>
      <c r="K34" s="25"/>
      <c r="L34" s="38" t="s">
        <v>46</v>
      </c>
      <c r="M34" s="139">
        <v>59.677647318229219</v>
      </c>
      <c r="N34" s="39" t="s">
        <v>46</v>
      </c>
      <c r="O34" s="25"/>
      <c r="P34" s="41">
        <v>0</v>
      </c>
      <c r="Q34" s="42" t="s">
        <v>46</v>
      </c>
      <c r="R34" s="43" t="s">
        <v>46</v>
      </c>
      <c r="S34" s="25"/>
      <c r="T34" s="41">
        <v>0</v>
      </c>
      <c r="U34" s="25"/>
      <c r="V34" s="44" t="s">
        <v>46</v>
      </c>
      <c r="W34" s="25"/>
      <c r="X34" s="45" t="s">
        <v>46</v>
      </c>
      <c r="Y34" s="25"/>
      <c r="Z34" s="40" t="s">
        <v>46</v>
      </c>
      <c r="AA34" s="25"/>
      <c r="AB34" s="46">
        <v>0</v>
      </c>
      <c r="AC34" s="35"/>
      <c r="AD34" s="47" t="s">
        <v>60</v>
      </c>
    </row>
    <row r="35" spans="1:32" s="36" customFormat="1" ht="15" x14ac:dyDescent="0.25">
      <c r="A35" s="111">
        <v>28</v>
      </c>
      <c r="B35" s="37" t="s">
        <v>43</v>
      </c>
      <c r="C35" s="25"/>
      <c r="D35" s="38">
        <v>0</v>
      </c>
      <c r="E35" s="115">
        <v>5</v>
      </c>
      <c r="F35" s="119">
        <v>0</v>
      </c>
      <c r="G35" s="120">
        <v>0</v>
      </c>
      <c r="H35" s="39">
        <v>0</v>
      </c>
      <c r="I35" s="25"/>
      <c r="J35" s="40" t="s">
        <v>46</v>
      </c>
      <c r="K35" s="25"/>
      <c r="L35" s="38" t="s">
        <v>46</v>
      </c>
      <c r="M35" s="139">
        <v>11.408961987308526</v>
      </c>
      <c r="N35" s="39" t="s">
        <v>46</v>
      </c>
      <c r="O35" s="25"/>
      <c r="P35" s="41">
        <v>0</v>
      </c>
      <c r="Q35" s="42" t="s">
        <v>46</v>
      </c>
      <c r="R35" s="43" t="s">
        <v>46</v>
      </c>
      <c r="S35" s="25"/>
      <c r="T35" s="41">
        <v>0</v>
      </c>
      <c r="U35" s="25"/>
      <c r="V35" s="44" t="s">
        <v>46</v>
      </c>
      <c r="W35" s="25"/>
      <c r="X35" s="45" t="s">
        <v>46</v>
      </c>
      <c r="Y35" s="25"/>
      <c r="Z35" s="40" t="s">
        <v>46</v>
      </c>
      <c r="AA35" s="25"/>
      <c r="AB35" s="46">
        <v>0</v>
      </c>
      <c r="AC35" s="35"/>
      <c r="AD35" s="47" t="s">
        <v>60</v>
      </c>
    </row>
    <row r="36" spans="1:32" s="36" customFormat="1" ht="15.75" thickBot="1" x14ac:dyDescent="0.3">
      <c r="A36" s="111">
        <v>29</v>
      </c>
      <c r="B36" s="48" t="s">
        <v>44</v>
      </c>
      <c r="C36" s="25"/>
      <c r="D36" s="49">
        <v>0</v>
      </c>
      <c r="E36" s="116">
        <v>2</v>
      </c>
      <c r="F36" s="121">
        <v>0</v>
      </c>
      <c r="G36" s="122">
        <v>0</v>
      </c>
      <c r="H36" s="50">
        <v>0</v>
      </c>
      <c r="I36" s="25"/>
      <c r="J36" s="40" t="s">
        <v>46</v>
      </c>
      <c r="K36" s="25"/>
      <c r="L36" s="49" t="s">
        <v>46</v>
      </c>
      <c r="M36" s="139">
        <v>1.7552249211243887</v>
      </c>
      <c r="N36" s="50" t="s">
        <v>46</v>
      </c>
      <c r="O36" s="25"/>
      <c r="P36" s="52">
        <v>0</v>
      </c>
      <c r="Q36" s="53" t="s">
        <v>46</v>
      </c>
      <c r="R36" s="54" t="s">
        <v>46</v>
      </c>
      <c r="S36" s="25"/>
      <c r="T36" s="52">
        <v>0</v>
      </c>
      <c r="U36" s="25"/>
      <c r="V36" s="55" t="s">
        <v>46</v>
      </c>
      <c r="W36" s="25"/>
      <c r="X36" s="55" t="s">
        <v>46</v>
      </c>
      <c r="Y36" s="25"/>
      <c r="Z36" s="51" t="s">
        <v>46</v>
      </c>
      <c r="AA36" s="25"/>
      <c r="AB36" s="56">
        <v>0</v>
      </c>
      <c r="AC36" s="35"/>
      <c r="AD36" s="57" t="s">
        <v>60</v>
      </c>
    </row>
    <row r="37" spans="1:32" collapsed="1" x14ac:dyDescent="0.25">
      <c r="A37" s="58"/>
      <c r="B37" s="58"/>
      <c r="C37" s="59"/>
      <c r="D37" s="58"/>
      <c r="E37" s="60"/>
      <c r="F37" s="60"/>
      <c r="G37" s="60"/>
      <c r="H37" s="60"/>
      <c r="I37" s="59"/>
      <c r="J37" s="58"/>
      <c r="K37" s="59"/>
      <c r="L37" s="58"/>
      <c r="M37" s="58"/>
      <c r="N37" s="58"/>
      <c r="O37" s="59"/>
      <c r="P37" s="58"/>
      <c r="Q37" s="58"/>
      <c r="R37" s="58"/>
      <c r="S37" s="59"/>
      <c r="T37" s="58"/>
      <c r="U37" s="59"/>
      <c r="V37" s="58"/>
      <c r="W37" s="59"/>
      <c r="X37" s="58"/>
      <c r="Y37" s="59"/>
      <c r="Z37" s="58"/>
      <c r="AA37" s="59"/>
      <c r="AB37" s="61"/>
      <c r="AC37" s="7"/>
      <c r="AD37" s="62"/>
    </row>
    <row r="38" spans="1:32" ht="10.5" customHeight="1" thickBot="1" x14ac:dyDescent="0.3">
      <c r="A38" s="58"/>
      <c r="B38" s="59"/>
      <c r="C38" s="59"/>
      <c r="D38" s="59"/>
      <c r="E38" s="63"/>
      <c r="F38" s="63"/>
      <c r="G38" s="63"/>
      <c r="H38" s="63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64"/>
      <c r="AC38" s="7"/>
      <c r="AD38" s="65"/>
    </row>
    <row r="39" spans="1:32" s="81" customFormat="1" ht="19.5" thickBot="1" x14ac:dyDescent="0.3">
      <c r="A39" s="94"/>
      <c r="B39" s="66" t="s">
        <v>45</v>
      </c>
      <c r="C39" s="67"/>
      <c r="D39" s="68">
        <v>50.612777777777779</v>
      </c>
      <c r="E39" s="69">
        <v>64</v>
      </c>
      <c r="F39" s="113">
        <v>0.7908246527777778</v>
      </c>
      <c r="G39" s="113">
        <v>0.69211771291834512</v>
      </c>
      <c r="H39" s="113">
        <v>0.84151675063044862</v>
      </c>
      <c r="I39" s="70"/>
      <c r="J39" s="71">
        <v>4.3963353413654614E-3</v>
      </c>
      <c r="K39" s="72"/>
      <c r="L39" s="68">
        <v>185</v>
      </c>
      <c r="M39" s="73">
        <v>202.72847838986689</v>
      </c>
      <c r="N39" s="99">
        <v>0.91255062667725806</v>
      </c>
      <c r="O39" s="72"/>
      <c r="P39" s="74">
        <v>166</v>
      </c>
      <c r="Q39" s="68"/>
      <c r="R39" s="75"/>
      <c r="S39" s="76"/>
      <c r="T39" s="74">
        <v>19</v>
      </c>
      <c r="U39" s="76"/>
      <c r="V39" s="77">
        <v>0.10270270270270271</v>
      </c>
      <c r="W39" s="76"/>
      <c r="X39" s="78">
        <v>0.80722891566265065</v>
      </c>
      <c r="Y39" s="76"/>
      <c r="Z39" s="79">
        <v>2.5727911646586344E-4</v>
      </c>
      <c r="AA39" s="76"/>
      <c r="AB39" s="74">
        <v>0</v>
      </c>
      <c r="AC39" s="80"/>
      <c r="AD39" s="79">
        <v>0.72979166666666662</v>
      </c>
      <c r="AF39" s="82"/>
    </row>
    <row r="40" spans="1:32" s="81" customFormat="1" ht="19.5" thickBot="1" x14ac:dyDescent="0.3">
      <c r="A40" s="94"/>
      <c r="B40" s="83"/>
      <c r="C40" s="84"/>
      <c r="D40" s="85"/>
      <c r="E40" s="85"/>
      <c r="F40" s="85"/>
      <c r="G40" s="85"/>
      <c r="H40" s="85"/>
      <c r="I40" s="84"/>
      <c r="J40" s="87"/>
      <c r="K40" s="84"/>
      <c r="L40" s="84"/>
      <c r="M40" s="88"/>
      <c r="N40" s="86"/>
      <c r="O40" s="84"/>
      <c r="P40" s="84"/>
      <c r="Q40" s="84"/>
      <c r="R40" s="84"/>
      <c r="S40" s="84"/>
      <c r="T40" s="84"/>
      <c r="U40" s="84"/>
      <c r="V40" s="89"/>
      <c r="W40" s="84"/>
      <c r="X40" s="84"/>
      <c r="Y40" s="84"/>
      <c r="Z40" s="84"/>
      <c r="AA40" s="84"/>
      <c r="AB40" s="84"/>
      <c r="AC40" s="90"/>
      <c r="AD40" s="91"/>
      <c r="AF40" s="82"/>
    </row>
    <row r="42" spans="1:32" ht="15" x14ac:dyDescent="0.25">
      <c r="A42" s="1"/>
      <c r="J42" s="10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AF42" s="1"/>
    </row>
    <row r="43" spans="1:32" ht="15" x14ac:dyDescent="0.25">
      <c r="A43" s="1"/>
      <c r="J43" s="101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AF43" s="1"/>
    </row>
    <row r="44" spans="1:32" ht="15" x14ac:dyDescent="0.25">
      <c r="A44" s="1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AF44" s="1"/>
    </row>
    <row r="45" spans="1:32" ht="15" x14ac:dyDescent="0.25">
      <c r="A45" s="1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AF45" s="1"/>
    </row>
    <row r="46" spans="1:32" ht="15" x14ac:dyDescent="0.25">
      <c r="A46" s="1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AF46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</sheetData>
  <conditionalFormatting sqref="N39">
    <cfRule type="cellIs" dxfId="26" priority="37" operator="between">
      <formula>0.9</formula>
      <formula>1.1</formula>
    </cfRule>
  </conditionalFormatting>
  <conditionalFormatting sqref="P9:P36">
    <cfRule type="dataBar" priority="36">
      <dataBar>
        <cfvo type="min"/>
        <cfvo type="max"/>
        <color rgb="FF008AEF"/>
      </dataBar>
    </cfRule>
  </conditionalFormatting>
  <conditionalFormatting sqref="Y9:Y36 W9:W36 S9:S36 U9:U36 O9:P36 AA9:AD36 I9:I36 K9:K36">
    <cfRule type="cellIs" dxfId="25" priority="34" stopIfTrue="1" operator="equal">
      <formula>"-"</formula>
    </cfRule>
  </conditionalFormatting>
  <conditionalFormatting sqref="Z9:Z36">
    <cfRule type="cellIs" dxfId="24" priority="33" stopIfTrue="1" operator="equal">
      <formula>"-"</formula>
    </cfRule>
  </conditionalFormatting>
  <conditionalFormatting sqref="V9:V36 V39">
    <cfRule type="cellIs" dxfId="23" priority="32" operator="greaterThan">
      <formula>0.04</formula>
    </cfRule>
  </conditionalFormatting>
  <conditionalFormatting sqref="V9:V36">
    <cfRule type="cellIs" dxfId="22" priority="31" stopIfTrue="1" operator="equal">
      <formula>"-"</formula>
    </cfRule>
  </conditionalFormatting>
  <conditionalFormatting sqref="R9:R36">
    <cfRule type="dataBar" priority="30">
      <dataBar>
        <cfvo type="min"/>
        <cfvo type="max"/>
        <color rgb="FF008AEF"/>
      </dataBar>
    </cfRule>
  </conditionalFormatting>
  <conditionalFormatting sqref="R9:R36">
    <cfRule type="cellIs" dxfId="21" priority="29" stopIfTrue="1" operator="equal">
      <formula>"-"</formula>
    </cfRule>
  </conditionalFormatting>
  <conditionalFormatting sqref="Q9:Q36">
    <cfRule type="dataBar" priority="28">
      <dataBar>
        <cfvo type="min"/>
        <cfvo type="max"/>
        <color rgb="FF008AEF"/>
      </dataBar>
    </cfRule>
  </conditionalFormatting>
  <conditionalFormatting sqref="Q9:Q36">
    <cfRule type="cellIs" dxfId="20" priority="27" stopIfTrue="1" operator="equal">
      <formula>"-"</formula>
    </cfRule>
  </conditionalFormatting>
  <conditionalFormatting sqref="T9:T3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{6BFD1F60-A823-4911-A67C-EC4C8C490809}</x14:id>
        </ext>
      </extLst>
    </cfRule>
  </conditionalFormatting>
  <conditionalFormatting sqref="L9:L36">
    <cfRule type="cellIs" dxfId="19" priority="25" stopIfTrue="1" operator="equal">
      <formula>"-"</formula>
    </cfRule>
  </conditionalFormatting>
  <conditionalFormatting sqref="N9:N36 N39">
    <cfRule type="cellIs" dxfId="18" priority="24" operator="greaterThan">
      <formula>1.1</formula>
    </cfRule>
  </conditionalFormatting>
  <conditionalFormatting sqref="N9:N36">
    <cfRule type="cellIs" dxfId="17" priority="23" stopIfTrue="1" operator="equal">
      <formula>"-"</formula>
    </cfRule>
  </conditionalFormatting>
  <conditionalFormatting sqref="N9:N36">
    <cfRule type="cellIs" dxfId="16" priority="22" stopIfTrue="1" operator="equal">
      <formula>0</formula>
    </cfRule>
  </conditionalFormatting>
  <conditionalFormatting sqref="X39">
    <cfRule type="cellIs" dxfId="15" priority="20" operator="lessThan">
      <formula>0.8</formula>
    </cfRule>
    <cfRule type="cellIs" dxfId="14" priority="21" operator="greaterThan">
      <formula>0.8</formula>
    </cfRule>
  </conditionalFormatting>
  <conditionalFormatting sqref="X9:X36">
    <cfRule type="cellIs" dxfId="13" priority="19" operator="lessThan">
      <formula>0.8</formula>
    </cfRule>
  </conditionalFormatting>
  <conditionalFormatting sqref="D9:D36">
    <cfRule type="cellIs" dxfId="12" priority="18" stopIfTrue="1" operator="equal">
      <formula>"-"</formula>
    </cfRule>
  </conditionalFormatting>
  <conditionalFormatting sqref="E9:E11 E24:E36">
    <cfRule type="cellIs" dxfId="11" priority="16" stopIfTrue="1" operator="equal">
      <formula>"-"</formula>
    </cfRule>
  </conditionalFormatting>
  <conditionalFormatting sqref="E12:E23">
    <cfRule type="cellIs" dxfId="10" priority="15" stopIfTrue="1" operator="equal">
      <formula>"-"</formula>
    </cfRule>
  </conditionalFormatting>
  <conditionalFormatting sqref="H9:H3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{C5C80A82-B36C-464C-B43B-AA37149D8D56}</x14:id>
        </ext>
      </extLst>
    </cfRule>
  </conditionalFormatting>
  <conditionalFormatting sqref="F9:F36">
    <cfRule type="cellIs" dxfId="9" priority="10" operator="between">
      <formula>0.01</formula>
      <formula>0.9</formula>
    </cfRule>
  </conditionalFormatting>
  <conditionalFormatting sqref="M9:M36">
    <cfRule type="cellIs" dxfId="8" priority="9" stopIfTrue="1" operator="equal">
      <formula>"-"</formula>
    </cfRule>
  </conditionalFormatting>
  <conditionalFormatting sqref="G9:G36">
    <cfRule type="cellIs" dxfId="7" priority="8" operator="lessThan">
      <formula>0.8</formula>
    </cfRule>
  </conditionalFormatting>
  <conditionalFormatting sqref="G39">
    <cfRule type="cellIs" dxfId="6" priority="6" operator="lessThan">
      <formula>0.8</formula>
    </cfRule>
    <cfRule type="cellIs" dxfId="5" priority="7" operator="greaterThan">
      <formula>0.7999</formula>
    </cfRule>
  </conditionalFormatting>
  <conditionalFormatting sqref="J9:J36">
    <cfRule type="cellIs" dxfId="4" priority="4" operator="between">
      <formula>0.0052</formula>
      <formula>0.0057</formula>
    </cfRule>
    <cfRule type="cellIs" dxfId="3" priority="5" operator="greaterThanOrEqual">
      <formula>0.00565</formula>
    </cfRule>
  </conditionalFormatting>
  <conditionalFormatting sqref="J9:J36">
    <cfRule type="cellIs" dxfId="2" priority="3" stopIfTrue="1" operator="equal">
      <formula>"-"</formula>
    </cfRule>
  </conditionalFormatting>
  <conditionalFormatting sqref="J39">
    <cfRule type="cellIs" dxfId="1" priority="1" operator="between">
      <formula>0.0052</formula>
      <formula>0.0057</formula>
    </cfRule>
    <cfRule type="cellIs" dxfId="0" priority="2" operator="greaterThanOrEqual">
      <formula>0.00565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FD1F60-A823-4911-A67C-EC4C8C4908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T9:T36</xm:sqref>
        </x14:conditionalFormatting>
        <x14:conditionalFormatting xmlns:xm="http://schemas.microsoft.com/office/excel/2006/main">
          <x14:cfRule type="dataBar" id="{C5C80A82-B36C-464C-B43B-AA37149D8D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H9:H36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8"/>
  <sheetViews>
    <sheetView showGridLines="0" zoomScale="80" zoomScaleNormal="80" workbookViewId="0">
      <selection activeCell="P28" sqref="A1:P28"/>
    </sheetView>
  </sheetViews>
  <sheetFormatPr defaultColWidth="0" defaultRowHeight="12.75" x14ac:dyDescent="0.25"/>
  <cols>
    <col min="1" max="1" width="11.42578125" style="105" customWidth="1"/>
    <col min="2" max="2" width="8.85546875" style="105" customWidth="1"/>
    <col min="3" max="3" width="10.85546875" style="105" bestFit="1" customWidth="1"/>
    <col min="4" max="4" width="8.85546875" style="105" customWidth="1"/>
    <col min="5" max="5" width="9" style="105" customWidth="1"/>
    <col min="6" max="6" width="13.85546875" style="105" customWidth="1"/>
    <col min="7" max="9" width="11.5703125" style="105" customWidth="1"/>
    <col min="10" max="10" width="11.7109375" style="105" bestFit="1" customWidth="1"/>
    <col min="11" max="11" width="13.140625" style="105" bestFit="1" customWidth="1"/>
    <col min="12" max="12" width="11.140625" style="105" bestFit="1" customWidth="1"/>
    <col min="13" max="13" width="11.7109375" style="105" customWidth="1"/>
    <col min="14" max="14" width="10.7109375" style="105" bestFit="1" customWidth="1"/>
    <col min="15" max="15" width="10.7109375" style="105" customWidth="1"/>
    <col min="16" max="16" width="12.7109375" style="105" bestFit="1" customWidth="1"/>
    <col min="17" max="17" width="11.42578125" style="105" hidden="1" customWidth="1"/>
    <col min="18" max="18" width="11.42578125" style="108" hidden="1" customWidth="1"/>
    <col min="19" max="29" width="11.42578125" style="105" hidden="1" customWidth="1"/>
    <col min="30" max="36" width="0" style="105" hidden="1" customWidth="1"/>
    <col min="37" max="16384" width="11.42578125" style="105" hidden="1"/>
  </cols>
  <sheetData>
    <row r="1" spans="1:16" s="106" customFormat="1" ht="15" x14ac:dyDescent="0.25">
      <c r="A1" s="106" t="s">
        <v>56</v>
      </c>
      <c r="B1" s="102" t="e">
        <f>WEEKNUM(C1,2)</f>
        <v>#REF!</v>
      </c>
      <c r="C1" s="110" t="e">
        <f>#REF!</f>
        <v>#REF!</v>
      </c>
      <c r="D1" s="109">
        <v>0.3125</v>
      </c>
      <c r="E1" s="103" t="e">
        <f>#REF!</f>
        <v>#REF!</v>
      </c>
      <c r="F1" s="103" t="e">
        <f>#REF!</f>
        <v>#REF!</v>
      </c>
      <c r="G1" s="103">
        <f>IFERROR(#REF!,0)</f>
        <v>0</v>
      </c>
      <c r="H1" s="103" t="e">
        <f>#REF!</f>
        <v>#REF!</v>
      </c>
      <c r="I1" s="103"/>
      <c r="J1" s="103" t="e">
        <f>#REF!</f>
        <v>#REF!</v>
      </c>
      <c r="K1" s="103" t="e">
        <f>#REF!</f>
        <v>#REF!</v>
      </c>
      <c r="L1" s="103">
        <f>IFERROR(#REF!*J1,0)</f>
        <v>0</v>
      </c>
      <c r="M1" s="103" t="e">
        <f>#REF!</f>
        <v>#REF!</v>
      </c>
      <c r="N1" s="103" t="e">
        <f>#REF!</f>
        <v>#REF!</v>
      </c>
      <c r="O1" s="103" t="e">
        <f>#REF!</f>
        <v>#REF!</v>
      </c>
      <c r="P1" s="103" t="e">
        <f>(#REF!+#REF!)/(24*60*60)</f>
        <v>#REF!</v>
      </c>
    </row>
    <row r="2" spans="1:16" s="106" customFormat="1" ht="15" x14ac:dyDescent="0.25">
      <c r="A2" s="106" t="s">
        <v>56</v>
      </c>
      <c r="B2" s="102" t="e">
        <f t="shared" ref="B2:B28" si="0">WEEKNUM(C2,2)</f>
        <v>#REF!</v>
      </c>
      <c r="C2" s="110" t="e">
        <f>#REF!</f>
        <v>#REF!</v>
      </c>
      <c r="D2" s="109">
        <v>0.33333333333333331</v>
      </c>
      <c r="E2" s="103" t="e">
        <f>#REF!</f>
        <v>#REF!</v>
      </c>
      <c r="F2" s="103" t="e">
        <f>#REF!</f>
        <v>#REF!</v>
      </c>
      <c r="G2" s="103">
        <f>IFERROR(#REF!,0)</f>
        <v>0</v>
      </c>
      <c r="H2" s="103" t="e">
        <f>#REF!</f>
        <v>#REF!</v>
      </c>
      <c r="I2" s="104"/>
      <c r="J2" s="103" t="e">
        <f>#REF!</f>
        <v>#REF!</v>
      </c>
      <c r="K2" s="103" t="e">
        <f>#REF!</f>
        <v>#REF!</v>
      </c>
      <c r="L2" s="103">
        <f>IFERROR(#REF!*J2,0)</f>
        <v>0</v>
      </c>
      <c r="M2" s="103" t="e">
        <f>#REF!</f>
        <v>#REF!</v>
      </c>
      <c r="N2" s="103" t="e">
        <f>#REF!</f>
        <v>#REF!</v>
      </c>
      <c r="O2" s="103" t="e">
        <f>#REF!</f>
        <v>#REF!</v>
      </c>
      <c r="P2" s="103" t="e">
        <f>(#REF!+#REF!)/(24*60*60)</f>
        <v>#REF!</v>
      </c>
    </row>
    <row r="3" spans="1:16" s="106" customFormat="1" ht="15" x14ac:dyDescent="0.25">
      <c r="A3" s="106" t="s">
        <v>56</v>
      </c>
      <c r="B3" s="102" t="e">
        <f t="shared" si="0"/>
        <v>#REF!</v>
      </c>
      <c r="C3" s="110" t="e">
        <f>#REF!</f>
        <v>#REF!</v>
      </c>
      <c r="D3" s="109">
        <v>0.35416666666666702</v>
      </c>
      <c r="E3" s="103" t="e">
        <f>#REF!</f>
        <v>#REF!</v>
      </c>
      <c r="F3" s="103" t="e">
        <f>#REF!</f>
        <v>#REF!</v>
      </c>
      <c r="G3" s="103">
        <f>IFERROR(#REF!,0)</f>
        <v>0</v>
      </c>
      <c r="H3" s="103" t="e">
        <f>#REF!</f>
        <v>#REF!</v>
      </c>
      <c r="I3" s="104"/>
      <c r="J3" s="103" t="e">
        <f>#REF!</f>
        <v>#REF!</v>
      </c>
      <c r="K3" s="103" t="e">
        <f>#REF!</f>
        <v>#REF!</v>
      </c>
      <c r="L3" s="103">
        <f>IFERROR(#REF!*J3,0)</f>
        <v>0</v>
      </c>
      <c r="M3" s="103" t="e">
        <f>#REF!</f>
        <v>#REF!</v>
      </c>
      <c r="N3" s="103" t="e">
        <f>#REF!</f>
        <v>#REF!</v>
      </c>
      <c r="O3" s="103" t="e">
        <f>#REF!</f>
        <v>#REF!</v>
      </c>
      <c r="P3" s="103" t="e">
        <f>(#REF!+#REF!)/(24*60*60)</f>
        <v>#REF!</v>
      </c>
    </row>
    <row r="4" spans="1:16" s="106" customFormat="1" ht="15" x14ac:dyDescent="0.25">
      <c r="A4" s="106" t="s">
        <v>56</v>
      </c>
      <c r="B4" s="102" t="e">
        <f t="shared" si="0"/>
        <v>#REF!</v>
      </c>
      <c r="C4" s="110" t="e">
        <f>#REF!</f>
        <v>#REF!</v>
      </c>
      <c r="D4" s="109">
        <v>0.375</v>
      </c>
      <c r="E4" s="103" t="e">
        <f>#REF!</f>
        <v>#REF!</v>
      </c>
      <c r="F4" s="103" t="e">
        <f>#REF!</f>
        <v>#REF!</v>
      </c>
      <c r="G4" s="103">
        <f>IFERROR(#REF!,0)</f>
        <v>0</v>
      </c>
      <c r="H4" s="103" t="e">
        <f>#REF!</f>
        <v>#REF!</v>
      </c>
      <c r="I4" s="104"/>
      <c r="J4" s="103" t="e">
        <f>#REF!</f>
        <v>#REF!</v>
      </c>
      <c r="K4" s="103" t="e">
        <f>#REF!</f>
        <v>#REF!</v>
      </c>
      <c r="L4" s="103">
        <f>IFERROR(#REF!*J4,0)</f>
        <v>0</v>
      </c>
      <c r="M4" s="103" t="e">
        <f>#REF!</f>
        <v>#REF!</v>
      </c>
      <c r="N4" s="103" t="e">
        <f>#REF!</f>
        <v>#REF!</v>
      </c>
      <c r="O4" s="103" t="e">
        <f>#REF!</f>
        <v>#REF!</v>
      </c>
      <c r="P4" s="103" t="e">
        <f>(#REF!+#REF!)/(24*60*60)</f>
        <v>#REF!</v>
      </c>
    </row>
    <row r="5" spans="1:16" s="106" customFormat="1" ht="15" x14ac:dyDescent="0.25">
      <c r="A5" s="106" t="s">
        <v>56</v>
      </c>
      <c r="B5" s="102" t="e">
        <f t="shared" si="0"/>
        <v>#REF!</v>
      </c>
      <c r="C5" s="110" t="e">
        <f>#REF!</f>
        <v>#REF!</v>
      </c>
      <c r="D5" s="109">
        <v>0.39583333333333298</v>
      </c>
      <c r="E5" s="103" t="e">
        <f>#REF!</f>
        <v>#REF!</v>
      </c>
      <c r="F5" s="103" t="e">
        <f>#REF!</f>
        <v>#REF!</v>
      </c>
      <c r="G5" s="103">
        <f>IFERROR(#REF!,0)</f>
        <v>0</v>
      </c>
      <c r="H5" s="103" t="e">
        <f>#REF!</f>
        <v>#REF!</v>
      </c>
      <c r="I5" s="104"/>
      <c r="J5" s="103" t="e">
        <f>#REF!</f>
        <v>#REF!</v>
      </c>
      <c r="K5" s="103" t="e">
        <f>#REF!</f>
        <v>#REF!</v>
      </c>
      <c r="L5" s="103">
        <f>IFERROR(#REF!*J5,0)</f>
        <v>0</v>
      </c>
      <c r="M5" s="103" t="e">
        <f>#REF!</f>
        <v>#REF!</v>
      </c>
      <c r="N5" s="103" t="e">
        <f>#REF!</f>
        <v>#REF!</v>
      </c>
      <c r="O5" s="103" t="e">
        <f>#REF!</f>
        <v>#REF!</v>
      </c>
      <c r="P5" s="103" t="e">
        <f>(#REF!+#REF!)/(24*60*60)</f>
        <v>#REF!</v>
      </c>
    </row>
    <row r="6" spans="1:16" s="106" customFormat="1" ht="15" x14ac:dyDescent="0.25">
      <c r="A6" s="106" t="s">
        <v>56</v>
      </c>
      <c r="B6" s="102" t="e">
        <f t="shared" si="0"/>
        <v>#REF!</v>
      </c>
      <c r="C6" s="110" t="e">
        <f>#REF!</f>
        <v>#REF!</v>
      </c>
      <c r="D6" s="109">
        <v>0.41666666666666702</v>
      </c>
      <c r="E6" s="103" t="e">
        <f>#REF!</f>
        <v>#REF!</v>
      </c>
      <c r="F6" s="103" t="e">
        <f>#REF!</f>
        <v>#REF!</v>
      </c>
      <c r="G6" s="103">
        <f>IFERROR(#REF!,0)</f>
        <v>0</v>
      </c>
      <c r="H6" s="103" t="e">
        <f>#REF!</f>
        <v>#REF!</v>
      </c>
      <c r="I6" s="104"/>
      <c r="J6" s="103" t="e">
        <f>#REF!</f>
        <v>#REF!</v>
      </c>
      <c r="K6" s="103" t="e">
        <f>#REF!</f>
        <v>#REF!</v>
      </c>
      <c r="L6" s="103">
        <f>IFERROR(#REF!*J6,0)</f>
        <v>0</v>
      </c>
      <c r="M6" s="103" t="e">
        <f>#REF!</f>
        <v>#REF!</v>
      </c>
      <c r="N6" s="103" t="e">
        <f>#REF!</f>
        <v>#REF!</v>
      </c>
      <c r="O6" s="103" t="e">
        <f>#REF!</f>
        <v>#REF!</v>
      </c>
      <c r="P6" s="103" t="e">
        <f>(#REF!+#REF!)/(24*60*60)</f>
        <v>#REF!</v>
      </c>
    </row>
    <row r="7" spans="1:16" s="106" customFormat="1" ht="15" x14ac:dyDescent="0.25">
      <c r="A7" s="106" t="s">
        <v>56</v>
      </c>
      <c r="B7" s="102" t="e">
        <f t="shared" si="0"/>
        <v>#REF!</v>
      </c>
      <c r="C7" s="110" t="e">
        <f>#REF!</f>
        <v>#REF!</v>
      </c>
      <c r="D7" s="109">
        <v>0.4375</v>
      </c>
      <c r="E7" s="103" t="e">
        <f>#REF!</f>
        <v>#REF!</v>
      </c>
      <c r="F7" s="103" t="e">
        <f>#REF!</f>
        <v>#REF!</v>
      </c>
      <c r="G7" s="103">
        <f>IFERROR(#REF!,0)</f>
        <v>0</v>
      </c>
      <c r="H7" s="103" t="e">
        <f>#REF!</f>
        <v>#REF!</v>
      </c>
      <c r="I7" s="104"/>
      <c r="J7" s="103" t="e">
        <f>#REF!</f>
        <v>#REF!</v>
      </c>
      <c r="K7" s="103" t="e">
        <f>#REF!</f>
        <v>#REF!</v>
      </c>
      <c r="L7" s="103">
        <f>IFERROR(#REF!*J7,0)</f>
        <v>0</v>
      </c>
      <c r="M7" s="103" t="e">
        <f>#REF!</f>
        <v>#REF!</v>
      </c>
      <c r="N7" s="103" t="e">
        <f>#REF!</f>
        <v>#REF!</v>
      </c>
      <c r="O7" s="103" t="e">
        <f>#REF!</f>
        <v>#REF!</v>
      </c>
      <c r="P7" s="103" t="e">
        <f>(#REF!+#REF!)/(24*60*60)</f>
        <v>#REF!</v>
      </c>
    </row>
    <row r="8" spans="1:16" s="106" customFormat="1" ht="15" x14ac:dyDescent="0.25">
      <c r="A8" s="106" t="s">
        <v>56</v>
      </c>
      <c r="B8" s="102" t="e">
        <f t="shared" si="0"/>
        <v>#REF!</v>
      </c>
      <c r="C8" s="110" t="e">
        <f>#REF!</f>
        <v>#REF!</v>
      </c>
      <c r="D8" s="109">
        <v>0.45833333333333298</v>
      </c>
      <c r="E8" s="103" t="e">
        <f>#REF!</f>
        <v>#REF!</v>
      </c>
      <c r="F8" s="103" t="e">
        <f>#REF!</f>
        <v>#REF!</v>
      </c>
      <c r="G8" s="103">
        <f>IFERROR(#REF!,0)</f>
        <v>0</v>
      </c>
      <c r="H8" s="103" t="e">
        <f>#REF!</f>
        <v>#REF!</v>
      </c>
      <c r="I8" s="104"/>
      <c r="J8" s="103" t="e">
        <f>#REF!</f>
        <v>#REF!</v>
      </c>
      <c r="K8" s="103" t="e">
        <f>#REF!</f>
        <v>#REF!</v>
      </c>
      <c r="L8" s="103">
        <f>IFERROR(#REF!*J8,0)</f>
        <v>0</v>
      </c>
      <c r="M8" s="103" t="e">
        <f>#REF!</f>
        <v>#REF!</v>
      </c>
      <c r="N8" s="103" t="e">
        <f>#REF!</f>
        <v>#REF!</v>
      </c>
      <c r="O8" s="103" t="e">
        <f>#REF!</f>
        <v>#REF!</v>
      </c>
      <c r="P8" s="103" t="e">
        <f>(#REF!+#REF!)/(24*60*60)</f>
        <v>#REF!</v>
      </c>
    </row>
    <row r="9" spans="1:16" s="106" customFormat="1" ht="15" x14ac:dyDescent="0.25">
      <c r="A9" s="106" t="s">
        <v>56</v>
      </c>
      <c r="B9" s="102" t="e">
        <f t="shared" si="0"/>
        <v>#REF!</v>
      </c>
      <c r="C9" s="110" t="e">
        <f>#REF!</f>
        <v>#REF!</v>
      </c>
      <c r="D9" s="109">
        <v>0.47916666666666702</v>
      </c>
      <c r="E9" s="103" t="e">
        <f>#REF!</f>
        <v>#REF!</v>
      </c>
      <c r="F9" s="103" t="e">
        <f>#REF!</f>
        <v>#REF!</v>
      </c>
      <c r="G9" s="103">
        <f>IFERROR(#REF!,0)</f>
        <v>0</v>
      </c>
      <c r="H9" s="103" t="e">
        <f>#REF!</f>
        <v>#REF!</v>
      </c>
      <c r="I9" s="104"/>
      <c r="J9" s="103" t="e">
        <f>#REF!</f>
        <v>#REF!</v>
      </c>
      <c r="K9" s="103" t="e">
        <f>#REF!</f>
        <v>#REF!</v>
      </c>
      <c r="L9" s="103">
        <f>IFERROR(#REF!*J9,0)</f>
        <v>0</v>
      </c>
      <c r="M9" s="103" t="e">
        <f>#REF!</f>
        <v>#REF!</v>
      </c>
      <c r="N9" s="103" t="e">
        <f>#REF!</f>
        <v>#REF!</v>
      </c>
      <c r="O9" s="103" t="e">
        <f>#REF!</f>
        <v>#REF!</v>
      </c>
      <c r="P9" s="103" t="e">
        <f>(#REF!+#REF!)/(24*60*60)</f>
        <v>#REF!</v>
      </c>
    </row>
    <row r="10" spans="1:16" s="106" customFormat="1" ht="15" x14ac:dyDescent="0.25">
      <c r="A10" s="106" t="s">
        <v>56</v>
      </c>
      <c r="B10" s="102" t="e">
        <f t="shared" si="0"/>
        <v>#REF!</v>
      </c>
      <c r="C10" s="110" t="e">
        <f>#REF!</f>
        <v>#REF!</v>
      </c>
      <c r="D10" s="109">
        <v>0.5</v>
      </c>
      <c r="E10" s="103" t="e">
        <f>#REF!</f>
        <v>#REF!</v>
      </c>
      <c r="F10" s="103" t="e">
        <f>#REF!</f>
        <v>#REF!</v>
      </c>
      <c r="G10" s="103">
        <f>IFERROR(#REF!,0)</f>
        <v>0</v>
      </c>
      <c r="H10" s="103" t="e">
        <f>#REF!</f>
        <v>#REF!</v>
      </c>
      <c r="I10" s="104"/>
      <c r="J10" s="103" t="e">
        <f>#REF!</f>
        <v>#REF!</v>
      </c>
      <c r="K10" s="103" t="e">
        <f>#REF!</f>
        <v>#REF!</v>
      </c>
      <c r="L10" s="103">
        <f>IFERROR(#REF!*J10,0)</f>
        <v>0</v>
      </c>
      <c r="M10" s="103" t="e">
        <f>#REF!</f>
        <v>#REF!</v>
      </c>
      <c r="N10" s="103" t="e">
        <f>#REF!</f>
        <v>#REF!</v>
      </c>
      <c r="O10" s="103" t="e">
        <f>#REF!</f>
        <v>#REF!</v>
      </c>
      <c r="P10" s="103" t="e">
        <f>(#REF!+#REF!)/(24*60*60)</f>
        <v>#REF!</v>
      </c>
    </row>
    <row r="11" spans="1:16" s="106" customFormat="1" ht="15" x14ac:dyDescent="0.25">
      <c r="A11" s="106" t="s">
        <v>56</v>
      </c>
      <c r="B11" s="102" t="e">
        <f t="shared" si="0"/>
        <v>#REF!</v>
      </c>
      <c r="C11" s="110" t="e">
        <f>#REF!</f>
        <v>#REF!</v>
      </c>
      <c r="D11" s="109">
        <v>0.52083333333333304</v>
      </c>
      <c r="E11" s="103" t="e">
        <f>#REF!</f>
        <v>#REF!</v>
      </c>
      <c r="F11" s="103" t="e">
        <f>#REF!</f>
        <v>#REF!</v>
      </c>
      <c r="G11" s="103">
        <f>IFERROR(#REF!,0)</f>
        <v>0</v>
      </c>
      <c r="H11" s="103" t="e">
        <f>#REF!</f>
        <v>#REF!</v>
      </c>
      <c r="I11" s="104"/>
      <c r="J11" s="103" t="e">
        <f>#REF!</f>
        <v>#REF!</v>
      </c>
      <c r="K11" s="103" t="e">
        <f>#REF!</f>
        <v>#REF!</v>
      </c>
      <c r="L11" s="103">
        <f>IFERROR(#REF!*J11,0)</f>
        <v>0</v>
      </c>
      <c r="M11" s="103" t="e">
        <f>#REF!</f>
        <v>#REF!</v>
      </c>
      <c r="N11" s="103" t="e">
        <f>#REF!</f>
        <v>#REF!</v>
      </c>
      <c r="O11" s="103" t="e">
        <f>#REF!</f>
        <v>#REF!</v>
      </c>
      <c r="P11" s="103" t="e">
        <f>(#REF!+#REF!)/(24*60*60)</f>
        <v>#REF!</v>
      </c>
    </row>
    <row r="12" spans="1:16" s="106" customFormat="1" ht="15" x14ac:dyDescent="0.25">
      <c r="A12" s="106" t="s">
        <v>56</v>
      </c>
      <c r="B12" s="102" t="e">
        <f t="shared" si="0"/>
        <v>#REF!</v>
      </c>
      <c r="C12" s="110" t="e">
        <f>#REF!</f>
        <v>#REF!</v>
      </c>
      <c r="D12" s="109">
        <v>0.54166666666666596</v>
      </c>
      <c r="E12" s="103" t="e">
        <f>#REF!</f>
        <v>#REF!</v>
      </c>
      <c r="F12" s="103" t="e">
        <f>#REF!</f>
        <v>#REF!</v>
      </c>
      <c r="G12" s="103">
        <f>IFERROR(#REF!,0)</f>
        <v>0</v>
      </c>
      <c r="H12" s="103" t="e">
        <f>#REF!</f>
        <v>#REF!</v>
      </c>
      <c r="I12" s="104"/>
      <c r="J12" s="103" t="e">
        <f>#REF!</f>
        <v>#REF!</v>
      </c>
      <c r="K12" s="103" t="e">
        <f>#REF!</f>
        <v>#REF!</v>
      </c>
      <c r="L12" s="103">
        <f>IFERROR(#REF!*J12,0)</f>
        <v>0</v>
      </c>
      <c r="M12" s="103" t="e">
        <f>#REF!</f>
        <v>#REF!</v>
      </c>
      <c r="N12" s="103" t="e">
        <f>#REF!</f>
        <v>#REF!</v>
      </c>
      <c r="O12" s="103" t="e">
        <f>#REF!</f>
        <v>#REF!</v>
      </c>
      <c r="P12" s="103" t="e">
        <f>(#REF!+#REF!)/(24*60*60)</f>
        <v>#REF!</v>
      </c>
    </row>
    <row r="13" spans="1:16" s="106" customFormat="1" ht="15" x14ac:dyDescent="0.25">
      <c r="A13" s="106" t="s">
        <v>56</v>
      </c>
      <c r="B13" s="102" t="e">
        <f t="shared" si="0"/>
        <v>#REF!</v>
      </c>
      <c r="C13" s="110" t="e">
        <f>#REF!</f>
        <v>#REF!</v>
      </c>
      <c r="D13" s="109">
        <v>0.5625</v>
      </c>
      <c r="E13" s="103" t="e">
        <f>#REF!</f>
        <v>#REF!</v>
      </c>
      <c r="F13" s="103" t="e">
        <f>#REF!</f>
        <v>#REF!</v>
      </c>
      <c r="G13" s="103">
        <f>IFERROR(#REF!,0)</f>
        <v>0</v>
      </c>
      <c r="H13" s="103" t="e">
        <f>#REF!</f>
        <v>#REF!</v>
      </c>
      <c r="I13" s="104"/>
      <c r="J13" s="103" t="e">
        <f>#REF!</f>
        <v>#REF!</v>
      </c>
      <c r="K13" s="103" t="e">
        <f>#REF!</f>
        <v>#REF!</v>
      </c>
      <c r="L13" s="103">
        <f>IFERROR(#REF!*J13,0)</f>
        <v>0</v>
      </c>
      <c r="M13" s="103" t="e">
        <f>#REF!</f>
        <v>#REF!</v>
      </c>
      <c r="N13" s="103" t="e">
        <f>#REF!</f>
        <v>#REF!</v>
      </c>
      <c r="O13" s="103" t="e">
        <f>#REF!</f>
        <v>#REF!</v>
      </c>
      <c r="P13" s="103" t="e">
        <f>(#REF!+#REF!)/(24*60*60)</f>
        <v>#REF!</v>
      </c>
    </row>
    <row r="14" spans="1:16" s="106" customFormat="1" ht="15" x14ac:dyDescent="0.25">
      <c r="A14" s="106" t="s">
        <v>56</v>
      </c>
      <c r="B14" s="102" t="e">
        <f t="shared" si="0"/>
        <v>#REF!</v>
      </c>
      <c r="C14" s="110" t="e">
        <f>#REF!</f>
        <v>#REF!</v>
      </c>
      <c r="D14" s="109">
        <v>0.58333333333333304</v>
      </c>
      <c r="E14" s="103" t="e">
        <f>#REF!</f>
        <v>#REF!</v>
      </c>
      <c r="F14" s="103" t="e">
        <f>#REF!</f>
        <v>#REF!</v>
      </c>
      <c r="G14" s="103">
        <f>IFERROR(#REF!,0)</f>
        <v>0</v>
      </c>
      <c r="H14" s="103" t="e">
        <f>#REF!</f>
        <v>#REF!</v>
      </c>
      <c r="I14" s="104"/>
      <c r="J14" s="103" t="e">
        <f>#REF!</f>
        <v>#REF!</v>
      </c>
      <c r="K14" s="103" t="e">
        <f>#REF!</f>
        <v>#REF!</v>
      </c>
      <c r="L14" s="103">
        <f>IFERROR(#REF!*J14,0)</f>
        <v>0</v>
      </c>
      <c r="M14" s="103" t="e">
        <f>#REF!</f>
        <v>#REF!</v>
      </c>
      <c r="N14" s="103" t="e">
        <f>#REF!</f>
        <v>#REF!</v>
      </c>
      <c r="O14" s="103" t="e">
        <f>#REF!</f>
        <v>#REF!</v>
      </c>
      <c r="P14" s="103" t="e">
        <f>(#REF!+#REF!)/(24*60*60)</f>
        <v>#REF!</v>
      </c>
    </row>
    <row r="15" spans="1:16" s="106" customFormat="1" ht="15" x14ac:dyDescent="0.25">
      <c r="A15" s="106" t="s">
        <v>56</v>
      </c>
      <c r="B15" s="102" t="e">
        <f t="shared" si="0"/>
        <v>#REF!</v>
      </c>
      <c r="C15" s="110" t="e">
        <f>#REF!</f>
        <v>#REF!</v>
      </c>
      <c r="D15" s="109">
        <v>0.60416666666666596</v>
      </c>
      <c r="E15" s="103" t="e">
        <f>#REF!</f>
        <v>#REF!</v>
      </c>
      <c r="F15" s="103" t="e">
        <f>#REF!</f>
        <v>#REF!</v>
      </c>
      <c r="G15" s="103">
        <f>IFERROR(#REF!,0)</f>
        <v>0</v>
      </c>
      <c r="H15" s="103" t="e">
        <f>#REF!</f>
        <v>#REF!</v>
      </c>
      <c r="I15" s="104"/>
      <c r="J15" s="103" t="e">
        <f>#REF!</f>
        <v>#REF!</v>
      </c>
      <c r="K15" s="103" t="e">
        <f>#REF!</f>
        <v>#REF!</v>
      </c>
      <c r="L15" s="103">
        <f>IFERROR(#REF!*J15,0)</f>
        <v>0</v>
      </c>
      <c r="M15" s="103" t="e">
        <f>#REF!</f>
        <v>#REF!</v>
      </c>
      <c r="N15" s="103" t="e">
        <f>#REF!</f>
        <v>#REF!</v>
      </c>
      <c r="O15" s="103" t="e">
        <f>#REF!</f>
        <v>#REF!</v>
      </c>
      <c r="P15" s="103" t="e">
        <f>(#REF!+#REF!)/(24*60*60)</f>
        <v>#REF!</v>
      </c>
    </row>
    <row r="16" spans="1:16" s="106" customFormat="1" ht="15" x14ac:dyDescent="0.25">
      <c r="A16" s="106" t="s">
        <v>56</v>
      </c>
      <c r="B16" s="102" t="e">
        <f t="shared" si="0"/>
        <v>#REF!</v>
      </c>
      <c r="C16" s="110" t="e">
        <f>#REF!</f>
        <v>#REF!</v>
      </c>
      <c r="D16" s="109">
        <v>0.625</v>
      </c>
      <c r="E16" s="103" t="e">
        <f>#REF!</f>
        <v>#REF!</v>
      </c>
      <c r="F16" s="103" t="e">
        <f>#REF!</f>
        <v>#REF!</v>
      </c>
      <c r="G16" s="103">
        <f>IFERROR(#REF!,0)</f>
        <v>0</v>
      </c>
      <c r="H16" s="103" t="e">
        <f>#REF!</f>
        <v>#REF!</v>
      </c>
      <c r="I16" s="104"/>
      <c r="J16" s="103" t="e">
        <f>#REF!</f>
        <v>#REF!</v>
      </c>
      <c r="K16" s="103" t="e">
        <f>#REF!</f>
        <v>#REF!</v>
      </c>
      <c r="L16" s="103">
        <f>IFERROR(#REF!*J16,0)</f>
        <v>0</v>
      </c>
      <c r="M16" s="103" t="e">
        <f>#REF!</f>
        <v>#REF!</v>
      </c>
      <c r="N16" s="103" t="e">
        <f>#REF!</f>
        <v>#REF!</v>
      </c>
      <c r="O16" s="103" t="e">
        <f>#REF!</f>
        <v>#REF!</v>
      </c>
      <c r="P16" s="103" t="e">
        <f>(#REF!+#REF!)/(24*60*60)</f>
        <v>#REF!</v>
      </c>
    </row>
    <row r="17" spans="1:18" s="106" customFormat="1" ht="15" x14ac:dyDescent="0.25">
      <c r="A17" s="106" t="s">
        <v>56</v>
      </c>
      <c r="B17" s="102" t="e">
        <f t="shared" si="0"/>
        <v>#REF!</v>
      </c>
      <c r="C17" s="110" t="e">
        <f>#REF!</f>
        <v>#REF!</v>
      </c>
      <c r="D17" s="109">
        <v>0.64583333333333304</v>
      </c>
      <c r="E17" s="103" t="e">
        <f>#REF!</f>
        <v>#REF!</v>
      </c>
      <c r="F17" s="103" t="e">
        <f>#REF!</f>
        <v>#REF!</v>
      </c>
      <c r="G17" s="103">
        <f>IFERROR(#REF!,0)</f>
        <v>0</v>
      </c>
      <c r="H17" s="103" t="e">
        <f>#REF!</f>
        <v>#REF!</v>
      </c>
      <c r="I17" s="104"/>
      <c r="J17" s="103" t="e">
        <f>#REF!</f>
        <v>#REF!</v>
      </c>
      <c r="K17" s="103" t="e">
        <f>#REF!</f>
        <v>#REF!</v>
      </c>
      <c r="L17" s="103">
        <f>IFERROR(#REF!*J17,0)</f>
        <v>0</v>
      </c>
      <c r="M17" s="103" t="e">
        <f>#REF!</f>
        <v>#REF!</v>
      </c>
      <c r="N17" s="103" t="e">
        <f>#REF!</f>
        <v>#REF!</v>
      </c>
      <c r="O17" s="103" t="e">
        <f>#REF!</f>
        <v>#REF!</v>
      </c>
      <c r="P17" s="103" t="e">
        <f>(#REF!+#REF!)/(24*60*60)</f>
        <v>#REF!</v>
      </c>
    </row>
    <row r="18" spans="1:18" s="106" customFormat="1" ht="15" x14ac:dyDescent="0.25">
      <c r="A18" s="106" t="s">
        <v>56</v>
      </c>
      <c r="B18" s="102" t="e">
        <f t="shared" si="0"/>
        <v>#REF!</v>
      </c>
      <c r="C18" s="110" t="e">
        <f>#REF!</f>
        <v>#REF!</v>
      </c>
      <c r="D18" s="109">
        <v>0.66666666666666596</v>
      </c>
      <c r="E18" s="103" t="e">
        <f>#REF!</f>
        <v>#REF!</v>
      </c>
      <c r="F18" s="103" t="e">
        <f>#REF!</f>
        <v>#REF!</v>
      </c>
      <c r="G18" s="103">
        <f>IFERROR(#REF!,0)</f>
        <v>0</v>
      </c>
      <c r="H18" s="103" t="e">
        <f>#REF!</f>
        <v>#REF!</v>
      </c>
      <c r="I18" s="104"/>
      <c r="J18" s="103" t="e">
        <f>#REF!</f>
        <v>#REF!</v>
      </c>
      <c r="K18" s="103" t="e">
        <f>#REF!</f>
        <v>#REF!</v>
      </c>
      <c r="L18" s="103">
        <f>IFERROR(#REF!*J18,0)</f>
        <v>0</v>
      </c>
      <c r="M18" s="103" t="e">
        <f>#REF!</f>
        <v>#REF!</v>
      </c>
      <c r="N18" s="103" t="e">
        <f>#REF!</f>
        <v>#REF!</v>
      </c>
      <c r="O18" s="103" t="e">
        <f>#REF!</f>
        <v>#REF!</v>
      </c>
      <c r="P18" s="103" t="e">
        <f>(#REF!+#REF!)/(24*60*60)</f>
        <v>#REF!</v>
      </c>
    </row>
    <row r="19" spans="1:18" s="106" customFormat="1" ht="15" x14ac:dyDescent="0.25">
      <c r="A19" s="106" t="s">
        <v>56</v>
      </c>
      <c r="B19" s="102" t="e">
        <f t="shared" si="0"/>
        <v>#REF!</v>
      </c>
      <c r="C19" s="110" t="e">
        <f>#REF!</f>
        <v>#REF!</v>
      </c>
      <c r="D19" s="109">
        <v>0.6875</v>
      </c>
      <c r="E19" s="103" t="e">
        <f>#REF!</f>
        <v>#REF!</v>
      </c>
      <c r="F19" s="103" t="e">
        <f>#REF!</f>
        <v>#REF!</v>
      </c>
      <c r="G19" s="103">
        <f>IFERROR(#REF!,0)</f>
        <v>0</v>
      </c>
      <c r="H19" s="103" t="e">
        <f>#REF!</f>
        <v>#REF!</v>
      </c>
      <c r="I19" s="104"/>
      <c r="J19" s="103" t="e">
        <f>#REF!</f>
        <v>#REF!</v>
      </c>
      <c r="K19" s="103" t="e">
        <f>#REF!</f>
        <v>#REF!</v>
      </c>
      <c r="L19" s="103">
        <f>IFERROR(#REF!*J19,0)</f>
        <v>0</v>
      </c>
      <c r="M19" s="103" t="e">
        <f>#REF!</f>
        <v>#REF!</v>
      </c>
      <c r="N19" s="103" t="e">
        <f>#REF!</f>
        <v>#REF!</v>
      </c>
      <c r="O19" s="103" t="e">
        <f>#REF!</f>
        <v>#REF!</v>
      </c>
      <c r="P19" s="103" t="e">
        <f>(#REF!+#REF!)/(24*60*60)</f>
        <v>#REF!</v>
      </c>
    </row>
    <row r="20" spans="1:18" s="106" customFormat="1" ht="15" x14ac:dyDescent="0.25">
      <c r="A20" s="106" t="s">
        <v>56</v>
      </c>
      <c r="B20" s="102" t="e">
        <f t="shared" si="0"/>
        <v>#REF!</v>
      </c>
      <c r="C20" s="110" t="e">
        <f>#REF!</f>
        <v>#REF!</v>
      </c>
      <c r="D20" s="109">
        <v>0.70833333333333304</v>
      </c>
      <c r="E20" s="103" t="e">
        <f>#REF!</f>
        <v>#REF!</v>
      </c>
      <c r="F20" s="103" t="e">
        <f>#REF!</f>
        <v>#REF!</v>
      </c>
      <c r="G20" s="103">
        <f>IFERROR(#REF!,0)</f>
        <v>0</v>
      </c>
      <c r="H20" s="103" t="e">
        <f>#REF!</f>
        <v>#REF!</v>
      </c>
      <c r="I20" s="104"/>
      <c r="J20" s="103" t="e">
        <f>#REF!</f>
        <v>#REF!</v>
      </c>
      <c r="K20" s="103" t="e">
        <f>#REF!</f>
        <v>#REF!</v>
      </c>
      <c r="L20" s="103">
        <f>IFERROR(#REF!*J20,0)</f>
        <v>0</v>
      </c>
      <c r="M20" s="103" t="e">
        <f>#REF!</f>
        <v>#REF!</v>
      </c>
      <c r="N20" s="103" t="e">
        <f>#REF!</f>
        <v>#REF!</v>
      </c>
      <c r="O20" s="103" t="e">
        <f>#REF!</f>
        <v>#REF!</v>
      </c>
      <c r="P20" s="103" t="e">
        <f>(#REF!+#REF!)/(24*60*60)</f>
        <v>#REF!</v>
      </c>
    </row>
    <row r="21" spans="1:18" s="106" customFormat="1" ht="15" x14ac:dyDescent="0.25">
      <c r="A21" s="106" t="s">
        <v>56</v>
      </c>
      <c r="B21" s="102" t="e">
        <f t="shared" si="0"/>
        <v>#REF!</v>
      </c>
      <c r="C21" s="110" t="e">
        <f>#REF!</f>
        <v>#REF!</v>
      </c>
      <c r="D21" s="109">
        <v>0.72916666666666596</v>
      </c>
      <c r="E21" s="103" t="e">
        <f>#REF!</f>
        <v>#REF!</v>
      </c>
      <c r="F21" s="103" t="e">
        <f>#REF!</f>
        <v>#REF!</v>
      </c>
      <c r="G21" s="103">
        <f>IFERROR(#REF!,0)</f>
        <v>0</v>
      </c>
      <c r="H21" s="103" t="e">
        <f>#REF!</f>
        <v>#REF!</v>
      </c>
      <c r="I21" s="104"/>
      <c r="J21" s="103" t="e">
        <f>#REF!</f>
        <v>#REF!</v>
      </c>
      <c r="K21" s="103" t="e">
        <f>#REF!</f>
        <v>#REF!</v>
      </c>
      <c r="L21" s="103">
        <f>IFERROR(#REF!*J21,0)</f>
        <v>0</v>
      </c>
      <c r="M21" s="103" t="e">
        <f>#REF!</f>
        <v>#REF!</v>
      </c>
      <c r="N21" s="103" t="e">
        <f>#REF!</f>
        <v>#REF!</v>
      </c>
      <c r="O21" s="103" t="e">
        <f>#REF!</f>
        <v>#REF!</v>
      </c>
      <c r="P21" s="103" t="e">
        <f>(#REF!+#REF!)/(24*60*60)</f>
        <v>#REF!</v>
      </c>
    </row>
    <row r="22" spans="1:18" s="106" customFormat="1" ht="15" x14ac:dyDescent="0.25">
      <c r="A22" s="106" t="s">
        <v>56</v>
      </c>
      <c r="B22" s="102" t="e">
        <f t="shared" si="0"/>
        <v>#REF!</v>
      </c>
      <c r="C22" s="110" t="e">
        <f>#REF!</f>
        <v>#REF!</v>
      </c>
      <c r="D22" s="109">
        <v>0.75</v>
      </c>
      <c r="E22" s="103" t="e">
        <f>#REF!</f>
        <v>#REF!</v>
      </c>
      <c r="F22" s="103" t="e">
        <f>#REF!</f>
        <v>#REF!</v>
      </c>
      <c r="G22" s="103">
        <f>IFERROR(#REF!,0)</f>
        <v>0</v>
      </c>
      <c r="H22" s="103" t="e">
        <f>#REF!</f>
        <v>#REF!</v>
      </c>
      <c r="I22" s="104"/>
      <c r="J22" s="103" t="e">
        <f>#REF!</f>
        <v>#REF!</v>
      </c>
      <c r="K22" s="103" t="e">
        <f>#REF!</f>
        <v>#REF!</v>
      </c>
      <c r="L22" s="103">
        <f>IFERROR(#REF!*J22,0)</f>
        <v>0</v>
      </c>
      <c r="M22" s="103" t="e">
        <f>#REF!</f>
        <v>#REF!</v>
      </c>
      <c r="N22" s="103" t="e">
        <f>#REF!</f>
        <v>#REF!</v>
      </c>
      <c r="O22" s="103" t="e">
        <f>#REF!</f>
        <v>#REF!</v>
      </c>
      <c r="P22" s="103" t="e">
        <f>(#REF!+#REF!)/(24*60*60)</f>
        <v>#REF!</v>
      </c>
    </row>
    <row r="23" spans="1:18" s="106" customFormat="1" ht="15" x14ac:dyDescent="0.25">
      <c r="A23" s="106" t="s">
        <v>56</v>
      </c>
      <c r="B23" s="102" t="e">
        <f t="shared" si="0"/>
        <v>#REF!</v>
      </c>
      <c r="C23" s="110" t="e">
        <f>#REF!</f>
        <v>#REF!</v>
      </c>
      <c r="D23" s="109">
        <v>0.77083333333333304</v>
      </c>
      <c r="E23" s="103" t="e">
        <f>#REF!</f>
        <v>#REF!</v>
      </c>
      <c r="F23" s="103" t="e">
        <f>#REF!</f>
        <v>#REF!</v>
      </c>
      <c r="G23" s="103">
        <f>IFERROR(#REF!,0)</f>
        <v>0</v>
      </c>
      <c r="H23" s="103" t="e">
        <f>#REF!</f>
        <v>#REF!</v>
      </c>
      <c r="I23" s="104"/>
      <c r="J23" s="103" t="e">
        <f>#REF!</f>
        <v>#REF!</v>
      </c>
      <c r="K23" s="103" t="e">
        <f>#REF!</f>
        <v>#REF!</v>
      </c>
      <c r="L23" s="103">
        <f>IFERROR(#REF!*J23,0)</f>
        <v>0</v>
      </c>
      <c r="M23" s="103" t="e">
        <f>#REF!</f>
        <v>#REF!</v>
      </c>
      <c r="N23" s="103" t="e">
        <f>#REF!</f>
        <v>#REF!</v>
      </c>
      <c r="O23" s="103" t="e">
        <f>#REF!</f>
        <v>#REF!</v>
      </c>
      <c r="P23" s="103" t="e">
        <f>(#REF!+#REF!)/(24*60*60)</f>
        <v>#REF!</v>
      </c>
    </row>
    <row r="24" spans="1:18" s="106" customFormat="1" ht="15" x14ac:dyDescent="0.25">
      <c r="A24" s="106" t="s">
        <v>56</v>
      </c>
      <c r="B24" s="102" t="e">
        <f t="shared" si="0"/>
        <v>#REF!</v>
      </c>
      <c r="C24" s="110" t="e">
        <f>#REF!</f>
        <v>#REF!</v>
      </c>
      <c r="D24" s="109">
        <v>0.79166666666666596</v>
      </c>
      <c r="E24" s="103" t="e">
        <f>#REF!</f>
        <v>#REF!</v>
      </c>
      <c r="F24" s="103" t="e">
        <f>#REF!</f>
        <v>#REF!</v>
      </c>
      <c r="G24" s="103">
        <f>IFERROR(#REF!,0)</f>
        <v>0</v>
      </c>
      <c r="H24" s="103" t="e">
        <f>#REF!</f>
        <v>#REF!</v>
      </c>
      <c r="I24" s="104"/>
      <c r="J24" s="103" t="e">
        <f>#REF!</f>
        <v>#REF!</v>
      </c>
      <c r="K24" s="103" t="e">
        <f>#REF!</f>
        <v>#REF!</v>
      </c>
      <c r="L24" s="103">
        <f>IFERROR(#REF!*J24,0)</f>
        <v>0</v>
      </c>
      <c r="M24" s="103" t="e">
        <f>#REF!</f>
        <v>#REF!</v>
      </c>
      <c r="N24" s="103" t="e">
        <f>#REF!</f>
        <v>#REF!</v>
      </c>
      <c r="O24" s="103" t="e">
        <f>#REF!</f>
        <v>#REF!</v>
      </c>
      <c r="P24" s="103" t="e">
        <f>(#REF!+#REF!)/(24*60*60)</f>
        <v>#REF!</v>
      </c>
    </row>
    <row r="25" spans="1:18" s="106" customFormat="1" ht="15" x14ac:dyDescent="0.25">
      <c r="A25" s="106" t="s">
        <v>56</v>
      </c>
      <c r="B25" s="102" t="e">
        <f t="shared" si="0"/>
        <v>#REF!</v>
      </c>
      <c r="C25" s="110" t="e">
        <f>#REF!</f>
        <v>#REF!</v>
      </c>
      <c r="D25" s="109">
        <v>0.8125</v>
      </c>
      <c r="E25" s="103" t="e">
        <f>#REF!</f>
        <v>#REF!</v>
      </c>
      <c r="F25" s="103" t="e">
        <f>#REF!</f>
        <v>#REF!</v>
      </c>
      <c r="G25" s="103">
        <f>IFERROR(#REF!,0)</f>
        <v>0</v>
      </c>
      <c r="H25" s="103" t="e">
        <f>#REF!</f>
        <v>#REF!</v>
      </c>
      <c r="I25" s="104"/>
      <c r="J25" s="103" t="e">
        <f>#REF!</f>
        <v>#REF!</v>
      </c>
      <c r="K25" s="103" t="e">
        <f>#REF!</f>
        <v>#REF!</v>
      </c>
      <c r="L25" s="103">
        <f>IFERROR(#REF!*J25,0)</f>
        <v>0</v>
      </c>
      <c r="M25" s="103" t="e">
        <f>#REF!</f>
        <v>#REF!</v>
      </c>
      <c r="N25" s="103" t="e">
        <f>#REF!</f>
        <v>#REF!</v>
      </c>
      <c r="O25" s="103" t="e">
        <f>#REF!</f>
        <v>#REF!</v>
      </c>
      <c r="P25" s="103" t="e">
        <f>(#REF!+#REF!)/(24*60*60)</f>
        <v>#REF!</v>
      </c>
    </row>
    <row r="26" spans="1:18" s="106" customFormat="1" ht="15" x14ac:dyDescent="0.25">
      <c r="A26" s="106" t="s">
        <v>56</v>
      </c>
      <c r="B26" s="102" t="e">
        <f t="shared" si="0"/>
        <v>#REF!</v>
      </c>
      <c r="C26" s="110" t="e">
        <f>#REF!</f>
        <v>#REF!</v>
      </c>
      <c r="D26" s="109">
        <v>0.83333333333333304</v>
      </c>
      <c r="E26" s="103" t="e">
        <f>#REF!</f>
        <v>#REF!</v>
      </c>
      <c r="F26" s="103" t="e">
        <f>#REF!</f>
        <v>#REF!</v>
      </c>
      <c r="G26" s="103">
        <f>IFERROR(#REF!,0)</f>
        <v>0</v>
      </c>
      <c r="H26" s="103" t="e">
        <f>#REF!</f>
        <v>#REF!</v>
      </c>
      <c r="I26" s="104"/>
      <c r="J26" s="103" t="e">
        <f>#REF!</f>
        <v>#REF!</v>
      </c>
      <c r="K26" s="103" t="e">
        <f>#REF!</f>
        <v>#REF!</v>
      </c>
      <c r="L26" s="103">
        <f>IFERROR(#REF!*J26,0)</f>
        <v>0</v>
      </c>
      <c r="M26" s="103" t="e">
        <f>#REF!</f>
        <v>#REF!</v>
      </c>
      <c r="N26" s="103" t="e">
        <f>#REF!</f>
        <v>#REF!</v>
      </c>
      <c r="O26" s="103" t="e">
        <f>#REF!</f>
        <v>#REF!</v>
      </c>
      <c r="P26" s="103" t="e">
        <f>(#REF!+#REF!)/(24*60*60)</f>
        <v>#REF!</v>
      </c>
    </row>
    <row r="27" spans="1:18" s="106" customFormat="1" ht="15" x14ac:dyDescent="0.25">
      <c r="A27" s="106" t="s">
        <v>56</v>
      </c>
      <c r="B27" s="102" t="e">
        <f t="shared" si="0"/>
        <v>#REF!</v>
      </c>
      <c r="C27" s="110" t="e">
        <f>#REF!</f>
        <v>#REF!</v>
      </c>
      <c r="D27" s="109">
        <v>0.85416666666666596</v>
      </c>
      <c r="E27" s="103" t="e">
        <f>#REF!</f>
        <v>#REF!</v>
      </c>
      <c r="F27" s="103" t="e">
        <f>#REF!</f>
        <v>#REF!</v>
      </c>
      <c r="G27" s="103">
        <f>IFERROR(#REF!,0)</f>
        <v>0</v>
      </c>
      <c r="H27" s="103" t="e">
        <f>#REF!</f>
        <v>#REF!</v>
      </c>
      <c r="I27" s="104"/>
      <c r="J27" s="103" t="e">
        <f>#REF!</f>
        <v>#REF!</v>
      </c>
      <c r="K27" s="103" t="e">
        <f>#REF!</f>
        <v>#REF!</v>
      </c>
      <c r="L27" s="103">
        <f>IFERROR(#REF!*J27,0)</f>
        <v>0</v>
      </c>
      <c r="M27" s="103" t="e">
        <f>#REF!</f>
        <v>#REF!</v>
      </c>
      <c r="N27" s="103" t="e">
        <f>#REF!</f>
        <v>#REF!</v>
      </c>
      <c r="O27" s="103" t="e">
        <f>#REF!</f>
        <v>#REF!</v>
      </c>
      <c r="P27" s="103" t="e">
        <f>(#REF!+#REF!)/(24*60*60)</f>
        <v>#REF!</v>
      </c>
    </row>
    <row r="28" spans="1:18" s="106" customFormat="1" ht="15" x14ac:dyDescent="0.25">
      <c r="A28" s="106" t="s">
        <v>56</v>
      </c>
      <c r="B28" s="102" t="e">
        <f t="shared" si="0"/>
        <v>#REF!</v>
      </c>
      <c r="C28" s="110" t="e">
        <f>#REF!</f>
        <v>#REF!</v>
      </c>
      <c r="D28" s="109">
        <v>0.875</v>
      </c>
      <c r="E28" s="103" t="e">
        <f>#REF!</f>
        <v>#REF!</v>
      </c>
      <c r="F28" s="103" t="e">
        <f>#REF!</f>
        <v>#REF!</v>
      </c>
      <c r="G28" s="103">
        <f>IFERROR(#REF!,0)</f>
        <v>0</v>
      </c>
      <c r="H28" s="103" t="e">
        <f>#REF!</f>
        <v>#REF!</v>
      </c>
      <c r="I28" s="104"/>
      <c r="J28" s="103" t="e">
        <f>#REF!</f>
        <v>#REF!</v>
      </c>
      <c r="K28" s="103" t="e">
        <f>#REF!</f>
        <v>#REF!</v>
      </c>
      <c r="L28" s="103">
        <f>IFERROR(#REF!*J28,0)</f>
        <v>0</v>
      </c>
      <c r="M28" s="103" t="e">
        <f>#REF!</f>
        <v>#REF!</v>
      </c>
      <c r="N28" s="103" t="e">
        <f>#REF!</f>
        <v>#REF!</v>
      </c>
      <c r="O28" s="103" t="e">
        <f>#REF!</f>
        <v>#REF!</v>
      </c>
      <c r="P28" s="103" t="e">
        <f>(#REF!+#REF!)/(24*60*60)</f>
        <v>#REF!</v>
      </c>
    </row>
    <row r="29" spans="1:18" ht="15" x14ac:dyDescent="0.25">
      <c r="G29" s="107"/>
      <c r="H29" s="107"/>
      <c r="I29" s="107"/>
      <c r="J29" s="107"/>
      <c r="K29" s="107"/>
      <c r="R29" s="105"/>
    </row>
    <row r="30" spans="1:18" ht="15" x14ac:dyDescent="0.25">
      <c r="G30" s="107"/>
      <c r="H30" s="107"/>
      <c r="I30" s="107"/>
      <c r="J30" s="107"/>
      <c r="K30" s="107"/>
      <c r="R30" s="105"/>
    </row>
    <row r="31" spans="1:18" ht="15" x14ac:dyDescent="0.25">
      <c r="G31" s="107"/>
      <c r="H31" s="107"/>
      <c r="I31" s="107"/>
      <c r="J31" s="107"/>
      <c r="K31" s="107"/>
      <c r="R31" s="105"/>
    </row>
    <row r="34" spans="18:18" x14ac:dyDescent="0.25">
      <c r="R34" s="105"/>
    </row>
    <row r="35" spans="18:18" x14ac:dyDescent="0.25">
      <c r="R35" s="105"/>
    </row>
    <row r="36" spans="18:18" x14ac:dyDescent="0.25">
      <c r="R36" s="105"/>
    </row>
    <row r="37" spans="18:18" x14ac:dyDescent="0.25">
      <c r="R37" s="105"/>
    </row>
    <row r="38" spans="18:18" x14ac:dyDescent="0.25">
      <c r="R38" s="1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BR33"/>
  <sheetViews>
    <sheetView topLeftCell="I2" workbookViewId="0">
      <selection activeCell="AP9" sqref="AP9"/>
    </sheetView>
  </sheetViews>
  <sheetFormatPr defaultColWidth="11.42578125" defaultRowHeight="15" x14ac:dyDescent="0.25"/>
  <cols>
    <col min="1" max="1" width="12.85546875" style="100" bestFit="1" customWidth="1"/>
    <col min="2" max="2" width="10.28515625" style="100" bestFit="1" customWidth="1"/>
    <col min="3" max="3" width="2.28515625" style="100" bestFit="1" customWidth="1"/>
    <col min="4" max="4" width="8.140625" style="100" bestFit="1" customWidth="1"/>
    <col min="5" max="35" width="4.42578125" style="100" bestFit="1" customWidth="1"/>
    <col min="36" max="36" width="5.5703125" style="100" customWidth="1"/>
    <col min="37" max="37" width="11.5703125" style="100" bestFit="1" customWidth="1"/>
    <col min="38" max="38" width="9.42578125" style="100" customWidth="1"/>
    <col min="39" max="39" width="7.140625" style="100" bestFit="1" customWidth="1"/>
    <col min="40" max="70" width="4.140625" style="100" bestFit="1" customWidth="1"/>
    <col min="71" max="71" width="5.5703125" style="100" customWidth="1"/>
    <col min="72" max="16384" width="11.42578125" style="100"/>
  </cols>
  <sheetData>
    <row r="1" spans="2:70" x14ac:dyDescent="0.25"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L1" s="140"/>
    </row>
    <row r="2" spans="2:70" ht="15.75" thickBot="1" x14ac:dyDescent="0.3">
      <c r="B2" s="137"/>
      <c r="D2" s="138"/>
      <c r="AJ2" s="123"/>
      <c r="AK2" s="141"/>
      <c r="AM2" s="142"/>
    </row>
    <row r="3" spans="2:70" ht="15.75" thickBot="1" x14ac:dyDescent="0.3">
      <c r="B3" s="124" t="s">
        <v>59</v>
      </c>
      <c r="D3" s="125">
        <v>51676.210137528738</v>
      </c>
      <c r="AJ3" s="123"/>
      <c r="AK3" s="143" t="s">
        <v>47</v>
      </c>
      <c r="AM3" s="125">
        <v>14741</v>
      </c>
    </row>
    <row r="4" spans="2:70" ht="57" customHeight="1" x14ac:dyDescent="0.25">
      <c r="E4" s="126" t="s">
        <v>52</v>
      </c>
      <c r="F4" s="126" t="s">
        <v>53</v>
      </c>
      <c r="G4" s="126" t="s">
        <v>54</v>
      </c>
      <c r="H4" s="126" t="s">
        <v>58</v>
      </c>
      <c r="I4" s="126" t="s">
        <v>55</v>
      </c>
      <c r="J4" s="126" t="s">
        <v>51</v>
      </c>
      <c r="K4" s="126" t="s">
        <v>57</v>
      </c>
      <c r="L4" s="126" t="s">
        <v>52</v>
      </c>
      <c r="M4" s="126" t="s">
        <v>53</v>
      </c>
      <c r="N4" s="126" t="s">
        <v>54</v>
      </c>
      <c r="O4" s="126" t="s">
        <v>58</v>
      </c>
      <c r="P4" s="126" t="s">
        <v>55</v>
      </c>
      <c r="Q4" s="126" t="s">
        <v>51</v>
      </c>
      <c r="R4" s="126" t="s">
        <v>57</v>
      </c>
      <c r="S4" s="126" t="s">
        <v>52</v>
      </c>
      <c r="T4" s="126" t="s">
        <v>53</v>
      </c>
      <c r="U4" s="126" t="s">
        <v>54</v>
      </c>
      <c r="V4" s="126" t="s">
        <v>58</v>
      </c>
      <c r="W4" s="126" t="s">
        <v>55</v>
      </c>
      <c r="X4" s="126" t="s">
        <v>51</v>
      </c>
      <c r="Y4" s="126" t="s">
        <v>57</v>
      </c>
      <c r="Z4" s="126" t="s">
        <v>52</v>
      </c>
      <c r="AA4" s="126" t="s">
        <v>53</v>
      </c>
      <c r="AB4" s="126" t="s">
        <v>54</v>
      </c>
      <c r="AC4" s="126" t="s">
        <v>58</v>
      </c>
      <c r="AD4" s="126" t="s">
        <v>55</v>
      </c>
      <c r="AE4" s="126" t="s">
        <v>51</v>
      </c>
      <c r="AF4" s="126" t="s">
        <v>57</v>
      </c>
      <c r="AG4" s="126" t="s">
        <v>52</v>
      </c>
      <c r="AH4" s="126" t="s">
        <v>53</v>
      </c>
      <c r="AI4" s="126"/>
      <c r="AJ4" s="123"/>
      <c r="AN4" s="144" t="s">
        <v>52</v>
      </c>
      <c r="AO4" s="144" t="s">
        <v>53</v>
      </c>
      <c r="AP4" s="144" t="s">
        <v>54</v>
      </c>
      <c r="AQ4" s="144" t="s">
        <v>58</v>
      </c>
      <c r="AR4" s="144" t="s">
        <v>55</v>
      </c>
      <c r="AS4" s="144" t="s">
        <v>51</v>
      </c>
      <c r="AT4" s="144" t="s">
        <v>57</v>
      </c>
      <c r="AU4" s="144" t="s">
        <v>52</v>
      </c>
      <c r="AV4" s="144" t="s">
        <v>53</v>
      </c>
      <c r="AW4" s="144" t="s">
        <v>54</v>
      </c>
      <c r="AX4" s="144" t="s">
        <v>58</v>
      </c>
      <c r="AY4" s="144" t="s">
        <v>55</v>
      </c>
      <c r="AZ4" s="144" t="s">
        <v>51</v>
      </c>
      <c r="BA4" s="144" t="s">
        <v>57</v>
      </c>
      <c r="BB4" s="144" t="s">
        <v>52</v>
      </c>
      <c r="BC4" s="144" t="s">
        <v>53</v>
      </c>
      <c r="BD4" s="144" t="s">
        <v>54</v>
      </c>
      <c r="BE4" s="144" t="s">
        <v>58</v>
      </c>
      <c r="BF4" s="144" t="s">
        <v>55</v>
      </c>
      <c r="BG4" s="144" t="s">
        <v>51</v>
      </c>
      <c r="BH4" s="144" t="s">
        <v>57</v>
      </c>
      <c r="BI4" s="144" t="s">
        <v>52</v>
      </c>
      <c r="BJ4" s="144" t="s">
        <v>53</v>
      </c>
      <c r="BK4" s="144" t="s">
        <v>54</v>
      </c>
      <c r="BL4" s="144" t="s">
        <v>58</v>
      </c>
      <c r="BM4" s="144" t="s">
        <v>55</v>
      </c>
      <c r="BN4" s="144" t="s">
        <v>51</v>
      </c>
      <c r="BO4" s="144" t="s">
        <v>57</v>
      </c>
      <c r="BP4" s="144" t="s">
        <v>52</v>
      </c>
      <c r="BQ4" s="144" t="s">
        <v>53</v>
      </c>
      <c r="BR4" s="144"/>
    </row>
    <row r="5" spans="2:70" ht="59.25" customHeight="1" thickBot="1" x14ac:dyDescent="0.3">
      <c r="E5" s="127">
        <v>42309</v>
      </c>
      <c r="F5" s="127">
        <v>42310</v>
      </c>
      <c r="G5" s="127">
        <v>42311</v>
      </c>
      <c r="H5" s="127">
        <v>42312</v>
      </c>
      <c r="I5" s="127">
        <v>42313</v>
      </c>
      <c r="J5" s="127">
        <v>42314</v>
      </c>
      <c r="K5" s="127">
        <v>42315</v>
      </c>
      <c r="L5" s="127">
        <v>42316</v>
      </c>
      <c r="M5" s="127">
        <v>42317</v>
      </c>
      <c r="N5" s="127">
        <v>42318</v>
      </c>
      <c r="O5" s="127">
        <v>42319</v>
      </c>
      <c r="P5" s="127">
        <v>42320</v>
      </c>
      <c r="Q5" s="127">
        <v>42321</v>
      </c>
      <c r="R5" s="127">
        <v>42322</v>
      </c>
      <c r="S5" s="127">
        <v>42323</v>
      </c>
      <c r="T5" s="127">
        <v>42324</v>
      </c>
      <c r="U5" s="127">
        <v>42325</v>
      </c>
      <c r="V5" s="127">
        <v>42326</v>
      </c>
      <c r="W5" s="127">
        <v>42327</v>
      </c>
      <c r="X5" s="127">
        <v>42328</v>
      </c>
      <c r="Y5" s="127">
        <v>42329</v>
      </c>
      <c r="Z5" s="127">
        <v>42330</v>
      </c>
      <c r="AA5" s="127">
        <v>42331</v>
      </c>
      <c r="AB5" s="127">
        <v>42332</v>
      </c>
      <c r="AC5" s="127">
        <v>42333</v>
      </c>
      <c r="AD5" s="127">
        <v>42334</v>
      </c>
      <c r="AE5" s="127">
        <v>42335</v>
      </c>
      <c r="AF5" s="127">
        <v>42336</v>
      </c>
      <c r="AG5" s="127">
        <v>42337</v>
      </c>
      <c r="AH5" s="127">
        <v>42338</v>
      </c>
      <c r="AI5" s="127"/>
      <c r="AJ5" s="123"/>
      <c r="AN5" s="127">
        <v>42309</v>
      </c>
      <c r="AO5" s="127">
        <v>42310</v>
      </c>
      <c r="AP5" s="127">
        <v>42311</v>
      </c>
      <c r="AQ5" s="127">
        <v>42312</v>
      </c>
      <c r="AR5" s="127">
        <v>42313</v>
      </c>
      <c r="AS5" s="127">
        <v>42314</v>
      </c>
      <c r="AT5" s="127">
        <v>42315</v>
      </c>
      <c r="AU5" s="127">
        <v>42316</v>
      </c>
      <c r="AV5" s="127">
        <v>42317</v>
      </c>
      <c r="AW5" s="127">
        <v>42318</v>
      </c>
      <c r="AX5" s="127">
        <v>42319</v>
      </c>
      <c r="AY5" s="127">
        <v>42320</v>
      </c>
      <c r="AZ5" s="127">
        <v>42321</v>
      </c>
      <c r="BA5" s="127">
        <v>42322</v>
      </c>
      <c r="BB5" s="127">
        <v>42323</v>
      </c>
      <c r="BC5" s="127">
        <v>42324</v>
      </c>
      <c r="BD5" s="127">
        <v>42325</v>
      </c>
      <c r="BE5" s="127">
        <v>42326</v>
      </c>
      <c r="BF5" s="127">
        <v>42327</v>
      </c>
      <c r="BG5" s="127">
        <v>42328</v>
      </c>
      <c r="BH5" s="127">
        <v>42329</v>
      </c>
      <c r="BI5" s="127">
        <v>42330</v>
      </c>
      <c r="BJ5" s="127">
        <v>42331</v>
      </c>
      <c r="BK5" s="127">
        <v>42332</v>
      </c>
      <c r="BL5" s="127">
        <v>42333</v>
      </c>
      <c r="BM5" s="127">
        <v>42334</v>
      </c>
      <c r="BN5" s="127">
        <v>42335</v>
      </c>
      <c r="BO5" s="127">
        <v>42336</v>
      </c>
      <c r="BP5" s="127">
        <v>42337</v>
      </c>
      <c r="BQ5" s="127">
        <v>42338</v>
      </c>
      <c r="BR5" s="127"/>
    </row>
    <row r="6" spans="2:70" x14ac:dyDescent="0.25">
      <c r="B6" s="128">
        <v>0.3125</v>
      </c>
      <c r="C6" s="129" t="s">
        <v>48</v>
      </c>
      <c r="D6" s="130">
        <v>0.33333333333333331</v>
      </c>
      <c r="E6" s="146">
        <v>0</v>
      </c>
      <c r="F6" s="146">
        <v>0</v>
      </c>
      <c r="G6" s="146">
        <v>1.7765084284134878</v>
      </c>
      <c r="H6" s="146">
        <v>3.8020199679173974</v>
      </c>
      <c r="I6" s="146">
        <v>2.3554876196175254</v>
      </c>
      <c r="J6" s="146">
        <v>3.6837270283386965</v>
      </c>
      <c r="K6" s="146">
        <v>0</v>
      </c>
      <c r="L6" s="146">
        <v>0</v>
      </c>
      <c r="M6" s="146">
        <v>2.6328373816865831</v>
      </c>
      <c r="N6" s="146">
        <v>1.9429263893483661</v>
      </c>
      <c r="O6" s="146">
        <v>4.1581817515457251</v>
      </c>
      <c r="P6" s="146">
        <v>2.5761426080175354</v>
      </c>
      <c r="Q6" s="146">
        <v>4.0288074855388336</v>
      </c>
      <c r="R6" s="146">
        <v>0</v>
      </c>
      <c r="S6" s="146">
        <v>0</v>
      </c>
      <c r="T6" s="146">
        <v>0</v>
      </c>
      <c r="U6" s="146">
        <v>1.8391894427703739</v>
      </c>
      <c r="V6" s="146">
        <v>3.9361676389233966</v>
      </c>
      <c r="W6" s="146">
        <v>2.4385969091324458</v>
      </c>
      <c r="X6" s="146">
        <v>3.8137009384294864</v>
      </c>
      <c r="Y6" s="146">
        <v>0</v>
      </c>
      <c r="Z6" s="146">
        <v>0</v>
      </c>
      <c r="AA6" s="146">
        <v>2.6235175079954769</v>
      </c>
      <c r="AB6" s="146">
        <v>1.9007146520038167</v>
      </c>
      <c r="AC6" s="146">
        <v>4.157244811253924</v>
      </c>
      <c r="AD6" s="146">
        <v>2.7694216558392442</v>
      </c>
      <c r="AE6" s="146">
        <v>4.3310749424096144</v>
      </c>
      <c r="AF6" s="146">
        <v>0</v>
      </c>
      <c r="AG6" s="146">
        <v>0</v>
      </c>
      <c r="AH6" s="146">
        <v>2.8375513702773718</v>
      </c>
      <c r="AI6" s="146"/>
      <c r="AJ6" s="123"/>
      <c r="AK6" s="128">
        <v>0.3125</v>
      </c>
      <c r="AL6" s="129" t="s">
        <v>48</v>
      </c>
      <c r="AM6" s="130">
        <v>0.33333333333333331</v>
      </c>
      <c r="AN6" s="145">
        <v>0</v>
      </c>
      <c r="AO6" s="145">
        <v>0</v>
      </c>
      <c r="AP6" s="145">
        <v>2</v>
      </c>
      <c r="AQ6" s="145">
        <v>3</v>
      </c>
      <c r="AR6" s="145">
        <v>2</v>
      </c>
      <c r="AS6" s="145">
        <v>3</v>
      </c>
      <c r="AT6" s="145">
        <v>0</v>
      </c>
      <c r="AU6" s="145">
        <v>0</v>
      </c>
      <c r="AV6" s="145">
        <v>2</v>
      </c>
      <c r="AW6" s="145">
        <v>2</v>
      </c>
      <c r="AX6" s="145">
        <v>3</v>
      </c>
      <c r="AY6" s="145">
        <v>2</v>
      </c>
      <c r="AZ6" s="145">
        <v>3</v>
      </c>
      <c r="BA6" s="145">
        <v>0</v>
      </c>
      <c r="BB6" s="145">
        <v>0</v>
      </c>
      <c r="BC6" s="145">
        <v>0</v>
      </c>
      <c r="BD6" s="145">
        <v>2</v>
      </c>
      <c r="BE6" s="145">
        <v>3</v>
      </c>
      <c r="BF6" s="145">
        <v>2</v>
      </c>
      <c r="BG6" s="145">
        <v>3</v>
      </c>
      <c r="BH6" s="145">
        <v>0</v>
      </c>
      <c r="BI6" s="145">
        <v>0</v>
      </c>
      <c r="BJ6" s="145">
        <v>2</v>
      </c>
      <c r="BK6" s="145">
        <v>2</v>
      </c>
      <c r="BL6" s="145">
        <v>3</v>
      </c>
      <c r="BM6" s="145">
        <v>2</v>
      </c>
      <c r="BN6" s="145">
        <v>3</v>
      </c>
      <c r="BO6" s="145">
        <v>0</v>
      </c>
      <c r="BP6" s="145">
        <v>0</v>
      </c>
      <c r="BQ6" s="145">
        <v>2</v>
      </c>
      <c r="BR6" s="145">
        <v>0</v>
      </c>
    </row>
    <row r="7" spans="2:70" x14ac:dyDescent="0.25">
      <c r="B7" s="131">
        <v>0.33333333333333331</v>
      </c>
      <c r="C7" s="132" t="s">
        <v>48</v>
      </c>
      <c r="D7" s="133">
        <v>0.35416666666666702</v>
      </c>
      <c r="E7" s="146">
        <v>0</v>
      </c>
      <c r="F7" s="146">
        <v>0</v>
      </c>
      <c r="G7" s="146">
        <v>7.1060337136539511</v>
      </c>
      <c r="H7" s="146">
        <v>12.356564895731541</v>
      </c>
      <c r="I7" s="146">
        <v>15.310669527513916</v>
      </c>
      <c r="J7" s="146">
        <v>17.190726132247249</v>
      </c>
      <c r="K7" s="146">
        <v>0</v>
      </c>
      <c r="L7" s="146">
        <v>0</v>
      </c>
      <c r="M7" s="146">
        <v>18.42986167180608</v>
      </c>
      <c r="N7" s="146">
        <v>7.7717055573934646</v>
      </c>
      <c r="O7" s="146">
        <v>13.514090692523606</v>
      </c>
      <c r="P7" s="146">
        <v>16.744926952113982</v>
      </c>
      <c r="Q7" s="146">
        <v>18.801101599181223</v>
      </c>
      <c r="R7" s="146">
        <v>0</v>
      </c>
      <c r="S7" s="146">
        <v>0</v>
      </c>
      <c r="T7" s="146">
        <v>0</v>
      </c>
      <c r="U7" s="146">
        <v>7.3567577710814955</v>
      </c>
      <c r="V7" s="146">
        <v>12.792544826501041</v>
      </c>
      <c r="W7" s="146">
        <v>15.850879909360899</v>
      </c>
      <c r="X7" s="146">
        <v>17.797271046004273</v>
      </c>
      <c r="Y7" s="146">
        <v>0</v>
      </c>
      <c r="Z7" s="146">
        <v>0</v>
      </c>
      <c r="AA7" s="146">
        <v>18.364622555968339</v>
      </c>
      <c r="AB7" s="146">
        <v>7.6028586080152669</v>
      </c>
      <c r="AC7" s="146">
        <v>13.511045636575252</v>
      </c>
      <c r="AD7" s="146">
        <v>18.001240762955089</v>
      </c>
      <c r="AE7" s="146">
        <v>20.2116830645782</v>
      </c>
      <c r="AF7" s="146">
        <v>0</v>
      </c>
      <c r="AG7" s="146">
        <v>0</v>
      </c>
      <c r="AH7" s="146">
        <v>19.862859591941604</v>
      </c>
      <c r="AI7" s="146"/>
      <c r="AJ7" s="123"/>
      <c r="AK7" s="131">
        <v>0.33333333333333331</v>
      </c>
      <c r="AL7" s="132" t="s">
        <v>48</v>
      </c>
      <c r="AM7" s="133">
        <v>0.35416666666666702</v>
      </c>
      <c r="AN7" s="145">
        <v>0</v>
      </c>
      <c r="AO7" s="145">
        <v>0</v>
      </c>
      <c r="AP7" s="145">
        <v>4</v>
      </c>
      <c r="AQ7" s="145">
        <v>5</v>
      </c>
      <c r="AR7" s="145">
        <v>6</v>
      </c>
      <c r="AS7" s="145">
        <v>7</v>
      </c>
      <c r="AT7" s="145">
        <v>0</v>
      </c>
      <c r="AU7" s="145">
        <v>0</v>
      </c>
      <c r="AV7" s="145">
        <v>7</v>
      </c>
      <c r="AW7" s="145">
        <v>4</v>
      </c>
      <c r="AX7" s="145">
        <v>6</v>
      </c>
      <c r="AY7" s="145">
        <v>7</v>
      </c>
      <c r="AZ7" s="145">
        <v>7</v>
      </c>
      <c r="BA7" s="145">
        <v>0</v>
      </c>
      <c r="BB7" s="145">
        <v>0</v>
      </c>
      <c r="BC7" s="145">
        <v>0</v>
      </c>
      <c r="BD7" s="145">
        <v>4</v>
      </c>
      <c r="BE7" s="145">
        <v>6</v>
      </c>
      <c r="BF7" s="145">
        <v>6</v>
      </c>
      <c r="BG7" s="145">
        <v>7</v>
      </c>
      <c r="BH7" s="145">
        <v>0</v>
      </c>
      <c r="BI7" s="145">
        <v>0</v>
      </c>
      <c r="BJ7" s="145">
        <v>7</v>
      </c>
      <c r="BK7" s="145">
        <v>4</v>
      </c>
      <c r="BL7" s="145">
        <v>6</v>
      </c>
      <c r="BM7" s="145">
        <v>7</v>
      </c>
      <c r="BN7" s="145">
        <v>8</v>
      </c>
      <c r="BO7" s="145">
        <v>0</v>
      </c>
      <c r="BP7" s="145">
        <v>0</v>
      </c>
      <c r="BQ7" s="145">
        <v>8</v>
      </c>
      <c r="BR7" s="145">
        <v>0</v>
      </c>
    </row>
    <row r="8" spans="2:70" x14ac:dyDescent="0.25">
      <c r="B8" s="131">
        <v>0.35416666666666702</v>
      </c>
      <c r="C8" s="132" t="s">
        <v>48</v>
      </c>
      <c r="D8" s="133">
        <v>0.375</v>
      </c>
      <c r="E8" s="146">
        <v>0</v>
      </c>
      <c r="F8" s="146">
        <v>0</v>
      </c>
      <c r="G8" s="146">
        <v>22.206355355168601</v>
      </c>
      <c r="H8" s="146">
        <v>32.317169727297873</v>
      </c>
      <c r="I8" s="146">
        <v>36.510058104071653</v>
      </c>
      <c r="J8" s="146">
        <v>33.153543255048277</v>
      </c>
      <c r="K8" s="146">
        <v>0</v>
      </c>
      <c r="L8" s="146">
        <v>0</v>
      </c>
      <c r="M8" s="146">
        <v>28.961211198552412</v>
      </c>
      <c r="N8" s="146">
        <v>24.286579866854577</v>
      </c>
      <c r="O8" s="146">
        <v>35.344544888138657</v>
      </c>
      <c r="P8" s="146">
        <v>39.930210424271799</v>
      </c>
      <c r="Q8" s="146">
        <v>36.259267369849503</v>
      </c>
      <c r="R8" s="146">
        <v>0</v>
      </c>
      <c r="S8" s="146">
        <v>0</v>
      </c>
      <c r="T8" s="146">
        <v>0</v>
      </c>
      <c r="U8" s="146">
        <v>22.989868034629673</v>
      </c>
      <c r="V8" s="146">
        <v>33.457424930848873</v>
      </c>
      <c r="W8" s="146">
        <v>37.798252091552911</v>
      </c>
      <c r="X8" s="146">
        <v>34.323308445865386</v>
      </c>
      <c r="Y8" s="146">
        <v>0</v>
      </c>
      <c r="Z8" s="146">
        <v>0</v>
      </c>
      <c r="AA8" s="146">
        <v>28.858692587950245</v>
      </c>
      <c r="AB8" s="146">
        <v>23.75893315004771</v>
      </c>
      <c r="AC8" s="146">
        <v>35.336580895658351</v>
      </c>
      <c r="AD8" s="146">
        <v>42.926035665508287</v>
      </c>
      <c r="AE8" s="146">
        <v>38.97967448168653</v>
      </c>
      <c r="AF8" s="146">
        <v>0</v>
      </c>
      <c r="AG8" s="146">
        <v>0</v>
      </c>
      <c r="AH8" s="146">
        <v>31.213065073051084</v>
      </c>
      <c r="AI8" s="146"/>
      <c r="AJ8" s="123"/>
      <c r="AK8" s="131">
        <v>0.35416666666666702</v>
      </c>
      <c r="AL8" s="132" t="s">
        <v>48</v>
      </c>
      <c r="AM8" s="133">
        <v>0.375</v>
      </c>
      <c r="AN8" s="145">
        <v>0</v>
      </c>
      <c r="AO8" s="145">
        <v>0</v>
      </c>
      <c r="AP8" s="145">
        <v>8</v>
      </c>
      <c r="AQ8" s="145">
        <v>11</v>
      </c>
      <c r="AR8" s="145">
        <v>12</v>
      </c>
      <c r="AS8" s="145">
        <v>11</v>
      </c>
      <c r="AT8" s="145">
        <v>0</v>
      </c>
      <c r="AU8" s="145">
        <v>0</v>
      </c>
      <c r="AV8" s="145">
        <v>10</v>
      </c>
      <c r="AW8" s="145">
        <v>9</v>
      </c>
      <c r="AX8" s="145">
        <v>12</v>
      </c>
      <c r="AY8" s="145">
        <v>13</v>
      </c>
      <c r="AZ8" s="145">
        <v>12</v>
      </c>
      <c r="BA8" s="145">
        <v>0</v>
      </c>
      <c r="BB8" s="145">
        <v>0</v>
      </c>
      <c r="BC8" s="145">
        <v>0</v>
      </c>
      <c r="BD8" s="145">
        <v>8</v>
      </c>
      <c r="BE8" s="145">
        <v>11</v>
      </c>
      <c r="BF8" s="145">
        <v>12</v>
      </c>
      <c r="BG8" s="145">
        <v>11</v>
      </c>
      <c r="BH8" s="145">
        <v>0</v>
      </c>
      <c r="BI8" s="145">
        <v>0</v>
      </c>
      <c r="BJ8" s="145">
        <v>10</v>
      </c>
      <c r="BK8" s="145">
        <v>9</v>
      </c>
      <c r="BL8" s="145">
        <v>12</v>
      </c>
      <c r="BM8" s="145">
        <v>14</v>
      </c>
      <c r="BN8" s="145">
        <v>13</v>
      </c>
      <c r="BO8" s="145">
        <v>0</v>
      </c>
      <c r="BP8" s="145">
        <v>0</v>
      </c>
      <c r="BQ8" s="145">
        <v>11</v>
      </c>
      <c r="BR8" s="145">
        <v>0</v>
      </c>
    </row>
    <row r="9" spans="2:70" x14ac:dyDescent="0.25">
      <c r="B9" s="131">
        <v>0.375</v>
      </c>
      <c r="C9" s="132" t="s">
        <v>48</v>
      </c>
      <c r="D9" s="133">
        <v>0.39583333333333298</v>
      </c>
      <c r="E9" s="146">
        <v>3.4514873098130012</v>
      </c>
      <c r="F9" s="146">
        <v>15.9885</v>
      </c>
      <c r="G9" s="146">
        <v>71.06033713653953</v>
      </c>
      <c r="H9" s="146">
        <v>61.782824478657709</v>
      </c>
      <c r="I9" s="146">
        <v>65.953653349290718</v>
      </c>
      <c r="J9" s="146">
        <v>55.255905425080449</v>
      </c>
      <c r="K9" s="146">
        <v>12.130444338618736</v>
      </c>
      <c r="L9" s="146">
        <v>3.428882879455426</v>
      </c>
      <c r="M9" s="146">
        <v>64.065709621040185</v>
      </c>
      <c r="N9" s="146">
        <v>77.717055573934644</v>
      </c>
      <c r="O9" s="146">
        <v>67.570453462618019</v>
      </c>
      <c r="P9" s="146">
        <v>72.131993024490995</v>
      </c>
      <c r="Q9" s="146">
        <v>60.432112283082503</v>
      </c>
      <c r="R9" s="146">
        <v>13.266787842414992</v>
      </c>
      <c r="S9" s="146">
        <v>3.7500903040625158</v>
      </c>
      <c r="T9" s="146">
        <v>14.389650000000001</v>
      </c>
      <c r="U9" s="146">
        <v>73.567577710814959</v>
      </c>
      <c r="V9" s="146">
        <v>63.962724132505201</v>
      </c>
      <c r="W9" s="146">
        <v>68.280713455708479</v>
      </c>
      <c r="X9" s="146">
        <v>57.205514076442306</v>
      </c>
      <c r="Y9" s="146">
        <v>12.558445998269397</v>
      </c>
      <c r="Z9" s="146">
        <v>3.5498650563805114</v>
      </c>
      <c r="AA9" s="146">
        <v>63.838926027889926</v>
      </c>
      <c r="AB9" s="146">
        <v>76.028586080152664</v>
      </c>
      <c r="AC9" s="146">
        <v>67.555228182876263</v>
      </c>
      <c r="AD9" s="146">
        <v>77.543806363498845</v>
      </c>
      <c r="AE9" s="146">
        <v>64.966124136144217</v>
      </c>
      <c r="AF9" s="146">
        <v>14.262148935335178</v>
      </c>
      <c r="AG9" s="146">
        <v>4.031446577181419</v>
      </c>
      <c r="AH9" s="146">
        <v>69.047083343416034</v>
      </c>
      <c r="AI9" s="146"/>
      <c r="AJ9" s="123"/>
      <c r="AK9" s="131">
        <v>0.375</v>
      </c>
      <c r="AL9" s="132" t="s">
        <v>48</v>
      </c>
      <c r="AM9" s="133">
        <v>0.39583333333333298</v>
      </c>
      <c r="AN9" s="145">
        <v>3</v>
      </c>
      <c r="AO9" s="145">
        <v>6</v>
      </c>
      <c r="AP9" s="145">
        <v>21</v>
      </c>
      <c r="AQ9" s="145">
        <v>19</v>
      </c>
      <c r="AR9" s="145">
        <v>20</v>
      </c>
      <c r="AS9" s="145">
        <v>17</v>
      </c>
      <c r="AT9" s="145">
        <v>5</v>
      </c>
      <c r="AU9" s="145">
        <v>3</v>
      </c>
      <c r="AV9" s="145">
        <v>19</v>
      </c>
      <c r="AW9" s="145">
        <v>23</v>
      </c>
      <c r="AX9" s="145">
        <v>20</v>
      </c>
      <c r="AY9" s="145">
        <v>21</v>
      </c>
      <c r="AZ9" s="145">
        <v>18</v>
      </c>
      <c r="BA9" s="145">
        <v>6</v>
      </c>
      <c r="BB9" s="145">
        <v>3</v>
      </c>
      <c r="BC9" s="145">
        <v>6</v>
      </c>
      <c r="BD9" s="145">
        <v>22</v>
      </c>
      <c r="BE9" s="145">
        <v>19</v>
      </c>
      <c r="BF9" s="145">
        <v>20</v>
      </c>
      <c r="BG9" s="145">
        <v>17</v>
      </c>
      <c r="BH9" s="145">
        <v>5</v>
      </c>
      <c r="BI9" s="145">
        <v>3</v>
      </c>
      <c r="BJ9" s="145">
        <v>19</v>
      </c>
      <c r="BK9" s="145">
        <v>22</v>
      </c>
      <c r="BL9" s="145">
        <v>20</v>
      </c>
      <c r="BM9" s="145">
        <v>23</v>
      </c>
      <c r="BN9" s="145">
        <v>19</v>
      </c>
      <c r="BO9" s="145">
        <v>6</v>
      </c>
      <c r="BP9" s="145">
        <v>3</v>
      </c>
      <c r="BQ9" s="145">
        <v>21</v>
      </c>
      <c r="BR9" s="145">
        <v>0</v>
      </c>
    </row>
    <row r="10" spans="2:70" x14ac:dyDescent="0.25">
      <c r="B10" s="131">
        <v>0.39583333333333298</v>
      </c>
      <c r="C10" s="132" t="s">
        <v>48</v>
      </c>
      <c r="D10" s="133">
        <v>0.41666666666666702</v>
      </c>
      <c r="E10" s="146">
        <v>4.601983079750668</v>
      </c>
      <c r="F10" s="146">
        <v>32.917499999999997</v>
      </c>
      <c r="G10" s="146">
        <v>83.495896135433938</v>
      </c>
      <c r="H10" s="146">
        <v>94.099994205955596</v>
      </c>
      <c r="I10" s="146">
        <v>93.041760974892256</v>
      </c>
      <c r="J10" s="146">
        <v>99.460629765144802</v>
      </c>
      <c r="K10" s="146">
        <v>32.752199714270589</v>
      </c>
      <c r="L10" s="146">
        <v>4.5718438392739023</v>
      </c>
      <c r="M10" s="146">
        <v>88.638858516781639</v>
      </c>
      <c r="N10" s="146">
        <v>91.317540299373206</v>
      </c>
      <c r="O10" s="146">
        <v>102.9149983507567</v>
      </c>
      <c r="P10" s="146">
        <v>101.75763301669265</v>
      </c>
      <c r="Q10" s="146">
        <v>108.7778021095485</v>
      </c>
      <c r="R10" s="146">
        <v>35.820327174520479</v>
      </c>
      <c r="S10" s="146">
        <v>5.0001204054166886</v>
      </c>
      <c r="T10" s="146">
        <v>29.625749999999996</v>
      </c>
      <c r="U10" s="146">
        <v>86.441903810207577</v>
      </c>
      <c r="V10" s="146">
        <v>97.420149063354089</v>
      </c>
      <c r="W10" s="146">
        <v>96.324577910731605</v>
      </c>
      <c r="X10" s="146">
        <v>102.96992533759614</v>
      </c>
      <c r="Y10" s="146">
        <v>33.907804195327373</v>
      </c>
      <c r="Z10" s="146">
        <v>4.7331534085073486</v>
      </c>
      <c r="AA10" s="146">
        <v>88.325089435847715</v>
      </c>
      <c r="AB10" s="146">
        <v>89.3335886441794</v>
      </c>
      <c r="AC10" s="146">
        <v>102.89180907853461</v>
      </c>
      <c r="AD10" s="146">
        <v>109.39215540565014</v>
      </c>
      <c r="AE10" s="146">
        <v>116.93902344505959</v>
      </c>
      <c r="AF10" s="146">
        <v>38.507802125404979</v>
      </c>
      <c r="AG10" s="146">
        <v>5.3752621029085592</v>
      </c>
      <c r="AH10" s="146">
        <v>95.530896132671501</v>
      </c>
      <c r="AI10" s="146"/>
      <c r="AJ10" s="123"/>
      <c r="AK10" s="131">
        <v>0.39583333333333298</v>
      </c>
      <c r="AL10" s="132" t="s">
        <v>48</v>
      </c>
      <c r="AM10" s="133">
        <v>0.41666666666666702</v>
      </c>
      <c r="AN10" s="145">
        <v>3</v>
      </c>
      <c r="AO10" s="145">
        <v>11</v>
      </c>
      <c r="AP10" s="145">
        <v>24</v>
      </c>
      <c r="AQ10" s="145">
        <v>27</v>
      </c>
      <c r="AR10" s="145">
        <v>27</v>
      </c>
      <c r="AS10" s="145">
        <v>28</v>
      </c>
      <c r="AT10" s="145">
        <v>11</v>
      </c>
      <c r="AU10" s="145">
        <v>3</v>
      </c>
      <c r="AV10" s="145">
        <v>26</v>
      </c>
      <c r="AW10" s="145">
        <v>26</v>
      </c>
      <c r="AX10" s="145">
        <v>29</v>
      </c>
      <c r="AY10" s="145">
        <v>29</v>
      </c>
      <c r="AZ10" s="145">
        <v>31</v>
      </c>
      <c r="BA10" s="145">
        <v>12</v>
      </c>
      <c r="BB10" s="145">
        <v>3</v>
      </c>
      <c r="BC10" s="145">
        <v>10</v>
      </c>
      <c r="BD10" s="145">
        <v>25</v>
      </c>
      <c r="BE10" s="145">
        <v>28</v>
      </c>
      <c r="BF10" s="145">
        <v>27</v>
      </c>
      <c r="BG10" s="145">
        <v>29</v>
      </c>
      <c r="BH10" s="145">
        <v>11</v>
      </c>
      <c r="BI10" s="145">
        <v>3</v>
      </c>
      <c r="BJ10" s="145">
        <v>25</v>
      </c>
      <c r="BK10" s="145">
        <v>26</v>
      </c>
      <c r="BL10" s="145">
        <v>29</v>
      </c>
      <c r="BM10" s="145">
        <v>31</v>
      </c>
      <c r="BN10" s="145">
        <v>33</v>
      </c>
      <c r="BO10" s="145">
        <v>13</v>
      </c>
      <c r="BP10" s="145">
        <v>3</v>
      </c>
      <c r="BQ10" s="145">
        <v>27</v>
      </c>
      <c r="BR10" s="145">
        <v>0</v>
      </c>
    </row>
    <row r="11" spans="2:70" x14ac:dyDescent="0.25">
      <c r="B11" s="131">
        <v>0.41666666666666702</v>
      </c>
      <c r="C11" s="132" t="s">
        <v>48</v>
      </c>
      <c r="D11" s="133">
        <v>0.4375</v>
      </c>
      <c r="E11" s="146">
        <v>8.0534703895636692</v>
      </c>
      <c r="F11" s="146">
        <v>39.501000000000005</v>
      </c>
      <c r="G11" s="146">
        <v>106.59050570480929</v>
      </c>
      <c r="H11" s="146">
        <v>104.55554911772845</v>
      </c>
      <c r="I11" s="146">
        <v>127.19633145934635</v>
      </c>
      <c r="J11" s="146">
        <v>115.42344688794583</v>
      </c>
      <c r="K11" s="146">
        <v>33.965244148132456</v>
      </c>
      <c r="L11" s="146">
        <v>8.0007267187293287</v>
      </c>
      <c r="M11" s="146">
        <v>122.86574447870719</v>
      </c>
      <c r="N11" s="146">
        <v>116.57558336090197</v>
      </c>
      <c r="O11" s="146">
        <v>114.34999816750744</v>
      </c>
      <c r="P11" s="146">
        <v>139.11170083294689</v>
      </c>
      <c r="Q11" s="146">
        <v>126.23596788021679</v>
      </c>
      <c r="R11" s="146">
        <v>37.147005958761973</v>
      </c>
      <c r="S11" s="146">
        <v>8.7502107094792034</v>
      </c>
      <c r="T11" s="146">
        <v>35.550900000000006</v>
      </c>
      <c r="U11" s="146">
        <v>110.35136656622244</v>
      </c>
      <c r="V11" s="146">
        <v>108.24461007039342</v>
      </c>
      <c r="W11" s="146">
        <v>131.68423309315207</v>
      </c>
      <c r="X11" s="146">
        <v>119.49596273745725</v>
      </c>
      <c r="Y11" s="146">
        <v>35.163648795154316</v>
      </c>
      <c r="Z11" s="146">
        <v>8.28301846488786</v>
      </c>
      <c r="AA11" s="146">
        <v>122.43081703978891</v>
      </c>
      <c r="AB11" s="146">
        <v>114.04287912022902</v>
      </c>
      <c r="AC11" s="146">
        <v>114.32423230948294</v>
      </c>
      <c r="AD11" s="146">
        <v>149.54876941531919</v>
      </c>
      <c r="AE11" s="146">
        <v>135.70701486216791</v>
      </c>
      <c r="AF11" s="146">
        <v>39.934017018938491</v>
      </c>
      <c r="AG11" s="146">
        <v>9.4067086800899791</v>
      </c>
      <c r="AH11" s="146">
        <v>132.41906394627733</v>
      </c>
      <c r="AI11" s="146"/>
      <c r="AJ11" s="123"/>
      <c r="AK11" s="131">
        <v>0.41666666666666702</v>
      </c>
      <c r="AL11" s="132" t="s">
        <v>48</v>
      </c>
      <c r="AM11" s="133">
        <v>0.4375</v>
      </c>
      <c r="AN11" s="145">
        <v>4</v>
      </c>
      <c r="AO11" s="145">
        <v>13</v>
      </c>
      <c r="AP11" s="145">
        <v>30</v>
      </c>
      <c r="AQ11" s="145">
        <v>30</v>
      </c>
      <c r="AR11" s="145">
        <v>35</v>
      </c>
      <c r="AS11" s="145">
        <v>32</v>
      </c>
      <c r="AT11" s="145">
        <v>11</v>
      </c>
      <c r="AU11" s="145">
        <v>4</v>
      </c>
      <c r="AV11" s="145">
        <v>34</v>
      </c>
      <c r="AW11" s="145">
        <v>33</v>
      </c>
      <c r="AX11" s="145">
        <v>32</v>
      </c>
      <c r="AY11" s="145">
        <v>38</v>
      </c>
      <c r="AZ11" s="145">
        <v>35</v>
      </c>
      <c r="BA11" s="145">
        <v>12</v>
      </c>
      <c r="BB11" s="145">
        <v>4</v>
      </c>
      <c r="BC11" s="145">
        <v>12</v>
      </c>
      <c r="BD11" s="145">
        <v>31</v>
      </c>
      <c r="BE11" s="145">
        <v>30</v>
      </c>
      <c r="BF11" s="145">
        <v>36</v>
      </c>
      <c r="BG11" s="145">
        <v>33</v>
      </c>
      <c r="BH11" s="145">
        <v>12</v>
      </c>
      <c r="BI11" s="145">
        <v>4</v>
      </c>
      <c r="BJ11" s="145">
        <v>34</v>
      </c>
      <c r="BK11" s="145">
        <v>32</v>
      </c>
      <c r="BL11" s="145">
        <v>32</v>
      </c>
      <c r="BM11" s="145">
        <v>41</v>
      </c>
      <c r="BN11" s="145">
        <v>37</v>
      </c>
      <c r="BO11" s="145">
        <v>13</v>
      </c>
      <c r="BP11" s="145">
        <v>4</v>
      </c>
      <c r="BQ11" s="145">
        <v>36</v>
      </c>
      <c r="BR11" s="145">
        <v>0</v>
      </c>
    </row>
    <row r="12" spans="2:70" x14ac:dyDescent="0.25">
      <c r="B12" s="131">
        <v>0.4375</v>
      </c>
      <c r="C12" s="132" t="s">
        <v>48</v>
      </c>
      <c r="D12" s="133">
        <v>0.45833333333333298</v>
      </c>
      <c r="E12" s="146">
        <v>12.655453469314338</v>
      </c>
      <c r="F12" s="146">
        <v>45.143999999999998</v>
      </c>
      <c r="G12" s="146">
        <v>127.02035263156439</v>
      </c>
      <c r="H12" s="146">
        <v>126.41716393325348</v>
      </c>
      <c r="I12" s="146">
        <v>157.81767051437421</v>
      </c>
      <c r="J12" s="146">
        <v>138.75371806742424</v>
      </c>
      <c r="K12" s="146">
        <v>43.669599619027451</v>
      </c>
      <c r="L12" s="146">
        <v>12.57257055800323</v>
      </c>
      <c r="M12" s="146">
        <v>138.66276876882671</v>
      </c>
      <c r="N12" s="146">
        <v>138.91923683840818</v>
      </c>
      <c r="O12" s="146">
        <v>138.25954323889536</v>
      </c>
      <c r="P12" s="146">
        <v>172.60155473717487</v>
      </c>
      <c r="Q12" s="146">
        <v>151.75174862196272</v>
      </c>
      <c r="R12" s="146">
        <v>47.760436232693969</v>
      </c>
      <c r="S12" s="146">
        <v>13.750331114895893</v>
      </c>
      <c r="T12" s="146">
        <v>40.629599999999996</v>
      </c>
      <c r="U12" s="146">
        <v>131.50204515808173</v>
      </c>
      <c r="V12" s="146">
        <v>130.87757399420298</v>
      </c>
      <c r="W12" s="146">
        <v>163.38599291187387</v>
      </c>
      <c r="X12" s="146">
        <v>143.64940201417733</v>
      </c>
      <c r="Y12" s="146">
        <v>45.210405593769828</v>
      </c>
      <c r="Z12" s="146">
        <v>13.016171873395209</v>
      </c>
      <c r="AA12" s="146">
        <v>138.17192208776177</v>
      </c>
      <c r="AB12" s="146">
        <v>135.90109761827287</v>
      </c>
      <c r="AC12" s="146">
        <v>138.22838997419296</v>
      </c>
      <c r="AD12" s="146">
        <v>185.5512509412294</v>
      </c>
      <c r="AE12" s="146">
        <v>163.13715616409547</v>
      </c>
      <c r="AF12" s="146">
        <v>51.343736167206636</v>
      </c>
      <c r="AG12" s="146">
        <v>14.781970782998538</v>
      </c>
      <c r="AH12" s="146">
        <v>149.44437216794154</v>
      </c>
      <c r="AI12" s="146"/>
      <c r="AJ12" s="123"/>
      <c r="AK12" s="131">
        <v>0.4375</v>
      </c>
      <c r="AL12" s="132" t="s">
        <v>48</v>
      </c>
      <c r="AM12" s="133">
        <v>0.45833333333333298</v>
      </c>
      <c r="AN12" s="145">
        <v>5</v>
      </c>
      <c r="AO12" s="145">
        <v>14</v>
      </c>
      <c r="AP12" s="145">
        <v>35</v>
      </c>
      <c r="AQ12" s="145">
        <v>35</v>
      </c>
      <c r="AR12" s="145">
        <v>43</v>
      </c>
      <c r="AS12" s="145">
        <v>38</v>
      </c>
      <c r="AT12" s="145">
        <v>14</v>
      </c>
      <c r="AU12" s="145">
        <v>5</v>
      </c>
      <c r="AV12" s="145">
        <v>38</v>
      </c>
      <c r="AW12" s="145">
        <v>38</v>
      </c>
      <c r="AX12" s="145">
        <v>38</v>
      </c>
      <c r="AY12" s="145">
        <v>46</v>
      </c>
      <c r="AZ12" s="145">
        <v>41</v>
      </c>
      <c r="BA12" s="145">
        <v>15</v>
      </c>
      <c r="BB12" s="145">
        <v>6</v>
      </c>
      <c r="BC12" s="145">
        <v>13</v>
      </c>
      <c r="BD12" s="145">
        <v>36</v>
      </c>
      <c r="BE12" s="145">
        <v>36</v>
      </c>
      <c r="BF12" s="145">
        <v>44</v>
      </c>
      <c r="BG12" s="145">
        <v>39</v>
      </c>
      <c r="BH12" s="145">
        <v>14</v>
      </c>
      <c r="BI12" s="145">
        <v>6</v>
      </c>
      <c r="BJ12" s="145">
        <v>38</v>
      </c>
      <c r="BK12" s="145">
        <v>37</v>
      </c>
      <c r="BL12" s="145">
        <v>38</v>
      </c>
      <c r="BM12" s="145">
        <v>50</v>
      </c>
      <c r="BN12" s="145">
        <v>44</v>
      </c>
      <c r="BO12" s="145">
        <v>16</v>
      </c>
      <c r="BP12" s="145">
        <v>6</v>
      </c>
      <c r="BQ12" s="145">
        <v>41</v>
      </c>
      <c r="BR12" s="145">
        <v>0</v>
      </c>
    </row>
    <row r="13" spans="2:70" x14ac:dyDescent="0.25">
      <c r="B13" s="131">
        <v>0.45833333333333298</v>
      </c>
      <c r="C13" s="132" t="s">
        <v>48</v>
      </c>
      <c r="D13" s="133">
        <v>0.47916666666666702</v>
      </c>
      <c r="E13" s="146">
        <v>13.805949239252005</v>
      </c>
      <c r="F13" s="146">
        <v>47.025000000000006</v>
      </c>
      <c r="G13" s="146">
        <v>140.34416584466558</v>
      </c>
      <c r="H13" s="146">
        <v>136.87271884502636</v>
      </c>
      <c r="I13" s="146">
        <v>157.81767051437421</v>
      </c>
      <c r="J13" s="146">
        <v>146.12117212410163</v>
      </c>
      <c r="K13" s="146">
        <v>38.817421883579946</v>
      </c>
      <c r="L13" s="146">
        <v>13.715531517821704</v>
      </c>
      <c r="M13" s="146">
        <v>139.54038122938891</v>
      </c>
      <c r="N13" s="146">
        <v>153.49118475852094</v>
      </c>
      <c r="O13" s="146">
        <v>149.69454305564611</v>
      </c>
      <c r="P13" s="146">
        <v>172.60155473717487</v>
      </c>
      <c r="Q13" s="146">
        <v>159.80936359304039</v>
      </c>
      <c r="R13" s="146">
        <v>42.453721095727971</v>
      </c>
      <c r="S13" s="146">
        <v>15.000361216250063</v>
      </c>
      <c r="T13" s="146">
        <v>42.322500000000005</v>
      </c>
      <c r="U13" s="146">
        <v>145.29596597885956</v>
      </c>
      <c r="V13" s="146">
        <v>141.70203500124231</v>
      </c>
      <c r="W13" s="146">
        <v>163.38599291187387</v>
      </c>
      <c r="X13" s="146">
        <v>151.27680389103631</v>
      </c>
      <c r="Y13" s="146">
        <v>40.187027194462068</v>
      </c>
      <c r="Z13" s="146">
        <v>14.199460225522046</v>
      </c>
      <c r="AA13" s="146">
        <v>139.04642792376026</v>
      </c>
      <c r="AB13" s="146">
        <v>150.15645750830151</v>
      </c>
      <c r="AC13" s="146">
        <v>149.66081320514127</v>
      </c>
      <c r="AD13" s="146">
        <v>185.5512509412294</v>
      </c>
      <c r="AE13" s="146">
        <v>171.79930604891467</v>
      </c>
      <c r="AF13" s="146">
        <v>45.638876593072567</v>
      </c>
      <c r="AG13" s="146">
        <v>16.125786308725676</v>
      </c>
      <c r="AH13" s="146">
        <v>150.3902226247007</v>
      </c>
      <c r="AI13" s="146"/>
      <c r="AJ13" s="123"/>
      <c r="AK13" s="131">
        <v>0.45833333333333298</v>
      </c>
      <c r="AL13" s="132" t="s">
        <v>48</v>
      </c>
      <c r="AM13" s="133">
        <v>0.47916666666666702</v>
      </c>
      <c r="AN13" s="145">
        <v>6</v>
      </c>
      <c r="AO13" s="145">
        <v>15</v>
      </c>
      <c r="AP13" s="145">
        <v>38</v>
      </c>
      <c r="AQ13" s="145">
        <v>38</v>
      </c>
      <c r="AR13" s="145">
        <v>43</v>
      </c>
      <c r="AS13" s="145">
        <v>40</v>
      </c>
      <c r="AT13" s="145">
        <v>13</v>
      </c>
      <c r="AU13" s="145">
        <v>6</v>
      </c>
      <c r="AV13" s="145">
        <v>38</v>
      </c>
      <c r="AW13" s="145">
        <v>42</v>
      </c>
      <c r="AX13" s="145">
        <v>41</v>
      </c>
      <c r="AY13" s="145">
        <v>46</v>
      </c>
      <c r="AZ13" s="145">
        <v>43</v>
      </c>
      <c r="BA13" s="145">
        <v>14</v>
      </c>
      <c r="BB13" s="145">
        <v>6</v>
      </c>
      <c r="BC13" s="145">
        <v>14</v>
      </c>
      <c r="BD13" s="145">
        <v>40</v>
      </c>
      <c r="BE13" s="145">
        <v>39</v>
      </c>
      <c r="BF13" s="145">
        <v>44</v>
      </c>
      <c r="BG13" s="145">
        <v>41</v>
      </c>
      <c r="BH13" s="145">
        <v>13</v>
      </c>
      <c r="BI13" s="145">
        <v>6</v>
      </c>
      <c r="BJ13" s="145">
        <v>38</v>
      </c>
      <c r="BK13" s="145">
        <v>41</v>
      </c>
      <c r="BL13" s="145">
        <v>41</v>
      </c>
      <c r="BM13" s="145">
        <v>50</v>
      </c>
      <c r="BN13" s="145">
        <v>46</v>
      </c>
      <c r="BO13" s="145">
        <v>14</v>
      </c>
      <c r="BP13" s="145">
        <v>6</v>
      </c>
      <c r="BQ13" s="145">
        <v>41</v>
      </c>
      <c r="BR13" s="145">
        <v>0</v>
      </c>
    </row>
    <row r="14" spans="2:70" x14ac:dyDescent="0.25">
      <c r="B14" s="131">
        <v>0.47916666666666702</v>
      </c>
      <c r="C14" s="132" t="s">
        <v>48</v>
      </c>
      <c r="D14" s="133">
        <v>0.5</v>
      </c>
      <c r="E14" s="146">
        <v>18.407932319002672</v>
      </c>
      <c r="F14" s="146">
        <v>60.192</v>
      </c>
      <c r="G14" s="146">
        <v>158.10925012880043</v>
      </c>
      <c r="H14" s="146">
        <v>138.77372882898501</v>
      </c>
      <c r="I14" s="146">
        <v>176.6615714713144</v>
      </c>
      <c r="J14" s="146">
        <v>149.80489915244036</v>
      </c>
      <c r="K14" s="146">
        <v>54.5869995237843</v>
      </c>
      <c r="L14" s="146">
        <v>18.287375357095609</v>
      </c>
      <c r="M14" s="146">
        <v>150.07173075613522</v>
      </c>
      <c r="N14" s="146">
        <v>172.92044865200458</v>
      </c>
      <c r="O14" s="146">
        <v>151.77363393141894</v>
      </c>
      <c r="P14" s="146">
        <v>193.21069560131517</v>
      </c>
      <c r="Q14" s="146">
        <v>163.83817107857925</v>
      </c>
      <c r="R14" s="146">
        <v>59.700545290867467</v>
      </c>
      <c r="S14" s="146">
        <v>20.000481621666754</v>
      </c>
      <c r="T14" s="146">
        <v>54.172800000000002</v>
      </c>
      <c r="U14" s="146">
        <v>163.68786040656329</v>
      </c>
      <c r="V14" s="146">
        <v>143.670118820704</v>
      </c>
      <c r="W14" s="146">
        <v>182.89476818493341</v>
      </c>
      <c r="X14" s="146">
        <v>155.0905048294658</v>
      </c>
      <c r="Y14" s="146">
        <v>56.513006992212283</v>
      </c>
      <c r="Z14" s="146">
        <v>18.932613634029394</v>
      </c>
      <c r="AA14" s="146">
        <v>149.54049795574215</v>
      </c>
      <c r="AB14" s="146">
        <v>169.16360402833968</v>
      </c>
      <c r="AC14" s="146">
        <v>151.73943561076823</v>
      </c>
      <c r="AD14" s="146">
        <v>207.70662418794333</v>
      </c>
      <c r="AE14" s="146">
        <v>176.13038099132433</v>
      </c>
      <c r="AF14" s="146">
        <v>64.179670209008293</v>
      </c>
      <c r="AG14" s="146">
        <v>21.501048411634237</v>
      </c>
      <c r="AH14" s="146">
        <v>161.74042810581017</v>
      </c>
      <c r="AI14" s="146"/>
      <c r="AJ14" s="123"/>
      <c r="AK14" s="131">
        <v>0.47916666666666702</v>
      </c>
      <c r="AL14" s="132" t="s">
        <v>48</v>
      </c>
      <c r="AM14" s="133">
        <v>0.5</v>
      </c>
      <c r="AN14" s="145">
        <v>7</v>
      </c>
      <c r="AO14" s="145">
        <v>18</v>
      </c>
      <c r="AP14" s="145">
        <v>43</v>
      </c>
      <c r="AQ14" s="145">
        <v>38</v>
      </c>
      <c r="AR14" s="145">
        <v>47</v>
      </c>
      <c r="AS14" s="145">
        <v>41</v>
      </c>
      <c r="AT14" s="145">
        <v>17</v>
      </c>
      <c r="AU14" s="145">
        <v>7</v>
      </c>
      <c r="AV14" s="145">
        <v>41</v>
      </c>
      <c r="AW14" s="145">
        <v>46</v>
      </c>
      <c r="AX14" s="145">
        <v>41</v>
      </c>
      <c r="AY14" s="145">
        <v>51</v>
      </c>
      <c r="AZ14" s="145">
        <v>44</v>
      </c>
      <c r="BA14" s="145">
        <v>18</v>
      </c>
      <c r="BB14" s="145">
        <v>8</v>
      </c>
      <c r="BC14" s="145">
        <v>17</v>
      </c>
      <c r="BD14" s="145">
        <v>44</v>
      </c>
      <c r="BE14" s="145">
        <v>39</v>
      </c>
      <c r="BF14" s="145">
        <v>49</v>
      </c>
      <c r="BG14" s="145">
        <v>42</v>
      </c>
      <c r="BH14" s="145">
        <v>17</v>
      </c>
      <c r="BI14" s="145">
        <v>7</v>
      </c>
      <c r="BJ14" s="145">
        <v>41</v>
      </c>
      <c r="BK14" s="145">
        <v>45</v>
      </c>
      <c r="BL14" s="145">
        <v>41</v>
      </c>
      <c r="BM14" s="145">
        <v>55</v>
      </c>
      <c r="BN14" s="145">
        <v>47</v>
      </c>
      <c r="BO14" s="145">
        <v>19</v>
      </c>
      <c r="BP14" s="145">
        <v>8</v>
      </c>
      <c r="BQ14" s="145">
        <v>44</v>
      </c>
      <c r="BR14" s="145">
        <v>0</v>
      </c>
    </row>
    <row r="15" spans="2:70" x14ac:dyDescent="0.25">
      <c r="B15" s="131">
        <v>0.5</v>
      </c>
      <c r="C15" s="132" t="s">
        <v>48</v>
      </c>
      <c r="D15" s="133">
        <v>0.52083333333333304</v>
      </c>
      <c r="E15" s="146">
        <v>17.257436549065009</v>
      </c>
      <c r="F15" s="146">
        <v>56.429999999999993</v>
      </c>
      <c r="G15" s="146">
        <v>144.78543691569925</v>
      </c>
      <c r="H15" s="146">
        <v>142.57574879690242</v>
      </c>
      <c r="I15" s="146">
        <v>167.23962099284432</v>
      </c>
      <c r="J15" s="146">
        <v>158.40026221856397</v>
      </c>
      <c r="K15" s="146">
        <v>48.521777354474942</v>
      </c>
      <c r="L15" s="146">
        <v>17.144414397277131</v>
      </c>
      <c r="M15" s="146">
        <v>187.80906656030956</v>
      </c>
      <c r="N15" s="146">
        <v>158.34850073189185</v>
      </c>
      <c r="O15" s="146">
        <v>155.93181568296467</v>
      </c>
      <c r="P15" s="146">
        <v>182.906125169245</v>
      </c>
      <c r="Q15" s="146">
        <v>173.23872187816986</v>
      </c>
      <c r="R15" s="146">
        <v>53.067151369659967</v>
      </c>
      <c r="S15" s="146">
        <v>18.750451520312581</v>
      </c>
      <c r="T15" s="146">
        <v>50.786999999999999</v>
      </c>
      <c r="U15" s="146">
        <v>149.89393958578549</v>
      </c>
      <c r="V15" s="146">
        <v>147.6062864596274</v>
      </c>
      <c r="W15" s="146">
        <v>173.14038054840361</v>
      </c>
      <c r="X15" s="146">
        <v>163.98914035246793</v>
      </c>
      <c r="Y15" s="146">
        <v>50.233783993077587</v>
      </c>
      <c r="Z15" s="146">
        <v>17.749325281902557</v>
      </c>
      <c r="AA15" s="146">
        <v>187.14424890367729</v>
      </c>
      <c r="AB15" s="146">
        <v>154.90824413831103</v>
      </c>
      <c r="AC15" s="146">
        <v>155.89668042202211</v>
      </c>
      <c r="AD15" s="146">
        <v>196.62893756458632</v>
      </c>
      <c r="AE15" s="146">
        <v>186.23622252361341</v>
      </c>
      <c r="AF15" s="146">
        <v>57.048595741340712</v>
      </c>
      <c r="AG15" s="146">
        <v>20.157232885907099</v>
      </c>
      <c r="AH15" s="146">
        <v>202.4119977464525</v>
      </c>
      <c r="AI15" s="146"/>
      <c r="AJ15" s="123"/>
      <c r="AK15" s="131">
        <v>0.5</v>
      </c>
      <c r="AL15" s="132" t="s">
        <v>48</v>
      </c>
      <c r="AM15" s="133">
        <v>0.52083333333333304</v>
      </c>
      <c r="AN15" s="145">
        <v>7</v>
      </c>
      <c r="AO15" s="145">
        <v>17</v>
      </c>
      <c r="AP15" s="145">
        <v>39</v>
      </c>
      <c r="AQ15" s="145">
        <v>39</v>
      </c>
      <c r="AR15" s="145">
        <v>45</v>
      </c>
      <c r="AS15" s="145">
        <v>43</v>
      </c>
      <c r="AT15" s="145">
        <v>15</v>
      </c>
      <c r="AU15" s="145">
        <v>7</v>
      </c>
      <c r="AV15" s="145">
        <v>50</v>
      </c>
      <c r="AW15" s="145">
        <v>43</v>
      </c>
      <c r="AX15" s="145">
        <v>42</v>
      </c>
      <c r="AY15" s="145">
        <v>49</v>
      </c>
      <c r="AZ15" s="145">
        <v>46</v>
      </c>
      <c r="BA15" s="145">
        <v>16</v>
      </c>
      <c r="BB15" s="145">
        <v>7</v>
      </c>
      <c r="BC15" s="145">
        <v>16</v>
      </c>
      <c r="BD15" s="145">
        <v>41</v>
      </c>
      <c r="BE15" s="145">
        <v>40</v>
      </c>
      <c r="BF15" s="145">
        <v>46</v>
      </c>
      <c r="BG15" s="145">
        <v>44</v>
      </c>
      <c r="BH15" s="145">
        <v>16</v>
      </c>
      <c r="BI15" s="145">
        <v>7</v>
      </c>
      <c r="BJ15" s="145">
        <v>50</v>
      </c>
      <c r="BK15" s="145">
        <v>42</v>
      </c>
      <c r="BL15" s="145">
        <v>42</v>
      </c>
      <c r="BM15" s="145">
        <v>52</v>
      </c>
      <c r="BN15" s="145">
        <v>50</v>
      </c>
      <c r="BO15" s="145">
        <v>17</v>
      </c>
      <c r="BP15" s="145">
        <v>8</v>
      </c>
      <c r="BQ15" s="145">
        <v>54</v>
      </c>
      <c r="BR15" s="145">
        <v>0</v>
      </c>
    </row>
    <row r="16" spans="2:70" x14ac:dyDescent="0.25">
      <c r="B16" s="131">
        <v>0.52083333333333304</v>
      </c>
      <c r="C16" s="132" t="s">
        <v>48</v>
      </c>
      <c r="D16" s="133">
        <v>0.54166666666666596</v>
      </c>
      <c r="E16" s="146">
        <v>11.504957699376671</v>
      </c>
      <c r="F16" s="146">
        <v>58.311</v>
      </c>
      <c r="G16" s="146">
        <v>152.77972484355996</v>
      </c>
      <c r="H16" s="146">
        <v>164.43736361242742</v>
      </c>
      <c r="I16" s="146">
        <v>179.01705909093192</v>
      </c>
      <c r="J16" s="146">
        <v>154.71653519022527</v>
      </c>
      <c r="K16" s="146">
        <v>43.669599619027451</v>
      </c>
      <c r="L16" s="146">
        <v>11.429609598184754</v>
      </c>
      <c r="M16" s="146">
        <v>209.74937807436442</v>
      </c>
      <c r="N16" s="146">
        <v>167.09166948395949</v>
      </c>
      <c r="O16" s="146">
        <v>179.84136075435259</v>
      </c>
      <c r="P16" s="146">
        <v>195.78683820933267</v>
      </c>
      <c r="Q16" s="146">
        <v>169.20991439263102</v>
      </c>
      <c r="R16" s="146">
        <v>47.760436232693969</v>
      </c>
      <c r="S16" s="146">
        <v>12.500301013541719</v>
      </c>
      <c r="T16" s="146">
        <v>52.479900000000001</v>
      </c>
      <c r="U16" s="146">
        <v>158.17029207825217</v>
      </c>
      <c r="V16" s="146">
        <v>170.23925038343691</v>
      </c>
      <c r="W16" s="146">
        <v>185.33336509406584</v>
      </c>
      <c r="X16" s="146">
        <v>160.17543941403844</v>
      </c>
      <c r="Y16" s="146">
        <v>45.210405593769828</v>
      </c>
      <c r="Z16" s="146">
        <v>11.832883521268371</v>
      </c>
      <c r="AA16" s="146">
        <v>209.0068948036396</v>
      </c>
      <c r="AB16" s="146">
        <v>163.46146007232824</v>
      </c>
      <c r="AC16" s="146">
        <v>179.80083808673217</v>
      </c>
      <c r="AD16" s="146">
        <v>210.47604584378257</v>
      </c>
      <c r="AE16" s="146">
        <v>181.90514758120383</v>
      </c>
      <c r="AF16" s="146">
        <v>51.343736167206636</v>
      </c>
      <c r="AG16" s="146">
        <v>13.438155257271397</v>
      </c>
      <c r="AH16" s="146">
        <v>226.0582591654306</v>
      </c>
      <c r="AI16" s="146"/>
      <c r="AJ16" s="123"/>
      <c r="AK16" s="131">
        <v>0.52083333333333304</v>
      </c>
      <c r="AL16" s="132" t="s">
        <v>48</v>
      </c>
      <c r="AM16" s="133">
        <v>0.54166666666666596</v>
      </c>
      <c r="AN16" s="145">
        <v>5</v>
      </c>
      <c r="AO16" s="145">
        <v>18</v>
      </c>
      <c r="AP16" s="145">
        <v>41</v>
      </c>
      <c r="AQ16" s="145">
        <v>44</v>
      </c>
      <c r="AR16" s="145">
        <v>48</v>
      </c>
      <c r="AS16" s="145">
        <v>42</v>
      </c>
      <c r="AT16" s="145">
        <v>14</v>
      </c>
      <c r="AU16" s="145">
        <v>5</v>
      </c>
      <c r="AV16" s="145">
        <v>55</v>
      </c>
      <c r="AW16" s="145">
        <v>45</v>
      </c>
      <c r="AX16" s="145">
        <v>48</v>
      </c>
      <c r="AY16" s="145">
        <v>52</v>
      </c>
      <c r="AZ16" s="145">
        <v>46</v>
      </c>
      <c r="BA16" s="145">
        <v>15</v>
      </c>
      <c r="BB16" s="145">
        <v>5</v>
      </c>
      <c r="BC16" s="145">
        <v>16</v>
      </c>
      <c r="BD16" s="145">
        <v>43</v>
      </c>
      <c r="BE16" s="145">
        <v>46</v>
      </c>
      <c r="BF16" s="145">
        <v>49</v>
      </c>
      <c r="BG16" s="145">
        <v>43</v>
      </c>
      <c r="BH16" s="145">
        <v>14</v>
      </c>
      <c r="BI16" s="145">
        <v>5</v>
      </c>
      <c r="BJ16" s="145">
        <v>55</v>
      </c>
      <c r="BK16" s="145">
        <v>44</v>
      </c>
      <c r="BL16" s="145">
        <v>48</v>
      </c>
      <c r="BM16" s="145">
        <v>56</v>
      </c>
      <c r="BN16" s="145">
        <v>49</v>
      </c>
      <c r="BO16" s="145">
        <v>16</v>
      </c>
      <c r="BP16" s="145">
        <v>6</v>
      </c>
      <c r="BQ16" s="145">
        <v>59</v>
      </c>
      <c r="BR16" s="145">
        <v>0</v>
      </c>
    </row>
    <row r="17" spans="2:70" x14ac:dyDescent="0.25">
      <c r="B17" s="131">
        <v>0.54166666666666596</v>
      </c>
      <c r="C17" s="132" t="s">
        <v>48</v>
      </c>
      <c r="D17" s="133">
        <v>0.5625</v>
      </c>
      <c r="E17" s="146">
        <v>0</v>
      </c>
      <c r="F17" s="146">
        <v>57.370500000000007</v>
      </c>
      <c r="G17" s="147">
        <v>125.24384420315091</v>
      </c>
      <c r="H17" s="147">
        <v>134.97170886106761</v>
      </c>
      <c r="I17" s="146">
        <v>130</v>
      </c>
      <c r="J17" s="146">
        <v>142</v>
      </c>
      <c r="K17" s="146">
        <v>0</v>
      </c>
      <c r="L17" s="146">
        <v>0</v>
      </c>
      <c r="M17" s="146">
        <v>180.78816687581201</v>
      </c>
      <c r="N17" s="146">
        <v>136.97631044905984</v>
      </c>
      <c r="O17" s="146">
        <v>147.61545217987324</v>
      </c>
      <c r="P17" s="146">
        <v>0</v>
      </c>
      <c r="Q17" s="146">
        <v>0</v>
      </c>
      <c r="R17" s="146">
        <v>0</v>
      </c>
      <c r="S17" s="146">
        <v>0</v>
      </c>
      <c r="T17" s="146">
        <v>51.633450000000003</v>
      </c>
      <c r="U17" s="146">
        <v>129.66285571531137</v>
      </c>
      <c r="V17" s="146">
        <v>139.73395118178061</v>
      </c>
      <c r="W17" s="146">
        <v>0</v>
      </c>
      <c r="X17" s="146">
        <v>0</v>
      </c>
      <c r="Y17" s="146">
        <v>0</v>
      </c>
      <c r="Z17" s="146">
        <v>0</v>
      </c>
      <c r="AA17" s="146">
        <v>180.14820221568939</v>
      </c>
      <c r="AB17" s="146">
        <v>134.00038296626909</v>
      </c>
      <c r="AC17" s="146">
        <v>147.58219079951431</v>
      </c>
      <c r="AD17" s="146">
        <v>0</v>
      </c>
      <c r="AE17" s="146">
        <v>0</v>
      </c>
      <c r="AF17" s="146">
        <v>0</v>
      </c>
      <c r="AG17" s="146">
        <v>0</v>
      </c>
      <c r="AH17" s="146">
        <v>194.8451940923795</v>
      </c>
      <c r="AI17" s="146"/>
      <c r="AJ17" s="123"/>
      <c r="AK17" s="131">
        <v>0.54166666666666596</v>
      </c>
      <c r="AL17" s="132" t="s">
        <v>48</v>
      </c>
      <c r="AM17" s="133">
        <v>0.5625</v>
      </c>
      <c r="AN17" s="145">
        <v>0</v>
      </c>
      <c r="AO17" s="145">
        <v>18</v>
      </c>
      <c r="AP17" s="145">
        <v>35</v>
      </c>
      <c r="AQ17" s="145">
        <v>37</v>
      </c>
      <c r="AR17" s="145">
        <v>36</v>
      </c>
      <c r="AS17" s="145">
        <v>39</v>
      </c>
      <c r="AT17" s="145">
        <v>0</v>
      </c>
      <c r="AU17" s="145">
        <v>0</v>
      </c>
      <c r="AV17" s="145">
        <v>48</v>
      </c>
      <c r="AW17" s="145">
        <v>38</v>
      </c>
      <c r="AX17" s="145">
        <v>40</v>
      </c>
      <c r="AY17" s="145">
        <v>0</v>
      </c>
      <c r="AZ17" s="145">
        <v>0</v>
      </c>
      <c r="BA17" s="145">
        <v>0</v>
      </c>
      <c r="BB17" s="145">
        <v>0</v>
      </c>
      <c r="BC17" s="145">
        <v>16</v>
      </c>
      <c r="BD17" s="145">
        <v>36</v>
      </c>
      <c r="BE17" s="145">
        <v>38</v>
      </c>
      <c r="BF17" s="145">
        <v>0</v>
      </c>
      <c r="BG17" s="145">
        <v>0</v>
      </c>
      <c r="BH17" s="145">
        <v>0</v>
      </c>
      <c r="BI17" s="145">
        <v>0</v>
      </c>
      <c r="BJ17" s="145">
        <v>48</v>
      </c>
      <c r="BK17" s="145">
        <v>37</v>
      </c>
      <c r="BL17" s="145">
        <v>40</v>
      </c>
      <c r="BM17" s="145">
        <v>0</v>
      </c>
      <c r="BN17" s="145">
        <v>0</v>
      </c>
      <c r="BO17" s="145">
        <v>0</v>
      </c>
      <c r="BP17" s="145">
        <v>0</v>
      </c>
      <c r="BQ17" s="145">
        <v>52</v>
      </c>
      <c r="BR17" s="145">
        <v>0</v>
      </c>
    </row>
    <row r="18" spans="2:70" x14ac:dyDescent="0.25">
      <c r="B18" s="131">
        <v>0.5625</v>
      </c>
      <c r="C18" s="132" t="s">
        <v>48</v>
      </c>
      <c r="D18" s="133">
        <v>0.58333333333333304</v>
      </c>
      <c r="E18" s="146">
        <v>16.106940779127338</v>
      </c>
      <c r="F18" s="146">
        <v>41.382000000000005</v>
      </c>
      <c r="G18" s="146">
        <v>146.56194534411279</v>
      </c>
      <c r="H18" s="146">
        <v>134.97170886106761</v>
      </c>
      <c r="I18" s="146">
        <v>141.32925717705152</v>
      </c>
      <c r="J18" s="146">
        <v>154.71653519022527</v>
      </c>
      <c r="K18" s="146">
        <v>37.604377449718079</v>
      </c>
      <c r="L18" s="146">
        <v>16.001453437458657</v>
      </c>
      <c r="M18" s="146">
        <v>169.37920488850349</v>
      </c>
      <c r="N18" s="146">
        <v>160.29142712124019</v>
      </c>
      <c r="O18" s="146">
        <v>147.61545217987324</v>
      </c>
      <c r="P18" s="146">
        <v>154.5685564810521</v>
      </c>
      <c r="Q18" s="146">
        <v>169.20991439263102</v>
      </c>
      <c r="R18" s="146">
        <v>41.127042311486477</v>
      </c>
      <c r="S18" s="146">
        <v>17.500421418958407</v>
      </c>
      <c r="T18" s="146">
        <v>37.243800000000007</v>
      </c>
      <c r="U18" s="146">
        <v>151.73312902855585</v>
      </c>
      <c r="V18" s="146">
        <v>139.73395118178061</v>
      </c>
      <c r="W18" s="146">
        <v>146.31581454794673</v>
      </c>
      <c r="X18" s="146">
        <v>160.17543941403844</v>
      </c>
      <c r="Y18" s="146">
        <v>38.931182594635132</v>
      </c>
      <c r="Z18" s="146">
        <v>16.56603692977572</v>
      </c>
      <c r="AA18" s="146">
        <v>168.77962634770898</v>
      </c>
      <c r="AB18" s="146">
        <v>156.80895879031488</v>
      </c>
      <c r="AC18" s="146">
        <v>147.58219079951431</v>
      </c>
      <c r="AD18" s="146">
        <v>166.16529935035464</v>
      </c>
      <c r="AE18" s="146">
        <v>181.90514758120383</v>
      </c>
      <c r="AF18" s="146">
        <v>44.212661699539048</v>
      </c>
      <c r="AG18" s="146">
        <v>18.813417360179958</v>
      </c>
      <c r="AH18" s="146">
        <v>182.5491381545109</v>
      </c>
      <c r="AI18" s="146"/>
      <c r="AJ18" s="123"/>
      <c r="AK18" s="131">
        <v>0.5625</v>
      </c>
      <c r="AL18" s="132" t="s">
        <v>48</v>
      </c>
      <c r="AM18" s="133">
        <v>0.58333333333333304</v>
      </c>
      <c r="AN18" s="145">
        <v>6</v>
      </c>
      <c r="AO18" s="145">
        <v>13</v>
      </c>
      <c r="AP18" s="145">
        <v>40</v>
      </c>
      <c r="AQ18" s="145">
        <v>37</v>
      </c>
      <c r="AR18" s="145">
        <v>39</v>
      </c>
      <c r="AS18" s="145">
        <v>42</v>
      </c>
      <c r="AT18" s="145">
        <v>12</v>
      </c>
      <c r="AU18" s="145">
        <v>6</v>
      </c>
      <c r="AV18" s="145">
        <v>46</v>
      </c>
      <c r="AW18" s="145">
        <v>43</v>
      </c>
      <c r="AX18" s="145">
        <v>40</v>
      </c>
      <c r="AY18" s="145">
        <v>42</v>
      </c>
      <c r="AZ18" s="145">
        <v>46</v>
      </c>
      <c r="BA18" s="145">
        <v>13</v>
      </c>
      <c r="BB18" s="145">
        <v>7</v>
      </c>
      <c r="BC18" s="145">
        <v>12</v>
      </c>
      <c r="BD18" s="145">
        <v>41</v>
      </c>
      <c r="BE18" s="145">
        <v>38</v>
      </c>
      <c r="BF18" s="145">
        <v>40</v>
      </c>
      <c r="BG18" s="145">
        <v>43</v>
      </c>
      <c r="BH18" s="145">
        <v>13</v>
      </c>
      <c r="BI18" s="145">
        <v>7</v>
      </c>
      <c r="BJ18" s="145">
        <v>45</v>
      </c>
      <c r="BK18" s="145">
        <v>42</v>
      </c>
      <c r="BL18" s="145">
        <v>40</v>
      </c>
      <c r="BM18" s="145">
        <v>45</v>
      </c>
      <c r="BN18" s="145">
        <v>49</v>
      </c>
      <c r="BO18" s="145">
        <v>14</v>
      </c>
      <c r="BP18" s="145">
        <v>7</v>
      </c>
      <c r="BQ18" s="145">
        <v>49</v>
      </c>
      <c r="BR18" s="145">
        <v>0</v>
      </c>
    </row>
    <row r="19" spans="2:70" x14ac:dyDescent="0.25">
      <c r="B19" s="131">
        <v>0.58333333333333304</v>
      </c>
      <c r="C19" s="132" t="s">
        <v>48</v>
      </c>
      <c r="D19" s="133">
        <v>0.60416666666666596</v>
      </c>
      <c r="E19" s="146">
        <v>14.956445009189672</v>
      </c>
      <c r="F19" s="146">
        <v>30.096</v>
      </c>
      <c r="G19" s="146">
        <v>141.23242005887232</v>
      </c>
      <c r="H19" s="146">
        <v>124.51615394929478</v>
      </c>
      <c r="I19" s="146">
        <v>143.68474479666907</v>
      </c>
      <c r="J19" s="146">
        <v>142.43744509576291</v>
      </c>
      <c r="K19" s="146">
        <v>43.669599619027451</v>
      </c>
      <c r="L19" s="146">
        <v>14.858492477640182</v>
      </c>
      <c r="M19" s="146">
        <v>159.72546782231936</v>
      </c>
      <c r="N19" s="146">
        <v>154.4626479531951</v>
      </c>
      <c r="O19" s="146">
        <v>136.1804523631225</v>
      </c>
      <c r="P19" s="146">
        <v>157.14469908906966</v>
      </c>
      <c r="Q19" s="146">
        <v>155.78055610750155</v>
      </c>
      <c r="R19" s="146">
        <v>47.760436232693969</v>
      </c>
      <c r="S19" s="146">
        <v>16.250391317604237</v>
      </c>
      <c r="T19" s="146">
        <v>27.086400000000001</v>
      </c>
      <c r="U19" s="146">
        <v>146.21556070024474</v>
      </c>
      <c r="V19" s="146">
        <v>128.90949017474125</v>
      </c>
      <c r="W19" s="146">
        <v>148.75441145707919</v>
      </c>
      <c r="X19" s="146">
        <v>147.46310295260682</v>
      </c>
      <c r="Y19" s="146">
        <v>45.210405593769828</v>
      </c>
      <c r="Z19" s="146">
        <v>15.382748577648881</v>
      </c>
      <c r="AA19" s="146">
        <v>159.16006215172558</v>
      </c>
      <c r="AB19" s="146">
        <v>151.10681483430344</v>
      </c>
      <c r="AC19" s="146">
        <v>136.14976756856603</v>
      </c>
      <c r="AD19" s="146">
        <v>168.93472100619391</v>
      </c>
      <c r="AE19" s="146">
        <v>167.4682311065051</v>
      </c>
      <c r="AF19" s="146">
        <v>51.343736167206636</v>
      </c>
      <c r="AG19" s="146">
        <v>17.469601834452817</v>
      </c>
      <c r="AH19" s="146">
        <v>172.14478313016053</v>
      </c>
      <c r="AI19" s="146"/>
      <c r="AJ19" s="123"/>
      <c r="AK19" s="131">
        <v>0.58333333333333304</v>
      </c>
      <c r="AL19" s="132" t="s">
        <v>48</v>
      </c>
      <c r="AM19" s="133">
        <v>0.60416666666666596</v>
      </c>
      <c r="AN19" s="145">
        <v>6</v>
      </c>
      <c r="AO19" s="145">
        <v>10</v>
      </c>
      <c r="AP19" s="145">
        <v>39</v>
      </c>
      <c r="AQ19" s="145">
        <v>34</v>
      </c>
      <c r="AR19" s="145">
        <v>39</v>
      </c>
      <c r="AS19" s="145">
        <v>39</v>
      </c>
      <c r="AT19" s="145">
        <v>14</v>
      </c>
      <c r="AU19" s="145">
        <v>6</v>
      </c>
      <c r="AV19" s="145">
        <v>43</v>
      </c>
      <c r="AW19" s="145">
        <v>42</v>
      </c>
      <c r="AX19" s="145">
        <v>37</v>
      </c>
      <c r="AY19" s="145">
        <v>43</v>
      </c>
      <c r="AZ19" s="145">
        <v>42</v>
      </c>
      <c r="BA19" s="145">
        <v>15</v>
      </c>
      <c r="BB19" s="145">
        <v>7</v>
      </c>
      <c r="BC19" s="145">
        <v>10</v>
      </c>
      <c r="BD19" s="145">
        <v>40</v>
      </c>
      <c r="BE19" s="145">
        <v>36</v>
      </c>
      <c r="BF19" s="145">
        <v>40</v>
      </c>
      <c r="BG19" s="145">
        <v>40</v>
      </c>
      <c r="BH19" s="145">
        <v>14</v>
      </c>
      <c r="BI19" s="145">
        <v>6</v>
      </c>
      <c r="BJ19" s="145">
        <v>43</v>
      </c>
      <c r="BK19" s="145">
        <v>41</v>
      </c>
      <c r="BL19" s="145">
        <v>37</v>
      </c>
      <c r="BM19" s="145">
        <v>45</v>
      </c>
      <c r="BN19" s="145">
        <v>45</v>
      </c>
      <c r="BO19" s="145">
        <v>16</v>
      </c>
      <c r="BP19" s="145">
        <v>7</v>
      </c>
      <c r="BQ19" s="145">
        <v>46</v>
      </c>
      <c r="BR19" s="145">
        <v>0</v>
      </c>
    </row>
    <row r="20" spans="2:70" x14ac:dyDescent="0.25">
      <c r="B20" s="131">
        <v>0.60416666666666596</v>
      </c>
      <c r="C20" s="132" t="s">
        <v>48</v>
      </c>
      <c r="D20" s="133">
        <v>0.625</v>
      </c>
      <c r="E20" s="146">
        <v>0</v>
      </c>
      <c r="F20" s="146">
        <v>41.382000000000005</v>
      </c>
      <c r="G20" s="146">
        <v>131.46162370259813</v>
      </c>
      <c r="H20" s="146">
        <v>111.20908406158388</v>
      </c>
      <c r="I20" s="146">
        <v>120</v>
      </c>
      <c r="J20" s="146">
        <v>112</v>
      </c>
      <c r="K20" s="146">
        <v>0</v>
      </c>
      <c r="L20" s="146">
        <v>0</v>
      </c>
      <c r="M20" s="146">
        <v>150.94934321669743</v>
      </c>
      <c r="N20" s="146">
        <v>143.77655281177911</v>
      </c>
      <c r="O20" s="146">
        <v>121.62681623271246</v>
      </c>
      <c r="P20" s="146">
        <v>0</v>
      </c>
      <c r="Q20" s="146">
        <v>0</v>
      </c>
      <c r="R20" s="146">
        <v>0</v>
      </c>
      <c r="S20" s="146">
        <v>0</v>
      </c>
      <c r="T20" s="146">
        <v>37.243800000000007</v>
      </c>
      <c r="U20" s="146">
        <v>136.10001876500766</v>
      </c>
      <c r="V20" s="146">
        <v>115.13290343850936</v>
      </c>
      <c r="W20" s="146">
        <v>0</v>
      </c>
      <c r="X20" s="146">
        <v>0</v>
      </c>
      <c r="Y20" s="146">
        <v>0</v>
      </c>
      <c r="Z20" s="146">
        <v>0</v>
      </c>
      <c r="AA20" s="146">
        <v>150.41500379174067</v>
      </c>
      <c r="AB20" s="146">
        <v>140.65288424828245</v>
      </c>
      <c r="AC20" s="146">
        <v>121.59941072917728</v>
      </c>
      <c r="AD20" s="146">
        <v>0</v>
      </c>
      <c r="AE20" s="146">
        <v>0</v>
      </c>
      <c r="AF20" s="146">
        <v>0</v>
      </c>
      <c r="AG20" s="146">
        <v>0</v>
      </c>
      <c r="AH20" s="146">
        <v>162.6862785625693</v>
      </c>
      <c r="AI20" s="146"/>
      <c r="AJ20" s="123"/>
      <c r="AK20" s="131">
        <v>0.60416666666666596</v>
      </c>
      <c r="AL20" s="132" t="s">
        <v>48</v>
      </c>
      <c r="AM20" s="133">
        <v>0.625</v>
      </c>
      <c r="AN20" s="145">
        <v>0</v>
      </c>
      <c r="AO20" s="145">
        <v>13</v>
      </c>
      <c r="AP20" s="145">
        <v>36</v>
      </c>
      <c r="AQ20" s="145">
        <v>31</v>
      </c>
      <c r="AR20" s="145">
        <v>33</v>
      </c>
      <c r="AS20" s="145">
        <v>31</v>
      </c>
      <c r="AT20" s="145">
        <v>0</v>
      </c>
      <c r="AU20" s="145">
        <v>0</v>
      </c>
      <c r="AV20" s="145">
        <v>41</v>
      </c>
      <c r="AW20" s="145">
        <v>39</v>
      </c>
      <c r="AX20" s="145">
        <v>34</v>
      </c>
      <c r="AY20" s="145">
        <v>0</v>
      </c>
      <c r="AZ20" s="145">
        <v>0</v>
      </c>
      <c r="BA20" s="145">
        <v>0</v>
      </c>
      <c r="BB20" s="145">
        <v>0</v>
      </c>
      <c r="BC20" s="145">
        <v>12</v>
      </c>
      <c r="BD20" s="145">
        <v>37</v>
      </c>
      <c r="BE20" s="145">
        <v>32</v>
      </c>
      <c r="BF20" s="145">
        <v>0</v>
      </c>
      <c r="BG20" s="145">
        <v>0</v>
      </c>
      <c r="BH20" s="145">
        <v>0</v>
      </c>
      <c r="BI20" s="145">
        <v>0</v>
      </c>
      <c r="BJ20" s="145">
        <v>41</v>
      </c>
      <c r="BK20" s="145">
        <v>38</v>
      </c>
      <c r="BL20" s="145">
        <v>34</v>
      </c>
      <c r="BM20" s="145">
        <v>0</v>
      </c>
      <c r="BN20" s="145">
        <v>0</v>
      </c>
      <c r="BO20" s="145">
        <v>0</v>
      </c>
      <c r="BP20" s="145">
        <v>0</v>
      </c>
      <c r="BQ20" s="145">
        <v>44</v>
      </c>
      <c r="BR20" s="145">
        <v>0</v>
      </c>
    </row>
    <row r="21" spans="2:70" x14ac:dyDescent="0.25">
      <c r="B21" s="131">
        <v>0.625</v>
      </c>
      <c r="C21" s="132" t="s">
        <v>48</v>
      </c>
      <c r="D21" s="133">
        <v>0.64583333333333304</v>
      </c>
      <c r="E21" s="146">
        <v>4.601983079750668</v>
      </c>
      <c r="F21" s="146">
        <v>12.2265</v>
      </c>
      <c r="G21" s="146">
        <v>121.69082734632391</v>
      </c>
      <c r="H21" s="146">
        <v>117.86261900543933</v>
      </c>
      <c r="I21" s="146">
        <v>137.79602574762524</v>
      </c>
      <c r="J21" s="146">
        <v>103.14435679348351</v>
      </c>
      <c r="K21" s="146">
        <v>9.7043554708949866</v>
      </c>
      <c r="L21" s="146">
        <v>4.5718438392739023</v>
      </c>
      <c r="M21" s="146">
        <v>133.39709400545354</v>
      </c>
      <c r="N21" s="146">
        <v>133.09045767036309</v>
      </c>
      <c r="O21" s="146">
        <v>128.90363429791748</v>
      </c>
      <c r="P21" s="146">
        <v>150.70434256902581</v>
      </c>
      <c r="Q21" s="146">
        <v>112.80660959508735</v>
      </c>
      <c r="R21" s="146">
        <v>10.613430273931993</v>
      </c>
      <c r="S21" s="146">
        <v>5.0001204054166886</v>
      </c>
      <c r="T21" s="146">
        <v>11.003850000000002</v>
      </c>
      <c r="U21" s="146">
        <v>125.98447682977063</v>
      </c>
      <c r="V21" s="146">
        <v>122.0211968066253</v>
      </c>
      <c r="W21" s="146">
        <v>142.65791918424807</v>
      </c>
      <c r="X21" s="146">
        <v>106.78362627602563</v>
      </c>
      <c r="Y21" s="146">
        <v>10.046756798615517</v>
      </c>
      <c r="Z21" s="146">
        <v>4.7331534085073486</v>
      </c>
      <c r="AA21" s="146">
        <v>132.92488707177077</v>
      </c>
      <c r="AB21" s="146">
        <v>130.19895366226143</v>
      </c>
      <c r="AC21" s="146">
        <v>128.87458914887165</v>
      </c>
      <c r="AD21" s="146">
        <v>162.0111668665958</v>
      </c>
      <c r="AE21" s="146">
        <v>121.27009838746919</v>
      </c>
      <c r="AF21" s="146">
        <v>11.409719148268142</v>
      </c>
      <c r="AG21" s="146">
        <v>5.3752621029085592</v>
      </c>
      <c r="AH21" s="146">
        <v>143.7692694273868</v>
      </c>
      <c r="AI21" s="146"/>
      <c r="AJ21" s="123"/>
      <c r="AK21" s="131">
        <v>0.625</v>
      </c>
      <c r="AL21" s="132" t="s">
        <v>48</v>
      </c>
      <c r="AM21" s="133">
        <v>0.64583333333333304</v>
      </c>
      <c r="AN21" s="145">
        <v>3</v>
      </c>
      <c r="AO21" s="145">
        <v>5</v>
      </c>
      <c r="AP21" s="145">
        <v>34</v>
      </c>
      <c r="AQ21" s="145">
        <v>33</v>
      </c>
      <c r="AR21" s="145">
        <v>38</v>
      </c>
      <c r="AS21" s="145">
        <v>29</v>
      </c>
      <c r="AT21" s="145">
        <v>5</v>
      </c>
      <c r="AU21" s="145">
        <v>3</v>
      </c>
      <c r="AV21" s="145">
        <v>37</v>
      </c>
      <c r="AW21" s="145">
        <v>37</v>
      </c>
      <c r="AX21" s="145">
        <v>36</v>
      </c>
      <c r="AY21" s="145">
        <v>41</v>
      </c>
      <c r="AZ21" s="145">
        <v>32</v>
      </c>
      <c r="BA21" s="145">
        <v>5</v>
      </c>
      <c r="BB21" s="145">
        <v>3</v>
      </c>
      <c r="BC21" s="145">
        <v>5</v>
      </c>
      <c r="BD21" s="145">
        <v>35</v>
      </c>
      <c r="BE21" s="145">
        <v>34</v>
      </c>
      <c r="BF21" s="145">
        <v>39</v>
      </c>
      <c r="BG21" s="145">
        <v>30</v>
      </c>
      <c r="BH21" s="145">
        <v>5</v>
      </c>
      <c r="BI21" s="145">
        <v>3</v>
      </c>
      <c r="BJ21" s="145">
        <v>37</v>
      </c>
      <c r="BK21" s="145">
        <v>36</v>
      </c>
      <c r="BL21" s="145">
        <v>36</v>
      </c>
      <c r="BM21" s="145">
        <v>44</v>
      </c>
      <c r="BN21" s="145">
        <v>34</v>
      </c>
      <c r="BO21" s="145">
        <v>5</v>
      </c>
      <c r="BP21" s="145">
        <v>3</v>
      </c>
      <c r="BQ21" s="145">
        <v>39</v>
      </c>
      <c r="BR21" s="145">
        <v>0</v>
      </c>
    </row>
    <row r="22" spans="2:70" x14ac:dyDescent="0.25">
      <c r="B22" s="131">
        <v>0.64583333333333304</v>
      </c>
      <c r="C22" s="132" t="s">
        <v>48</v>
      </c>
      <c r="D22" s="133">
        <v>0.66666666666666596</v>
      </c>
      <c r="E22" s="146">
        <v>0</v>
      </c>
      <c r="F22" s="146">
        <v>0</v>
      </c>
      <c r="G22" s="146">
        <v>111.92003099004975</v>
      </c>
      <c r="H22" s="146">
        <v>102.65453913376975</v>
      </c>
      <c r="I22" s="146">
        <v>121.30761241030255</v>
      </c>
      <c r="J22" s="146">
        <v>100.68853877459105</v>
      </c>
      <c r="K22" s="146">
        <v>0</v>
      </c>
      <c r="L22" s="146">
        <v>0</v>
      </c>
      <c r="M22" s="146">
        <v>113.21200741252308</v>
      </c>
      <c r="N22" s="146">
        <v>122.40436252894706</v>
      </c>
      <c r="O22" s="146">
        <v>112.27090729173457</v>
      </c>
      <c r="P22" s="146">
        <v>132.67134431290305</v>
      </c>
      <c r="Q22" s="146">
        <v>110.12073793806145</v>
      </c>
      <c r="R22" s="146">
        <v>0</v>
      </c>
      <c r="S22" s="146">
        <v>0</v>
      </c>
      <c r="T22" s="146">
        <v>0</v>
      </c>
      <c r="U22" s="146">
        <v>115.86893489453357</v>
      </c>
      <c r="V22" s="146">
        <v>106.27652625093172</v>
      </c>
      <c r="W22" s="146">
        <v>125.58774082032096</v>
      </c>
      <c r="X22" s="146">
        <v>104.24115898373931</v>
      </c>
      <c r="Y22" s="146">
        <v>0</v>
      </c>
      <c r="Z22" s="146">
        <v>0</v>
      </c>
      <c r="AA22" s="146">
        <v>112.81125284380549</v>
      </c>
      <c r="AB22" s="146">
        <v>119.74502307624044</v>
      </c>
      <c r="AC22" s="146">
        <v>112.24560990385594</v>
      </c>
      <c r="AD22" s="146">
        <v>142.62521527572108</v>
      </c>
      <c r="AE22" s="146">
        <v>118.38271509252947</v>
      </c>
      <c r="AF22" s="146">
        <v>0</v>
      </c>
      <c r="AG22" s="146">
        <v>0</v>
      </c>
      <c r="AH22" s="146">
        <v>122.01470892192698</v>
      </c>
      <c r="AI22" s="146"/>
      <c r="AJ22" s="123"/>
      <c r="AK22" s="131">
        <v>0.64583333333333304</v>
      </c>
      <c r="AL22" s="132" t="s">
        <v>48</v>
      </c>
      <c r="AM22" s="133">
        <v>0.66666666666666596</v>
      </c>
      <c r="AN22" s="145">
        <v>0</v>
      </c>
      <c r="AO22" s="145">
        <v>0</v>
      </c>
      <c r="AP22" s="145">
        <v>31</v>
      </c>
      <c r="AQ22" s="145">
        <v>29</v>
      </c>
      <c r="AR22" s="145">
        <v>34</v>
      </c>
      <c r="AS22" s="145">
        <v>29</v>
      </c>
      <c r="AT22" s="145">
        <v>0</v>
      </c>
      <c r="AU22" s="145">
        <v>0</v>
      </c>
      <c r="AV22" s="145">
        <v>32</v>
      </c>
      <c r="AW22" s="145">
        <v>34</v>
      </c>
      <c r="AX22" s="145">
        <v>31</v>
      </c>
      <c r="AY22" s="145">
        <v>37</v>
      </c>
      <c r="AZ22" s="145">
        <v>31</v>
      </c>
      <c r="BA22" s="145">
        <v>0</v>
      </c>
      <c r="BB22" s="145">
        <v>0</v>
      </c>
      <c r="BC22" s="145">
        <v>0</v>
      </c>
      <c r="BD22" s="145">
        <v>32</v>
      </c>
      <c r="BE22" s="145">
        <v>30</v>
      </c>
      <c r="BF22" s="145">
        <v>35</v>
      </c>
      <c r="BG22" s="145">
        <v>29</v>
      </c>
      <c r="BH22" s="145">
        <v>0</v>
      </c>
      <c r="BI22" s="145">
        <v>0</v>
      </c>
      <c r="BJ22" s="145">
        <v>32</v>
      </c>
      <c r="BK22" s="145">
        <v>33</v>
      </c>
      <c r="BL22" s="145">
        <v>31</v>
      </c>
      <c r="BM22" s="145">
        <v>39</v>
      </c>
      <c r="BN22" s="145">
        <v>33</v>
      </c>
      <c r="BO22" s="145">
        <v>0</v>
      </c>
      <c r="BP22" s="145">
        <v>0</v>
      </c>
      <c r="BQ22" s="145">
        <v>34</v>
      </c>
      <c r="BR22" s="145">
        <v>0</v>
      </c>
    </row>
    <row r="23" spans="2:70" x14ac:dyDescent="0.25">
      <c r="B23" s="131">
        <v>0.66666666666666596</v>
      </c>
      <c r="C23" s="132" t="s">
        <v>48</v>
      </c>
      <c r="D23" s="133">
        <v>0.6875</v>
      </c>
      <c r="E23" s="146">
        <v>0</v>
      </c>
      <c r="F23" s="146">
        <v>0</v>
      </c>
      <c r="G23" s="146">
        <v>105.70225149060255</v>
      </c>
      <c r="H23" s="146">
        <v>86.495954270120791</v>
      </c>
      <c r="I23" s="146">
        <v>110</v>
      </c>
      <c r="J23" s="146">
        <v>100</v>
      </c>
      <c r="K23" s="146">
        <v>0</v>
      </c>
      <c r="L23" s="146">
        <v>0</v>
      </c>
      <c r="M23" s="146">
        <v>107.94633264914991</v>
      </c>
      <c r="N23" s="146">
        <v>115.60412016622779</v>
      </c>
      <c r="O23" s="146">
        <v>94.598634847665224</v>
      </c>
      <c r="P23" s="146">
        <v>0</v>
      </c>
      <c r="Q23" s="146">
        <v>0</v>
      </c>
      <c r="R23" s="146">
        <v>0</v>
      </c>
      <c r="S23" s="146">
        <v>0</v>
      </c>
      <c r="T23" s="146">
        <v>0</v>
      </c>
      <c r="U23" s="146">
        <v>109.43177184483727</v>
      </c>
      <c r="V23" s="146">
        <v>89.547813785507273</v>
      </c>
      <c r="W23" s="146">
        <v>0</v>
      </c>
      <c r="X23" s="146">
        <v>0</v>
      </c>
      <c r="Y23" s="146">
        <v>0</v>
      </c>
      <c r="Z23" s="146">
        <v>0</v>
      </c>
      <c r="AA23" s="146">
        <v>107.56421782781455</v>
      </c>
      <c r="AB23" s="146">
        <v>113.0925217942271</v>
      </c>
      <c r="AC23" s="146">
        <v>94.577319456026757</v>
      </c>
      <c r="AD23" s="146">
        <v>0</v>
      </c>
      <c r="AE23" s="146">
        <v>0</v>
      </c>
      <c r="AF23" s="146">
        <v>0</v>
      </c>
      <c r="AG23" s="146">
        <v>0</v>
      </c>
      <c r="AH23" s="146">
        <v>116.33960618137223</v>
      </c>
      <c r="AI23" s="146"/>
      <c r="AJ23" s="123"/>
      <c r="AK23" s="131">
        <v>0.66666666666666596</v>
      </c>
      <c r="AL23" s="132" t="s">
        <v>48</v>
      </c>
      <c r="AM23" s="133">
        <v>0.6875</v>
      </c>
      <c r="AN23" s="145">
        <v>0</v>
      </c>
      <c r="AO23" s="145">
        <v>0</v>
      </c>
      <c r="AP23" s="145">
        <v>30</v>
      </c>
      <c r="AQ23" s="145">
        <v>25</v>
      </c>
      <c r="AR23" s="145">
        <v>31</v>
      </c>
      <c r="AS23" s="145">
        <v>28</v>
      </c>
      <c r="AT23" s="145">
        <v>0</v>
      </c>
      <c r="AU23" s="145">
        <v>0</v>
      </c>
      <c r="AV23" s="145">
        <v>30</v>
      </c>
      <c r="AW23" s="145">
        <v>32</v>
      </c>
      <c r="AX23" s="145">
        <v>27</v>
      </c>
      <c r="AY23" s="145">
        <v>0</v>
      </c>
      <c r="AZ23" s="145">
        <v>0</v>
      </c>
      <c r="BA23" s="145">
        <v>0</v>
      </c>
      <c r="BB23" s="145">
        <v>0</v>
      </c>
      <c r="BC23" s="145">
        <v>0</v>
      </c>
      <c r="BD23" s="145">
        <v>31</v>
      </c>
      <c r="BE23" s="145">
        <v>26</v>
      </c>
      <c r="BF23" s="145">
        <v>0</v>
      </c>
      <c r="BG23" s="145">
        <v>0</v>
      </c>
      <c r="BH23" s="145">
        <v>0</v>
      </c>
      <c r="BI23" s="145">
        <v>0</v>
      </c>
      <c r="BJ23" s="145">
        <v>30</v>
      </c>
      <c r="BK23" s="145">
        <v>32</v>
      </c>
      <c r="BL23" s="145">
        <v>27</v>
      </c>
      <c r="BM23" s="145">
        <v>0</v>
      </c>
      <c r="BN23" s="145">
        <v>0</v>
      </c>
      <c r="BO23" s="145">
        <v>0</v>
      </c>
      <c r="BP23" s="145">
        <v>0</v>
      </c>
      <c r="BQ23" s="145">
        <v>32</v>
      </c>
      <c r="BR23" s="145">
        <v>0</v>
      </c>
    </row>
    <row r="24" spans="2:70" x14ac:dyDescent="0.25">
      <c r="B24" s="131">
        <v>0.6875</v>
      </c>
      <c r="C24" s="132" t="s">
        <v>48</v>
      </c>
      <c r="D24" s="133">
        <v>0.70833333333333304</v>
      </c>
      <c r="E24" s="146">
        <v>0</v>
      </c>
      <c r="F24" s="146">
        <v>0</v>
      </c>
      <c r="G24" s="146">
        <v>95.043200920121592</v>
      </c>
      <c r="H24" s="146">
        <v>100.75352914981103</v>
      </c>
      <c r="I24" s="146">
        <v>105.99694288278863</v>
      </c>
      <c r="J24" s="146">
        <v>105.60017481237597</v>
      </c>
      <c r="K24" s="146">
        <v>0</v>
      </c>
      <c r="L24" s="146">
        <v>0</v>
      </c>
      <c r="M24" s="146">
        <v>117.60006971533404</v>
      </c>
      <c r="N24" s="146">
        <v>103.94656183013758</v>
      </c>
      <c r="O24" s="146">
        <v>110.19181641596171</v>
      </c>
      <c r="P24" s="146">
        <v>115.92641736078909</v>
      </c>
      <c r="Q24" s="146">
        <v>115.49248125211322</v>
      </c>
      <c r="R24" s="146">
        <v>0</v>
      </c>
      <c r="S24" s="146">
        <v>0</v>
      </c>
      <c r="T24" s="146">
        <v>0</v>
      </c>
      <c r="U24" s="146">
        <v>98.396635188215001</v>
      </c>
      <c r="V24" s="146">
        <v>104.30844243147003</v>
      </c>
      <c r="W24" s="146">
        <v>109.73686091096006</v>
      </c>
      <c r="X24" s="146">
        <v>109.32609356831195</v>
      </c>
      <c r="Y24" s="146">
        <v>0</v>
      </c>
      <c r="Z24" s="146">
        <v>0</v>
      </c>
      <c r="AA24" s="146">
        <v>117.18378202379795</v>
      </c>
      <c r="AB24" s="146">
        <v>101.68823388220419</v>
      </c>
      <c r="AC24" s="146">
        <v>110.16698749822898</v>
      </c>
      <c r="AD24" s="146">
        <v>124.623974512766</v>
      </c>
      <c r="AE24" s="146">
        <v>124.15748168240894</v>
      </c>
      <c r="AF24" s="146">
        <v>0</v>
      </c>
      <c r="AG24" s="146">
        <v>0</v>
      </c>
      <c r="AH24" s="146">
        <v>126.74396120572258</v>
      </c>
      <c r="AI24" s="146"/>
      <c r="AJ24" s="123"/>
      <c r="AK24" s="131">
        <v>0.6875</v>
      </c>
      <c r="AL24" s="132" t="s">
        <v>48</v>
      </c>
      <c r="AM24" s="133">
        <v>0.70833333333333304</v>
      </c>
      <c r="AN24" s="145">
        <v>0</v>
      </c>
      <c r="AO24" s="145">
        <v>0</v>
      </c>
      <c r="AP24" s="145">
        <v>27</v>
      </c>
      <c r="AQ24" s="145">
        <v>29</v>
      </c>
      <c r="AR24" s="145">
        <v>30</v>
      </c>
      <c r="AS24" s="145">
        <v>30</v>
      </c>
      <c r="AT24" s="145">
        <v>0</v>
      </c>
      <c r="AU24" s="145">
        <v>0</v>
      </c>
      <c r="AV24" s="145">
        <v>33</v>
      </c>
      <c r="AW24" s="145">
        <v>29</v>
      </c>
      <c r="AX24" s="145">
        <v>31</v>
      </c>
      <c r="AY24" s="145">
        <v>32</v>
      </c>
      <c r="AZ24" s="145">
        <v>32</v>
      </c>
      <c r="BA24" s="145">
        <v>0</v>
      </c>
      <c r="BB24" s="145">
        <v>0</v>
      </c>
      <c r="BC24" s="145">
        <v>0</v>
      </c>
      <c r="BD24" s="145">
        <v>28</v>
      </c>
      <c r="BE24" s="145">
        <v>29</v>
      </c>
      <c r="BF24" s="145">
        <v>31</v>
      </c>
      <c r="BG24" s="145">
        <v>31</v>
      </c>
      <c r="BH24" s="145">
        <v>0</v>
      </c>
      <c r="BI24" s="145">
        <v>0</v>
      </c>
      <c r="BJ24" s="145">
        <v>33</v>
      </c>
      <c r="BK24" s="145">
        <v>29</v>
      </c>
      <c r="BL24" s="145">
        <v>31</v>
      </c>
      <c r="BM24" s="145">
        <v>35</v>
      </c>
      <c r="BN24" s="145">
        <v>34</v>
      </c>
      <c r="BO24" s="145">
        <v>0</v>
      </c>
      <c r="BP24" s="145">
        <v>0</v>
      </c>
      <c r="BQ24" s="145">
        <v>35</v>
      </c>
      <c r="BR24" s="145">
        <v>0</v>
      </c>
    </row>
    <row r="25" spans="2:70" x14ac:dyDescent="0.25">
      <c r="B25" s="131">
        <v>0.70833333333333304</v>
      </c>
      <c r="C25" s="132" t="s">
        <v>48</v>
      </c>
      <c r="D25" s="133">
        <v>0.72916666666666596</v>
      </c>
      <c r="E25" s="146">
        <v>0</v>
      </c>
      <c r="F25" s="146">
        <v>0</v>
      </c>
      <c r="G25" s="146">
        <v>104.8139972763958</v>
      </c>
      <c r="H25" s="146">
        <v>95.05049919793494</v>
      </c>
      <c r="I25" s="146">
        <v>105.99694288278863</v>
      </c>
      <c r="J25" s="146">
        <v>93.321084717913649</v>
      </c>
      <c r="K25" s="146">
        <v>0</v>
      </c>
      <c r="L25" s="146">
        <v>0</v>
      </c>
      <c r="M25" s="146">
        <v>94.782145740716985</v>
      </c>
      <c r="N25" s="146">
        <v>114.63265697155359</v>
      </c>
      <c r="O25" s="146">
        <v>103.95454378864314</v>
      </c>
      <c r="P25" s="146">
        <v>115.92641736078909</v>
      </c>
      <c r="Q25" s="146">
        <v>102.06312296698378</v>
      </c>
      <c r="R25" s="146">
        <v>0</v>
      </c>
      <c r="S25" s="146">
        <v>0</v>
      </c>
      <c r="T25" s="146">
        <v>0</v>
      </c>
      <c r="U25" s="146">
        <v>108.51217712345206</v>
      </c>
      <c r="V25" s="146">
        <v>98.404190973084937</v>
      </c>
      <c r="W25" s="146">
        <v>109.73686091096006</v>
      </c>
      <c r="X25" s="146">
        <v>96.613757106880328</v>
      </c>
      <c r="Y25" s="146">
        <v>0</v>
      </c>
      <c r="Z25" s="146">
        <v>0</v>
      </c>
      <c r="AA25" s="146">
        <v>94.446630287837166</v>
      </c>
      <c r="AB25" s="146">
        <v>112.14216446822518</v>
      </c>
      <c r="AC25" s="146">
        <v>103.9311202813481</v>
      </c>
      <c r="AD25" s="146">
        <v>124.623974512766</v>
      </c>
      <c r="AE25" s="146">
        <v>109.72056520771022</v>
      </c>
      <c r="AF25" s="146">
        <v>0</v>
      </c>
      <c r="AG25" s="146">
        <v>0</v>
      </c>
      <c r="AH25" s="146">
        <v>102.15184932998538</v>
      </c>
      <c r="AI25" s="146"/>
      <c r="AJ25" s="123"/>
      <c r="AK25" s="131">
        <v>0.70833333333333304</v>
      </c>
      <c r="AL25" s="132" t="s">
        <v>48</v>
      </c>
      <c r="AM25" s="133">
        <v>0.72916666666666596</v>
      </c>
      <c r="AN25" s="145">
        <v>0</v>
      </c>
      <c r="AO25" s="145">
        <v>0</v>
      </c>
      <c r="AP25" s="145">
        <v>30</v>
      </c>
      <c r="AQ25" s="145">
        <v>27</v>
      </c>
      <c r="AR25" s="145">
        <v>30</v>
      </c>
      <c r="AS25" s="145">
        <v>27</v>
      </c>
      <c r="AT25" s="145">
        <v>0</v>
      </c>
      <c r="AU25" s="145">
        <v>0</v>
      </c>
      <c r="AV25" s="145">
        <v>27</v>
      </c>
      <c r="AW25" s="145">
        <v>32</v>
      </c>
      <c r="AX25" s="145">
        <v>29</v>
      </c>
      <c r="AY25" s="145">
        <v>32</v>
      </c>
      <c r="AZ25" s="145">
        <v>29</v>
      </c>
      <c r="BA25" s="145">
        <v>0</v>
      </c>
      <c r="BB25" s="145">
        <v>0</v>
      </c>
      <c r="BC25" s="145">
        <v>0</v>
      </c>
      <c r="BD25" s="145">
        <v>30</v>
      </c>
      <c r="BE25" s="145">
        <v>28</v>
      </c>
      <c r="BF25" s="145">
        <v>31</v>
      </c>
      <c r="BG25" s="145">
        <v>28</v>
      </c>
      <c r="BH25" s="145">
        <v>0</v>
      </c>
      <c r="BI25" s="145">
        <v>0</v>
      </c>
      <c r="BJ25" s="145">
        <v>27</v>
      </c>
      <c r="BK25" s="145">
        <v>31</v>
      </c>
      <c r="BL25" s="145">
        <v>29</v>
      </c>
      <c r="BM25" s="145">
        <v>35</v>
      </c>
      <c r="BN25" s="145">
        <v>31</v>
      </c>
      <c r="BO25" s="145">
        <v>0</v>
      </c>
      <c r="BP25" s="145">
        <v>0</v>
      </c>
      <c r="BQ25" s="145">
        <v>29</v>
      </c>
      <c r="BR25" s="145">
        <v>0</v>
      </c>
    </row>
    <row r="26" spans="2:70" x14ac:dyDescent="0.25">
      <c r="B26" s="131">
        <v>0.72916666666666596</v>
      </c>
      <c r="C26" s="132" t="s">
        <v>48</v>
      </c>
      <c r="D26" s="133">
        <v>0.75</v>
      </c>
      <c r="E26" s="146">
        <v>0</v>
      </c>
      <c r="F26" s="146">
        <v>0</v>
      </c>
      <c r="G26" s="146">
        <v>92.378438277501388</v>
      </c>
      <c r="H26" s="146">
        <v>102.65453913376975</v>
      </c>
      <c r="I26" s="146">
        <v>89</v>
      </c>
      <c r="J26" s="146">
        <v>80</v>
      </c>
      <c r="K26" s="146">
        <v>0</v>
      </c>
      <c r="L26" s="146">
        <v>0</v>
      </c>
      <c r="M26" s="146">
        <v>105.31349526746332</v>
      </c>
      <c r="N26" s="146">
        <v>101.03217224611504</v>
      </c>
      <c r="O26" s="146">
        <v>112.27090729173457</v>
      </c>
      <c r="P26" s="146">
        <v>0</v>
      </c>
      <c r="Q26" s="146">
        <v>0</v>
      </c>
      <c r="R26" s="146">
        <v>0</v>
      </c>
      <c r="S26" s="146">
        <v>0</v>
      </c>
      <c r="T26" s="146">
        <v>0</v>
      </c>
      <c r="U26" s="146">
        <v>95.637851024059444</v>
      </c>
      <c r="V26" s="146">
        <v>106.27652625093172</v>
      </c>
      <c r="W26" s="146">
        <v>0</v>
      </c>
      <c r="X26" s="146">
        <v>0</v>
      </c>
      <c r="Y26" s="146">
        <v>0</v>
      </c>
      <c r="Z26" s="146">
        <v>0</v>
      </c>
      <c r="AA26" s="146">
        <v>104.94070031981907</v>
      </c>
      <c r="AB26" s="146">
        <v>98.837161904198481</v>
      </c>
      <c r="AC26" s="146">
        <v>112.24560990385594</v>
      </c>
      <c r="AD26" s="146">
        <v>0</v>
      </c>
      <c r="AE26" s="146">
        <v>0</v>
      </c>
      <c r="AF26" s="146">
        <v>0</v>
      </c>
      <c r="AG26" s="146">
        <v>0</v>
      </c>
      <c r="AH26" s="146">
        <v>113.50205481109487</v>
      </c>
      <c r="AI26" s="146"/>
      <c r="AJ26" s="123"/>
      <c r="AK26" s="131">
        <v>0.72916666666666596</v>
      </c>
      <c r="AL26" s="132" t="s">
        <v>48</v>
      </c>
      <c r="AM26" s="133">
        <v>0.75</v>
      </c>
      <c r="AN26" s="145">
        <v>0</v>
      </c>
      <c r="AO26" s="145">
        <v>0</v>
      </c>
      <c r="AP26" s="145">
        <v>26</v>
      </c>
      <c r="AQ26" s="145">
        <v>29</v>
      </c>
      <c r="AR26" s="145">
        <v>26</v>
      </c>
      <c r="AS26" s="145">
        <v>23</v>
      </c>
      <c r="AT26" s="145">
        <v>0</v>
      </c>
      <c r="AU26" s="145">
        <v>0</v>
      </c>
      <c r="AV26" s="145">
        <v>30</v>
      </c>
      <c r="AW26" s="145">
        <v>29</v>
      </c>
      <c r="AX26" s="145">
        <v>31</v>
      </c>
      <c r="AY26" s="145">
        <v>0</v>
      </c>
      <c r="AZ26" s="145">
        <v>0</v>
      </c>
      <c r="BA26" s="145">
        <v>0</v>
      </c>
      <c r="BB26" s="145">
        <v>0</v>
      </c>
      <c r="BC26" s="145">
        <v>0</v>
      </c>
      <c r="BD26" s="145">
        <v>27</v>
      </c>
      <c r="BE26" s="145">
        <v>30</v>
      </c>
      <c r="BF26" s="145">
        <v>0</v>
      </c>
      <c r="BG26" s="145">
        <v>0</v>
      </c>
      <c r="BH26" s="145">
        <v>0</v>
      </c>
      <c r="BI26" s="145">
        <v>0</v>
      </c>
      <c r="BJ26" s="145">
        <v>30</v>
      </c>
      <c r="BK26" s="145">
        <v>28</v>
      </c>
      <c r="BL26" s="145">
        <v>31</v>
      </c>
      <c r="BM26" s="145">
        <v>0</v>
      </c>
      <c r="BN26" s="145">
        <v>0</v>
      </c>
      <c r="BO26" s="145">
        <v>0</v>
      </c>
      <c r="BP26" s="145">
        <v>0</v>
      </c>
      <c r="BQ26" s="145">
        <v>32</v>
      </c>
      <c r="BR26" s="145">
        <v>0</v>
      </c>
    </row>
    <row r="27" spans="2:70" x14ac:dyDescent="0.25">
      <c r="B27" s="131">
        <v>0.75</v>
      </c>
      <c r="C27" s="132" t="s">
        <v>48</v>
      </c>
      <c r="D27" s="133">
        <v>0.77083333333333304</v>
      </c>
      <c r="E27" s="146">
        <v>0</v>
      </c>
      <c r="F27" s="146">
        <v>0</v>
      </c>
      <c r="G27" s="146">
        <v>83.495896135433938</v>
      </c>
      <c r="H27" s="146">
        <v>71.287874398451208</v>
      </c>
      <c r="I27" s="146">
        <v>98.930480023936056</v>
      </c>
      <c r="J27" s="146">
        <v>76.1303585856664</v>
      </c>
      <c r="K27" s="146">
        <v>0</v>
      </c>
      <c r="L27" s="146">
        <v>0</v>
      </c>
      <c r="M27" s="146">
        <v>90.394083437906005</v>
      </c>
      <c r="N27" s="146">
        <v>91.317540299373206</v>
      </c>
      <c r="O27" s="146">
        <v>77.965907841482334</v>
      </c>
      <c r="P27" s="146">
        <v>108.19798953673649</v>
      </c>
      <c r="Q27" s="146">
        <v>83.262021367802561</v>
      </c>
      <c r="R27" s="146">
        <v>0</v>
      </c>
      <c r="S27" s="146">
        <v>0</v>
      </c>
      <c r="T27" s="146">
        <v>0</v>
      </c>
      <c r="U27" s="146">
        <v>86.441903810207577</v>
      </c>
      <c r="V27" s="146">
        <v>73.803143229813699</v>
      </c>
      <c r="W27" s="146">
        <v>102.42107018356272</v>
      </c>
      <c r="X27" s="146">
        <v>78.816486060876073</v>
      </c>
      <c r="Y27" s="146">
        <v>0</v>
      </c>
      <c r="Z27" s="146">
        <v>0</v>
      </c>
      <c r="AA27" s="146">
        <v>90.074101107844697</v>
      </c>
      <c r="AB27" s="146">
        <v>89.3335886441794</v>
      </c>
      <c r="AC27" s="146">
        <v>77.948340211011057</v>
      </c>
      <c r="AD27" s="146">
        <v>116.31570954524827</v>
      </c>
      <c r="AE27" s="146">
        <v>89.508882143132041</v>
      </c>
      <c r="AF27" s="146">
        <v>0</v>
      </c>
      <c r="AG27" s="146">
        <v>0</v>
      </c>
      <c r="AH27" s="146">
        <v>97.42259704618975</v>
      </c>
      <c r="AI27" s="146"/>
      <c r="AJ27" s="123"/>
      <c r="AK27" s="131">
        <v>0.75</v>
      </c>
      <c r="AL27" s="132" t="s">
        <v>48</v>
      </c>
      <c r="AM27" s="133">
        <v>0.77083333333333304</v>
      </c>
      <c r="AN27" s="145">
        <v>0</v>
      </c>
      <c r="AO27" s="145">
        <v>0</v>
      </c>
      <c r="AP27" s="145">
        <v>24</v>
      </c>
      <c r="AQ27" s="145">
        <v>21</v>
      </c>
      <c r="AR27" s="145">
        <v>28</v>
      </c>
      <c r="AS27" s="145">
        <v>22</v>
      </c>
      <c r="AT27" s="145">
        <v>0</v>
      </c>
      <c r="AU27" s="145">
        <v>0</v>
      </c>
      <c r="AV27" s="145">
        <v>26</v>
      </c>
      <c r="AW27" s="145">
        <v>26</v>
      </c>
      <c r="AX27" s="145">
        <v>23</v>
      </c>
      <c r="AY27" s="145">
        <v>30</v>
      </c>
      <c r="AZ27" s="145">
        <v>24</v>
      </c>
      <c r="BA27" s="145">
        <v>0</v>
      </c>
      <c r="BB27" s="145">
        <v>0</v>
      </c>
      <c r="BC27" s="145">
        <v>0</v>
      </c>
      <c r="BD27" s="145">
        <v>25</v>
      </c>
      <c r="BE27" s="145">
        <v>22</v>
      </c>
      <c r="BF27" s="145">
        <v>29</v>
      </c>
      <c r="BG27" s="145">
        <v>23</v>
      </c>
      <c r="BH27" s="145">
        <v>0</v>
      </c>
      <c r="BI27" s="145">
        <v>0</v>
      </c>
      <c r="BJ27" s="145">
        <v>26</v>
      </c>
      <c r="BK27" s="145">
        <v>26</v>
      </c>
      <c r="BL27" s="145">
        <v>23</v>
      </c>
      <c r="BM27" s="145">
        <v>32</v>
      </c>
      <c r="BN27" s="145">
        <v>26</v>
      </c>
      <c r="BO27" s="145">
        <v>0</v>
      </c>
      <c r="BP27" s="145">
        <v>0</v>
      </c>
      <c r="BQ27" s="145">
        <v>28</v>
      </c>
      <c r="BR27" s="145">
        <v>0</v>
      </c>
    </row>
    <row r="28" spans="2:70" x14ac:dyDescent="0.25">
      <c r="B28" s="131">
        <v>0.77083333333333304</v>
      </c>
      <c r="C28" s="132" t="s">
        <v>48</v>
      </c>
      <c r="D28" s="133">
        <v>0.79166666666666596</v>
      </c>
      <c r="E28" s="146">
        <v>0</v>
      </c>
      <c r="F28" s="146">
        <v>0</v>
      </c>
      <c r="G28" s="146">
        <v>64.842557637092312</v>
      </c>
      <c r="H28" s="146">
        <v>66.535349438554462</v>
      </c>
      <c r="I28" s="146">
        <v>89.508529545465962</v>
      </c>
      <c r="J28" s="146">
        <v>57.711723443972915</v>
      </c>
      <c r="K28" s="146">
        <v>0</v>
      </c>
      <c r="L28" s="146">
        <v>0</v>
      </c>
      <c r="M28" s="146">
        <v>83.373183753408455</v>
      </c>
      <c r="N28" s="146">
        <v>70.91681321121537</v>
      </c>
      <c r="O28" s="146">
        <v>72.768180652050177</v>
      </c>
      <c r="P28" s="146">
        <v>97.893419104666336</v>
      </c>
      <c r="Q28" s="146">
        <v>63.117983940108395</v>
      </c>
      <c r="R28" s="146">
        <v>0</v>
      </c>
      <c r="S28" s="146">
        <v>0</v>
      </c>
      <c r="T28" s="146">
        <v>0</v>
      </c>
      <c r="U28" s="146">
        <v>67.130414661118664</v>
      </c>
      <c r="V28" s="146">
        <v>68.882933681159443</v>
      </c>
      <c r="W28" s="146">
        <v>92.66668254703292</v>
      </c>
      <c r="X28" s="146">
        <v>59.747981368728624</v>
      </c>
      <c r="Y28" s="146">
        <v>0</v>
      </c>
      <c r="Z28" s="146">
        <v>0</v>
      </c>
      <c r="AA28" s="146">
        <v>83.078054419856755</v>
      </c>
      <c r="AB28" s="146">
        <v>69.376084798139303</v>
      </c>
      <c r="AC28" s="146">
        <v>72.751784196943674</v>
      </c>
      <c r="AD28" s="146">
        <v>105.23802292189129</v>
      </c>
      <c r="AE28" s="146">
        <v>67.853507431083955</v>
      </c>
      <c r="AF28" s="146">
        <v>0</v>
      </c>
      <c r="AG28" s="146">
        <v>0</v>
      </c>
      <c r="AH28" s="146">
        <v>89.855793392116766</v>
      </c>
      <c r="AI28" s="146"/>
      <c r="AJ28" s="123"/>
      <c r="AK28" s="131">
        <v>0.77083333333333304</v>
      </c>
      <c r="AL28" s="132" t="s">
        <v>48</v>
      </c>
      <c r="AM28" s="133">
        <v>0.79166666666666596</v>
      </c>
      <c r="AN28" s="145">
        <v>0</v>
      </c>
      <c r="AO28" s="145">
        <v>0</v>
      </c>
      <c r="AP28" s="145">
        <v>19</v>
      </c>
      <c r="AQ28" s="145">
        <v>20</v>
      </c>
      <c r="AR28" s="145">
        <v>26</v>
      </c>
      <c r="AS28" s="145">
        <v>18</v>
      </c>
      <c r="AT28" s="145">
        <v>0</v>
      </c>
      <c r="AU28" s="145">
        <v>0</v>
      </c>
      <c r="AV28" s="145">
        <v>24</v>
      </c>
      <c r="AW28" s="145">
        <v>21</v>
      </c>
      <c r="AX28" s="145">
        <v>21</v>
      </c>
      <c r="AY28" s="145">
        <v>28</v>
      </c>
      <c r="AZ28" s="145">
        <v>19</v>
      </c>
      <c r="BA28" s="145">
        <v>0</v>
      </c>
      <c r="BB28" s="145">
        <v>0</v>
      </c>
      <c r="BC28" s="145">
        <v>0</v>
      </c>
      <c r="BD28" s="145">
        <v>20</v>
      </c>
      <c r="BE28" s="145">
        <v>20</v>
      </c>
      <c r="BF28" s="145">
        <v>27</v>
      </c>
      <c r="BG28" s="145">
        <v>18</v>
      </c>
      <c r="BH28" s="145">
        <v>0</v>
      </c>
      <c r="BI28" s="145">
        <v>0</v>
      </c>
      <c r="BJ28" s="145">
        <v>24</v>
      </c>
      <c r="BK28" s="145">
        <v>21</v>
      </c>
      <c r="BL28" s="145">
        <v>21</v>
      </c>
      <c r="BM28" s="145">
        <v>30</v>
      </c>
      <c r="BN28" s="145">
        <v>20</v>
      </c>
      <c r="BO28" s="145">
        <v>0</v>
      </c>
      <c r="BP28" s="145">
        <v>0</v>
      </c>
      <c r="BQ28" s="145">
        <v>26</v>
      </c>
      <c r="BR28" s="145">
        <v>0</v>
      </c>
    </row>
    <row r="29" spans="2:70" x14ac:dyDescent="0.25">
      <c r="B29" s="131">
        <v>0.79166666666666596</v>
      </c>
      <c r="C29" s="132" t="s">
        <v>48</v>
      </c>
      <c r="D29" s="133">
        <v>0.8125</v>
      </c>
      <c r="E29" s="146">
        <v>0</v>
      </c>
      <c r="F29" s="146">
        <v>0</v>
      </c>
      <c r="G29" s="146">
        <v>63.954303422885566</v>
      </c>
      <c r="H29" s="146">
        <v>55.129289534802268</v>
      </c>
      <c r="I29" s="146">
        <v>70</v>
      </c>
      <c r="J29" s="146">
        <v>59</v>
      </c>
      <c r="K29" s="146">
        <v>0</v>
      </c>
      <c r="L29" s="146">
        <v>0</v>
      </c>
      <c r="M29" s="146">
        <v>86.006021135095054</v>
      </c>
      <c r="N29" s="146">
        <v>69.945350016541184</v>
      </c>
      <c r="O29" s="146">
        <v>60.293635397413013</v>
      </c>
      <c r="P29" s="146">
        <v>0</v>
      </c>
      <c r="Q29" s="146">
        <v>0</v>
      </c>
      <c r="R29" s="146">
        <v>0</v>
      </c>
      <c r="S29" s="146">
        <v>0</v>
      </c>
      <c r="T29" s="146">
        <v>0</v>
      </c>
      <c r="U29" s="146">
        <v>66.210819939733454</v>
      </c>
      <c r="V29" s="146">
        <v>57.074430764389255</v>
      </c>
      <c r="W29" s="146">
        <v>0</v>
      </c>
      <c r="X29" s="146">
        <v>0</v>
      </c>
      <c r="Y29" s="146">
        <v>0</v>
      </c>
      <c r="Z29" s="146">
        <v>0</v>
      </c>
      <c r="AA29" s="146">
        <v>85.701571927852228</v>
      </c>
      <c r="AB29" s="146">
        <v>68.425727472137396</v>
      </c>
      <c r="AC29" s="146">
        <v>60.2800497631819</v>
      </c>
      <c r="AD29" s="146">
        <v>0</v>
      </c>
      <c r="AE29" s="146">
        <v>0</v>
      </c>
      <c r="AF29" s="146">
        <v>0</v>
      </c>
      <c r="AG29" s="146">
        <v>0</v>
      </c>
      <c r="AH29" s="146">
        <v>92.693344762394133</v>
      </c>
      <c r="AI29" s="146"/>
      <c r="AJ29" s="123"/>
      <c r="AK29" s="131">
        <v>0.79166666666666596</v>
      </c>
      <c r="AL29" s="132" t="s">
        <v>48</v>
      </c>
      <c r="AM29" s="133">
        <v>0.8125</v>
      </c>
      <c r="AN29" s="145">
        <v>0</v>
      </c>
      <c r="AO29" s="145">
        <v>0</v>
      </c>
      <c r="AP29" s="145">
        <v>19</v>
      </c>
      <c r="AQ29" s="145">
        <v>17</v>
      </c>
      <c r="AR29" s="145">
        <v>21</v>
      </c>
      <c r="AS29" s="145">
        <v>18</v>
      </c>
      <c r="AT29" s="145">
        <v>0</v>
      </c>
      <c r="AU29" s="145">
        <v>0</v>
      </c>
      <c r="AV29" s="145">
        <v>25</v>
      </c>
      <c r="AW29" s="145">
        <v>21</v>
      </c>
      <c r="AX29" s="145">
        <v>18</v>
      </c>
      <c r="AY29" s="145">
        <v>0</v>
      </c>
      <c r="AZ29" s="145">
        <v>0</v>
      </c>
      <c r="BA29" s="145">
        <v>0</v>
      </c>
      <c r="BB29" s="145">
        <v>0</v>
      </c>
      <c r="BC29" s="145">
        <v>0</v>
      </c>
      <c r="BD29" s="145">
        <v>20</v>
      </c>
      <c r="BE29" s="145">
        <v>17</v>
      </c>
      <c r="BF29" s="145">
        <v>0</v>
      </c>
      <c r="BG29" s="145">
        <v>0</v>
      </c>
      <c r="BH29" s="145">
        <v>0</v>
      </c>
      <c r="BI29" s="145">
        <v>0</v>
      </c>
      <c r="BJ29" s="145">
        <v>25</v>
      </c>
      <c r="BK29" s="145">
        <v>20</v>
      </c>
      <c r="BL29" s="145">
        <v>18</v>
      </c>
      <c r="BM29" s="145">
        <v>0</v>
      </c>
      <c r="BN29" s="145">
        <v>0</v>
      </c>
      <c r="BO29" s="145">
        <v>0</v>
      </c>
      <c r="BP29" s="145">
        <v>0</v>
      </c>
      <c r="BQ29" s="145">
        <v>27</v>
      </c>
      <c r="BR29" s="145">
        <v>0</v>
      </c>
    </row>
    <row r="30" spans="2:70" x14ac:dyDescent="0.25">
      <c r="B30" s="131">
        <v>0.8125</v>
      </c>
      <c r="C30" s="132" t="s">
        <v>48</v>
      </c>
      <c r="D30" s="133">
        <v>0.83333333333333304</v>
      </c>
      <c r="E30" s="146">
        <v>0</v>
      </c>
      <c r="F30" s="146">
        <v>0</v>
      </c>
      <c r="G30" s="146">
        <v>54.183507066611384</v>
      </c>
      <c r="H30" s="146">
        <v>67.485854430533806</v>
      </c>
      <c r="I30" s="146">
        <v>64.775909539481944</v>
      </c>
      <c r="J30" s="146">
        <v>40.520997311725665</v>
      </c>
      <c r="K30" s="146">
        <v>0</v>
      </c>
      <c r="L30" s="146">
        <v>0</v>
      </c>
      <c r="M30" s="146">
        <v>52.656747633731662</v>
      </c>
      <c r="N30" s="146">
        <v>59.259254875125166</v>
      </c>
      <c r="O30" s="146">
        <v>73.807726089936622</v>
      </c>
      <c r="P30" s="146">
        <v>70.843921720482228</v>
      </c>
      <c r="Q30" s="146">
        <v>44.316882340927172</v>
      </c>
      <c r="R30" s="146">
        <v>0</v>
      </c>
      <c r="S30" s="146">
        <v>0</v>
      </c>
      <c r="T30" s="146">
        <v>0</v>
      </c>
      <c r="U30" s="146">
        <v>56.095278004496407</v>
      </c>
      <c r="V30" s="146">
        <v>69.866975590890306</v>
      </c>
      <c r="W30" s="146">
        <v>67.061415001142251</v>
      </c>
      <c r="X30" s="146">
        <v>41.950710322724355</v>
      </c>
      <c r="Y30" s="146">
        <v>0</v>
      </c>
      <c r="Z30" s="146">
        <v>0</v>
      </c>
      <c r="AA30" s="146">
        <v>52.470350159909536</v>
      </c>
      <c r="AB30" s="146">
        <v>57.971796886116401</v>
      </c>
      <c r="AC30" s="146">
        <v>73.791095399757154</v>
      </c>
      <c r="AD30" s="146">
        <v>76.159095535579226</v>
      </c>
      <c r="AE30" s="146">
        <v>47.641824366505759</v>
      </c>
      <c r="AF30" s="146">
        <v>0</v>
      </c>
      <c r="AG30" s="146">
        <v>0</v>
      </c>
      <c r="AH30" s="146">
        <v>56.751027405547433</v>
      </c>
      <c r="AI30" s="146"/>
      <c r="AJ30" s="123"/>
      <c r="AK30" s="131">
        <v>0.8125</v>
      </c>
      <c r="AL30" s="132" t="s">
        <v>48</v>
      </c>
      <c r="AM30" s="133">
        <v>0.83333333333333304</v>
      </c>
      <c r="AN30" s="145">
        <v>0</v>
      </c>
      <c r="AO30" s="145">
        <v>0</v>
      </c>
      <c r="AP30" s="145">
        <v>17</v>
      </c>
      <c r="AQ30" s="145">
        <v>20</v>
      </c>
      <c r="AR30" s="145">
        <v>19</v>
      </c>
      <c r="AS30" s="145">
        <v>13</v>
      </c>
      <c r="AT30" s="145">
        <v>0</v>
      </c>
      <c r="AU30" s="145">
        <v>0</v>
      </c>
      <c r="AV30" s="145">
        <v>16</v>
      </c>
      <c r="AW30" s="145">
        <v>18</v>
      </c>
      <c r="AX30" s="145">
        <v>22</v>
      </c>
      <c r="AY30" s="145">
        <v>21</v>
      </c>
      <c r="AZ30" s="145">
        <v>14</v>
      </c>
      <c r="BA30" s="145">
        <v>0</v>
      </c>
      <c r="BB30" s="145">
        <v>0</v>
      </c>
      <c r="BC30" s="145">
        <v>0</v>
      </c>
      <c r="BD30" s="145">
        <v>17</v>
      </c>
      <c r="BE30" s="145">
        <v>21</v>
      </c>
      <c r="BF30" s="145">
        <v>20</v>
      </c>
      <c r="BG30" s="145">
        <v>14</v>
      </c>
      <c r="BH30" s="145">
        <v>0</v>
      </c>
      <c r="BI30" s="145">
        <v>0</v>
      </c>
      <c r="BJ30" s="145">
        <v>16</v>
      </c>
      <c r="BK30" s="145">
        <v>18</v>
      </c>
      <c r="BL30" s="145">
        <v>22</v>
      </c>
      <c r="BM30" s="145">
        <v>22</v>
      </c>
      <c r="BN30" s="145">
        <v>15</v>
      </c>
      <c r="BO30" s="145">
        <v>0</v>
      </c>
      <c r="BP30" s="145">
        <v>0</v>
      </c>
      <c r="BQ30" s="145">
        <v>17</v>
      </c>
      <c r="BR30" s="145">
        <v>0</v>
      </c>
    </row>
    <row r="31" spans="2:70" x14ac:dyDescent="0.25">
      <c r="B31" s="131">
        <v>0.83333333333333304</v>
      </c>
      <c r="C31" s="132" t="s">
        <v>48</v>
      </c>
      <c r="D31" s="133">
        <v>0.85416666666666596</v>
      </c>
      <c r="E31" s="146">
        <v>0</v>
      </c>
      <c r="F31" s="146">
        <v>0</v>
      </c>
      <c r="G31" s="146">
        <v>50.630490209784412</v>
      </c>
      <c r="H31" s="146">
        <v>45.624239615008769</v>
      </c>
      <c r="I31" s="146">
        <v>48.287496202159268</v>
      </c>
      <c r="J31" s="146">
        <v>46.660542358956825</v>
      </c>
      <c r="K31" s="146">
        <v>0</v>
      </c>
      <c r="L31" s="146">
        <v>0</v>
      </c>
      <c r="M31" s="146">
        <v>59.677647318229219</v>
      </c>
      <c r="N31" s="146">
        <v>55.373402096428435</v>
      </c>
      <c r="O31" s="146">
        <v>49.898181018548698</v>
      </c>
      <c r="P31" s="146">
        <v>52.810923464359469</v>
      </c>
      <c r="Q31" s="146">
        <v>51.031561483491892</v>
      </c>
      <c r="R31" s="146">
        <v>0</v>
      </c>
      <c r="S31" s="146">
        <v>0</v>
      </c>
      <c r="T31" s="146">
        <v>0</v>
      </c>
      <c r="U31" s="146">
        <v>52.416899118955662</v>
      </c>
      <c r="V31" s="146">
        <v>47.234011667080765</v>
      </c>
      <c r="W31" s="146">
        <v>49.991236637215131</v>
      </c>
      <c r="X31" s="146">
        <v>48.306878553440164</v>
      </c>
      <c r="Y31" s="146">
        <v>0</v>
      </c>
      <c r="Z31" s="146">
        <v>0</v>
      </c>
      <c r="AA31" s="146">
        <v>59.466396847897464</v>
      </c>
      <c r="AB31" s="146">
        <v>54.170367582108774</v>
      </c>
      <c r="AC31" s="146">
        <v>49.886937735047084</v>
      </c>
      <c r="AD31" s="146">
        <v>56.773143944704508</v>
      </c>
      <c r="AE31" s="146">
        <v>54.860282603855111</v>
      </c>
      <c r="AF31" s="146">
        <v>0</v>
      </c>
      <c r="AG31" s="146">
        <v>0</v>
      </c>
      <c r="AH31" s="146">
        <v>64.317831059620417</v>
      </c>
      <c r="AI31" s="146"/>
      <c r="AJ31" s="123"/>
      <c r="AK31" s="131">
        <v>0.83333333333333304</v>
      </c>
      <c r="AL31" s="132" t="s">
        <v>48</v>
      </c>
      <c r="AM31" s="133">
        <v>0.85416666666666596</v>
      </c>
      <c r="AN31" s="145">
        <v>0</v>
      </c>
      <c r="AO31" s="145">
        <v>0</v>
      </c>
      <c r="AP31" s="145">
        <v>16</v>
      </c>
      <c r="AQ31" s="145">
        <v>14</v>
      </c>
      <c r="AR31" s="145">
        <v>15</v>
      </c>
      <c r="AS31" s="145">
        <v>15</v>
      </c>
      <c r="AT31" s="145">
        <v>0</v>
      </c>
      <c r="AU31" s="145">
        <v>0</v>
      </c>
      <c r="AV31" s="145">
        <v>18</v>
      </c>
      <c r="AW31" s="145">
        <v>17</v>
      </c>
      <c r="AX31" s="145">
        <v>16</v>
      </c>
      <c r="AY31" s="145">
        <v>16</v>
      </c>
      <c r="AZ31" s="145">
        <v>16</v>
      </c>
      <c r="BA31" s="145">
        <v>0</v>
      </c>
      <c r="BB31" s="145">
        <v>0</v>
      </c>
      <c r="BC31" s="145">
        <v>0</v>
      </c>
      <c r="BD31" s="145">
        <v>16</v>
      </c>
      <c r="BE31" s="145">
        <v>15</v>
      </c>
      <c r="BF31" s="145">
        <v>16</v>
      </c>
      <c r="BG31" s="145">
        <v>15</v>
      </c>
      <c r="BH31" s="145">
        <v>0</v>
      </c>
      <c r="BI31" s="145">
        <v>0</v>
      </c>
      <c r="BJ31" s="145">
        <v>18</v>
      </c>
      <c r="BK31" s="145">
        <v>17</v>
      </c>
      <c r="BL31" s="145">
        <v>16</v>
      </c>
      <c r="BM31" s="145">
        <v>17</v>
      </c>
      <c r="BN31" s="145">
        <v>17</v>
      </c>
      <c r="BO31" s="145">
        <v>0</v>
      </c>
      <c r="BP31" s="145">
        <v>0</v>
      </c>
      <c r="BQ31" s="145">
        <v>19</v>
      </c>
      <c r="BR31" s="145">
        <v>0</v>
      </c>
    </row>
    <row r="32" spans="2:70" x14ac:dyDescent="0.25">
      <c r="B32" s="131">
        <v>0.85416666666666596</v>
      </c>
      <c r="C32" s="132" t="s">
        <v>48</v>
      </c>
      <c r="D32" s="133">
        <v>0.875</v>
      </c>
      <c r="E32" s="146">
        <v>0</v>
      </c>
      <c r="F32" s="146">
        <v>0</v>
      </c>
      <c r="G32" s="146">
        <v>34.641914354063019</v>
      </c>
      <c r="H32" s="146">
        <v>31.366664735318533</v>
      </c>
      <c r="I32" s="146">
        <v>20</v>
      </c>
      <c r="J32" s="146">
        <v>12</v>
      </c>
      <c r="K32" s="146">
        <v>0</v>
      </c>
      <c r="L32" s="146">
        <v>0</v>
      </c>
      <c r="M32" s="146">
        <v>11.408961987308526</v>
      </c>
      <c r="N32" s="146">
        <v>37.887064592293143</v>
      </c>
      <c r="O32" s="146">
        <v>34.304999450252232</v>
      </c>
      <c r="P32" s="146">
        <v>0</v>
      </c>
      <c r="Q32" s="146">
        <v>0</v>
      </c>
      <c r="R32" s="146">
        <v>0</v>
      </c>
      <c r="S32" s="146">
        <v>0</v>
      </c>
      <c r="T32" s="146">
        <v>0</v>
      </c>
      <c r="U32" s="146">
        <v>35.864194134022291</v>
      </c>
      <c r="V32" s="146">
        <v>32.473383021118032</v>
      </c>
      <c r="W32" s="146">
        <v>0</v>
      </c>
      <c r="X32" s="146">
        <v>0</v>
      </c>
      <c r="Y32" s="146">
        <v>0</v>
      </c>
      <c r="Z32" s="146">
        <v>0</v>
      </c>
      <c r="AA32" s="146">
        <v>11.368575867980397</v>
      </c>
      <c r="AB32" s="146">
        <v>37.063935714074425</v>
      </c>
      <c r="AC32" s="146">
        <v>34.297269692844871</v>
      </c>
      <c r="AD32" s="146">
        <v>0</v>
      </c>
      <c r="AE32" s="146">
        <v>0</v>
      </c>
      <c r="AF32" s="146">
        <v>0</v>
      </c>
      <c r="AG32" s="146">
        <v>0</v>
      </c>
      <c r="AH32" s="146">
        <v>12.296055937868609</v>
      </c>
      <c r="AI32" s="146"/>
      <c r="AJ32" s="123"/>
      <c r="AK32" s="131">
        <v>0.85416666666666596</v>
      </c>
      <c r="AL32" s="132" t="s">
        <v>48</v>
      </c>
      <c r="AM32" s="133">
        <v>0.875</v>
      </c>
      <c r="AN32" s="145">
        <v>0</v>
      </c>
      <c r="AO32" s="145">
        <v>0</v>
      </c>
      <c r="AP32" s="145">
        <v>12</v>
      </c>
      <c r="AQ32" s="145">
        <v>11</v>
      </c>
      <c r="AR32" s="145">
        <v>8</v>
      </c>
      <c r="AS32" s="145">
        <v>5</v>
      </c>
      <c r="AT32" s="145">
        <v>0</v>
      </c>
      <c r="AU32" s="145">
        <v>0</v>
      </c>
      <c r="AV32" s="145">
        <v>5</v>
      </c>
      <c r="AW32" s="145">
        <v>12</v>
      </c>
      <c r="AX32" s="145">
        <v>11</v>
      </c>
      <c r="AY32" s="145">
        <v>0</v>
      </c>
      <c r="AZ32" s="145">
        <v>0</v>
      </c>
      <c r="BA32" s="145">
        <v>0</v>
      </c>
      <c r="BB32" s="145">
        <v>0</v>
      </c>
      <c r="BC32" s="145">
        <v>0</v>
      </c>
      <c r="BD32" s="145">
        <v>12</v>
      </c>
      <c r="BE32" s="145">
        <v>11</v>
      </c>
      <c r="BF32" s="145">
        <v>0</v>
      </c>
      <c r="BG32" s="145">
        <v>0</v>
      </c>
      <c r="BH32" s="145">
        <v>0</v>
      </c>
      <c r="BI32" s="145">
        <v>0</v>
      </c>
      <c r="BJ32" s="145">
        <v>5</v>
      </c>
      <c r="BK32" s="145">
        <v>12</v>
      </c>
      <c r="BL32" s="145">
        <v>11</v>
      </c>
      <c r="BM32" s="145">
        <v>0</v>
      </c>
      <c r="BN32" s="145">
        <v>0</v>
      </c>
      <c r="BO32" s="145">
        <v>0</v>
      </c>
      <c r="BP32" s="145">
        <v>0</v>
      </c>
      <c r="BQ32" s="145">
        <v>5</v>
      </c>
      <c r="BR32" s="145">
        <v>0</v>
      </c>
    </row>
    <row r="33" spans="2:70" ht="15.75" thickBot="1" x14ac:dyDescent="0.3">
      <c r="B33" s="134">
        <v>0.875</v>
      </c>
      <c r="C33" s="135" t="s">
        <v>48</v>
      </c>
      <c r="D33" s="136">
        <v>0.89583333333333404</v>
      </c>
      <c r="E33" s="146">
        <v>0</v>
      </c>
      <c r="F33" s="146">
        <v>0</v>
      </c>
      <c r="G33" s="146">
        <v>16.876830069928136</v>
      </c>
      <c r="H33" s="146">
        <v>8.5545449278141472</v>
      </c>
      <c r="I33" s="146">
        <v>9.4219504784701016</v>
      </c>
      <c r="J33" s="146">
        <v>1.2279090094462324</v>
      </c>
      <c r="K33" s="146">
        <v>0</v>
      </c>
      <c r="L33" s="146">
        <v>0</v>
      </c>
      <c r="M33" s="146">
        <v>1.7552249211243887</v>
      </c>
      <c r="N33" s="146">
        <v>18.457800698809478</v>
      </c>
      <c r="O33" s="146">
        <v>9.3559089409778817</v>
      </c>
      <c r="P33" s="146">
        <v>10.304570432070141</v>
      </c>
      <c r="Q33" s="146">
        <v>1.3429358285129447</v>
      </c>
      <c r="R33" s="146">
        <v>0</v>
      </c>
      <c r="S33" s="146">
        <v>0</v>
      </c>
      <c r="T33" s="146">
        <v>0</v>
      </c>
      <c r="U33" s="146">
        <v>17.472299706318552</v>
      </c>
      <c r="V33" s="146">
        <v>8.8563771875776442</v>
      </c>
      <c r="W33" s="146">
        <v>9.754387636529783</v>
      </c>
      <c r="X33" s="146">
        <v>1.2712336461431624</v>
      </c>
      <c r="Y33" s="146">
        <v>0</v>
      </c>
      <c r="Z33" s="146">
        <v>0</v>
      </c>
      <c r="AA33" s="146">
        <v>1.7490116719969844</v>
      </c>
      <c r="AB33" s="146">
        <v>18.056789194036259</v>
      </c>
      <c r="AC33" s="146">
        <v>9.3538008253213292</v>
      </c>
      <c r="AD33" s="146">
        <v>11.077686623356977</v>
      </c>
      <c r="AE33" s="146">
        <v>1.4436916474698713</v>
      </c>
      <c r="AF33" s="146">
        <v>0</v>
      </c>
      <c r="AG33" s="146">
        <v>0</v>
      </c>
      <c r="AH33" s="146">
        <v>1.8917009135182474</v>
      </c>
      <c r="AI33" s="146"/>
      <c r="AJ33" s="123"/>
      <c r="AK33" s="134">
        <v>0.875</v>
      </c>
      <c r="AL33" s="135" t="s">
        <v>48</v>
      </c>
      <c r="AM33" s="136">
        <v>0.89583333333333404</v>
      </c>
      <c r="AN33" s="145">
        <v>0</v>
      </c>
      <c r="AO33" s="145">
        <v>0</v>
      </c>
      <c r="AP33" s="145">
        <v>7</v>
      </c>
      <c r="AQ33" s="145">
        <v>4</v>
      </c>
      <c r="AR33" s="145">
        <v>4</v>
      </c>
      <c r="AS33" s="145">
        <v>2</v>
      </c>
      <c r="AT33" s="145">
        <v>0</v>
      </c>
      <c r="AU33" s="145">
        <v>0</v>
      </c>
      <c r="AV33" s="145">
        <v>2</v>
      </c>
      <c r="AW33" s="145">
        <v>7</v>
      </c>
      <c r="AX33" s="145">
        <v>4</v>
      </c>
      <c r="AY33" s="145">
        <v>5</v>
      </c>
      <c r="AZ33" s="145">
        <v>2</v>
      </c>
      <c r="BA33" s="145">
        <v>0</v>
      </c>
      <c r="BB33" s="145">
        <v>0</v>
      </c>
      <c r="BC33" s="145">
        <v>0</v>
      </c>
      <c r="BD33" s="145">
        <v>7</v>
      </c>
      <c r="BE33" s="145">
        <v>4</v>
      </c>
      <c r="BF33" s="145">
        <v>5</v>
      </c>
      <c r="BG33" s="145">
        <v>2</v>
      </c>
      <c r="BH33" s="145">
        <v>0</v>
      </c>
      <c r="BI33" s="145">
        <v>0</v>
      </c>
      <c r="BJ33" s="145">
        <v>2</v>
      </c>
      <c r="BK33" s="145">
        <v>7</v>
      </c>
      <c r="BL33" s="145">
        <v>4</v>
      </c>
      <c r="BM33" s="145">
        <v>5</v>
      </c>
      <c r="BN33" s="145">
        <v>2</v>
      </c>
      <c r="BO33" s="145">
        <v>0</v>
      </c>
      <c r="BP33" s="145">
        <v>0</v>
      </c>
      <c r="BQ33" s="145">
        <v>2</v>
      </c>
      <c r="BR33" s="14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DETALLE</vt:lpstr>
      <vt:lpstr>Pulso</vt:lpstr>
      <vt:lpstr>Infonavit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Ricardo Ramírez Flores</dc:creator>
  <cp:lastModifiedBy>Adrian Meza Maldonado</cp:lastModifiedBy>
  <dcterms:created xsi:type="dcterms:W3CDTF">2014-02-26T18:12:29Z</dcterms:created>
  <dcterms:modified xsi:type="dcterms:W3CDTF">2015-11-09T16:06:29Z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932c0a9e-a080-4bfd-8dc2-02da40661c5a</vt:lpwstr>
  </property>
</Properties>
</file>