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!!!!!!!!!!!!!!!!!!!!!!!!!!!!TRABAJO ALINA MADRE\"/>
    </mc:Choice>
  </mc:AlternateContent>
  <bookViews>
    <workbookView xWindow="0" yWindow="0" windowWidth="20400" windowHeight="7755" tabRatio="905"/>
  </bookViews>
  <sheets>
    <sheet name="SEMANAS" sheetId="1" r:id="rId1"/>
    <sheet name="NZDCHF" sheetId="27" r:id="rId2"/>
    <sheet name="EURUSD" sheetId="2" r:id="rId3"/>
    <sheet name="EURJPY" sheetId="3" r:id="rId4"/>
    <sheet name="EURCHF" sheetId="4" r:id="rId5"/>
    <sheet name="EURAUD" sheetId="5" r:id="rId6"/>
    <sheet name="EURCAD" sheetId="6" r:id="rId7"/>
    <sheet name="EURNZD" sheetId="12" r:id="rId8"/>
    <sheet name="GBPUSD" sheetId="7" r:id="rId9"/>
    <sheet name="GBPJPY" sheetId="8" r:id="rId10"/>
    <sheet name="GBPCHF" sheetId="9" r:id="rId11"/>
    <sheet name="GBPAUD" sheetId="10" r:id="rId12"/>
    <sheet name="GBPCAD" sheetId="11" r:id="rId13"/>
    <sheet name="GBPNZD" sheetId="13" r:id="rId14"/>
    <sheet name="CHFJPY" sheetId="15" r:id="rId15"/>
    <sheet name="XAUUSD" sheetId="16" r:id="rId16"/>
    <sheet name="USDJPY" sheetId="18" r:id="rId17"/>
    <sheet name="USDCHF" sheetId="19" r:id="rId18"/>
    <sheet name="USDCAD" sheetId="21" r:id="rId19"/>
    <sheet name="AUDUSD" sheetId="26" r:id="rId20"/>
    <sheet name="AUDNZD" sheetId="22" r:id="rId21"/>
    <sheet name="AUDCAD" sheetId="17" r:id="rId22"/>
    <sheet name="AUDJPY" sheetId="20" r:id="rId23"/>
    <sheet name="CADCHF" sheetId="23" r:id="rId24"/>
    <sheet name="NZDUSD" sheetId="14" r:id="rId25"/>
    <sheet name="NZDCAD" sheetId="24" r:id="rId2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27" l="1"/>
  <c r="N3" i="27"/>
  <c r="M3" i="12"/>
  <c r="N5" i="14"/>
  <c r="N4" i="14"/>
  <c r="M3" i="26"/>
  <c r="N3" i="21"/>
  <c r="N3" i="7"/>
  <c r="N3" i="18"/>
  <c r="M3" i="24"/>
  <c r="N5" i="2"/>
  <c r="N4" i="2"/>
  <c r="N3" i="6"/>
  <c r="O4" i="15"/>
  <c r="O3" i="15"/>
  <c r="N3" i="17"/>
  <c r="O3" i="19"/>
  <c r="O3" i="10"/>
  <c r="O3" i="5"/>
  <c r="O4" i="11"/>
  <c r="O3" i="11"/>
  <c r="G32" i="1" l="1"/>
  <c r="G3" i="1" l="1"/>
</calcChain>
</file>

<file path=xl/sharedStrings.xml><?xml version="1.0" encoding="utf-8"?>
<sst xmlns="http://schemas.openxmlformats.org/spreadsheetml/2006/main" count="514" uniqueCount="130">
  <si>
    <t>PAR</t>
  </si>
  <si>
    <t>TP1</t>
  </si>
  <si>
    <t>TP2</t>
  </si>
  <si>
    <t>Sem 7-13/11</t>
  </si>
  <si>
    <t>PIPS</t>
  </si>
  <si>
    <t>EURJPY</t>
  </si>
  <si>
    <t>XAUUSD</t>
  </si>
  <si>
    <t>CHFJPY</t>
  </si>
  <si>
    <t>EURCHF</t>
  </si>
  <si>
    <t>AUDCAD</t>
  </si>
  <si>
    <t>EURCAD</t>
  </si>
  <si>
    <t>USDCAD</t>
  </si>
  <si>
    <t>EURUSD</t>
  </si>
  <si>
    <t>NZDCAD</t>
  </si>
  <si>
    <t>NZDUSD</t>
  </si>
  <si>
    <t>CADCHF</t>
  </si>
  <si>
    <t>GBPNZD</t>
  </si>
  <si>
    <t>USDJPY</t>
  </si>
  <si>
    <t>AUDNZD</t>
  </si>
  <si>
    <t>GBPUSD</t>
  </si>
  <si>
    <t>AUDJPY</t>
  </si>
  <si>
    <t>EURNZD</t>
  </si>
  <si>
    <t>SL</t>
  </si>
  <si>
    <t>PRECIO REBOTE</t>
  </si>
  <si>
    <t>FECHA/HORA ENTRADA</t>
  </si>
  <si>
    <t>P. ENTRADA</t>
  </si>
  <si>
    <t>FECHA/HORA SALIDA</t>
  </si>
  <si>
    <t>7/11 10:55PM</t>
  </si>
  <si>
    <t>P. SALIDA</t>
  </si>
  <si>
    <t>8/11 10:48AM</t>
  </si>
  <si>
    <t>10/11 7:33AM</t>
  </si>
  <si>
    <t>12/11 8:51PM</t>
  </si>
  <si>
    <t>10/11 10:01AM</t>
  </si>
  <si>
    <t>10/11 4:29PM</t>
  </si>
  <si>
    <t>ALCANZO TP2</t>
  </si>
  <si>
    <t>PIPS DE LA SEMANA</t>
  </si>
  <si>
    <t>DISTANCIA DE LA ENTRADA</t>
  </si>
  <si>
    <t>SIN REBOTE</t>
  </si>
  <si>
    <t>8/11 6:54AM</t>
  </si>
  <si>
    <t>NO ALCANZO TP2</t>
  </si>
  <si>
    <t>8/11 6:37AM</t>
  </si>
  <si>
    <t>09/11 6:50AM</t>
  </si>
  <si>
    <t>CUAN NEGATIVA ESTUVO</t>
  </si>
  <si>
    <t>AUDUSD</t>
  </si>
  <si>
    <t>DISTANCIA DEL P. ENTRADA</t>
  </si>
  <si>
    <t>10/11 7:58am</t>
  </si>
  <si>
    <t>contabilizado</t>
  </si>
  <si>
    <t>8/11 2:43AM</t>
  </si>
  <si>
    <t>8/11 9:19AM</t>
  </si>
  <si>
    <t>11/11 9:03AM</t>
  </si>
  <si>
    <t>11/11 10:10PM</t>
  </si>
  <si>
    <t>8/11 10:19AM</t>
  </si>
  <si>
    <t>9/11 10:19AM</t>
  </si>
  <si>
    <t>SALIO POR SL, NO ALCANZO TP2</t>
  </si>
  <si>
    <t>9/11 7:06AM</t>
  </si>
  <si>
    <t>9/11 10:56AM</t>
  </si>
  <si>
    <t>9/11 8:32AM</t>
  </si>
  <si>
    <t>9/11 10:58AM</t>
  </si>
  <si>
    <t>3PM</t>
  </si>
  <si>
    <t>3pm</t>
  </si>
  <si>
    <t>8/11 9:01AM</t>
  </si>
  <si>
    <t>8PM</t>
  </si>
  <si>
    <t>9AM</t>
  </si>
  <si>
    <t>6PM</t>
  </si>
  <si>
    <t>1.1608 (9AM)</t>
  </si>
  <si>
    <t>Columna1</t>
  </si>
  <si>
    <t>Columna2</t>
  </si>
  <si>
    <t>Columna3</t>
  </si>
  <si>
    <t>Columna4</t>
  </si>
  <si>
    <t>Columna5</t>
  </si>
  <si>
    <t>Columna6</t>
  </si>
  <si>
    <t>Columna7</t>
  </si>
  <si>
    <t>Columna8</t>
  </si>
  <si>
    <t>Columna9</t>
  </si>
  <si>
    <t>Columna10</t>
  </si>
  <si>
    <t>Columna11</t>
  </si>
  <si>
    <t>Columna12</t>
  </si>
  <si>
    <t>8/11 5:59PM</t>
  </si>
  <si>
    <t>0.88764 (3PM)</t>
  </si>
  <si>
    <t>0.7137 (3PM)</t>
  </si>
  <si>
    <t>131.43 (1AM)</t>
  </si>
  <si>
    <t>131.25 (6pm)</t>
  </si>
  <si>
    <t>NUNCA ESTUVO NEGATIVA</t>
  </si>
  <si>
    <t>MAX ALCANZADO</t>
  </si>
  <si>
    <t>12/11 7:47AM</t>
  </si>
  <si>
    <t>12/11 12:10PM</t>
  </si>
  <si>
    <t>EURGBP</t>
  </si>
  <si>
    <t>CADJPY</t>
  </si>
  <si>
    <t>GBPCAD</t>
  </si>
  <si>
    <t>NZDCHF</t>
  </si>
  <si>
    <t>USDCHF</t>
  </si>
  <si>
    <t>GBPAUD</t>
  </si>
  <si>
    <t>EURAUD</t>
  </si>
  <si>
    <t>GBPCHF</t>
  </si>
  <si>
    <t xml:space="preserve">CUAN NEGATIVA </t>
  </si>
  <si>
    <t>19/11/2021  12:51AM</t>
  </si>
  <si>
    <t>19/11/2021 3:46AM</t>
  </si>
  <si>
    <t>SEMANAS!A1</t>
  </si>
  <si>
    <t>SEMANAS</t>
  </si>
  <si>
    <t>18/11 1:34PM</t>
  </si>
  <si>
    <t>19/11 4:49AM</t>
  </si>
  <si>
    <t>14/11  8:48PM</t>
  </si>
  <si>
    <t>15/11   8:51AM</t>
  </si>
  <si>
    <t>16/11  8:17AM</t>
  </si>
  <si>
    <t>17/11  7:32AM</t>
  </si>
  <si>
    <t>17/11  11:21PM</t>
  </si>
  <si>
    <t>18/11  8:30AM</t>
  </si>
  <si>
    <t>17/11  11:19PM</t>
  </si>
  <si>
    <t>18/11  2:42AM</t>
  </si>
  <si>
    <t>CUAN NEGATIVA</t>
  </si>
  <si>
    <t>17/11  11:02AM</t>
  </si>
  <si>
    <t>17/11 1:11AM</t>
  </si>
  <si>
    <t>17/11 8:12AM</t>
  </si>
  <si>
    <t>16/11  10:54pm</t>
  </si>
  <si>
    <t xml:space="preserve"> </t>
  </si>
  <si>
    <t>Columna13</t>
  </si>
  <si>
    <t>1.8498 (18/11 7AM)</t>
  </si>
  <si>
    <t>16/11  12:26pm</t>
  </si>
  <si>
    <t>16/11  10:18PM</t>
  </si>
  <si>
    <t>17/11  12:35PM</t>
  </si>
  <si>
    <t>17/11  11:24PM</t>
  </si>
  <si>
    <t>18/11  10:13AM</t>
  </si>
  <si>
    <t>BREAK EVEN</t>
  </si>
  <si>
    <t>SL PIPS</t>
  </si>
  <si>
    <t xml:space="preserve">SL PIPS </t>
  </si>
  <si>
    <t>Columna14</t>
  </si>
  <si>
    <t>15/11  9:39AM</t>
  </si>
  <si>
    <t>18/11  1:19AM</t>
  </si>
  <si>
    <t>15/11  8:39AM</t>
  </si>
  <si>
    <t>19/11  4:26AM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</si>
</sst>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165" fontId="0" fillId="0" borderId="0" xfId="0" applyNumberFormat="1" applyFill="1"/>
    <xf numFmtId="165" fontId="0" fillId="4" borderId="0" xfId="0" applyNumberFormat="1" applyFill="1"/>
    <xf numFmtId="165" fontId="0" fillId="5" borderId="0" xfId="0" applyNumberFormat="1" applyFill="1"/>
    <xf numFmtId="165" fontId="1" fillId="4" borderId="0" xfId="1" applyNumberFormat="1" applyFill="1"/>
    <xf numFmtId="165" fontId="1" fillId="3" borderId="0" xfId="1" applyNumberFormat="1" applyFill="1"/>
    <xf numFmtId="165" fontId="1" fillId="0" borderId="0" xfId="1" applyNumberFormat="1" applyFill="1"/>
    <xf numFmtId="164" fontId="0" fillId="0" borderId="0" xfId="0" applyNumberFormat="1" applyAlignment="1">
      <alignment vertical="center" wrapText="1" shrinkToFit="1"/>
    </xf>
    <xf numFmtId="165" fontId="1" fillId="0" borderId="0" xfId="1" applyNumberFormat="1"/>
    <xf numFmtId="164" fontId="2" fillId="0" borderId="0" xfId="0" applyNumberFormat="1" applyFont="1" applyAlignment="1">
      <alignment vertical="center" wrapText="1"/>
    </xf>
    <xf numFmtId="164" fontId="2" fillId="0" borderId="1" xfId="0" applyNumberFormat="1" applyFont="1" applyBorder="1" applyAlignment="1">
      <alignment vertical="center" wrapText="1"/>
    </xf>
    <xf numFmtId="164" fontId="0" fillId="0" borderId="0" xfId="0" applyNumberFormat="1" applyAlignment="1">
      <alignment vertical="center" wrapText="1"/>
    </xf>
    <xf numFmtId="164" fontId="2" fillId="0" borderId="2" xfId="0" applyNumberFormat="1" applyFont="1" applyBorder="1" applyAlignment="1">
      <alignment vertical="center" wrapText="1"/>
    </xf>
    <xf numFmtId="0" fontId="0" fillId="0" borderId="0" xfId="0" applyAlignment="1">
      <alignment vertical="center" wrapText="1"/>
    </xf>
    <xf numFmtId="165" fontId="1" fillId="5" borderId="0" xfId="1" applyNumberFormat="1" applyFill="1"/>
    <xf numFmtId="2" fontId="0" fillId="0" borderId="0" xfId="0" applyNumberFormat="1" applyAlignment="1">
      <alignment vertical="center" wrapText="1"/>
    </xf>
    <xf numFmtId="14" fontId="0" fillId="0" borderId="0" xfId="0" applyNumberFormat="1"/>
    <xf numFmtId="14" fontId="0" fillId="4" borderId="0" xfId="0" applyNumberFormat="1" applyFill="1"/>
    <xf numFmtId="14" fontId="0" fillId="0" borderId="0" xfId="0" applyNumberFormat="1" applyFill="1"/>
    <xf numFmtId="14" fontId="0" fillId="5" borderId="0" xfId="0" applyNumberFormat="1" applyFill="1"/>
    <xf numFmtId="165" fontId="0" fillId="6" borderId="0" xfId="0" applyNumberFormat="1" applyFill="1"/>
    <xf numFmtId="14" fontId="0" fillId="6" borderId="0" xfId="0" applyNumberFormat="1" applyFill="1"/>
    <xf numFmtId="165" fontId="1" fillId="6" borderId="0" xfId="1" applyNumberFormat="1" applyFill="1"/>
    <xf numFmtId="165" fontId="3" fillId="4" borderId="0" xfId="2" applyNumberFormat="1" applyFill="1"/>
    <xf numFmtId="165" fontId="3" fillId="0" borderId="0" xfId="2" applyNumberFormat="1"/>
    <xf numFmtId="0" fontId="1" fillId="0" borderId="0" xfId="1"/>
    <xf numFmtId="164" fontId="1" fillId="0" borderId="0" xfId="1" applyNumberFormat="1"/>
    <xf numFmtId="164" fontId="4" fillId="7" borderId="3" xfId="1" applyNumberFormat="1" applyFont="1" applyFill="1" applyBorder="1"/>
    <xf numFmtId="22" fontId="0" fillId="0" borderId="0" xfId="0" applyNumberFormat="1"/>
    <xf numFmtId="164" fontId="5" fillId="2" borderId="0" xfId="0" applyNumberFormat="1" applyFont="1" applyFill="1"/>
    <xf numFmtId="165" fontId="1" fillId="2" borderId="0" xfId="1" applyNumberFormat="1" applyFill="1"/>
  </cellXfs>
  <cellStyles count="3">
    <cellStyle name="Hipervínculo" xfId="1" builtinId="8"/>
    <cellStyle name="Normal" xfId="0" builtinId="0"/>
    <cellStyle name="Título" xfId="2" builtinId="15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  <alignment horizontal="general" vertical="center" textRotation="0" wrapText="1" indent="0" justifyLastLine="0" shrinkToFit="0" readingOrder="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</dxfs>
  <tableStyles count="0" defaultTableStyle="TableStyleMedium2" defaultPivotStyle="PivotStyleLight16"/>
  <colors>
    <mruColors>
      <color rgb="FFFFCCCC"/>
      <color rgb="FFCC99FF"/>
      <color rgb="FFFF99CC"/>
      <color rgb="FFFF9999"/>
      <color rgb="FFFF7C80"/>
      <color rgb="FFCCCC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a1" displayName="Tabla1" ref="A1:N20" totalsRowShown="0" headerRowDxfId="31">
  <autoFilter ref="A1:N20"/>
  <tableColumns count="14">
    <tableColumn id="1" name=" " dataDxfId="30"/>
    <tableColumn id="2" name="Columna2" dataDxfId="29"/>
    <tableColumn id="3" name="Columna3" dataDxfId="28"/>
    <tableColumn id="4" name="Columna4" dataDxfId="27"/>
    <tableColumn id="5" name="Columna5" dataDxfId="26"/>
    <tableColumn id="6" name="Columna6" dataDxfId="25"/>
    <tableColumn id="7" name="Columna7" dataDxfId="24"/>
    <tableColumn id="8" name="Columna8" dataDxfId="23"/>
    <tableColumn id="9" name="Columna9" dataDxfId="22"/>
    <tableColumn id="10" name="Columna10" dataDxfId="21"/>
    <tableColumn id="11" name="Columna11" dataDxfId="20"/>
    <tableColumn id="12" name="Columna12" dataDxfId="19"/>
    <tableColumn id="13" name="Columna13" dataDxfId="18"/>
    <tableColumn id="14" name="Columna14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B2:N28" totalsRowShown="0" headerRowDxfId="17">
  <autoFilter ref="B2:N28"/>
  <tableColumns count="13">
    <tableColumn id="1" name="Columna1" dataDxfId="16"/>
    <tableColumn id="2" name="Columna2" dataDxfId="15"/>
    <tableColumn id="3" name="Columna3" dataDxfId="14"/>
    <tableColumn id="4" name="Columna4" dataDxfId="13"/>
    <tableColumn id="5" name="Columna5" dataDxfId="12"/>
    <tableColumn id="6" name="Columna6" dataDxfId="11"/>
    <tableColumn id="7" name="Columna7" dataDxfId="10"/>
    <tableColumn id="8" name="Columna8" dataDxfId="9"/>
    <tableColumn id="9" name="Columna9" dataDxfId="8"/>
    <tableColumn id="10" name="Columna10" dataDxfId="7"/>
    <tableColumn id="11" name="Columna11" dataDxfId="6"/>
    <tableColumn id="12" name="Columna12" dataDxfId="5"/>
    <tableColumn id="13" name="Columna13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O57"/>
  <sheetViews>
    <sheetView tabSelected="1" workbookViewId="0">
      <selection activeCell="K8" sqref="K8"/>
    </sheetView>
  </sheetViews>
  <sheetFormatPr baseColWidth="10" defaultRowHeight="15" x14ac:dyDescent="0.25"/>
  <cols>
    <col min="1" max="1" width="11.42578125" style="3"/>
    <col min="2" max="2" width="11.85546875" style="20" bestFit="1" customWidth="1"/>
    <col min="3" max="6" width="11.42578125" style="3"/>
    <col min="7" max="7" width="18.42578125" style="3" bestFit="1" customWidth="1"/>
    <col min="8" max="8" width="32.5703125" style="3" bestFit="1" customWidth="1"/>
    <col min="9" max="9" width="12.85546875" style="3" bestFit="1" customWidth="1"/>
    <col min="10" max="13" width="11.42578125" style="3"/>
    <col min="14" max="15" width="11.42578125" style="5"/>
    <col min="16" max="16384" width="11.42578125" style="3"/>
  </cols>
  <sheetData>
    <row r="2" spans="2:15" x14ac:dyDescent="0.25">
      <c r="B2" s="20" t="s">
        <v>3</v>
      </c>
      <c r="C2" s="3" t="s">
        <v>0</v>
      </c>
      <c r="D2" s="3" t="s">
        <v>4</v>
      </c>
      <c r="G2" s="3" t="s">
        <v>35</v>
      </c>
      <c r="N2" s="10"/>
    </row>
    <row r="3" spans="2:15" s="6" customFormat="1" ht="23.25" x14ac:dyDescent="0.35">
      <c r="B3" s="21"/>
      <c r="C3" s="8" t="s">
        <v>5</v>
      </c>
      <c r="D3" s="6">
        <v>15</v>
      </c>
      <c r="E3" s="6" t="s">
        <v>2</v>
      </c>
      <c r="G3" s="27">
        <f>SUM(D3:D30)</f>
        <v>278</v>
      </c>
      <c r="I3" s="6" t="s">
        <v>46</v>
      </c>
      <c r="J3" s="6" t="s">
        <v>63</v>
      </c>
      <c r="L3" s="6">
        <v>40</v>
      </c>
      <c r="N3" s="5"/>
      <c r="O3" s="5"/>
    </row>
    <row r="4" spans="2:15" x14ac:dyDescent="0.25">
      <c r="B4" s="20">
        <v>44508</v>
      </c>
      <c r="C4" s="9" t="s">
        <v>6</v>
      </c>
      <c r="D4" s="3">
        <v>84</v>
      </c>
      <c r="E4" s="3" t="s">
        <v>2</v>
      </c>
      <c r="F4" s="3" t="s">
        <v>37</v>
      </c>
      <c r="I4" s="6" t="s">
        <v>46</v>
      </c>
    </row>
    <row r="5" spans="2:15" s="6" customFormat="1" x14ac:dyDescent="0.25">
      <c r="B5" s="21"/>
      <c r="C5" s="8" t="s">
        <v>7</v>
      </c>
      <c r="D5" s="6">
        <v>13</v>
      </c>
      <c r="E5" s="6" t="s">
        <v>2</v>
      </c>
      <c r="I5" s="6" t="s">
        <v>46</v>
      </c>
      <c r="J5" s="6" t="s">
        <v>58</v>
      </c>
      <c r="L5" s="6">
        <v>33</v>
      </c>
      <c r="N5" s="5"/>
      <c r="O5" s="5"/>
    </row>
    <row r="6" spans="2:15" s="24" customFormat="1" x14ac:dyDescent="0.25">
      <c r="B6" s="25"/>
      <c r="C6" s="24" t="s">
        <v>8</v>
      </c>
      <c r="D6" s="24">
        <v>-30</v>
      </c>
      <c r="E6" s="24" t="s">
        <v>22</v>
      </c>
      <c r="N6" s="5"/>
      <c r="O6" s="5"/>
    </row>
    <row r="7" spans="2:15" x14ac:dyDescent="0.25">
      <c r="C7" s="12" t="s">
        <v>9</v>
      </c>
      <c r="D7" s="3">
        <v>10</v>
      </c>
      <c r="I7" s="3" t="s">
        <v>46</v>
      </c>
    </row>
    <row r="8" spans="2:15" s="5" customFormat="1" x14ac:dyDescent="0.25">
      <c r="B8" s="22"/>
      <c r="C8" s="10" t="s">
        <v>10</v>
      </c>
      <c r="D8" s="5">
        <v>20</v>
      </c>
      <c r="I8" s="3" t="s">
        <v>46</v>
      </c>
    </row>
    <row r="9" spans="2:15" s="24" customFormat="1" x14ac:dyDescent="0.25">
      <c r="B9" s="25"/>
      <c r="C9" s="26" t="s">
        <v>11</v>
      </c>
      <c r="D9" s="24">
        <v>-40</v>
      </c>
      <c r="E9" s="24" t="s">
        <v>22</v>
      </c>
      <c r="N9" s="5"/>
      <c r="O9" s="5"/>
    </row>
    <row r="10" spans="2:15" s="6" customFormat="1" x14ac:dyDescent="0.25">
      <c r="B10" s="21">
        <v>44509</v>
      </c>
      <c r="C10" s="8" t="s">
        <v>12</v>
      </c>
      <c r="D10" s="6">
        <v>20</v>
      </c>
      <c r="E10" s="6" t="s">
        <v>2</v>
      </c>
      <c r="I10" s="6" t="s">
        <v>46</v>
      </c>
      <c r="J10" s="6" t="s">
        <v>62</v>
      </c>
      <c r="L10" s="6">
        <v>45</v>
      </c>
      <c r="N10" s="10"/>
      <c r="O10" s="5"/>
    </row>
    <row r="11" spans="2:15" s="6" customFormat="1" x14ac:dyDescent="0.25">
      <c r="B11" s="21"/>
      <c r="C11" s="8" t="s">
        <v>13</v>
      </c>
      <c r="D11" s="6">
        <v>26</v>
      </c>
      <c r="E11" s="6" t="s">
        <v>2</v>
      </c>
      <c r="I11" s="6" t="s">
        <v>46</v>
      </c>
      <c r="J11" s="6" t="s">
        <v>59</v>
      </c>
      <c r="L11" s="6">
        <v>45</v>
      </c>
      <c r="N11" s="5"/>
      <c r="O11" s="5"/>
    </row>
    <row r="12" spans="2:15" s="24" customFormat="1" x14ac:dyDescent="0.25">
      <c r="B12" s="25"/>
      <c r="C12" s="26" t="s">
        <v>6</v>
      </c>
      <c r="D12" s="24">
        <v>-100</v>
      </c>
      <c r="E12" s="24" t="s">
        <v>22</v>
      </c>
      <c r="N12" s="10"/>
      <c r="O12" s="5"/>
    </row>
    <row r="13" spans="2:15" s="6" customFormat="1" x14ac:dyDescent="0.25">
      <c r="B13" s="21"/>
      <c r="C13" s="8" t="s">
        <v>14</v>
      </c>
      <c r="D13" s="6">
        <v>20</v>
      </c>
      <c r="E13" s="6" t="s">
        <v>2</v>
      </c>
      <c r="I13" s="6" t="s">
        <v>46</v>
      </c>
      <c r="J13" s="6" t="s">
        <v>59</v>
      </c>
      <c r="L13" s="6">
        <v>30</v>
      </c>
      <c r="N13" s="5"/>
      <c r="O13" s="5"/>
    </row>
    <row r="14" spans="2:15" x14ac:dyDescent="0.25">
      <c r="C14" s="34" t="s">
        <v>8</v>
      </c>
      <c r="D14" s="3">
        <v>0</v>
      </c>
    </row>
    <row r="15" spans="2:15" s="7" customFormat="1" x14ac:dyDescent="0.25">
      <c r="B15" s="23">
        <v>44510</v>
      </c>
      <c r="C15" s="18" t="s">
        <v>15</v>
      </c>
      <c r="D15" s="7">
        <v>18</v>
      </c>
      <c r="N15" s="10"/>
      <c r="O15" s="5"/>
    </row>
    <row r="16" spans="2:15" s="24" customFormat="1" x14ac:dyDescent="0.25">
      <c r="B16" s="25"/>
      <c r="C16" s="24" t="s">
        <v>16</v>
      </c>
      <c r="D16" s="24">
        <v>-44</v>
      </c>
      <c r="E16" s="24" t="s">
        <v>22</v>
      </c>
      <c r="N16" s="5"/>
      <c r="O16" s="5"/>
    </row>
    <row r="17" spans="2:15" x14ac:dyDescent="0.25">
      <c r="C17" s="12" t="s">
        <v>17</v>
      </c>
      <c r="D17" s="3">
        <v>67</v>
      </c>
      <c r="E17" s="3" t="s">
        <v>2</v>
      </c>
      <c r="F17" s="3" t="s">
        <v>37</v>
      </c>
    </row>
    <row r="18" spans="2:15" s="24" customFormat="1" x14ac:dyDescent="0.25">
      <c r="B18" s="25"/>
      <c r="C18" s="24" t="s">
        <v>14</v>
      </c>
      <c r="D18" s="24">
        <v>-35</v>
      </c>
      <c r="E18" s="24" t="s">
        <v>22</v>
      </c>
      <c r="N18" s="5"/>
      <c r="O18" s="5"/>
    </row>
    <row r="19" spans="2:15" x14ac:dyDescent="0.25">
      <c r="C19" s="12" t="s">
        <v>18</v>
      </c>
      <c r="D19" s="3">
        <v>44</v>
      </c>
    </row>
    <row r="20" spans="2:15" s="6" customFormat="1" x14ac:dyDescent="0.25">
      <c r="B20" s="21"/>
      <c r="C20" s="6" t="s">
        <v>7</v>
      </c>
      <c r="D20" s="6">
        <v>30</v>
      </c>
      <c r="E20" s="6" t="s">
        <v>2</v>
      </c>
      <c r="I20" s="6" t="s">
        <v>46</v>
      </c>
      <c r="J20" s="6" t="s">
        <v>61</v>
      </c>
      <c r="L20" s="6">
        <v>30</v>
      </c>
      <c r="N20" s="10"/>
      <c r="O20" s="5"/>
    </row>
    <row r="21" spans="2:15" x14ac:dyDescent="0.25">
      <c r="C21" s="3" t="s">
        <v>11</v>
      </c>
      <c r="D21" s="3">
        <v>44</v>
      </c>
      <c r="E21" s="3" t="s">
        <v>2</v>
      </c>
      <c r="F21" s="3" t="s">
        <v>37</v>
      </c>
    </row>
    <row r="22" spans="2:15" s="6" customFormat="1" x14ac:dyDescent="0.25">
      <c r="B22" s="21"/>
      <c r="C22" s="6" t="s">
        <v>14</v>
      </c>
      <c r="D22" s="6">
        <v>90</v>
      </c>
      <c r="E22" s="6" t="s">
        <v>2</v>
      </c>
      <c r="I22" s="6" t="s">
        <v>46</v>
      </c>
      <c r="N22" s="5"/>
      <c r="O22" s="5"/>
    </row>
    <row r="23" spans="2:15" s="24" customFormat="1" x14ac:dyDescent="0.25">
      <c r="B23" s="25"/>
      <c r="C23" s="24" t="s">
        <v>19</v>
      </c>
      <c r="D23" s="24">
        <v>-40</v>
      </c>
      <c r="E23" s="24" t="s">
        <v>22</v>
      </c>
      <c r="N23" s="10"/>
      <c r="O23" s="5"/>
    </row>
    <row r="24" spans="2:15" s="24" customFormat="1" x14ac:dyDescent="0.25">
      <c r="B24" s="25"/>
      <c r="C24" s="24" t="s">
        <v>12</v>
      </c>
      <c r="D24" s="24">
        <v>-36</v>
      </c>
      <c r="E24" s="24" t="s">
        <v>22</v>
      </c>
      <c r="N24" s="5"/>
      <c r="O24" s="5"/>
    </row>
    <row r="25" spans="2:15" x14ac:dyDescent="0.25">
      <c r="B25" s="20">
        <v>44511</v>
      </c>
      <c r="C25" s="3" t="s">
        <v>20</v>
      </c>
      <c r="D25" s="3">
        <v>-41</v>
      </c>
      <c r="E25" s="3" t="s">
        <v>22</v>
      </c>
    </row>
    <row r="26" spans="2:15" x14ac:dyDescent="0.25">
      <c r="C26" s="12" t="s">
        <v>9</v>
      </c>
      <c r="D26" s="3">
        <v>11</v>
      </c>
    </row>
    <row r="27" spans="2:15" x14ac:dyDescent="0.25">
      <c r="C27" s="34" t="s">
        <v>21</v>
      </c>
      <c r="D27" s="3">
        <v>0</v>
      </c>
    </row>
    <row r="28" spans="2:15" x14ac:dyDescent="0.25">
      <c r="C28" s="9" t="s">
        <v>6</v>
      </c>
      <c r="D28" s="3">
        <v>60</v>
      </c>
    </row>
    <row r="29" spans="2:15" x14ac:dyDescent="0.25">
      <c r="C29" s="9" t="s">
        <v>6</v>
      </c>
      <c r="D29" s="3">
        <v>50</v>
      </c>
      <c r="E29" s="3" t="s">
        <v>2</v>
      </c>
      <c r="F29" s="3" t="s">
        <v>37</v>
      </c>
    </row>
    <row r="30" spans="2:15" s="7" customFormat="1" x14ac:dyDescent="0.25">
      <c r="B30" s="23">
        <v>44512</v>
      </c>
      <c r="C30" s="18" t="s">
        <v>43</v>
      </c>
      <c r="D30" s="7">
        <v>22</v>
      </c>
      <c r="N30" s="5"/>
      <c r="O30" s="5"/>
    </row>
    <row r="32" spans="2:15" ht="23.25" x14ac:dyDescent="0.35">
      <c r="B32" s="20">
        <v>44514</v>
      </c>
      <c r="C32" s="3" t="s">
        <v>17</v>
      </c>
      <c r="D32" s="3">
        <v>-32</v>
      </c>
      <c r="G32" s="28">
        <f>SUM(D32:D56)</f>
        <v>-190</v>
      </c>
    </row>
    <row r="33" spans="2:15" x14ac:dyDescent="0.25">
      <c r="B33" s="22"/>
      <c r="C33" s="12" t="s">
        <v>11</v>
      </c>
      <c r="D33" s="3">
        <v>25</v>
      </c>
    </row>
    <row r="34" spans="2:15" s="24" customFormat="1" x14ac:dyDescent="0.25">
      <c r="B34" s="25">
        <v>44515</v>
      </c>
      <c r="C34" s="24" t="s">
        <v>12</v>
      </c>
      <c r="D34" s="24">
        <v>-31</v>
      </c>
      <c r="E34" s="24" t="s">
        <v>22</v>
      </c>
      <c r="N34" s="10"/>
      <c r="O34" s="5"/>
    </row>
    <row r="35" spans="2:15" s="24" customFormat="1" x14ac:dyDescent="0.25">
      <c r="B35" s="25"/>
      <c r="C35" s="24" t="s">
        <v>10</v>
      </c>
      <c r="D35" s="24">
        <v>-98</v>
      </c>
      <c r="E35" s="24" t="s">
        <v>22</v>
      </c>
      <c r="N35" s="5"/>
      <c r="O35" s="5"/>
    </row>
    <row r="36" spans="2:15" s="24" customFormat="1" x14ac:dyDescent="0.25">
      <c r="B36" s="25"/>
      <c r="C36" s="24" t="s">
        <v>43</v>
      </c>
      <c r="D36" s="24">
        <v>-34</v>
      </c>
      <c r="E36" s="24" t="s">
        <v>22</v>
      </c>
      <c r="N36" s="10"/>
      <c r="O36" s="5"/>
    </row>
    <row r="37" spans="2:15" x14ac:dyDescent="0.25">
      <c r="B37" s="22"/>
      <c r="C37" s="12" t="s">
        <v>6</v>
      </c>
      <c r="D37" s="3">
        <v>38</v>
      </c>
    </row>
    <row r="38" spans="2:15" x14ac:dyDescent="0.25">
      <c r="B38" s="22"/>
      <c r="C38" s="3" t="s">
        <v>89</v>
      </c>
      <c r="D38" s="3">
        <v>1</v>
      </c>
    </row>
    <row r="39" spans="2:15" s="24" customFormat="1" x14ac:dyDescent="0.25">
      <c r="B39" s="25"/>
      <c r="C39" s="24" t="s">
        <v>21</v>
      </c>
      <c r="D39" s="24">
        <v>-109</v>
      </c>
      <c r="E39" s="24" t="s">
        <v>22</v>
      </c>
    </row>
    <row r="40" spans="2:15" x14ac:dyDescent="0.25">
      <c r="B40" s="22"/>
      <c r="C40" s="12" t="s">
        <v>6</v>
      </c>
      <c r="D40" s="3">
        <v>8</v>
      </c>
    </row>
    <row r="41" spans="2:15" s="24" customFormat="1" x14ac:dyDescent="0.25">
      <c r="B41" s="25">
        <v>44516</v>
      </c>
      <c r="C41" s="24" t="s">
        <v>86</v>
      </c>
      <c r="D41" s="24">
        <v>-32</v>
      </c>
      <c r="E41" s="24" t="s">
        <v>22</v>
      </c>
      <c r="N41" s="5"/>
      <c r="O41" s="5"/>
    </row>
    <row r="42" spans="2:15" s="24" customFormat="1" x14ac:dyDescent="0.25">
      <c r="B42" s="25"/>
      <c r="C42" s="24" t="s">
        <v>87</v>
      </c>
      <c r="D42" s="24">
        <v>-30</v>
      </c>
      <c r="E42" s="24" t="s">
        <v>22</v>
      </c>
      <c r="N42" s="5"/>
      <c r="O42" s="5"/>
    </row>
    <row r="43" spans="2:15" x14ac:dyDescent="0.25">
      <c r="C43" s="12" t="s">
        <v>88</v>
      </c>
      <c r="D43" s="3">
        <v>46</v>
      </c>
      <c r="E43" s="3" t="s">
        <v>2</v>
      </c>
    </row>
    <row r="44" spans="2:15" s="24" customFormat="1" x14ac:dyDescent="0.25">
      <c r="B44" s="25"/>
      <c r="C44" s="24" t="s">
        <v>6</v>
      </c>
      <c r="D44" s="24">
        <v>-91</v>
      </c>
      <c r="E44" s="24" t="s">
        <v>22</v>
      </c>
      <c r="N44" s="10"/>
      <c r="O44" s="5"/>
    </row>
    <row r="45" spans="2:15" x14ac:dyDescent="0.25">
      <c r="C45" s="12" t="s">
        <v>19</v>
      </c>
      <c r="D45" s="3">
        <v>8</v>
      </c>
    </row>
    <row r="46" spans="2:15" x14ac:dyDescent="0.25">
      <c r="C46" s="12" t="s">
        <v>17</v>
      </c>
      <c r="D46" s="3">
        <v>62</v>
      </c>
      <c r="E46" s="3" t="s">
        <v>2</v>
      </c>
    </row>
    <row r="47" spans="2:15" x14ac:dyDescent="0.25">
      <c r="B47" s="22">
        <v>44517</v>
      </c>
      <c r="C47" s="12" t="s">
        <v>12</v>
      </c>
      <c r="D47" s="3">
        <v>15</v>
      </c>
      <c r="N47" s="10"/>
    </row>
    <row r="48" spans="2:15" s="24" customFormat="1" x14ac:dyDescent="0.25">
      <c r="B48" s="25"/>
      <c r="C48" s="26" t="s">
        <v>43</v>
      </c>
      <c r="D48" s="24">
        <v>-45</v>
      </c>
      <c r="E48" s="24" t="s">
        <v>22</v>
      </c>
      <c r="N48" s="26"/>
    </row>
    <row r="49" spans="2:15" x14ac:dyDescent="0.25">
      <c r="C49" s="12" t="s">
        <v>6</v>
      </c>
      <c r="D49" s="3">
        <v>32</v>
      </c>
    </row>
    <row r="50" spans="2:15" x14ac:dyDescent="0.25">
      <c r="C50" s="12" t="s">
        <v>90</v>
      </c>
      <c r="D50" s="3">
        <v>15</v>
      </c>
      <c r="E50" s="3" t="s">
        <v>2</v>
      </c>
    </row>
    <row r="51" spans="2:15" x14ac:dyDescent="0.25">
      <c r="C51" s="12" t="s">
        <v>91</v>
      </c>
      <c r="D51" s="3">
        <v>10</v>
      </c>
    </row>
    <row r="52" spans="2:15" x14ac:dyDescent="0.25">
      <c r="C52" s="12" t="s">
        <v>88</v>
      </c>
      <c r="D52" s="3">
        <v>26</v>
      </c>
    </row>
    <row r="53" spans="2:15" x14ac:dyDescent="0.25">
      <c r="C53" s="12" t="s">
        <v>20</v>
      </c>
      <c r="D53" s="3">
        <v>0</v>
      </c>
    </row>
    <row r="54" spans="2:15" s="24" customFormat="1" x14ac:dyDescent="0.25">
      <c r="B54" s="25">
        <v>44518</v>
      </c>
      <c r="C54" s="26" t="s">
        <v>11</v>
      </c>
      <c r="D54" s="24">
        <v>-32</v>
      </c>
      <c r="E54" s="24" t="s">
        <v>22</v>
      </c>
    </row>
    <row r="55" spans="2:15" s="24" customFormat="1" x14ac:dyDescent="0.25">
      <c r="B55" s="25"/>
      <c r="C55" s="26" t="s">
        <v>92</v>
      </c>
      <c r="D55" s="24">
        <v>-35</v>
      </c>
      <c r="E55" s="24" t="s">
        <v>22</v>
      </c>
      <c r="N55" s="5"/>
      <c r="O55" s="5"/>
    </row>
    <row r="56" spans="2:15" x14ac:dyDescent="0.25">
      <c r="C56" s="12" t="s">
        <v>93</v>
      </c>
      <c r="D56" s="3">
        <v>93</v>
      </c>
      <c r="E56" s="3" t="s">
        <v>2</v>
      </c>
    </row>
    <row r="57" spans="2:15" x14ac:dyDescent="0.25">
      <c r="C57" s="12" t="s">
        <v>92</v>
      </c>
      <c r="D57" s="3">
        <v>17</v>
      </c>
    </row>
  </sheetData>
  <sortState ref="N2:N56">
    <sortCondition ref="N1"/>
  </sortState>
  <conditionalFormatting sqref="E6">
    <cfRule type="containsText" dxfId="2" priority="4" operator="containsText" text="SL">
      <formula>NOT(ISERROR(SEARCH("SL",E6)))</formula>
    </cfRule>
  </conditionalFormatting>
  <conditionalFormatting sqref="G10">
    <cfRule type="cellIs" dxfId="1" priority="3" operator="equal">
      <formula>"SL"</formula>
    </cfRule>
  </conditionalFormatting>
  <conditionalFormatting sqref="E9 E12 E16 E18 E23:E24 E34:F34 E35:E36">
    <cfRule type="containsText" dxfId="0" priority="2" operator="containsText" text="SL">
      <formula>NOT(ISERROR(SEARCH("SL",E9)))</formula>
    </cfRule>
  </conditionalFormatting>
  <hyperlinks>
    <hyperlink ref="C3" location="EURJPY!A1" display="EURJPY"/>
    <hyperlink ref="C4" location="XAUUSD!A1" display="XAUUSD"/>
    <hyperlink ref="C12" location="XAUUSD!A1" tooltip="XAUUSD" display="XAUUSD"/>
    <hyperlink ref="C8" location="EURCAD!A1" display="EURCAD"/>
    <hyperlink ref="C11" location="NZDCAD!A1" display="NZDCAD"/>
    <hyperlink ref="C13" location="NZDUSD!A1" display="NZDUSD"/>
    <hyperlink ref="C10" location="EURUSD!A1" display="EURUSD"/>
    <hyperlink ref="C7" location="AUDCAD!A1" display="AUDCAD"/>
    <hyperlink ref="C5" location="CHFJPY!A1" display="CHFJPY"/>
    <hyperlink ref="C15" location="CADCHF!A1" display="CADCHF"/>
    <hyperlink ref="C17" location="USDJPY!A1" display="USDJPY"/>
    <hyperlink ref="C19" location="AUDNZD!A1" display="AUDNZD"/>
    <hyperlink ref="C9" location="USDCAD!A1" display="USDCAD"/>
    <hyperlink ref="C56" location="GBPCHF!A1" display="GBPCHF"/>
    <hyperlink ref="C55" location="EURAUD!A1" display="EURAUD"/>
    <hyperlink ref="C54" location="USDCAD!A1" display="USDCAD"/>
    <hyperlink ref="C53" location="AUDJPY!A1" display="AUDJPY"/>
    <hyperlink ref="C52" location="GBPCAD!A1" display="GBPCAD"/>
    <hyperlink ref="C51" location="GBPAUD!A1" display="GBPAUD"/>
    <hyperlink ref="C50" location="USDCHF!A1" display="USDCHF"/>
    <hyperlink ref="C49" location="XAUUSD!A1" display="XAUUSD"/>
    <hyperlink ref="C48" location="AUDUSD!A1" display="AUDUSD"/>
    <hyperlink ref="C47" location="EURUSD!A1" display="EURUSD"/>
    <hyperlink ref="C57" location="EURAUD!A1" display="EURAUD"/>
    <hyperlink ref="C43" location="GBPCAD!A1" display="GBPCAD"/>
    <hyperlink ref="C28" location="XAUUSD!A1" display="XAUUSD"/>
    <hyperlink ref="C29" location="XAUUSD!A1" display="XAUUSD"/>
    <hyperlink ref="C30" location="AUDUSD!A1" display="AUDUSD"/>
    <hyperlink ref="C37" location="XAUUSD!A1" display="XAUUSD"/>
    <hyperlink ref="C40" location="XAUUSD!A1" display="XAUUSD"/>
    <hyperlink ref="C33" location="USDCAD!A1" display="USDCAD"/>
    <hyperlink ref="C46" location="USDJPY!A1" display="USDJPY"/>
    <hyperlink ref="C45" location="GBPUSD!A1" display="GBPUSD"/>
    <hyperlink ref="C14" location="EURCHF!A1" display="EURCHF"/>
    <hyperlink ref="C27" location="EURNZD!A1" display="EURNZD"/>
    <hyperlink ref="C26" location="AUDCAD!A1" display="AUDCAD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/>
  </sheetViews>
  <sheetFormatPr baseColWidth="10" defaultRowHeight="15" x14ac:dyDescent="0.25"/>
  <sheetData>
    <row r="1" spans="1:12" x14ac:dyDescent="0.25">
      <c r="A1" s="31" t="s">
        <v>98</v>
      </c>
    </row>
    <row r="2" spans="1:12" s="17" customFormat="1" ht="30" x14ac:dyDescent="0.25">
      <c r="B2" s="15" t="s">
        <v>24</v>
      </c>
      <c r="C2" s="15" t="s">
        <v>26</v>
      </c>
      <c r="D2" s="15" t="s">
        <v>25</v>
      </c>
      <c r="E2" s="15" t="s">
        <v>1</v>
      </c>
      <c r="F2" s="15" t="s">
        <v>2</v>
      </c>
      <c r="G2" s="15" t="s">
        <v>22</v>
      </c>
      <c r="H2" s="15" t="s">
        <v>28</v>
      </c>
      <c r="I2" s="15" t="s">
        <v>4</v>
      </c>
      <c r="J2" s="15" t="s">
        <v>23</v>
      </c>
      <c r="K2" s="17" t="s">
        <v>83</v>
      </c>
      <c r="L2" s="17" t="s">
        <v>94</v>
      </c>
    </row>
  </sheetData>
  <hyperlinks>
    <hyperlink ref="A1" location="SEMANAS!A1" display="SEMANAS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/>
  </sheetViews>
  <sheetFormatPr baseColWidth="10" defaultRowHeight="15" x14ac:dyDescent="0.25"/>
  <cols>
    <col min="2" max="2" width="12.7109375" bestFit="1" customWidth="1"/>
    <col min="3" max="3" width="12.85546875" bestFit="1" customWidth="1"/>
  </cols>
  <sheetData>
    <row r="1" spans="1:13" x14ac:dyDescent="0.25">
      <c r="A1" s="31" t="s">
        <v>98</v>
      </c>
    </row>
    <row r="2" spans="1:13" s="17" customFormat="1" ht="30" x14ac:dyDescent="0.25">
      <c r="B2" s="15" t="s">
        <v>24</v>
      </c>
      <c r="C2" s="15" t="s">
        <v>26</v>
      </c>
      <c r="D2" s="15" t="s">
        <v>25</v>
      </c>
      <c r="E2" s="15" t="s">
        <v>1</v>
      </c>
      <c r="F2" s="15" t="s">
        <v>2</v>
      </c>
      <c r="G2" s="15" t="s">
        <v>22</v>
      </c>
      <c r="H2" s="15" t="s">
        <v>28</v>
      </c>
      <c r="I2" s="15" t="s">
        <v>4</v>
      </c>
      <c r="J2" s="15" t="s">
        <v>23</v>
      </c>
      <c r="K2" s="17" t="s">
        <v>83</v>
      </c>
      <c r="L2" s="17" t="s">
        <v>94</v>
      </c>
    </row>
    <row r="3" spans="1:13" x14ac:dyDescent="0.25">
      <c r="B3" t="s">
        <v>99</v>
      </c>
      <c r="C3" t="s">
        <v>100</v>
      </c>
      <c r="D3">
        <v>1.2493700000000001</v>
      </c>
      <c r="E3">
        <v>1.2463</v>
      </c>
      <c r="F3">
        <v>1.24</v>
      </c>
      <c r="G3">
        <v>1.2524999999999999</v>
      </c>
      <c r="H3">
        <v>1.2430000000000001</v>
      </c>
      <c r="I3">
        <v>93</v>
      </c>
      <c r="K3">
        <v>1.2413000000000001</v>
      </c>
      <c r="L3">
        <v>1.2517</v>
      </c>
      <c r="M3">
        <v>-24</v>
      </c>
    </row>
  </sheetData>
  <hyperlinks>
    <hyperlink ref="A1" location="SEMANAS!A1" display="SEMANAS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/>
  </sheetViews>
  <sheetFormatPr baseColWidth="10" defaultRowHeight="15" x14ac:dyDescent="0.25"/>
  <cols>
    <col min="2" max="2" width="14.140625" bestFit="1" customWidth="1"/>
    <col min="3" max="3" width="13.28515625" bestFit="1" customWidth="1"/>
    <col min="11" max="11" width="17.85546875" bestFit="1" customWidth="1"/>
  </cols>
  <sheetData>
    <row r="1" spans="1:15" x14ac:dyDescent="0.25">
      <c r="A1" s="31" t="s">
        <v>98</v>
      </c>
    </row>
    <row r="2" spans="1:15" s="17" customFormat="1" ht="30" x14ac:dyDescent="0.25">
      <c r="B2" s="15" t="s">
        <v>24</v>
      </c>
      <c r="C2" s="15" t="s">
        <v>26</v>
      </c>
      <c r="D2" s="15" t="s">
        <v>25</v>
      </c>
      <c r="E2" s="15" t="s">
        <v>1</v>
      </c>
      <c r="F2" s="15" t="s">
        <v>2</v>
      </c>
      <c r="G2" s="15" t="s">
        <v>22</v>
      </c>
      <c r="H2" s="15" t="s">
        <v>28</v>
      </c>
      <c r="I2" s="15" t="s">
        <v>4</v>
      </c>
      <c r="J2" s="15" t="s">
        <v>23</v>
      </c>
      <c r="K2" s="17" t="s">
        <v>83</v>
      </c>
      <c r="L2" s="17" t="s">
        <v>94</v>
      </c>
      <c r="O2" s="17" t="s">
        <v>124</v>
      </c>
    </row>
    <row r="3" spans="1:15" x14ac:dyDescent="0.25">
      <c r="B3" t="s">
        <v>107</v>
      </c>
      <c r="C3" t="s">
        <v>108</v>
      </c>
      <c r="D3">
        <v>1.85531</v>
      </c>
      <c r="E3">
        <v>1.8520000000000001</v>
      </c>
      <c r="F3">
        <v>1.85</v>
      </c>
      <c r="G3">
        <v>1.8594999999999999</v>
      </c>
      <c r="H3">
        <v>1.8543000000000001</v>
      </c>
      <c r="I3">
        <v>10</v>
      </c>
      <c r="K3" t="s">
        <v>116</v>
      </c>
      <c r="L3">
        <v>1.8566</v>
      </c>
      <c r="M3">
        <v>-13</v>
      </c>
      <c r="O3">
        <f>D3-G3</f>
        <v>-4.189999999999916E-3</v>
      </c>
    </row>
  </sheetData>
  <hyperlinks>
    <hyperlink ref="A1" location="SEMANAS!A1" display="SEMANAS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/>
  </sheetViews>
  <sheetFormatPr baseColWidth="10" defaultRowHeight="15" x14ac:dyDescent="0.25"/>
  <cols>
    <col min="2" max="2" width="14.140625" bestFit="1" customWidth="1"/>
    <col min="3" max="3" width="13.28515625" bestFit="1" customWidth="1"/>
  </cols>
  <sheetData>
    <row r="1" spans="1:15" x14ac:dyDescent="0.25">
      <c r="A1" s="31" t="s">
        <v>98</v>
      </c>
    </row>
    <row r="2" spans="1:15" s="17" customFormat="1" ht="45" x14ac:dyDescent="0.25">
      <c r="B2" s="15" t="s">
        <v>24</v>
      </c>
      <c r="C2" s="15" t="s">
        <v>26</v>
      </c>
      <c r="D2" s="15" t="s">
        <v>25</v>
      </c>
      <c r="E2" s="15" t="s">
        <v>1</v>
      </c>
      <c r="F2" s="15" t="s">
        <v>2</v>
      </c>
      <c r="G2" s="15" t="s">
        <v>22</v>
      </c>
      <c r="H2" s="15" t="s">
        <v>28</v>
      </c>
      <c r="I2" s="15" t="s">
        <v>4</v>
      </c>
      <c r="J2" s="15" t="s">
        <v>23</v>
      </c>
      <c r="K2" s="17" t="s">
        <v>83</v>
      </c>
      <c r="L2" s="17" t="s">
        <v>94</v>
      </c>
      <c r="O2" s="17" t="s">
        <v>123</v>
      </c>
    </row>
    <row r="3" spans="1:15" x14ac:dyDescent="0.25">
      <c r="B3" t="s">
        <v>103</v>
      </c>
      <c r="C3" t="s">
        <v>104</v>
      </c>
      <c r="D3">
        <v>1.6858500000000001</v>
      </c>
      <c r="E3">
        <v>1.6878</v>
      </c>
      <c r="F3">
        <v>1.69</v>
      </c>
      <c r="G3">
        <v>1.6825000000000001</v>
      </c>
      <c r="H3">
        <v>1.6895</v>
      </c>
      <c r="I3">
        <v>46</v>
      </c>
      <c r="K3">
        <v>1.6910000000000001</v>
      </c>
      <c r="L3">
        <v>1.6830000000000001</v>
      </c>
      <c r="M3">
        <v>-28</v>
      </c>
      <c r="O3">
        <f>D3-G3</f>
        <v>3.3499999999999641E-3</v>
      </c>
    </row>
    <row r="4" spans="1:15" x14ac:dyDescent="0.25">
      <c r="B4" t="s">
        <v>105</v>
      </c>
      <c r="C4" t="s">
        <v>106</v>
      </c>
      <c r="D4">
        <v>1.7025999999999999</v>
      </c>
      <c r="E4">
        <v>1.6990000000000001</v>
      </c>
      <c r="F4">
        <v>1.6966000000000001</v>
      </c>
      <c r="G4">
        <v>1.706</v>
      </c>
      <c r="H4">
        <v>1.7</v>
      </c>
      <c r="I4">
        <v>26</v>
      </c>
      <c r="K4">
        <v>1.6943999999999999</v>
      </c>
      <c r="L4">
        <v>1.7048000000000001</v>
      </c>
      <c r="M4">
        <v>-22</v>
      </c>
      <c r="O4">
        <f>D4-G4</f>
        <v>-3.4000000000000696E-3</v>
      </c>
    </row>
  </sheetData>
  <hyperlinks>
    <hyperlink ref="A1" location="SEMANAS!A1" display="SEMANAS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/>
  </sheetViews>
  <sheetFormatPr baseColWidth="10" defaultRowHeight="15" x14ac:dyDescent="0.25"/>
  <sheetData>
    <row r="1" spans="1:12" x14ac:dyDescent="0.25">
      <c r="A1" s="31" t="s">
        <v>98</v>
      </c>
    </row>
    <row r="2" spans="1:12" s="17" customFormat="1" ht="30" x14ac:dyDescent="0.25">
      <c r="B2" s="15" t="s">
        <v>24</v>
      </c>
      <c r="C2" s="15" t="s">
        <v>26</v>
      </c>
      <c r="D2" s="15" t="s">
        <v>25</v>
      </c>
      <c r="E2" s="15" t="s">
        <v>1</v>
      </c>
      <c r="F2" s="15" t="s">
        <v>2</v>
      </c>
      <c r="G2" s="15" t="s">
        <v>22</v>
      </c>
      <c r="H2" s="15" t="s">
        <v>28</v>
      </c>
      <c r="I2" s="15" t="s">
        <v>4</v>
      </c>
      <c r="J2" s="15" t="s">
        <v>23</v>
      </c>
      <c r="K2" s="17" t="s">
        <v>83</v>
      </c>
      <c r="L2" s="17" t="s">
        <v>94</v>
      </c>
    </row>
  </sheetData>
  <hyperlinks>
    <hyperlink ref="A1" location="SEMANAS!A1" display="SEMANAS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/>
  </sheetViews>
  <sheetFormatPr baseColWidth="10" defaultRowHeight="15" x14ac:dyDescent="0.25"/>
  <cols>
    <col min="1" max="1" width="11.42578125" style="1"/>
    <col min="2" max="2" width="14.5703125" style="1" customWidth="1"/>
    <col min="3" max="3" width="13.85546875" style="1" bestFit="1" customWidth="1"/>
    <col min="4" max="12" width="11.42578125" style="1"/>
    <col min="13" max="13" width="10.42578125" style="1" customWidth="1"/>
    <col min="14" max="16384" width="11.42578125" style="1"/>
  </cols>
  <sheetData>
    <row r="1" spans="1:16" x14ac:dyDescent="0.25">
      <c r="A1" s="31" t="s">
        <v>98</v>
      </c>
    </row>
    <row r="2" spans="1:16" ht="47.25" x14ac:dyDescent="0.25">
      <c r="B2" s="14" t="s">
        <v>24</v>
      </c>
      <c r="C2" s="14" t="s">
        <v>26</v>
      </c>
      <c r="D2" s="14" t="s">
        <v>25</v>
      </c>
      <c r="E2" s="14" t="s">
        <v>1</v>
      </c>
      <c r="F2" s="14" t="s">
        <v>2</v>
      </c>
      <c r="G2" s="14" t="s">
        <v>22</v>
      </c>
      <c r="H2" s="14" t="s">
        <v>28</v>
      </c>
      <c r="I2" s="14" t="s">
        <v>4</v>
      </c>
      <c r="J2" s="14" t="s">
        <v>23</v>
      </c>
      <c r="K2" s="14" t="s">
        <v>36</v>
      </c>
      <c r="L2" s="16" t="s">
        <v>42</v>
      </c>
      <c r="O2" s="1" t="s">
        <v>123</v>
      </c>
    </row>
    <row r="3" spans="1:16" x14ac:dyDescent="0.25">
      <c r="B3" s="1" t="s">
        <v>40</v>
      </c>
      <c r="C3" s="1" t="s">
        <v>60</v>
      </c>
      <c r="D3" s="1">
        <v>123.93</v>
      </c>
      <c r="E3" s="1">
        <v>123.8</v>
      </c>
      <c r="F3" s="1">
        <v>123.5</v>
      </c>
      <c r="G3" s="1">
        <v>124.7</v>
      </c>
      <c r="H3" s="1">
        <v>123.8</v>
      </c>
      <c r="I3" s="1">
        <v>13</v>
      </c>
      <c r="J3" s="1">
        <v>124.01</v>
      </c>
      <c r="L3" s="1">
        <v>124.02</v>
      </c>
      <c r="M3" s="1">
        <v>43</v>
      </c>
      <c r="N3" s="1" t="s">
        <v>2</v>
      </c>
      <c r="O3" s="1">
        <f>D3-G3</f>
        <v>-0.76999999999999602</v>
      </c>
    </row>
    <row r="4" spans="1:16" x14ac:dyDescent="0.25">
      <c r="B4" s="1" t="s">
        <v>32</v>
      </c>
      <c r="C4" s="1" t="s">
        <v>33</v>
      </c>
      <c r="D4" s="1">
        <v>124.44</v>
      </c>
      <c r="E4" s="1">
        <v>124.15</v>
      </c>
      <c r="F4" s="1">
        <v>123.85</v>
      </c>
      <c r="G4" s="1">
        <v>125</v>
      </c>
      <c r="H4" s="1">
        <v>124.14</v>
      </c>
      <c r="I4" s="1">
        <v>30</v>
      </c>
      <c r="J4" s="1">
        <v>124.23</v>
      </c>
      <c r="L4" s="19">
        <v>124.23</v>
      </c>
      <c r="M4" s="1">
        <v>59</v>
      </c>
      <c r="N4" s="1" t="s">
        <v>2</v>
      </c>
      <c r="O4" s="1">
        <f>D4-G4</f>
        <v>-0.56000000000000227</v>
      </c>
      <c r="P4" s="1" t="s">
        <v>82</v>
      </c>
    </row>
  </sheetData>
  <hyperlinks>
    <hyperlink ref="A1" location="SEMANAS!A1" display="SEMANAS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/>
  </sheetViews>
  <sheetFormatPr baseColWidth="10" defaultRowHeight="15" x14ac:dyDescent="0.25"/>
  <cols>
    <col min="2" max="3" width="15.7109375" bestFit="1" customWidth="1"/>
    <col min="4" max="4" width="12.5703125" customWidth="1"/>
    <col min="5" max="5" width="9.42578125" customWidth="1"/>
    <col min="6" max="6" width="8.85546875" customWidth="1"/>
    <col min="9" max="9" width="7.42578125" customWidth="1"/>
  </cols>
  <sheetData>
    <row r="1" spans="1:13" x14ac:dyDescent="0.25">
      <c r="A1" s="31" t="s">
        <v>98</v>
      </c>
    </row>
    <row r="2" spans="1:13" ht="47.25" x14ac:dyDescent="0.25">
      <c r="B2" s="14" t="s">
        <v>24</v>
      </c>
      <c r="C2" s="14" t="s">
        <v>26</v>
      </c>
      <c r="D2" s="14" t="s">
        <v>25</v>
      </c>
      <c r="E2" s="14" t="s">
        <v>1</v>
      </c>
      <c r="F2" s="14" t="s">
        <v>2</v>
      </c>
      <c r="G2" s="14" t="s">
        <v>22</v>
      </c>
      <c r="H2" s="14" t="s">
        <v>28</v>
      </c>
      <c r="I2" s="14" t="s">
        <v>4</v>
      </c>
      <c r="J2" s="14" t="s">
        <v>23</v>
      </c>
      <c r="K2" s="14" t="s">
        <v>36</v>
      </c>
      <c r="L2" s="16" t="s">
        <v>42</v>
      </c>
    </row>
    <row r="3" spans="1:13" x14ac:dyDescent="0.25">
      <c r="B3" t="s">
        <v>47</v>
      </c>
      <c r="C3" t="s">
        <v>48</v>
      </c>
      <c r="D3">
        <v>1816.6</v>
      </c>
      <c r="E3">
        <v>1817</v>
      </c>
      <c r="F3">
        <v>1825</v>
      </c>
      <c r="G3">
        <v>1805</v>
      </c>
      <c r="H3">
        <v>1825</v>
      </c>
      <c r="I3">
        <v>84</v>
      </c>
    </row>
    <row r="4" spans="1:13" x14ac:dyDescent="0.25">
      <c r="B4" t="s">
        <v>49</v>
      </c>
      <c r="C4" s="4" t="s">
        <v>50</v>
      </c>
      <c r="D4">
        <v>1862.6</v>
      </c>
      <c r="E4">
        <v>1862</v>
      </c>
      <c r="F4">
        <v>1854</v>
      </c>
      <c r="G4">
        <v>1874</v>
      </c>
      <c r="H4">
        <v>1856.15</v>
      </c>
      <c r="I4">
        <v>60</v>
      </c>
      <c r="M4" t="s">
        <v>34</v>
      </c>
    </row>
    <row r="6" spans="1:13" x14ac:dyDescent="0.25">
      <c r="B6" s="32">
        <v>44515.352777777778</v>
      </c>
      <c r="C6" s="32">
        <v>44515.361111111109</v>
      </c>
      <c r="D6">
        <v>1866.85</v>
      </c>
      <c r="F6">
        <v>1863</v>
      </c>
      <c r="G6">
        <v>1878</v>
      </c>
      <c r="H6">
        <v>1863</v>
      </c>
      <c r="I6">
        <v>38</v>
      </c>
    </row>
    <row r="7" spans="1:13" x14ac:dyDescent="0.25">
      <c r="B7" s="32">
        <v>44518.425694444442</v>
      </c>
      <c r="C7" s="32">
        <v>44515.431944444441</v>
      </c>
      <c r="D7">
        <v>1862.16</v>
      </c>
      <c r="F7">
        <v>1863</v>
      </c>
      <c r="G7">
        <v>1848</v>
      </c>
      <c r="H7">
        <v>1863</v>
      </c>
      <c r="I7">
        <v>8</v>
      </c>
    </row>
    <row r="14" spans="1:13" x14ac:dyDescent="0.25">
      <c r="B14" s="1"/>
      <c r="E14" s="1"/>
    </row>
    <row r="15" spans="1:13" x14ac:dyDescent="0.25">
      <c r="B15" s="1"/>
      <c r="E15" s="1"/>
    </row>
    <row r="16" spans="1:13" x14ac:dyDescent="0.25">
      <c r="B16" s="1"/>
      <c r="E16" s="1"/>
    </row>
    <row r="17" spans="2:5" x14ac:dyDescent="0.25">
      <c r="B17" s="1"/>
      <c r="E17" s="1"/>
    </row>
    <row r="18" spans="2:5" x14ac:dyDescent="0.25">
      <c r="B18" s="1"/>
      <c r="E18" s="1"/>
    </row>
    <row r="19" spans="2:5" x14ac:dyDescent="0.25">
      <c r="B19" s="1"/>
      <c r="E19" s="1"/>
    </row>
    <row r="20" spans="2:5" x14ac:dyDescent="0.25">
      <c r="B20" s="1"/>
      <c r="E20" s="1"/>
    </row>
    <row r="21" spans="2:5" x14ac:dyDescent="0.25">
      <c r="B21" s="1"/>
      <c r="E21" s="1"/>
    </row>
    <row r="22" spans="2:5" x14ac:dyDescent="0.25">
      <c r="B22" s="1"/>
      <c r="E22" s="1"/>
    </row>
    <row r="23" spans="2:5" x14ac:dyDescent="0.25">
      <c r="B23" s="1"/>
      <c r="E23" s="1"/>
    </row>
  </sheetData>
  <hyperlinks>
    <hyperlink ref="A1" location="SEMANAS!A1" display="SEMANAS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/>
  </sheetViews>
  <sheetFormatPr baseColWidth="10" defaultRowHeight="15" x14ac:dyDescent="0.25"/>
  <cols>
    <col min="2" max="3" width="14.140625" bestFit="1" customWidth="1"/>
  </cols>
  <sheetData>
    <row r="1" spans="1:14" x14ac:dyDescent="0.25">
      <c r="A1" s="31" t="s">
        <v>98</v>
      </c>
    </row>
    <row r="2" spans="1:14" s="17" customFormat="1" ht="45" x14ac:dyDescent="0.25">
      <c r="B2" s="15" t="s">
        <v>24</v>
      </c>
      <c r="C2" s="15" t="s">
        <v>26</v>
      </c>
      <c r="D2" s="15" t="s">
        <v>25</v>
      </c>
      <c r="E2" s="15" t="s">
        <v>1</v>
      </c>
      <c r="F2" s="15" t="s">
        <v>2</v>
      </c>
      <c r="G2" s="15" t="s">
        <v>22</v>
      </c>
      <c r="H2" s="15" t="s">
        <v>28</v>
      </c>
      <c r="I2" s="15" t="s">
        <v>4</v>
      </c>
      <c r="J2" s="15" t="s">
        <v>23</v>
      </c>
      <c r="K2" s="17" t="s">
        <v>83</v>
      </c>
      <c r="L2" s="17" t="s">
        <v>94</v>
      </c>
      <c r="N2" s="17" t="s">
        <v>123</v>
      </c>
    </row>
    <row r="3" spans="1:14" x14ac:dyDescent="0.25">
      <c r="B3" t="s">
        <v>118</v>
      </c>
      <c r="C3" t="s">
        <v>119</v>
      </c>
      <c r="D3">
        <v>114.86</v>
      </c>
      <c r="E3">
        <v>114.5</v>
      </c>
      <c r="F3">
        <v>114</v>
      </c>
      <c r="G3">
        <v>115.17</v>
      </c>
      <c r="H3">
        <v>114.24</v>
      </c>
      <c r="I3">
        <v>61</v>
      </c>
      <c r="L3">
        <v>114.98</v>
      </c>
      <c r="M3">
        <v>-12</v>
      </c>
      <c r="N3">
        <f>D3-G3</f>
        <v>-0.31000000000000227</v>
      </c>
    </row>
  </sheetData>
  <hyperlinks>
    <hyperlink ref="A1" location="SEMANAS!A1" display="SEMANAS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/>
  </sheetViews>
  <sheetFormatPr baseColWidth="10" defaultRowHeight="15" x14ac:dyDescent="0.25"/>
  <cols>
    <col min="2" max="2" width="14.28515625" bestFit="1" customWidth="1"/>
    <col min="3" max="3" width="15.7109375" bestFit="1" customWidth="1"/>
  </cols>
  <sheetData>
    <row r="1" spans="1:15" x14ac:dyDescent="0.25">
      <c r="A1" s="31" t="s">
        <v>98</v>
      </c>
    </row>
    <row r="2" spans="1:15" s="17" customFormat="1" ht="45" x14ac:dyDescent="0.25">
      <c r="B2" s="15" t="s">
        <v>24</v>
      </c>
      <c r="C2" s="15" t="s">
        <v>26</v>
      </c>
      <c r="D2" s="15" t="s">
        <v>25</v>
      </c>
      <c r="E2" s="15" t="s">
        <v>1</v>
      </c>
      <c r="F2" s="15" t="s">
        <v>2</v>
      </c>
      <c r="G2" s="15" t="s">
        <v>22</v>
      </c>
      <c r="H2" s="15" t="s">
        <v>28</v>
      </c>
      <c r="I2" s="15" t="s">
        <v>4</v>
      </c>
      <c r="J2" s="15" t="s">
        <v>23</v>
      </c>
      <c r="K2" s="17" t="s">
        <v>83</v>
      </c>
      <c r="L2" s="17" t="s">
        <v>94</v>
      </c>
      <c r="O2" s="17" t="s">
        <v>123</v>
      </c>
    </row>
    <row r="3" spans="1:15" x14ac:dyDescent="0.25">
      <c r="B3" t="s">
        <v>110</v>
      </c>
      <c r="C3" s="32">
        <v>44518.375694444447</v>
      </c>
      <c r="D3">
        <v>0.92930000000000001</v>
      </c>
      <c r="E3">
        <v>0.92669999999999997</v>
      </c>
      <c r="F3">
        <v>0.92</v>
      </c>
      <c r="G3">
        <v>0.93269999999999997</v>
      </c>
      <c r="H3">
        <v>0.92779999999999996</v>
      </c>
      <c r="I3">
        <v>15</v>
      </c>
      <c r="L3">
        <v>0.93020000000000003</v>
      </c>
      <c r="M3">
        <v>-9</v>
      </c>
      <c r="O3">
        <f>D3-G3</f>
        <v>-3.3999999999999586E-3</v>
      </c>
    </row>
  </sheetData>
  <hyperlinks>
    <hyperlink ref="A1" location="SEMANAS!A1" display="SEMANAS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/>
  </sheetViews>
  <sheetFormatPr baseColWidth="10" defaultRowHeight="15" x14ac:dyDescent="0.25"/>
  <cols>
    <col min="2" max="2" width="13.140625" bestFit="1" customWidth="1"/>
    <col min="3" max="3" width="13.7109375" bestFit="1" customWidth="1"/>
  </cols>
  <sheetData>
    <row r="1" spans="1:14" x14ac:dyDescent="0.25">
      <c r="A1" s="29" t="s">
        <v>97</v>
      </c>
    </row>
    <row r="2" spans="1:14" s="17" customFormat="1" ht="45" x14ac:dyDescent="0.25">
      <c r="B2" s="15" t="s">
        <v>24</v>
      </c>
      <c r="C2" s="15" t="s">
        <v>26</v>
      </c>
      <c r="D2" s="15" t="s">
        <v>25</v>
      </c>
      <c r="E2" s="15" t="s">
        <v>1</v>
      </c>
      <c r="F2" s="15" t="s">
        <v>2</v>
      </c>
      <c r="G2" s="15" t="s">
        <v>22</v>
      </c>
      <c r="H2" s="15" t="s">
        <v>28</v>
      </c>
      <c r="I2" s="15" t="s">
        <v>4</v>
      </c>
      <c r="J2" s="15" t="s">
        <v>23</v>
      </c>
      <c r="K2" s="17" t="s">
        <v>83</v>
      </c>
      <c r="L2" s="17" t="s">
        <v>94</v>
      </c>
      <c r="N2" s="17" t="s">
        <v>123</v>
      </c>
    </row>
    <row r="3" spans="1:14" x14ac:dyDescent="0.25">
      <c r="B3" t="s">
        <v>101</v>
      </c>
      <c r="C3" t="s">
        <v>102</v>
      </c>
      <c r="D3">
        <v>1.2548600000000001</v>
      </c>
      <c r="E3">
        <v>1.2518</v>
      </c>
      <c r="F3">
        <v>1.2493000000000001</v>
      </c>
      <c r="G3">
        <v>1.258</v>
      </c>
      <c r="H3">
        <v>1.2523</v>
      </c>
      <c r="I3">
        <v>25</v>
      </c>
      <c r="L3">
        <v>1.2555000000000001</v>
      </c>
      <c r="M3">
        <v>-6</v>
      </c>
      <c r="N3">
        <f>D3-G3</f>
        <v>-3.1399999999999206E-3</v>
      </c>
    </row>
  </sheetData>
  <hyperlinks>
    <hyperlink ref="A1" location="SEMANAS!A1" display="SEMANAS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M4" sqref="M4"/>
    </sheetView>
  </sheetViews>
  <sheetFormatPr baseColWidth="10" defaultRowHeight="15" x14ac:dyDescent="0.25"/>
  <cols>
    <col min="2" max="3" width="13.28515625" bestFit="1" customWidth="1"/>
  </cols>
  <sheetData>
    <row r="1" spans="1:14" x14ac:dyDescent="0.25">
      <c r="A1" s="29" t="s">
        <v>98</v>
      </c>
    </row>
    <row r="2" spans="1:14" s="17" customFormat="1" ht="45" x14ac:dyDescent="0.25">
      <c r="B2" s="15" t="s">
        <v>24</v>
      </c>
      <c r="C2" s="15" t="s">
        <v>26</v>
      </c>
      <c r="D2" s="15" t="s">
        <v>25</v>
      </c>
      <c r="E2" s="15" t="s">
        <v>1</v>
      </c>
      <c r="F2" s="15" t="s">
        <v>2</v>
      </c>
      <c r="G2" s="15" t="s">
        <v>22</v>
      </c>
      <c r="H2" s="15" t="s">
        <v>28</v>
      </c>
      <c r="I2" s="15" t="s">
        <v>4</v>
      </c>
      <c r="J2" s="15" t="s">
        <v>23</v>
      </c>
      <c r="K2" s="17" t="s">
        <v>83</v>
      </c>
      <c r="L2" s="17" t="s">
        <v>94</v>
      </c>
      <c r="N2" s="17" t="s">
        <v>123</v>
      </c>
    </row>
    <row r="3" spans="1:14" x14ac:dyDescent="0.25">
      <c r="B3" t="s">
        <v>128</v>
      </c>
      <c r="C3" t="s">
        <v>129</v>
      </c>
      <c r="D3">
        <v>0.65039999999999998</v>
      </c>
      <c r="E3">
        <v>0.64859999999999995</v>
      </c>
      <c r="F3">
        <v>0.64559999999999995</v>
      </c>
      <c r="G3">
        <v>0.65720000000000001</v>
      </c>
      <c r="H3">
        <v>0.65029999999999999</v>
      </c>
      <c r="L3">
        <v>0.65412999999999999</v>
      </c>
      <c r="M3">
        <f>L3-D3</f>
        <v>3.7300000000000111E-3</v>
      </c>
      <c r="N3">
        <f>D3-G3</f>
        <v>-6.8000000000000282E-3</v>
      </c>
    </row>
  </sheetData>
  <hyperlinks>
    <hyperlink ref="A1" location="SEMANAS!A1" display="SEMANAS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/>
  </sheetViews>
  <sheetFormatPr baseColWidth="10" defaultRowHeight="15" x14ac:dyDescent="0.25"/>
  <cols>
    <col min="2" max="2" width="12.85546875" bestFit="1" customWidth="1"/>
    <col min="3" max="3" width="13.7109375" bestFit="1" customWidth="1"/>
  </cols>
  <sheetData>
    <row r="1" spans="1:13" x14ac:dyDescent="0.25">
      <c r="A1" s="31" t="s">
        <v>98</v>
      </c>
    </row>
    <row r="2" spans="1:13" s="17" customFormat="1" ht="45" x14ac:dyDescent="0.25">
      <c r="B2" s="15" t="s">
        <v>24</v>
      </c>
      <c r="C2" s="15" t="s">
        <v>26</v>
      </c>
      <c r="D2" s="15" t="s">
        <v>25</v>
      </c>
      <c r="E2" s="15" t="s">
        <v>1</v>
      </c>
      <c r="F2" s="15" t="s">
        <v>2</v>
      </c>
      <c r="G2" s="15" t="s">
        <v>22</v>
      </c>
      <c r="H2" s="15" t="s">
        <v>28</v>
      </c>
      <c r="I2" s="15" t="s">
        <v>4</v>
      </c>
      <c r="J2" s="15" t="s">
        <v>23</v>
      </c>
      <c r="K2" s="17" t="s">
        <v>83</v>
      </c>
      <c r="L2" s="17" t="s">
        <v>94</v>
      </c>
      <c r="M2" s="17" t="s">
        <v>123</v>
      </c>
    </row>
    <row r="3" spans="1:13" x14ac:dyDescent="0.25">
      <c r="B3" t="s">
        <v>84</v>
      </c>
      <c r="C3" t="s">
        <v>85</v>
      </c>
      <c r="D3">
        <v>0.72989999999999999</v>
      </c>
      <c r="E3">
        <v>0.73260000000000003</v>
      </c>
      <c r="F3">
        <v>0.74109999999999998</v>
      </c>
      <c r="G3">
        <v>0.72689999999999999</v>
      </c>
      <c r="H3">
        <v>0.73209999999999997</v>
      </c>
      <c r="I3">
        <v>22</v>
      </c>
      <c r="M3">
        <f>D3-G3</f>
        <v>3.0000000000000027E-3</v>
      </c>
    </row>
  </sheetData>
  <hyperlinks>
    <hyperlink ref="A1" location="SEMANAS!A1" display="SEMANAS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/>
  </sheetViews>
  <sheetFormatPr baseColWidth="10" defaultRowHeight="15" x14ac:dyDescent="0.25"/>
  <sheetData>
    <row r="1" spans="1:12" x14ac:dyDescent="0.25">
      <c r="A1" s="31" t="s">
        <v>98</v>
      </c>
    </row>
    <row r="2" spans="1:12" s="17" customFormat="1" ht="30" x14ac:dyDescent="0.25">
      <c r="B2" s="15" t="s">
        <v>24</v>
      </c>
      <c r="C2" s="15" t="s">
        <v>26</v>
      </c>
      <c r="D2" s="15" t="s">
        <v>25</v>
      </c>
      <c r="E2" s="15" t="s">
        <v>1</v>
      </c>
      <c r="F2" s="15" t="s">
        <v>2</v>
      </c>
      <c r="G2" s="15" t="s">
        <v>22</v>
      </c>
      <c r="H2" s="15" t="s">
        <v>28</v>
      </c>
      <c r="I2" s="15" t="s">
        <v>4</v>
      </c>
      <c r="J2" s="15" t="s">
        <v>23</v>
      </c>
      <c r="K2" s="17" t="s">
        <v>83</v>
      </c>
      <c r="L2" s="17" t="s">
        <v>94</v>
      </c>
    </row>
  </sheetData>
  <hyperlinks>
    <hyperlink ref="A1" location="SEMANAS!A1" display="SEMANAS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/>
  </sheetViews>
  <sheetFormatPr baseColWidth="10" defaultRowHeight="15" x14ac:dyDescent="0.25"/>
  <cols>
    <col min="2" max="2" width="15.28515625" customWidth="1"/>
    <col min="3" max="3" width="16" customWidth="1"/>
    <col min="11" max="11" width="12.42578125" customWidth="1"/>
    <col min="13" max="13" width="16.42578125" bestFit="1" customWidth="1"/>
  </cols>
  <sheetData>
    <row r="1" spans="1:14" x14ac:dyDescent="0.25">
      <c r="A1" s="31" t="s">
        <v>98</v>
      </c>
    </row>
    <row r="2" spans="1:14" s="17" customFormat="1" ht="30" x14ac:dyDescent="0.25">
      <c r="B2" s="15" t="s">
        <v>24</v>
      </c>
      <c r="C2" s="15" t="s">
        <v>26</v>
      </c>
      <c r="D2" s="15" t="s">
        <v>25</v>
      </c>
      <c r="E2" s="15" t="s">
        <v>1</v>
      </c>
      <c r="F2" s="15" t="s">
        <v>2</v>
      </c>
      <c r="G2" s="15" t="s">
        <v>22</v>
      </c>
      <c r="H2" s="15" t="s">
        <v>28</v>
      </c>
      <c r="I2" s="15" t="s">
        <v>4</v>
      </c>
      <c r="J2" s="15" t="s">
        <v>23</v>
      </c>
      <c r="K2" s="17" t="s">
        <v>83</v>
      </c>
      <c r="L2" s="17" t="s">
        <v>94</v>
      </c>
      <c r="N2" s="17" t="s">
        <v>123</v>
      </c>
    </row>
    <row r="3" spans="1:14" x14ac:dyDescent="0.25">
      <c r="B3" t="s">
        <v>38</v>
      </c>
      <c r="C3" t="s">
        <v>77</v>
      </c>
      <c r="D3">
        <v>0.92159999999999997</v>
      </c>
      <c r="E3">
        <v>0.92400000000000004</v>
      </c>
      <c r="F3">
        <v>0.93700000000000006</v>
      </c>
      <c r="G3">
        <v>0.91759999999999997</v>
      </c>
      <c r="H3">
        <v>0.92259999999999998</v>
      </c>
      <c r="I3">
        <v>10</v>
      </c>
      <c r="K3">
        <v>0.92500000000000004</v>
      </c>
      <c r="M3" t="s">
        <v>39</v>
      </c>
      <c r="N3">
        <f>D3-G3</f>
        <v>4.0000000000000036E-3</v>
      </c>
    </row>
  </sheetData>
  <hyperlinks>
    <hyperlink ref="A1" location="SEMANAS!A1" display="SEMANAS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/>
  </sheetViews>
  <sheetFormatPr baseColWidth="10" defaultRowHeight="15" x14ac:dyDescent="0.25"/>
  <cols>
    <col min="2" max="2" width="14.140625" bestFit="1" customWidth="1"/>
    <col min="3" max="3" width="14.28515625" bestFit="1" customWidth="1"/>
  </cols>
  <sheetData>
    <row r="1" spans="1:14" x14ac:dyDescent="0.25">
      <c r="A1" s="31" t="s">
        <v>98</v>
      </c>
    </row>
    <row r="2" spans="1:14" s="17" customFormat="1" ht="30" x14ac:dyDescent="0.25">
      <c r="B2" s="15" t="s">
        <v>24</v>
      </c>
      <c r="C2" s="15" t="s">
        <v>26</v>
      </c>
      <c r="D2" s="15" t="s">
        <v>25</v>
      </c>
      <c r="E2" s="15" t="s">
        <v>1</v>
      </c>
      <c r="F2" s="15" t="s">
        <v>2</v>
      </c>
      <c r="G2" s="15" t="s">
        <v>22</v>
      </c>
      <c r="H2" s="15" t="s">
        <v>28</v>
      </c>
      <c r="I2" s="15" t="s">
        <v>4</v>
      </c>
      <c r="J2" s="15" t="s">
        <v>23</v>
      </c>
      <c r="K2" s="17" t="s">
        <v>83</v>
      </c>
      <c r="L2" s="17" t="s">
        <v>94</v>
      </c>
    </row>
    <row r="3" spans="1:14" s="2" customFormat="1" x14ac:dyDescent="0.25">
      <c r="B3" s="2" t="s">
        <v>120</v>
      </c>
      <c r="C3" s="2" t="s">
        <v>121</v>
      </c>
      <c r="D3" s="2">
        <v>82.968999999999994</v>
      </c>
      <c r="E3" s="2">
        <v>83.27</v>
      </c>
      <c r="F3" s="2">
        <v>84</v>
      </c>
      <c r="G3" s="2">
        <v>82.63</v>
      </c>
      <c r="H3" s="2">
        <v>82.97</v>
      </c>
      <c r="K3" s="2">
        <v>83.257999999999996</v>
      </c>
      <c r="N3" s="33" t="s">
        <v>122</v>
      </c>
    </row>
  </sheetData>
  <hyperlinks>
    <hyperlink ref="A1" location="SEMANAS!A1" display="SEMANAS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/>
  </sheetViews>
  <sheetFormatPr baseColWidth="10" defaultRowHeight="15" x14ac:dyDescent="0.25"/>
  <sheetData>
    <row r="1" spans="1:12" x14ac:dyDescent="0.25">
      <c r="A1" s="31" t="s">
        <v>98</v>
      </c>
    </row>
    <row r="2" spans="1:12" s="17" customFormat="1" ht="30" x14ac:dyDescent="0.25">
      <c r="B2" s="15" t="s">
        <v>24</v>
      </c>
      <c r="C2" s="15" t="s">
        <v>26</v>
      </c>
      <c r="D2" s="15" t="s">
        <v>25</v>
      </c>
      <c r="E2" s="15" t="s">
        <v>1</v>
      </c>
      <c r="F2" s="15" t="s">
        <v>2</v>
      </c>
      <c r="G2" s="15" t="s">
        <v>22</v>
      </c>
      <c r="H2" s="15" t="s">
        <v>28</v>
      </c>
      <c r="I2" s="15" t="s">
        <v>4</v>
      </c>
      <c r="J2" s="15" t="s">
        <v>23</v>
      </c>
      <c r="K2" s="17" t="s">
        <v>83</v>
      </c>
      <c r="L2" s="17" t="s">
        <v>94</v>
      </c>
    </row>
  </sheetData>
  <hyperlinks>
    <hyperlink ref="A1" location="SEMANAS!A1" display="SEMANAS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/>
  </sheetViews>
  <sheetFormatPr baseColWidth="10" defaultRowHeight="15" x14ac:dyDescent="0.25"/>
  <cols>
    <col min="1" max="1" width="11.42578125" style="2"/>
    <col min="2" max="2" width="13.140625" style="2" customWidth="1"/>
    <col min="3" max="3" width="13.5703125" style="2" customWidth="1"/>
    <col min="4" max="10" width="12" style="2" customWidth="1"/>
    <col min="11" max="13" width="13" style="2" customWidth="1"/>
    <col min="14" max="16384" width="11.42578125" style="2"/>
  </cols>
  <sheetData>
    <row r="1" spans="1:14" x14ac:dyDescent="0.25">
      <c r="A1" s="31" t="s">
        <v>98</v>
      </c>
    </row>
    <row r="2" spans="1:14" s="15" customFormat="1" x14ac:dyDescent="0.25">
      <c r="B2" s="15" t="s">
        <v>65</v>
      </c>
      <c r="C2" s="15" t="s">
        <v>66</v>
      </c>
      <c r="D2" s="15" t="s">
        <v>67</v>
      </c>
      <c r="E2" s="15" t="s">
        <v>68</v>
      </c>
      <c r="F2" s="15" t="s">
        <v>69</v>
      </c>
      <c r="G2" s="15" t="s">
        <v>70</v>
      </c>
      <c r="H2" s="15" t="s">
        <v>71</v>
      </c>
      <c r="I2" s="15" t="s">
        <v>72</v>
      </c>
      <c r="J2" s="15" t="s">
        <v>73</v>
      </c>
      <c r="K2" s="15" t="s">
        <v>74</v>
      </c>
      <c r="L2" s="15" t="s">
        <v>75</v>
      </c>
      <c r="M2" s="15" t="s">
        <v>76</v>
      </c>
      <c r="N2" s="15" t="s">
        <v>115</v>
      </c>
    </row>
    <row r="3" spans="1:14" ht="45" x14ac:dyDescent="0.25">
      <c r="B3" s="15" t="s">
        <v>24</v>
      </c>
      <c r="C3" s="15" t="s">
        <v>26</v>
      </c>
      <c r="D3" s="15" t="s">
        <v>25</v>
      </c>
      <c r="E3" s="15" t="s">
        <v>1</v>
      </c>
      <c r="F3" s="15" t="s">
        <v>2</v>
      </c>
      <c r="G3" s="15" t="s">
        <v>22</v>
      </c>
      <c r="H3" s="15" t="s">
        <v>28</v>
      </c>
      <c r="I3" s="15" t="s">
        <v>4</v>
      </c>
      <c r="J3" s="15" t="s">
        <v>23</v>
      </c>
      <c r="K3" s="15" t="s">
        <v>44</v>
      </c>
      <c r="L3" s="15" t="s">
        <v>109</v>
      </c>
      <c r="M3" s="15"/>
      <c r="N3" s="2" t="s">
        <v>123</v>
      </c>
    </row>
    <row r="4" spans="1:14" x14ac:dyDescent="0.25">
      <c r="B4" s="2" t="s">
        <v>56</v>
      </c>
      <c r="C4" s="2" t="s">
        <v>57</v>
      </c>
      <c r="D4" s="2">
        <v>0.71450000000000002</v>
      </c>
      <c r="E4" s="2">
        <v>0.71199999999999997</v>
      </c>
      <c r="F4" s="2">
        <v>0.70899999999999996</v>
      </c>
      <c r="G4" s="2">
        <v>0.72</v>
      </c>
      <c r="H4" s="2">
        <v>0.71250000000000002</v>
      </c>
      <c r="I4" s="2">
        <v>25</v>
      </c>
      <c r="J4" s="2">
        <v>0.7137</v>
      </c>
      <c r="K4" s="2" t="s">
        <v>79</v>
      </c>
      <c r="M4" s="2">
        <v>55</v>
      </c>
      <c r="N4" s="2">
        <f xml:space="preserve"> Tabla2[[#This Row],[Columna3]]-Tabla2[[#This Row],[Columna6]]</f>
        <v>-5.4999999999999494E-3</v>
      </c>
    </row>
    <row r="5" spans="1:14" x14ac:dyDescent="0.25">
      <c r="B5" s="2" t="s">
        <v>30</v>
      </c>
      <c r="C5" s="2" t="s">
        <v>31</v>
      </c>
      <c r="D5" s="2">
        <v>0.70904999999999996</v>
      </c>
      <c r="E5" s="2">
        <v>0.70599999999999996</v>
      </c>
      <c r="F5" s="2">
        <v>0.7</v>
      </c>
      <c r="G5" s="2">
        <v>0.71235000000000004</v>
      </c>
      <c r="H5" s="2">
        <v>0.7</v>
      </c>
      <c r="I5" s="2">
        <v>90</v>
      </c>
      <c r="J5" s="2">
        <v>0.71230000000000004</v>
      </c>
      <c r="N5" s="2">
        <f xml:space="preserve"> Tabla2[[#This Row],[Columna3]]-Tabla2[[#This Row],[Columna6]]</f>
        <v>-3.3000000000000806E-3</v>
      </c>
    </row>
  </sheetData>
  <hyperlinks>
    <hyperlink ref="A1" location="SEMANAS!A1" display="SEMANAS"/>
  </hyperlinks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/>
  </sheetViews>
  <sheetFormatPr baseColWidth="10" defaultRowHeight="15" x14ac:dyDescent="0.25"/>
  <cols>
    <col min="1" max="1" width="11.42578125" style="2"/>
    <col min="2" max="2" width="12.85546875" style="2" customWidth="1"/>
    <col min="3" max="3" width="12.85546875" style="2" bestFit="1" customWidth="1"/>
    <col min="4" max="4" width="11.42578125" style="2"/>
    <col min="5" max="5" width="9.42578125" style="2" customWidth="1"/>
    <col min="6" max="10" width="11.42578125" style="2"/>
    <col min="11" max="11" width="13.28515625" style="2" customWidth="1"/>
    <col min="12" max="16384" width="11.42578125" style="2"/>
  </cols>
  <sheetData>
    <row r="1" spans="1:14" x14ac:dyDescent="0.25">
      <c r="A1" s="31" t="s">
        <v>98</v>
      </c>
    </row>
    <row r="2" spans="1:14" s="15" customFormat="1" ht="45" x14ac:dyDescent="0.25">
      <c r="B2" s="15" t="s">
        <v>24</v>
      </c>
      <c r="C2" s="15" t="s">
        <v>26</v>
      </c>
      <c r="D2" s="15" t="s">
        <v>25</v>
      </c>
      <c r="E2" s="15" t="s">
        <v>1</v>
      </c>
      <c r="F2" s="15" t="s">
        <v>2</v>
      </c>
      <c r="G2" s="15" t="s">
        <v>22</v>
      </c>
      <c r="H2" s="15" t="s">
        <v>28</v>
      </c>
      <c r="I2" s="15" t="s">
        <v>4</v>
      </c>
      <c r="J2" s="15" t="s">
        <v>23</v>
      </c>
      <c r="K2" s="15" t="s">
        <v>42</v>
      </c>
      <c r="M2" s="15" t="s">
        <v>123</v>
      </c>
    </row>
    <row r="3" spans="1:14" x14ac:dyDescent="0.25">
      <c r="B3" s="2" t="s">
        <v>54</v>
      </c>
      <c r="C3" s="2" t="s">
        <v>55</v>
      </c>
      <c r="D3" s="2">
        <v>0.89029999999999998</v>
      </c>
      <c r="E3" s="2">
        <v>0.88780000000000003</v>
      </c>
      <c r="F3" s="2">
        <v>0.88</v>
      </c>
      <c r="G3" s="2">
        <v>0.89400000000000002</v>
      </c>
      <c r="H3" s="2">
        <v>0.88780000000000003</v>
      </c>
      <c r="I3" s="2">
        <v>25</v>
      </c>
      <c r="J3" s="2">
        <v>0.88763999999999998</v>
      </c>
      <c r="K3" s="2" t="s">
        <v>78</v>
      </c>
      <c r="M3" s="2">
        <f>D3-G3</f>
        <v>-3.7000000000000366E-3</v>
      </c>
      <c r="N3" s="2">
        <v>100</v>
      </c>
    </row>
    <row r="20" spans="13:13" x14ac:dyDescent="0.25">
      <c r="M20" s="11"/>
    </row>
  </sheetData>
  <hyperlinks>
    <hyperlink ref="A1" location="SEMANAS!A1" display="SEMANA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/>
  </sheetViews>
  <sheetFormatPr baseColWidth="10" defaultRowHeight="15" x14ac:dyDescent="0.25"/>
  <cols>
    <col min="1" max="1" width="12" style="2" customWidth="1"/>
    <col min="2" max="2" width="15.7109375" style="2" customWidth="1"/>
    <col min="3" max="3" width="14.5703125" style="2" customWidth="1"/>
    <col min="4" max="4" width="12.85546875" style="2" bestFit="1" customWidth="1"/>
    <col min="5" max="6" width="8.140625" style="2" customWidth="1"/>
    <col min="7" max="7" width="7.42578125" style="2" customWidth="1"/>
    <col min="8" max="8" width="12" style="2" customWidth="1"/>
    <col min="9" max="9" width="9.5703125" style="2" customWidth="1"/>
    <col min="10" max="10" width="14.5703125" style="2" bestFit="1" customWidth="1"/>
    <col min="11" max="11" width="19.85546875" style="2" customWidth="1"/>
    <col min="12" max="12" width="22" style="2" customWidth="1"/>
    <col min="13" max="16384" width="11.42578125" style="2"/>
  </cols>
  <sheetData>
    <row r="1" spans="1:14" x14ac:dyDescent="0.25">
      <c r="A1" s="30" t="s">
        <v>114</v>
      </c>
      <c r="B1" s="2" t="s">
        <v>66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72</v>
      </c>
      <c r="I1" s="2" t="s">
        <v>73</v>
      </c>
      <c r="J1" s="2" t="s">
        <v>74</v>
      </c>
      <c r="K1" s="2" t="s">
        <v>75</v>
      </c>
      <c r="L1" s="2" t="s">
        <v>76</v>
      </c>
      <c r="M1" s="2" t="s">
        <v>115</v>
      </c>
      <c r="N1" s="2" t="s">
        <v>125</v>
      </c>
    </row>
    <row r="3" spans="1:14" s="15" customFormat="1" ht="31.5" x14ac:dyDescent="0.25">
      <c r="B3" s="13" t="s">
        <v>24</v>
      </c>
      <c r="C3" s="13" t="s">
        <v>26</v>
      </c>
      <c r="D3" s="13" t="s">
        <v>25</v>
      </c>
      <c r="E3" s="13" t="s">
        <v>1</v>
      </c>
      <c r="F3" s="13" t="s">
        <v>2</v>
      </c>
      <c r="G3" s="13" t="s">
        <v>22</v>
      </c>
      <c r="H3" s="13" t="s">
        <v>28</v>
      </c>
      <c r="I3" s="13" t="s">
        <v>4</v>
      </c>
      <c r="J3" s="13" t="s">
        <v>23</v>
      </c>
      <c r="K3" s="13" t="s">
        <v>36</v>
      </c>
      <c r="L3" s="13" t="s">
        <v>42</v>
      </c>
      <c r="N3" s="15" t="s">
        <v>123</v>
      </c>
    </row>
    <row r="4" spans="1:14" x14ac:dyDescent="0.25">
      <c r="B4" s="2" t="s">
        <v>41</v>
      </c>
      <c r="C4" s="2" t="s">
        <v>45</v>
      </c>
      <c r="D4" s="2">
        <v>1.1578999999999999</v>
      </c>
      <c r="E4" s="2">
        <v>1.155</v>
      </c>
      <c r="F4" s="2">
        <v>1.1515</v>
      </c>
      <c r="G4" s="2">
        <v>1.1615</v>
      </c>
      <c r="H4" s="2">
        <v>1.1558999999999999</v>
      </c>
      <c r="I4" s="2">
        <v>20</v>
      </c>
      <c r="J4" s="2">
        <v>1.1573</v>
      </c>
      <c r="K4" s="2">
        <v>11</v>
      </c>
      <c r="L4" s="2" t="s">
        <v>64</v>
      </c>
      <c r="N4" s="2">
        <f>Tabla1[[#This Row],[Columna4]]-Tabla1[[#This Row],[Columna7]]</f>
        <v>-3.6000000000000476E-3</v>
      </c>
    </row>
    <row r="5" spans="1:14" x14ac:dyDescent="0.25">
      <c r="B5" s="2" t="s">
        <v>111</v>
      </c>
      <c r="C5" s="2" t="s">
        <v>112</v>
      </c>
      <c r="D5" s="2">
        <v>1.12995</v>
      </c>
      <c r="E5" s="2">
        <v>1.133</v>
      </c>
      <c r="F5" s="2">
        <v>1.1399999999999999</v>
      </c>
      <c r="G5" s="2">
        <v>1.127</v>
      </c>
      <c r="H5" s="2">
        <v>1.1315</v>
      </c>
      <c r="I5" s="2">
        <v>15</v>
      </c>
      <c r="L5" s="2">
        <v>1.1295500000000001</v>
      </c>
      <c r="M5" s="2">
        <v>-5</v>
      </c>
      <c r="N5" s="2">
        <f>Tabla1[[#This Row],[Columna4]]-Tabla1[[#This Row],[Columna7]]</f>
        <v>2.9500000000000082E-3</v>
      </c>
    </row>
    <row r="19" spans="7:7" x14ac:dyDescent="0.25">
      <c r="G19" s="2">
        <v>65</v>
      </c>
    </row>
  </sheetData>
  <hyperlinks>
    <hyperlink ref="A1" location="SEMANAS!A1" display="SEMANAS"/>
  </hyperlink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zoomScaleNormal="100" workbookViewId="0"/>
  </sheetViews>
  <sheetFormatPr baseColWidth="10" defaultRowHeight="15" x14ac:dyDescent="0.25"/>
  <cols>
    <col min="1" max="1" width="11.42578125" style="1"/>
    <col min="2" max="2" width="25" style="1" bestFit="1" customWidth="1"/>
    <col min="3" max="3" width="19.5703125" style="1" bestFit="1" customWidth="1"/>
    <col min="4" max="4" width="11.28515625" style="1" customWidth="1"/>
    <col min="5" max="11" width="11.42578125" style="1"/>
    <col min="12" max="12" width="12.42578125" style="1" bestFit="1" customWidth="1"/>
    <col min="13" max="16384" width="11.42578125" style="1"/>
  </cols>
  <sheetData>
    <row r="1" spans="1:12" x14ac:dyDescent="0.25">
      <c r="A1" s="31" t="s">
        <v>98</v>
      </c>
    </row>
    <row r="2" spans="1:12" ht="47.25" x14ac:dyDescent="0.25">
      <c r="B2" s="14" t="s">
        <v>24</v>
      </c>
      <c r="C2" s="14" t="s">
        <v>26</v>
      </c>
      <c r="D2" s="14" t="s">
        <v>25</v>
      </c>
      <c r="E2" s="14" t="s">
        <v>1</v>
      </c>
      <c r="F2" s="14" t="s">
        <v>2</v>
      </c>
      <c r="G2" s="14" t="s">
        <v>22</v>
      </c>
      <c r="H2" s="14" t="s">
        <v>28</v>
      </c>
      <c r="I2" s="14" t="s">
        <v>4</v>
      </c>
      <c r="J2" s="14" t="s">
        <v>23</v>
      </c>
      <c r="K2" s="14" t="s">
        <v>36</v>
      </c>
      <c r="L2" s="16" t="s">
        <v>42</v>
      </c>
    </row>
    <row r="3" spans="1:12" x14ac:dyDescent="0.25">
      <c r="B3" s="1" t="s">
        <v>27</v>
      </c>
      <c r="C3" s="1" t="s">
        <v>29</v>
      </c>
      <c r="D3" s="1">
        <v>131.35</v>
      </c>
      <c r="E3" s="1">
        <v>131.05000000000001</v>
      </c>
      <c r="F3" s="1">
        <v>130.80000000000001</v>
      </c>
      <c r="G3" s="1">
        <v>131.69999999999999</v>
      </c>
      <c r="H3" s="1">
        <v>131.19</v>
      </c>
      <c r="I3" s="1">
        <v>15</v>
      </c>
      <c r="J3" s="1" t="s">
        <v>81</v>
      </c>
      <c r="K3" s="1">
        <v>10</v>
      </c>
      <c r="L3" s="1" t="s">
        <v>80</v>
      </c>
    </row>
    <row r="18" spans="5:5" x14ac:dyDescent="0.25">
      <c r="E18" s="1">
        <v>55</v>
      </c>
    </row>
  </sheetData>
  <hyperlinks>
    <hyperlink ref="A1" location="SEMANAS!A1" display="SEMANAS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A2" sqref="A2:XFD2"/>
    </sheetView>
  </sheetViews>
  <sheetFormatPr baseColWidth="10" defaultRowHeight="15" x14ac:dyDescent="0.25"/>
  <sheetData>
    <row r="1" spans="1:12" x14ac:dyDescent="0.25">
      <c r="A1" s="31" t="s">
        <v>98</v>
      </c>
    </row>
    <row r="2" spans="1:12" s="17" customFormat="1" ht="30" x14ac:dyDescent="0.25">
      <c r="B2" s="15" t="s">
        <v>24</v>
      </c>
      <c r="C2" s="15" t="s">
        <v>26</v>
      </c>
      <c r="D2" s="15" t="s">
        <v>25</v>
      </c>
      <c r="E2" s="15" t="s">
        <v>1</v>
      </c>
      <c r="F2" s="15" t="s">
        <v>2</v>
      </c>
      <c r="G2" s="15" t="s">
        <v>22</v>
      </c>
      <c r="H2" s="15" t="s">
        <v>28</v>
      </c>
      <c r="I2" s="15" t="s">
        <v>4</v>
      </c>
      <c r="J2" s="15" t="s">
        <v>23</v>
      </c>
      <c r="K2" s="17" t="s">
        <v>83</v>
      </c>
      <c r="L2" s="17" t="s">
        <v>94</v>
      </c>
    </row>
  </sheetData>
  <hyperlinks>
    <hyperlink ref="A1" location="SEMANAS!A1" display="SEMANAS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A2" sqref="A2:XFD2"/>
    </sheetView>
  </sheetViews>
  <sheetFormatPr baseColWidth="10" defaultRowHeight="15" x14ac:dyDescent="0.25"/>
  <cols>
    <col min="2" max="2" width="19.28515625" bestFit="1" customWidth="1"/>
    <col min="3" max="3" width="17.85546875" bestFit="1" customWidth="1"/>
  </cols>
  <sheetData>
    <row r="1" spans="1:15" x14ac:dyDescent="0.25">
      <c r="A1" s="31" t="s">
        <v>98</v>
      </c>
    </row>
    <row r="2" spans="1:15" s="17" customFormat="1" ht="45" x14ac:dyDescent="0.25">
      <c r="B2" s="15" t="s">
        <v>24</v>
      </c>
      <c r="C2" s="15" t="s">
        <v>26</v>
      </c>
      <c r="D2" s="15" t="s">
        <v>25</v>
      </c>
      <c r="E2" s="15" t="s">
        <v>1</v>
      </c>
      <c r="F2" s="15" t="s">
        <v>2</v>
      </c>
      <c r="G2" s="15" t="s">
        <v>22</v>
      </c>
      <c r="H2" s="15" t="s">
        <v>28</v>
      </c>
      <c r="I2" s="15" t="s">
        <v>4</v>
      </c>
      <c r="J2" s="15" t="s">
        <v>23</v>
      </c>
      <c r="K2" s="17" t="s">
        <v>83</v>
      </c>
      <c r="L2" s="17" t="s">
        <v>94</v>
      </c>
      <c r="O2" s="17" t="s">
        <v>123</v>
      </c>
    </row>
    <row r="3" spans="1:15" x14ac:dyDescent="0.25">
      <c r="B3" s="4" t="s">
        <v>95</v>
      </c>
      <c r="C3" s="4" t="s">
        <v>96</v>
      </c>
      <c r="D3">
        <v>1.5597000000000001</v>
      </c>
      <c r="E3">
        <v>1.5569999999999999</v>
      </c>
      <c r="F3">
        <v>1.552</v>
      </c>
      <c r="G3">
        <v>1.5632999999999999</v>
      </c>
      <c r="H3">
        <v>1.5580000000000001</v>
      </c>
      <c r="I3">
        <v>17</v>
      </c>
      <c r="K3">
        <v>1.556</v>
      </c>
      <c r="L3">
        <v>1.5610999999999999</v>
      </c>
      <c r="M3">
        <v>-14</v>
      </c>
      <c r="O3">
        <f>D3-G3</f>
        <v>-3.5999999999998256E-3</v>
      </c>
    </row>
  </sheetData>
  <hyperlinks>
    <hyperlink ref="A1" location="SEMANAS!A1" display="SEMANAS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/>
  </sheetViews>
  <sheetFormatPr baseColWidth="10" defaultRowHeight="15" x14ac:dyDescent="0.25"/>
  <cols>
    <col min="1" max="1" width="11.42578125" style="2"/>
    <col min="2" max="2" width="21.85546875" style="2" bestFit="1" customWidth="1"/>
    <col min="3" max="3" width="19.5703125" style="2" bestFit="1" customWidth="1"/>
    <col min="4" max="4" width="11.42578125" style="2"/>
    <col min="5" max="7" width="6.5703125" style="2" bestFit="1" customWidth="1"/>
    <col min="8" max="8" width="9.42578125" style="2" bestFit="1" customWidth="1"/>
    <col min="9" max="9" width="7.5703125" style="2" bestFit="1" customWidth="1"/>
    <col min="10" max="10" width="9.140625" style="2" customWidth="1"/>
    <col min="11" max="11" width="12" style="2" customWidth="1"/>
    <col min="12" max="16384" width="11.42578125" style="2"/>
  </cols>
  <sheetData>
    <row r="1" spans="1:15" x14ac:dyDescent="0.25">
      <c r="A1" s="31" t="s">
        <v>98</v>
      </c>
    </row>
    <row r="2" spans="1:15" s="15" customFormat="1" ht="45" x14ac:dyDescent="0.25">
      <c r="B2" s="15" t="s">
        <v>24</v>
      </c>
      <c r="C2" s="15" t="s">
        <v>26</v>
      </c>
      <c r="D2" s="15" t="s">
        <v>25</v>
      </c>
      <c r="E2" s="15" t="s">
        <v>1</v>
      </c>
      <c r="F2" s="15" t="s">
        <v>2</v>
      </c>
      <c r="G2" s="15" t="s">
        <v>22</v>
      </c>
      <c r="H2" s="15" t="s">
        <v>28</v>
      </c>
      <c r="I2" s="15" t="s">
        <v>4</v>
      </c>
      <c r="J2" s="15" t="s">
        <v>23</v>
      </c>
      <c r="K2" s="15" t="s">
        <v>36</v>
      </c>
      <c r="L2" s="15" t="s">
        <v>42</v>
      </c>
      <c r="N2" s="15" t="s">
        <v>123</v>
      </c>
    </row>
    <row r="3" spans="1:15" x14ac:dyDescent="0.25">
      <c r="B3" s="2" t="s">
        <v>51</v>
      </c>
      <c r="C3" s="2" t="s">
        <v>52</v>
      </c>
      <c r="D3" s="2">
        <v>1.4423900000000001</v>
      </c>
      <c r="E3" s="2">
        <v>1.444</v>
      </c>
      <c r="F3" s="2">
        <v>1.4470000000000001</v>
      </c>
      <c r="G3" s="2">
        <v>1.4319999999999999</v>
      </c>
      <c r="H3" s="2">
        <v>1.44435</v>
      </c>
      <c r="I3" s="2">
        <v>20</v>
      </c>
      <c r="N3" s="2">
        <f>D3-G3</f>
        <v>1.0390000000000121E-2</v>
      </c>
      <c r="O3" s="2" t="s">
        <v>53</v>
      </c>
    </row>
  </sheetData>
  <hyperlinks>
    <hyperlink ref="A1" location="SEMANAS!A1" display="SEMANAS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/>
  </sheetViews>
  <sheetFormatPr baseColWidth="10" defaultRowHeight="15" x14ac:dyDescent="0.25"/>
  <cols>
    <col min="2" max="3" width="13.28515625" bestFit="1" customWidth="1"/>
  </cols>
  <sheetData>
    <row r="1" spans="1:13" x14ac:dyDescent="0.25">
      <c r="A1" s="31" t="s">
        <v>98</v>
      </c>
    </row>
    <row r="2" spans="1:13" s="17" customFormat="1" ht="45" x14ac:dyDescent="0.25">
      <c r="B2" s="15" t="s">
        <v>24</v>
      </c>
      <c r="C2" s="15" t="s">
        <v>26</v>
      </c>
      <c r="D2" s="15" t="s">
        <v>25</v>
      </c>
      <c r="E2" s="15" t="s">
        <v>1</v>
      </c>
      <c r="F2" s="15" t="s">
        <v>2</v>
      </c>
      <c r="G2" s="15" t="s">
        <v>22</v>
      </c>
      <c r="H2" s="15" t="s">
        <v>28</v>
      </c>
      <c r="I2" s="15" t="s">
        <v>4</v>
      </c>
      <c r="J2" s="15" t="s">
        <v>23</v>
      </c>
      <c r="K2" s="17" t="s">
        <v>83</v>
      </c>
      <c r="L2" s="17" t="s">
        <v>94</v>
      </c>
      <c r="M2" s="17" t="s">
        <v>123</v>
      </c>
    </row>
    <row r="3" spans="1:13" x14ac:dyDescent="0.25">
      <c r="B3" t="s">
        <v>126</v>
      </c>
      <c r="C3" t="s">
        <v>127</v>
      </c>
      <c r="D3">
        <v>1.62046</v>
      </c>
      <c r="E3">
        <v>1.6214999999999999</v>
      </c>
      <c r="F3">
        <v>1.6245000000000001</v>
      </c>
      <c r="G3">
        <v>1.6094999999999999</v>
      </c>
      <c r="H3">
        <v>1.6094999999999999</v>
      </c>
      <c r="M3">
        <f xml:space="preserve"> D3-G3</f>
        <v>1.0960000000000081E-2</v>
      </c>
    </row>
  </sheetData>
  <hyperlinks>
    <hyperlink ref="A1" location="SEMANAS!A1" display="SEMANAS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/>
  </sheetViews>
  <sheetFormatPr baseColWidth="10" defaultRowHeight="15" x14ac:dyDescent="0.25"/>
  <cols>
    <col min="2" max="3" width="14.140625" bestFit="1" customWidth="1"/>
  </cols>
  <sheetData>
    <row r="1" spans="1:14" x14ac:dyDescent="0.25">
      <c r="A1" s="31" t="s">
        <v>98</v>
      </c>
    </row>
    <row r="2" spans="1:14" s="17" customFormat="1" ht="45" x14ac:dyDescent="0.25">
      <c r="B2" s="15" t="s">
        <v>24</v>
      </c>
      <c r="C2" s="15" t="s">
        <v>26</v>
      </c>
      <c r="D2" s="15" t="s">
        <v>25</v>
      </c>
      <c r="E2" s="15" t="s">
        <v>1</v>
      </c>
      <c r="F2" s="15" t="s">
        <v>2</v>
      </c>
      <c r="G2" s="15" t="s">
        <v>22</v>
      </c>
      <c r="H2" s="15" t="s">
        <v>28</v>
      </c>
      <c r="I2" s="15" t="s">
        <v>4</v>
      </c>
      <c r="J2" s="15" t="s">
        <v>23</v>
      </c>
      <c r="K2" s="17" t="s">
        <v>83</v>
      </c>
      <c r="L2" s="17" t="s">
        <v>94</v>
      </c>
      <c r="N2" s="17" t="s">
        <v>123</v>
      </c>
    </row>
    <row r="3" spans="1:14" x14ac:dyDescent="0.25">
      <c r="B3" t="s">
        <v>117</v>
      </c>
      <c r="C3" t="s">
        <v>113</v>
      </c>
      <c r="D3">
        <v>1.3423</v>
      </c>
      <c r="E3">
        <v>1.34</v>
      </c>
      <c r="F3">
        <v>1.335</v>
      </c>
      <c r="G3">
        <v>1.345</v>
      </c>
      <c r="H3">
        <v>1.3414999999999999</v>
      </c>
      <c r="I3">
        <v>8</v>
      </c>
      <c r="L3">
        <v>1.3443000000000001</v>
      </c>
      <c r="M3">
        <v>-20</v>
      </c>
      <c r="N3">
        <f>D3-G3</f>
        <v>-2.6999999999999247E-3</v>
      </c>
    </row>
  </sheetData>
  <hyperlinks>
    <hyperlink ref="A1" location="SEMANAS!A1" display="SEMANA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26</vt:i4>
      </vt:variant>
    </vt:vector>
  </HeadingPairs>
  <TitlesOfParts>
    <vt:vector size="26" baseType="lpstr">
      <vt:lpstr>SEMANAS</vt:lpstr>
      <vt:lpstr>NZDCHF</vt:lpstr>
      <vt:lpstr>EURUSD</vt:lpstr>
      <vt:lpstr>EURJPY</vt:lpstr>
      <vt:lpstr>EURCHF</vt:lpstr>
      <vt:lpstr>EURAUD</vt:lpstr>
      <vt:lpstr>EURCAD</vt:lpstr>
      <vt:lpstr>EURNZD</vt:lpstr>
      <vt:lpstr>GBPUSD</vt:lpstr>
      <vt:lpstr>GBPJPY</vt:lpstr>
      <vt:lpstr>GBPCHF</vt:lpstr>
      <vt:lpstr>GBPAUD</vt:lpstr>
      <vt:lpstr>GBPCAD</vt:lpstr>
      <vt:lpstr>GBPNZD</vt:lpstr>
      <vt:lpstr>CHFJPY</vt:lpstr>
      <vt:lpstr>XAUUSD</vt:lpstr>
      <vt:lpstr>USDJPY</vt:lpstr>
      <vt:lpstr>USDCHF</vt:lpstr>
      <vt:lpstr>USDCAD</vt:lpstr>
      <vt:lpstr>AUDUSD</vt:lpstr>
      <vt:lpstr>AUDNZD</vt:lpstr>
      <vt:lpstr>AUDCAD</vt:lpstr>
      <vt:lpstr>AUDJPY</vt:lpstr>
      <vt:lpstr>CADCHF</vt:lpstr>
      <vt:lpstr>NZDUSD</vt:lpstr>
      <vt:lpstr>NZDCAD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Anelís</dc:creator>
  <cp:lastModifiedBy>Anelís</cp:lastModifiedBy>
  <dcterms:created xsi:type="dcterms:W3CDTF">2021-11-11T15:16:00Z</dcterms:created>
  <dcterms:modified xsi:type="dcterms:W3CDTF">2021-11-20T11:30:49Z</dcterms:modified>
</cp:coreProperties>
</file>