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ownloads\"/>
    </mc:Choice>
  </mc:AlternateContent>
  <xr:revisionPtr revIDLastSave="0" documentId="8_{987385D2-D02D-4E5A-9087-25A903A6FA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F8" i="1"/>
  <c r="G8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9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G29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I29" i="1" s="1"/>
  <c r="E8" i="1"/>
  <c r="H8" i="1" s="1"/>
  <c r="I8" i="1" s="1"/>
  <c r="K12" i="1" l="1"/>
  <c r="K28" i="1"/>
  <c r="K20" i="1"/>
  <c r="K25" i="1"/>
  <c r="K17" i="1"/>
  <c r="K9" i="1"/>
  <c r="K24" i="1"/>
  <c r="K16" i="1"/>
  <c r="K8" i="1"/>
  <c r="L9" i="1" s="1"/>
  <c r="K21" i="1"/>
  <c r="K13" i="1"/>
  <c r="K27" i="1"/>
  <c r="K23" i="1"/>
  <c r="K19" i="1"/>
  <c r="K15" i="1"/>
  <c r="K11" i="1"/>
  <c r="K26" i="1"/>
  <c r="K22" i="1"/>
  <c r="K18" i="1"/>
  <c r="K14" i="1"/>
  <c r="K10" i="1"/>
  <c r="I21" i="1"/>
  <c r="I9" i="1"/>
  <c r="I16" i="1"/>
  <c r="I23" i="1"/>
  <c r="I15" i="1"/>
  <c r="I28" i="1"/>
  <c r="I20" i="1"/>
  <c r="I12" i="1"/>
  <c r="I25" i="1"/>
  <c r="I17" i="1"/>
  <c r="I13" i="1"/>
  <c r="I24" i="1"/>
  <c r="H4" i="1"/>
  <c r="I26" i="1"/>
  <c r="I22" i="1"/>
  <c r="I18" i="1"/>
  <c r="I14" i="1"/>
  <c r="I10" i="1"/>
  <c r="I27" i="1"/>
  <c r="I19" i="1"/>
  <c r="I4" i="1" s="1"/>
  <c r="I11" i="1"/>
  <c r="L10" i="1" l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4" i="1" l="1"/>
  <c r="L4" i="1"/>
  <c r="L27" i="1"/>
  <c r="L28" i="1" s="1"/>
  <c r="L29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<sst xmlns="http://schemas.openxmlformats.org/spreadsheetml/2006/main" count="29" uniqueCount="28">
  <si>
    <t>age</t>
  </si>
  <si>
    <t>lx</t>
  </si>
  <si>
    <t>Observed Deaths</t>
  </si>
  <si>
    <t>Observed</t>
  </si>
  <si>
    <t>Deaths</t>
  </si>
  <si>
    <t>x</t>
  </si>
  <si>
    <t>nDx</t>
  </si>
  <si>
    <t>nDx i</t>
  </si>
  <si>
    <t>"master"</t>
  </si>
  <si>
    <t>Life Table</t>
  </si>
  <si>
    <t>Data for ps#4</t>
  </si>
  <si>
    <t>USA, Females, 2010</t>
  </si>
  <si>
    <t>from malignant neoplasms</t>
  </si>
  <si>
    <t>ndxi</t>
  </si>
  <si>
    <t>lxi</t>
  </si>
  <si>
    <t>ndx</t>
  </si>
  <si>
    <t>nqx</t>
  </si>
  <si>
    <t>npx</t>
  </si>
  <si>
    <t>Q1</t>
  </si>
  <si>
    <t>Q2</t>
  </si>
  <si>
    <t>l0i/l0</t>
  </si>
  <si>
    <t>l50i/l50</t>
  </si>
  <si>
    <t>Q3</t>
  </si>
  <si>
    <t>lx-i</t>
  </si>
  <si>
    <t>R-i</t>
  </si>
  <si>
    <t>npx-i</t>
  </si>
  <si>
    <t>Q4</t>
  </si>
  <si>
    <t>(l85-I - l_85)/l85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</si>
</sst>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(* #,##0_);_(* \(#,##0\);_(* &quot;-&quot;??_);_(@_)"/>
    <numFmt numFmtId="166" formatCode="_(* #,##0.00000_);_(* \(#,##0.00000\);_(* &quot;-&quot;??_);_(@_)"/>
    <numFmt numFmtId="168" formatCode="_(* #,##0.000_);_(* \(#,##0.000\);_(* &quot;-&quot;??_);_(@_)"/>
    <numFmt numFmtId="172" formatCode="_(* #,##0.00000000_);_(* \(#,##0.00000000\);_(* &quot;-&quot;??_);_(@_)"/>
    <numFmt numFmtId="175" formatCode="_(* #,##0.0000000000_);_(* \(#,##0.0000000000\);_(* &quot;-&quot;??_);_(@_)"/>
    <numFmt numFmtId="176" formatCode="_-* #,##0.0000000000_-;\-* #,##0.0000000000_-;_-* &quot;-&quot;??????????_-;_-@_-"/>
    <numFmt numFmtId="190" formatCode="0.000000"/>
    <numFmt numFmtId="191" formatCode="0.0000000"/>
    <numFmt numFmtId="194" formatCode="_-* #,##0.000000_-;\-* #,##0.000000_-;_-* &quot;-&quot;????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10" fontId="0" fillId="0" borderId="0" xfId="3" applyNumberFormat="1" applyFont="1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166" fontId="1" fillId="0" borderId="0" xfId="1" applyNumberFormat="1" applyFont="1"/>
    <xf numFmtId="165" fontId="1" fillId="0" borderId="0" xfId="0" applyNumberFormat="1" applyFont="1"/>
    <xf numFmtId="172" fontId="0" fillId="0" borderId="0" xfId="0" applyNumberFormat="1"/>
    <xf numFmtId="0" fontId="1" fillId="0" borderId="0" xfId="0" applyFont="1"/>
    <xf numFmtId="175" fontId="0" fillId="0" borderId="0" xfId="1" applyNumberFormat="1" applyFont="1"/>
    <xf numFmtId="165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91" fontId="0" fillId="0" borderId="0" xfId="0" applyNumberFormat="1"/>
    <xf numFmtId="172" fontId="0" fillId="2" borderId="0" xfId="0" applyNumberFormat="1" applyFill="1"/>
    <xf numFmtId="190" fontId="0" fillId="2" borderId="0" xfId="0" applyNumberFormat="1" applyFill="1"/>
    <xf numFmtId="0" fontId="0" fillId="3" borderId="0" xfId="0" applyFill="1"/>
    <xf numFmtId="191" fontId="1" fillId="3" borderId="0" xfId="0" applyNumberFormat="1" applyFont="1" applyFill="1"/>
    <xf numFmtId="166" fontId="0" fillId="3" borderId="0" xfId="0" applyNumberFormat="1" applyFill="1"/>
    <xf numFmtId="0" fontId="1" fillId="3" borderId="0" xfId="0" applyFont="1" applyFill="1"/>
    <xf numFmtId="166" fontId="1" fillId="0" borderId="0" xfId="0" applyNumberFormat="1" applyFont="1"/>
    <xf numFmtId="176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1" fillId="4" borderId="0" xfId="0" applyFont="1" applyFill="1"/>
    <xf numFmtId="166" fontId="1" fillId="4" borderId="0" xfId="0" applyNumberFormat="1" applyFont="1" applyFill="1"/>
    <xf numFmtId="165" fontId="0" fillId="4" borderId="0" xfId="0" applyNumberFormat="1" applyFill="1"/>
    <xf numFmtId="168" fontId="0" fillId="4" borderId="0" xfId="0" applyNumberFormat="1" applyFill="1"/>
    <xf numFmtId="0" fontId="1" fillId="5" borderId="0" xfId="0" applyFont="1" applyFill="1"/>
    <xf numFmtId="194" fontId="0" fillId="5" borderId="0" xfId="0" applyNumberFormat="1" applyFill="1"/>
    <xf numFmtId="0" fontId="0" fillId="5" borderId="0" xfId="0" applyFill="1"/>
    <xf numFmtId="0" fontId="1" fillId="0" borderId="0" xfId="0" applyFont="1" applyFill="1"/>
    <xf numFmtId="1" fontId="1" fillId="0" borderId="0" xfId="0" applyNumberFormat="1" applyFont="1" applyFill="1"/>
    <xf numFmtId="190" fontId="0" fillId="0" borderId="0" xfId="0" applyNumberFormat="1" applyFill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Survivorship when Cause i is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Sheet1!$D$8:$D$29</c:f>
              <c:numCache>
                <c:formatCode>#,##0</c:formatCode>
                <c:ptCount val="22"/>
                <c:pt idx="0">
                  <c:v>100000</c:v>
                </c:pt>
                <c:pt idx="1">
                  <c:v>99529</c:v>
                </c:pt>
                <c:pt idx="2">
                  <c:v>99442</c:v>
                </c:pt>
                <c:pt idx="3">
                  <c:v>99394</c:v>
                </c:pt>
                <c:pt idx="4">
                  <c:v>99337</c:v>
                </c:pt>
                <c:pt idx="5">
                  <c:v>99197</c:v>
                </c:pt>
                <c:pt idx="6">
                  <c:v>98978</c:v>
                </c:pt>
                <c:pt idx="7">
                  <c:v>98713</c:v>
                </c:pt>
                <c:pt idx="8">
                  <c:v>98370</c:v>
                </c:pt>
                <c:pt idx="9">
                  <c:v>97893</c:v>
                </c:pt>
                <c:pt idx="10">
                  <c:v>97179</c:v>
                </c:pt>
                <c:pt idx="11">
                  <c:v>96039</c:v>
                </c:pt>
                <c:pt idx="12">
                  <c:v>94354</c:v>
                </c:pt>
                <c:pt idx="13">
                  <c:v>92034</c:v>
                </c:pt>
                <c:pt idx="14">
                  <c:v>88597</c:v>
                </c:pt>
                <c:pt idx="15">
                  <c:v>83390</c:v>
                </c:pt>
                <c:pt idx="16">
                  <c:v>75701</c:v>
                </c:pt>
                <c:pt idx="17">
                  <c:v>64415</c:v>
                </c:pt>
                <c:pt idx="18">
                  <c:v>48767</c:v>
                </c:pt>
                <c:pt idx="19">
                  <c:v>29349</c:v>
                </c:pt>
                <c:pt idx="20">
                  <c:v>11916</c:v>
                </c:pt>
                <c:pt idx="21">
                  <c:v>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D-4BD9-8AB1-2B685FCEB9A2}"/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 lx-i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Sheet1!$L$8:$L$29</c:f>
              <c:numCache>
                <c:formatCode>_(* #,##0.000_);_(* \(#,##0.000\);_(* "-"??_);_(@_)</c:formatCode>
                <c:ptCount val="22"/>
                <c:pt idx="0" formatCode="_(* #,##0_);_(* \(#,##0\);_(* &quot;-&quot;??_);_(@_)">
                  <c:v>100000</c:v>
                </c:pt>
                <c:pt idx="1">
                  <c:v>99530.459499489298</c:v>
                </c:pt>
                <c:pt idx="2">
                  <c:v>99451.50449278779</c:v>
                </c:pt>
                <c:pt idx="3">
                  <c:v>99413.177438783256</c:v>
                </c:pt>
                <c:pt idx="4">
                  <c:v>99367.308392253646</c:v>
                </c:pt>
                <c:pt idx="5">
                  <c:v>99238.106142879231</c:v>
                </c:pt>
                <c:pt idx="6">
                  <c:v>99036.093229663413</c:v>
                </c:pt>
                <c:pt idx="7">
                  <c:v>98801.134487298608</c:v>
                </c:pt>
                <c:pt idx="8">
                  <c:v>98515.679837815391</c:v>
                </c:pt>
                <c:pt idx="9">
                  <c:v>98139.159050522067</c:v>
                </c:pt>
                <c:pt idx="10">
                  <c:v>97624.541615891183</c:v>
                </c:pt>
                <c:pt idx="11">
                  <c:v>96854.8603379376</c:v>
                </c:pt>
                <c:pt idx="12">
                  <c:v>95801.759317490258</c:v>
                </c:pt>
                <c:pt idx="13">
                  <c:v>94401.117573087016</c:v>
                </c:pt>
                <c:pt idx="14">
                  <c:v>92329.073458691695</c:v>
                </c:pt>
                <c:pt idx="15">
                  <c:v>89040.201750681314</c:v>
                </c:pt>
                <c:pt idx="16">
                  <c:v>83636.551716644215</c:v>
                </c:pt>
                <c:pt idx="17">
                  <c:v>74455.437364465237</c:v>
                </c:pt>
                <c:pt idx="18">
                  <c:v>59727.352249321673</c:v>
                </c:pt>
                <c:pt idx="19">
                  <c:v>38571.403447941324</c:v>
                </c:pt>
                <c:pt idx="20">
                  <c:v>16935.364076768121</c:v>
                </c:pt>
                <c:pt idx="21">
                  <c:v>4104.0195310318186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D-4BD9-8AB1-2B685FCE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96384"/>
        <c:axId val="251898480"/>
      </c:lineChart>
      <c:catAx>
        <c:axId val="786596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endParaRPr lang="es-CO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crossAx val="251898480"/>
        <c:crosses val="autoZero"/>
        <c:auto val="1"/>
        <c:lblAlgn val="ctr"/>
        <c:lblOffset val="100"/>
        <c:noMultiLvlLbl val="0"/>
      </c:catAx>
      <c:valAx>
        <c:axId val="251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30</xdr:row>
      <xdr:rowOff>82550</xdr:rowOff>
    </xdr:from>
    <xdr:to>
      <xdr:col>5</xdr:col>
      <xdr:colOff>492125</xdr:colOff>
      <xdr:row>47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0A8E3D-7AB8-2F0D-4A73-E15CCEAA5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selection activeCell="E4" sqref="E4"/>
    </sheetView>
  </sheetViews>
  <sheetFormatPr defaultRowHeight="12.5" x14ac:dyDescent="0.25"/>
  <cols>
    <col min="2" max="2" width="11.81640625" customWidth="1"/>
    <col min="3" max="3" width="23.36328125" customWidth="1"/>
    <col min="4" max="4" width="13.08984375" customWidth="1"/>
    <col min="5" max="5" width="7.6328125" bestFit="1" customWidth="1"/>
    <col min="6" max="6" width="13.7265625" bestFit="1" customWidth="1"/>
    <col min="7" max="7" width="11.6328125" bestFit="1" customWidth="1"/>
    <col min="8" max="8" width="15.26953125" bestFit="1" customWidth="1"/>
    <col min="9" max="9" width="12.36328125" bestFit="1" customWidth="1"/>
    <col min="10" max="10" width="9.36328125" bestFit="1" customWidth="1"/>
    <col min="11" max="11" width="13.7265625" bestFit="1" customWidth="1"/>
    <col min="12" max="12" width="13.26953125" customWidth="1"/>
    <col min="13" max="13" width="14.453125" bestFit="1" customWidth="1"/>
  </cols>
  <sheetData>
    <row r="1" spans="1:13" ht="13" x14ac:dyDescent="0.3">
      <c r="A1" s="4" t="s">
        <v>10</v>
      </c>
    </row>
    <row r="2" spans="1:13" x14ac:dyDescent="0.25">
      <c r="H2" s="22" t="s">
        <v>19</v>
      </c>
      <c r="I2" s="19"/>
      <c r="K2" s="31" t="s">
        <v>26</v>
      </c>
      <c r="L2" s="33"/>
    </row>
    <row r="3" spans="1:13" x14ac:dyDescent="0.25">
      <c r="A3" t="s">
        <v>11</v>
      </c>
      <c r="H3" s="22" t="s">
        <v>20</v>
      </c>
      <c r="I3" s="20" t="s">
        <v>21</v>
      </c>
      <c r="K3" s="31" t="s">
        <v>27</v>
      </c>
      <c r="L3" s="31" t="s">
        <v>27</v>
      </c>
    </row>
    <row r="4" spans="1:13" x14ac:dyDescent="0.25">
      <c r="H4" s="22">
        <f>I8/D8</f>
        <v>0.19887554879923355</v>
      </c>
      <c r="I4" s="21">
        <f>I19/D19</f>
        <v>0.19849689414018318</v>
      </c>
      <c r="K4" s="32">
        <f>(L26-D26)/D26</f>
        <v>0.22474936431032611</v>
      </c>
      <c r="L4" s="32">
        <f>(L26)/D26</f>
        <v>1.2247493643103262</v>
      </c>
    </row>
    <row r="5" spans="1:13" x14ac:dyDescent="0.25">
      <c r="B5" s="5" t="s">
        <v>3</v>
      </c>
      <c r="C5" s="5" t="s">
        <v>2</v>
      </c>
      <c r="D5" s="5" t="s">
        <v>8</v>
      </c>
    </row>
    <row r="6" spans="1:13" x14ac:dyDescent="0.25">
      <c r="A6" t="s">
        <v>0</v>
      </c>
      <c r="B6" s="5" t="s">
        <v>4</v>
      </c>
      <c r="C6" s="5" t="s">
        <v>12</v>
      </c>
      <c r="D6" s="5" t="s">
        <v>9</v>
      </c>
      <c r="H6" s="14" t="s">
        <v>18</v>
      </c>
      <c r="I6" s="15"/>
      <c r="L6" s="27" t="s">
        <v>22</v>
      </c>
      <c r="M6" s="34"/>
    </row>
    <row r="7" spans="1:13" x14ac:dyDescent="0.25">
      <c r="A7" t="s">
        <v>5</v>
      </c>
      <c r="B7" s="5" t="s">
        <v>6</v>
      </c>
      <c r="C7" s="5" t="s">
        <v>7</v>
      </c>
      <c r="D7" s="5" t="s">
        <v>1</v>
      </c>
      <c r="E7" s="7" t="s">
        <v>15</v>
      </c>
      <c r="F7" s="7" t="s">
        <v>17</v>
      </c>
      <c r="G7" s="8" t="s">
        <v>16</v>
      </c>
      <c r="H7" s="12" t="s">
        <v>13</v>
      </c>
      <c r="I7" s="13" t="s">
        <v>14</v>
      </c>
      <c r="J7" s="10" t="s">
        <v>24</v>
      </c>
      <c r="K7" s="23" t="s">
        <v>25</v>
      </c>
      <c r="L7" s="28" t="s">
        <v>23</v>
      </c>
      <c r="M7" s="35"/>
    </row>
    <row r="8" spans="1:13" x14ac:dyDescent="0.25">
      <c r="A8">
        <v>0</v>
      </c>
      <c r="B8" s="6">
        <v>7083</v>
      </c>
      <c r="C8">
        <v>22</v>
      </c>
      <c r="D8" s="6">
        <v>100000</v>
      </c>
      <c r="E8" s="1">
        <f>D8-D9</f>
        <v>471</v>
      </c>
      <c r="F8" s="11">
        <f>D9/D8</f>
        <v>0.99529000000000001</v>
      </c>
      <c r="G8" s="9">
        <f>1-F8</f>
        <v>4.709999999999992E-3</v>
      </c>
      <c r="H8" s="17">
        <f>E8*(C8/B8)</f>
        <v>1.4629394324438796</v>
      </c>
      <c r="I8" s="18">
        <f>SUM(H8:H29)</f>
        <v>19887.554879923355</v>
      </c>
      <c r="J8">
        <f>(B8-C8)/B8</f>
        <v>0.99689397148101089</v>
      </c>
      <c r="K8" s="24">
        <f>F8^J8</f>
        <v>0.99530459499489299</v>
      </c>
      <c r="L8" s="29">
        <v>100000</v>
      </c>
      <c r="M8" s="36"/>
    </row>
    <row r="9" spans="1:13" x14ac:dyDescent="0.25">
      <c r="A9">
        <v>1</v>
      </c>
      <c r="B9" s="6">
        <v>1297</v>
      </c>
      <c r="C9">
        <v>120</v>
      </c>
      <c r="D9" s="6">
        <v>99529</v>
      </c>
      <c r="E9" s="1">
        <f t="shared" ref="E9:E29" si="0">D9-D10</f>
        <v>87</v>
      </c>
      <c r="F9" s="11">
        <f t="shared" ref="F9:F28" si="1">D10/D9</f>
        <v>0.99912588290849902</v>
      </c>
      <c r="G9" s="9">
        <f t="shared" ref="G9:G29" si="2">1-F9</f>
        <v>8.7411709150098105E-4</v>
      </c>
      <c r="H9" s="17">
        <f t="shared" ref="H9:H29" si="3">E9*(C9/B9)</f>
        <v>8.0493446414803387</v>
      </c>
      <c r="I9" s="18">
        <f>SUM(H9:H29)</f>
        <v>19886.091940490911</v>
      </c>
      <c r="J9">
        <f t="shared" ref="J9:J29" si="4">(B9-C9)/B9</f>
        <v>0.90747879722436386</v>
      </c>
      <c r="K9" s="24">
        <f>F9^J9</f>
        <v>0.99920672518645504</v>
      </c>
      <c r="L9" s="30">
        <f>K8*L8</f>
        <v>99530.459499489298</v>
      </c>
      <c r="M9" s="36"/>
    </row>
    <row r="10" spans="1:13" x14ac:dyDescent="0.25">
      <c r="A10">
        <v>5</v>
      </c>
      <c r="B10">
        <v>734</v>
      </c>
      <c r="C10">
        <v>148</v>
      </c>
      <c r="D10" s="6">
        <v>99442</v>
      </c>
      <c r="E10" s="1">
        <f t="shared" si="0"/>
        <v>48</v>
      </c>
      <c r="F10" s="11">
        <f t="shared" si="1"/>
        <v>0.99951730657066429</v>
      </c>
      <c r="G10" s="9">
        <f t="shared" si="2"/>
        <v>4.8269342933571213E-4</v>
      </c>
      <c r="H10" s="17">
        <f t="shared" si="3"/>
        <v>9.6784741144414177</v>
      </c>
      <c r="I10" s="18">
        <f t="shared" ref="I10:I29" si="5">SUM(H10:H30)</f>
        <v>19878.042595849431</v>
      </c>
      <c r="J10">
        <f t="shared" si="4"/>
        <v>0.79836512261580383</v>
      </c>
      <c r="K10" s="24">
        <f>F10^J10</f>
        <v>0.99961461564407694</v>
      </c>
      <c r="L10" s="30">
        <f t="shared" ref="L10:L29" si="6">K9*L9</f>
        <v>99451.50449278779</v>
      </c>
      <c r="M10" s="36"/>
    </row>
    <row r="11" spans="1:13" x14ac:dyDescent="0.25">
      <c r="A11">
        <f t="shared" ref="A11:A29" si="7">+A10+5</f>
        <v>10</v>
      </c>
      <c r="B11">
        <v>885</v>
      </c>
      <c r="C11">
        <v>173</v>
      </c>
      <c r="D11" s="6">
        <v>99394</v>
      </c>
      <c r="E11" s="1">
        <f t="shared" si="0"/>
        <v>57</v>
      </c>
      <c r="F11" s="11">
        <f t="shared" si="1"/>
        <v>0.99942652473992399</v>
      </c>
      <c r="G11" s="9">
        <f t="shared" si="2"/>
        <v>5.7347526007600624E-4</v>
      </c>
      <c r="H11" s="17">
        <f t="shared" si="3"/>
        <v>11.142372881355932</v>
      </c>
      <c r="I11" s="18">
        <f t="shared" si="5"/>
        <v>19868.36412173499</v>
      </c>
      <c r="J11">
        <f t="shared" si="4"/>
        <v>0.80451977401129948</v>
      </c>
      <c r="K11" s="24">
        <f>F11^J11</f>
        <v>0.99953860194683086</v>
      </c>
      <c r="L11" s="30">
        <f t="shared" si="6"/>
        <v>99413.177438783256</v>
      </c>
      <c r="M11" s="36"/>
    </row>
    <row r="12" spans="1:13" x14ac:dyDescent="0.25">
      <c r="A12">
        <f t="shared" si="7"/>
        <v>15</v>
      </c>
      <c r="B12" s="6">
        <v>2298</v>
      </c>
      <c r="C12">
        <v>178</v>
      </c>
      <c r="D12" s="6">
        <v>99337</v>
      </c>
      <c r="E12" s="1">
        <f t="shared" si="0"/>
        <v>140</v>
      </c>
      <c r="F12" s="11">
        <f t="shared" si="1"/>
        <v>0.99859065604960895</v>
      </c>
      <c r="G12" s="9">
        <f t="shared" si="2"/>
        <v>1.409343950391051E-3</v>
      </c>
      <c r="H12" s="17">
        <f t="shared" si="3"/>
        <v>10.844212358572671</v>
      </c>
      <c r="I12" s="18">
        <f t="shared" si="5"/>
        <v>19857.221748853633</v>
      </c>
      <c r="J12">
        <f t="shared" si="4"/>
        <v>0.92254134029590951</v>
      </c>
      <c r="K12" s="24">
        <f>F12^J12</f>
        <v>0.99869975093957075</v>
      </c>
      <c r="L12" s="30">
        <f t="shared" si="6"/>
        <v>99367.308392253646</v>
      </c>
      <c r="M12" s="36"/>
    </row>
    <row r="13" spans="1:13" x14ac:dyDescent="0.25">
      <c r="A13">
        <f t="shared" si="7"/>
        <v>20</v>
      </c>
      <c r="B13" s="6">
        <v>3550</v>
      </c>
      <c r="C13">
        <v>277</v>
      </c>
      <c r="D13" s="6">
        <v>99197</v>
      </c>
      <c r="E13" s="1">
        <f t="shared" si="0"/>
        <v>219</v>
      </c>
      <c r="F13" s="11">
        <f t="shared" si="1"/>
        <v>0.99779227194370801</v>
      </c>
      <c r="G13" s="9">
        <f t="shared" si="2"/>
        <v>2.207728056291991E-3</v>
      </c>
      <c r="H13" s="17">
        <f t="shared" si="3"/>
        <v>17.088169014084507</v>
      </c>
      <c r="I13" s="18">
        <f t="shared" si="5"/>
        <v>19846.37753649506</v>
      </c>
      <c r="J13">
        <f t="shared" si="4"/>
        <v>0.92197183098591551</v>
      </c>
      <c r="K13" s="24">
        <f>F13^J13</f>
        <v>0.99796436146287426</v>
      </c>
      <c r="L13" s="30">
        <f t="shared" si="6"/>
        <v>99238.106142879231</v>
      </c>
      <c r="M13" s="36"/>
    </row>
    <row r="14" spans="1:13" x14ac:dyDescent="0.25">
      <c r="A14">
        <f t="shared" si="7"/>
        <v>25</v>
      </c>
      <c r="B14" s="6">
        <v>4280</v>
      </c>
      <c r="C14">
        <v>488</v>
      </c>
      <c r="D14" s="6">
        <v>98978</v>
      </c>
      <c r="E14" s="1">
        <f t="shared" si="0"/>
        <v>265</v>
      </c>
      <c r="F14" s="11">
        <f t="shared" si="1"/>
        <v>0.99732263735375537</v>
      </c>
      <c r="G14" s="9">
        <f t="shared" si="2"/>
        <v>2.6773626462446298E-3</v>
      </c>
      <c r="H14" s="17">
        <f t="shared" si="3"/>
        <v>30.214953271028037</v>
      </c>
      <c r="I14" s="18">
        <f t="shared" si="5"/>
        <v>19829.289367480975</v>
      </c>
      <c r="J14">
        <f t="shared" si="4"/>
        <v>0.88598130841121492</v>
      </c>
      <c r="K14" s="24">
        <f>F14^J14</f>
        <v>0.9976275443153847</v>
      </c>
      <c r="L14" s="30">
        <f t="shared" si="6"/>
        <v>99036.093229663413</v>
      </c>
      <c r="M14" s="36"/>
    </row>
    <row r="15" spans="1:13" x14ac:dyDescent="0.25">
      <c r="A15">
        <f t="shared" si="7"/>
        <v>30</v>
      </c>
      <c r="B15" s="6">
        <v>5262</v>
      </c>
      <c r="C15">
        <v>888</v>
      </c>
      <c r="D15" s="6">
        <v>98713</v>
      </c>
      <c r="E15" s="1">
        <f t="shared" si="0"/>
        <v>343</v>
      </c>
      <c r="F15" s="11">
        <f t="shared" si="1"/>
        <v>0.9965252803582102</v>
      </c>
      <c r="G15" s="9">
        <f t="shared" si="2"/>
        <v>3.474719641789803E-3</v>
      </c>
      <c r="H15" s="17">
        <f t="shared" si="3"/>
        <v>57.883694412770808</v>
      </c>
      <c r="I15" s="18">
        <f t="shared" si="5"/>
        <v>19799.074414209947</v>
      </c>
      <c r="J15">
        <f t="shared" si="4"/>
        <v>0.83124287343215508</v>
      </c>
      <c r="K15" s="24">
        <f>F15^J15</f>
        <v>0.99711081607549845</v>
      </c>
      <c r="L15" s="30">
        <f t="shared" si="6"/>
        <v>98801.134487298608</v>
      </c>
      <c r="M15" s="36"/>
    </row>
    <row r="16" spans="1:13" x14ac:dyDescent="0.25">
      <c r="A16">
        <f t="shared" si="7"/>
        <v>35</v>
      </c>
      <c r="B16" s="6">
        <v>7544</v>
      </c>
      <c r="C16" s="6">
        <v>1601</v>
      </c>
      <c r="D16" s="6">
        <v>98370</v>
      </c>
      <c r="E16" s="1">
        <f t="shared" si="0"/>
        <v>477</v>
      </c>
      <c r="F16" s="11">
        <f t="shared" si="1"/>
        <v>0.99515096065873743</v>
      </c>
      <c r="G16" s="9">
        <f t="shared" si="2"/>
        <v>4.8490393412625732E-3</v>
      </c>
      <c r="H16" s="17">
        <f t="shared" si="3"/>
        <v>101.22971898197244</v>
      </c>
      <c r="I16" s="18">
        <f t="shared" si="5"/>
        <v>19741.190719797178</v>
      </c>
      <c r="J16">
        <f t="shared" si="4"/>
        <v>0.78777836691410397</v>
      </c>
      <c r="K16" s="24">
        <f>F16^J16</f>
        <v>0.99617806233572992</v>
      </c>
      <c r="L16" s="30">
        <f t="shared" si="6"/>
        <v>98515.679837815391</v>
      </c>
      <c r="M16" s="36"/>
    </row>
    <row r="17" spans="1:13" x14ac:dyDescent="0.25">
      <c r="A17">
        <f t="shared" si="7"/>
        <v>40</v>
      </c>
      <c r="B17" s="6">
        <v>12030</v>
      </c>
      <c r="C17" s="6">
        <v>3390</v>
      </c>
      <c r="D17" s="6">
        <v>97893</v>
      </c>
      <c r="E17" s="1">
        <f t="shared" si="0"/>
        <v>714</v>
      </c>
      <c r="F17" s="11">
        <f t="shared" si="1"/>
        <v>0.99270632220894239</v>
      </c>
      <c r="G17" s="9">
        <f t="shared" si="2"/>
        <v>7.2936777910576067E-3</v>
      </c>
      <c r="H17" s="17">
        <f t="shared" si="3"/>
        <v>201.20199501246881</v>
      </c>
      <c r="I17" s="18">
        <f t="shared" si="5"/>
        <v>19639.961000815205</v>
      </c>
      <c r="J17">
        <f t="shared" si="4"/>
        <v>0.71820448877805487</v>
      </c>
      <c r="K17" s="24">
        <f>F17^J17</f>
        <v>0.99475624776480964</v>
      </c>
      <c r="L17" s="30">
        <f t="shared" si="6"/>
        <v>98139.159050522067</v>
      </c>
      <c r="M17" s="36"/>
    </row>
    <row r="18" spans="1:13" x14ac:dyDescent="0.25">
      <c r="A18">
        <f t="shared" si="7"/>
        <v>45</v>
      </c>
      <c r="B18" s="6">
        <v>21660</v>
      </c>
      <c r="C18" s="6">
        <v>7131</v>
      </c>
      <c r="D18" s="6">
        <v>97179</v>
      </c>
      <c r="E18" s="1">
        <f t="shared" si="0"/>
        <v>1140</v>
      </c>
      <c r="F18" s="11">
        <f t="shared" si="1"/>
        <v>0.98826907047818968</v>
      </c>
      <c r="G18" s="9">
        <f t="shared" si="2"/>
        <v>1.1730929521810318E-2</v>
      </c>
      <c r="H18" s="17">
        <f t="shared" si="3"/>
        <v>375.31578947368422</v>
      </c>
      <c r="I18" s="18">
        <f t="shared" si="5"/>
        <v>19438.759005802734</v>
      </c>
      <c r="J18">
        <f t="shared" si="4"/>
        <v>0.67077562326869811</v>
      </c>
      <c r="K18" s="24">
        <f>F18^J18</f>
        <v>0.99211590379617931</v>
      </c>
      <c r="L18" s="30">
        <f t="shared" si="6"/>
        <v>97624.541615891183</v>
      </c>
      <c r="M18" s="36"/>
    </row>
    <row r="19" spans="1:13" x14ac:dyDescent="0.25">
      <c r="A19">
        <f t="shared" si="7"/>
        <v>50</v>
      </c>
      <c r="B19" s="6">
        <v>32372</v>
      </c>
      <c r="C19" s="6">
        <v>12378</v>
      </c>
      <c r="D19" s="6">
        <v>96039</v>
      </c>
      <c r="E19" s="1">
        <f t="shared" si="0"/>
        <v>1685</v>
      </c>
      <c r="F19" s="11">
        <f t="shared" si="1"/>
        <v>0.98245504430491781</v>
      </c>
      <c r="G19" s="9">
        <f t="shared" si="2"/>
        <v>1.7544955695082187E-2</v>
      </c>
      <c r="H19" s="17">
        <f t="shared" si="3"/>
        <v>644.28920054367973</v>
      </c>
      <c r="I19" s="18">
        <f t="shared" si="5"/>
        <v>19063.443216329051</v>
      </c>
      <c r="J19">
        <f t="shared" si="4"/>
        <v>0.61763252193253426</v>
      </c>
      <c r="K19" s="24">
        <f>F19^J19</f>
        <v>0.98912701936926084</v>
      </c>
      <c r="L19" s="30">
        <f t="shared" si="6"/>
        <v>96854.8603379376</v>
      </c>
      <c r="M19" s="36"/>
    </row>
    <row r="20" spans="1:13" x14ac:dyDescent="0.25">
      <c r="A20">
        <f t="shared" si="7"/>
        <v>55</v>
      </c>
      <c r="B20" s="6">
        <v>41148</v>
      </c>
      <c r="C20" s="6">
        <v>16805</v>
      </c>
      <c r="D20" s="6">
        <v>94354</v>
      </c>
      <c r="E20" s="1">
        <f t="shared" si="0"/>
        <v>2320</v>
      </c>
      <c r="F20" s="11">
        <f t="shared" si="1"/>
        <v>0.97541174724971913</v>
      </c>
      <c r="G20" s="9">
        <f t="shared" si="2"/>
        <v>2.458825275028087E-2</v>
      </c>
      <c r="H20" s="17">
        <f t="shared" si="3"/>
        <v>947.49684067269368</v>
      </c>
      <c r="I20" s="18">
        <f t="shared" si="5"/>
        <v>18419.154015785371</v>
      </c>
      <c r="J20">
        <f t="shared" si="4"/>
        <v>0.59159618936521818</v>
      </c>
      <c r="K20" s="24">
        <f>F20^J20</f>
        <v>0.98537979099359263</v>
      </c>
      <c r="L20" s="30">
        <f t="shared" si="6"/>
        <v>95801.759317490258</v>
      </c>
      <c r="M20" s="36"/>
    </row>
    <row r="21" spans="1:13" x14ac:dyDescent="0.25">
      <c r="A21">
        <f t="shared" si="7"/>
        <v>60</v>
      </c>
      <c r="B21" s="6">
        <v>55139</v>
      </c>
      <c r="C21" s="6">
        <v>22986</v>
      </c>
      <c r="D21" s="6">
        <v>92034</v>
      </c>
      <c r="E21" s="1">
        <f t="shared" si="0"/>
        <v>3437</v>
      </c>
      <c r="F21" s="11">
        <f t="shared" si="1"/>
        <v>0.96265510572179847</v>
      </c>
      <c r="G21" s="9">
        <f t="shared" si="2"/>
        <v>3.7344894278201535E-2</v>
      </c>
      <c r="H21" s="17">
        <f t="shared" si="3"/>
        <v>1432.7949727053447</v>
      </c>
      <c r="I21" s="18">
        <f t="shared" si="5"/>
        <v>17471.657175112679</v>
      </c>
      <c r="J21">
        <f t="shared" si="4"/>
        <v>0.5831262808538421</v>
      </c>
      <c r="K21" s="24">
        <f>F21^J21</f>
        <v>0.97805063999596076</v>
      </c>
      <c r="L21" s="30">
        <f t="shared" si="6"/>
        <v>94401.117573087016</v>
      </c>
      <c r="M21" s="36"/>
    </row>
    <row r="22" spans="1:13" x14ac:dyDescent="0.25">
      <c r="A22">
        <f t="shared" si="7"/>
        <v>65</v>
      </c>
      <c r="B22" s="6">
        <v>66698</v>
      </c>
      <c r="C22" s="6">
        <v>26757</v>
      </c>
      <c r="D22" s="6">
        <v>88597</v>
      </c>
      <c r="E22" s="1">
        <f t="shared" si="0"/>
        <v>5207</v>
      </c>
      <c r="F22" s="11">
        <f t="shared" si="1"/>
        <v>0.94122825829317025</v>
      </c>
      <c r="G22" s="9">
        <f t="shared" si="2"/>
        <v>5.877174170682975E-2</v>
      </c>
      <c r="H22" s="17">
        <f t="shared" si="3"/>
        <v>2088.8737143542535</v>
      </c>
      <c r="I22" s="18">
        <f t="shared" si="5"/>
        <v>16038.862202407332</v>
      </c>
      <c r="J22">
        <f t="shared" si="4"/>
        <v>0.59883354823233081</v>
      </c>
      <c r="K22" s="24">
        <f>F22^J22</f>
        <v>0.96437880740261261</v>
      </c>
      <c r="L22" s="30">
        <f t="shared" si="6"/>
        <v>92329.073458691695</v>
      </c>
      <c r="M22" s="36"/>
    </row>
    <row r="23" spans="1:13" x14ac:dyDescent="0.25">
      <c r="A23">
        <f t="shared" si="7"/>
        <v>70</v>
      </c>
      <c r="B23" s="6">
        <v>81486</v>
      </c>
      <c r="C23" s="6">
        <v>28749</v>
      </c>
      <c r="D23" s="6">
        <v>83390</v>
      </c>
      <c r="E23" s="1">
        <f t="shared" si="0"/>
        <v>7689</v>
      </c>
      <c r="F23" s="11">
        <f t="shared" si="1"/>
        <v>0.90779469960426906</v>
      </c>
      <c r="G23" s="9">
        <f t="shared" si="2"/>
        <v>9.2205300395730938E-2</v>
      </c>
      <c r="H23" s="17">
        <f t="shared" si="3"/>
        <v>2712.7489507400041</v>
      </c>
      <c r="I23" s="18">
        <f t="shared" si="5"/>
        <v>13949.988488053079</v>
      </c>
      <c r="J23">
        <f t="shared" si="4"/>
        <v>0.64719092850305571</v>
      </c>
      <c r="K23" s="24">
        <f>F23^J23</f>
        <v>0.93931224404491254</v>
      </c>
      <c r="L23" s="30">
        <f t="shared" si="6"/>
        <v>89040.201750681314</v>
      </c>
      <c r="M23" s="36"/>
    </row>
    <row r="24" spans="1:13" x14ac:dyDescent="0.25">
      <c r="A24">
        <f t="shared" si="7"/>
        <v>75</v>
      </c>
      <c r="B24" s="6">
        <v>112452</v>
      </c>
      <c r="C24" s="6">
        <v>31459</v>
      </c>
      <c r="D24" s="6">
        <v>75701</v>
      </c>
      <c r="E24" s="1">
        <f t="shared" si="0"/>
        <v>11286</v>
      </c>
      <c r="F24" s="11">
        <f t="shared" si="1"/>
        <v>0.85091346217355124</v>
      </c>
      <c r="G24" s="9">
        <f t="shared" si="2"/>
        <v>0.14908653782644876</v>
      </c>
      <c r="H24" s="17">
        <f t="shared" si="3"/>
        <v>3157.3140006402732</v>
      </c>
      <c r="I24" s="18">
        <f t="shared" si="5"/>
        <v>11237.239537313073</v>
      </c>
      <c r="J24">
        <f t="shared" si="4"/>
        <v>0.72024508234624551</v>
      </c>
      <c r="K24" s="24">
        <f>F24^J24</f>
        <v>0.89022605351683959</v>
      </c>
      <c r="L24" s="30">
        <f t="shared" si="6"/>
        <v>83636.551716644215</v>
      </c>
      <c r="M24" s="36"/>
    </row>
    <row r="25" spans="1:13" x14ac:dyDescent="0.25">
      <c r="A25">
        <f t="shared" si="7"/>
        <v>80</v>
      </c>
      <c r="B25" s="6">
        <v>162513</v>
      </c>
      <c r="C25" s="6">
        <v>33801</v>
      </c>
      <c r="D25" s="6">
        <v>64415</v>
      </c>
      <c r="E25" s="1">
        <f t="shared" si="0"/>
        <v>15648</v>
      </c>
      <c r="F25" s="11">
        <f t="shared" si="1"/>
        <v>0.75707521540013967</v>
      </c>
      <c r="G25" s="9">
        <f t="shared" si="2"/>
        <v>0.24292478459986033</v>
      </c>
      <c r="H25" s="17">
        <f t="shared" si="3"/>
        <v>3254.6199257905523</v>
      </c>
      <c r="I25" s="18">
        <f t="shared" si="5"/>
        <v>8079.925536672803</v>
      </c>
      <c r="J25">
        <f t="shared" si="4"/>
        <v>0.79201048531502094</v>
      </c>
      <c r="K25" s="24">
        <f>F25^J25</f>
        <v>0.80218926063051077</v>
      </c>
      <c r="L25" s="30">
        <f t="shared" si="6"/>
        <v>74455.437364465237</v>
      </c>
      <c r="M25" s="36"/>
    </row>
    <row r="26" spans="1:13" x14ac:dyDescent="0.25">
      <c r="A26">
        <f t="shared" si="7"/>
        <v>85</v>
      </c>
      <c r="B26" s="6">
        <v>200860</v>
      </c>
      <c r="C26" s="6">
        <v>27893</v>
      </c>
      <c r="D26" s="6">
        <v>48767</v>
      </c>
      <c r="E26" s="1">
        <f t="shared" si="0"/>
        <v>19418</v>
      </c>
      <c r="F26" s="11">
        <f t="shared" si="1"/>
        <v>0.60182090347981221</v>
      </c>
      <c r="G26" s="9">
        <f t="shared" si="2"/>
        <v>0.39817909652018779</v>
      </c>
      <c r="H26" s="17">
        <f t="shared" si="3"/>
        <v>2696.5362640645226</v>
      </c>
      <c r="I26" s="18">
        <f t="shared" si="5"/>
        <v>4825.3056108822502</v>
      </c>
      <c r="J26">
        <f t="shared" si="4"/>
        <v>0.86113213183311754</v>
      </c>
      <c r="K26" s="24">
        <f>F26^J26</f>
        <v>0.64579128314497458</v>
      </c>
      <c r="L26" s="30">
        <f t="shared" si="6"/>
        <v>59727.352249321673</v>
      </c>
      <c r="M26" s="36"/>
    </row>
    <row r="27" spans="1:13" x14ac:dyDescent="0.25">
      <c r="A27">
        <f t="shared" si="7"/>
        <v>90</v>
      </c>
      <c r="B27" s="6">
        <v>156346</v>
      </c>
      <c r="C27" s="6">
        <v>13576</v>
      </c>
      <c r="D27" s="6">
        <v>29349</v>
      </c>
      <c r="E27" s="1">
        <f t="shared" si="0"/>
        <v>17433</v>
      </c>
      <c r="F27" s="11">
        <f t="shared" si="1"/>
        <v>0.4060104262496167</v>
      </c>
      <c r="G27" s="9">
        <f t="shared" si="2"/>
        <v>0.5939895737503833</v>
      </c>
      <c r="H27" s="17">
        <f t="shared" si="3"/>
        <v>1513.7605567139551</v>
      </c>
      <c r="I27" s="18">
        <f t="shared" si="5"/>
        <v>2128.7693468177276</v>
      </c>
      <c r="J27">
        <f t="shared" si="4"/>
        <v>0.91316695022578132</v>
      </c>
      <c r="K27" s="24">
        <f>F27^J27</f>
        <v>0.43906528056790251</v>
      </c>
      <c r="L27" s="30">
        <f t="shared" si="6"/>
        <v>38571.403447941324</v>
      </c>
      <c r="M27" s="36"/>
    </row>
    <row r="28" spans="1:13" x14ac:dyDescent="0.25">
      <c r="A28">
        <f t="shared" si="7"/>
        <v>95</v>
      </c>
      <c r="B28" s="6">
        <v>71517</v>
      </c>
      <c r="C28" s="6">
        <v>4035</v>
      </c>
      <c r="D28" s="6">
        <v>11916</v>
      </c>
      <c r="E28" s="1">
        <f t="shared" si="0"/>
        <v>9263</v>
      </c>
      <c r="F28" s="11">
        <f t="shared" si="1"/>
        <v>0.22264182611614636</v>
      </c>
      <c r="G28" s="9">
        <f t="shared" si="2"/>
        <v>0.77735817388385364</v>
      </c>
      <c r="H28" s="17">
        <f t="shared" si="3"/>
        <v>522.61986660514287</v>
      </c>
      <c r="I28" s="18">
        <f t="shared" si="5"/>
        <v>615.0087901037723</v>
      </c>
      <c r="J28">
        <f t="shared" si="4"/>
        <v>0.94357984814799278</v>
      </c>
      <c r="K28" s="24">
        <f>F28^J28</f>
        <v>0.24233429599908632</v>
      </c>
      <c r="L28" s="30">
        <f t="shared" si="6"/>
        <v>16935.364076768121</v>
      </c>
      <c r="M28" s="36"/>
    </row>
    <row r="29" spans="1:13" x14ac:dyDescent="0.25">
      <c r="A29">
        <f t="shared" si="7"/>
        <v>100</v>
      </c>
      <c r="B29" s="6">
        <v>16052</v>
      </c>
      <c r="C29">
        <v>559</v>
      </c>
      <c r="D29" s="6">
        <v>2653</v>
      </c>
      <c r="E29" s="1">
        <f t="shared" si="0"/>
        <v>2653</v>
      </c>
      <c r="F29" s="25">
        <v>0</v>
      </c>
      <c r="G29" s="9">
        <f t="shared" si="2"/>
        <v>1</v>
      </c>
      <c r="H29" s="17">
        <f t="shared" si="3"/>
        <v>92.388923498629453</v>
      </c>
      <c r="I29" s="18">
        <f t="shared" si="5"/>
        <v>92.388923498629453</v>
      </c>
      <c r="J29">
        <f t="shared" si="4"/>
        <v>0.96517567904310986</v>
      </c>
      <c r="K29" s="26">
        <f>F29^J29</f>
        <v>0</v>
      </c>
      <c r="L29" s="30">
        <f t="shared" si="6"/>
        <v>4104.0195310318186</v>
      </c>
      <c r="M29" s="36"/>
    </row>
    <row r="30" spans="1:13" x14ac:dyDescent="0.25">
      <c r="B30" s="3"/>
      <c r="C30" s="1"/>
      <c r="D30" s="1"/>
      <c r="E30" s="1"/>
      <c r="F30" s="1"/>
      <c r="J30" s="16"/>
    </row>
    <row r="31" spans="1:13" x14ac:dyDescent="0.25">
      <c r="D31" s="1"/>
    </row>
    <row r="32" spans="1:13" x14ac:dyDescent="0.25">
      <c r="B32" s="2"/>
    </row>
    <row r="41" spans="2:4" x14ac:dyDescent="0.25">
      <c r="B41" s="6"/>
      <c r="D41" s="6"/>
    </row>
    <row r="42" spans="2:4" x14ac:dyDescent="0.25">
      <c r="B42" s="6"/>
      <c r="D42" s="6"/>
    </row>
    <row r="43" spans="2:4" x14ac:dyDescent="0.25">
      <c r="D43" s="6"/>
    </row>
    <row r="44" spans="2:4" x14ac:dyDescent="0.25">
      <c r="D44" s="6"/>
    </row>
    <row r="45" spans="2:4" x14ac:dyDescent="0.25">
      <c r="B45" s="6"/>
      <c r="D45" s="6"/>
    </row>
    <row r="46" spans="2:4" x14ac:dyDescent="0.25">
      <c r="B46" s="6"/>
      <c r="D46" s="6"/>
    </row>
    <row r="47" spans="2:4" x14ac:dyDescent="0.25">
      <c r="B47" s="6"/>
      <c r="D47" s="6"/>
    </row>
    <row r="48" spans="2:4" x14ac:dyDescent="0.25">
      <c r="B48" s="6"/>
      <c r="D48" s="6"/>
    </row>
    <row r="49" spans="2:4" x14ac:dyDescent="0.25">
      <c r="B49" s="6"/>
      <c r="C49" s="6"/>
      <c r="D49" s="6"/>
    </row>
    <row r="50" spans="2:4" x14ac:dyDescent="0.25">
      <c r="B50" s="6"/>
      <c r="C50" s="6"/>
      <c r="D50" s="6"/>
    </row>
    <row r="51" spans="2:4" x14ac:dyDescent="0.25">
      <c r="B51" s="6"/>
      <c r="C51" s="6"/>
      <c r="D51" s="6"/>
    </row>
    <row r="52" spans="2:4" x14ac:dyDescent="0.25">
      <c r="B52" s="6"/>
      <c r="C52" s="6"/>
      <c r="D52" s="6"/>
    </row>
    <row r="53" spans="2:4" x14ac:dyDescent="0.25">
      <c r="B53" s="6"/>
      <c r="C53" s="6"/>
      <c r="D53" s="6"/>
    </row>
    <row r="54" spans="2:4" x14ac:dyDescent="0.25">
      <c r="B54" s="6"/>
      <c r="C54" s="6"/>
      <c r="D54" s="6"/>
    </row>
    <row r="55" spans="2:4" x14ac:dyDescent="0.25">
      <c r="B55" s="6"/>
      <c r="C55" s="6"/>
      <c r="D55" s="6"/>
    </row>
    <row r="56" spans="2:4" x14ac:dyDescent="0.25">
      <c r="B56" s="6"/>
      <c r="C56" s="6"/>
      <c r="D56" s="6"/>
    </row>
    <row r="57" spans="2:4" x14ac:dyDescent="0.25">
      <c r="B57" s="6"/>
      <c r="C57" s="6"/>
      <c r="D57" s="6"/>
    </row>
    <row r="58" spans="2:4" x14ac:dyDescent="0.25">
      <c r="B58" s="6"/>
      <c r="C58" s="6"/>
      <c r="D58" s="6"/>
    </row>
    <row r="59" spans="2:4" x14ac:dyDescent="0.25">
      <c r="B59" s="6"/>
      <c r="C59" s="6"/>
      <c r="D59" s="6"/>
    </row>
    <row r="60" spans="2:4" x14ac:dyDescent="0.25">
      <c r="B60" s="6"/>
      <c r="C60" s="6"/>
      <c r="D60" s="6"/>
    </row>
    <row r="61" spans="2:4" x14ac:dyDescent="0.25">
      <c r="B61" s="6"/>
      <c r="C61" s="6"/>
      <c r="D61" s="6"/>
    </row>
    <row r="62" spans="2:4" x14ac:dyDescent="0.25">
      <c r="B62" s="6"/>
      <c r="D62" s="6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Adriana</cp:lastModifiedBy>
  <dcterms:created xsi:type="dcterms:W3CDTF">1996-10-14T23:33:28Z</dcterms:created>
  <dcterms:modified xsi:type="dcterms:W3CDTF">2023-10-16T18:55:52Z</dcterms:modified>
</cp:coreProperties>
</file>