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/>
  <mc:AlternateContent xmlns:mc="http://schemas.openxmlformats.org/markup-compatibility/2006">
    <mc:Choice Requires="x15">
      <x15ac:absPath xmlns:x15ac="http://schemas.microsoft.com/office/spreadsheetml/2010/11/ac" url="/Users/adrianajanelle/Downloads/"/>
    </mc:Choice>
  </mc:AlternateContent>
  <xr:revisionPtr revIDLastSave="0" documentId="13_ncr:1_{B0929C6A-4A96-744D-BB39-DEC8AE5652E6}" xr6:coauthVersionLast="47" xr6:coauthVersionMax="47" xr10:uidLastSave="{00000000-0000-0000-0000-000000000000}"/>
  <bookViews>
    <workbookView xWindow="0" yWindow="500" windowWidth="28800" windowHeight="15980" firstSheet="1" activeTab="1" xr2:uid="{00000000-000D-0000-FFFF-FFFF00000000}"/>
  </bookViews>
  <sheets>
    <sheet name="Weekly schedule planner" sheetId="7" r:id="rId1"/>
    <sheet name="Adriana microtrack" sheetId="1" r:id="rId2"/>
    <sheet name="micro track Backup" sheetId="5" r:id="rId3"/>
    <sheet name="Weekly schedule  backup (2)" sheetId="10" r:id="rId4"/>
    <sheet name="Weekly schedule  backup" sheetId="9" r:id="rId5"/>
  </sheets>
  <definedNames>
    <definedName name="StartDate" localSheetId="4">'Weekly schedule  backup'!$V$4</definedName>
    <definedName name="StartDate" localSheetId="3">'Weekly schedule  backup (2)'!$V$4</definedName>
    <definedName name="StartDate" localSheetId="0">'Weekly schedule planner'!$V$4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" i="7" l="1"/>
  <c r="T18" i="7"/>
  <c r="J18" i="7"/>
  <c r="O18" i="7"/>
  <c r="G2" i="1"/>
  <c r="H2" i="1" s="1"/>
  <c r="G3" i="1"/>
  <c r="H3" i="1" s="1"/>
  <c r="G4" i="1"/>
  <c r="G5" i="1"/>
  <c r="H5" i="1" s="1"/>
  <c r="G6" i="1"/>
  <c r="H6" i="1" s="1"/>
  <c r="Y18" i="10"/>
  <c r="T18" i="10"/>
  <c r="O18" i="10"/>
  <c r="J18" i="10"/>
  <c r="Z16" i="10"/>
  <c r="U16" i="10"/>
  <c r="P16" i="10"/>
  <c r="K16" i="10"/>
  <c r="E16" i="10"/>
  <c r="Z15" i="10"/>
  <c r="X15" i="10"/>
  <c r="U15" i="10"/>
  <c r="S15" i="10"/>
  <c r="P15" i="10"/>
  <c r="N15" i="10"/>
  <c r="K15" i="10"/>
  <c r="I15" i="10"/>
  <c r="E15" i="10"/>
  <c r="C15" i="10"/>
  <c r="AD12" i="10"/>
  <c r="AD11" i="10"/>
  <c r="AD10" i="10"/>
  <c r="D10" i="10"/>
  <c r="AD9" i="10"/>
  <c r="D9" i="10"/>
  <c r="AD8" i="10"/>
  <c r="D8" i="10"/>
  <c r="AC4" i="10"/>
  <c r="D8" i="9"/>
  <c r="Y18" i="9"/>
  <c r="T18" i="9"/>
  <c r="O18" i="9"/>
  <c r="J18" i="9"/>
  <c r="Z16" i="9"/>
  <c r="U16" i="9"/>
  <c r="P16" i="9"/>
  <c r="K16" i="9"/>
  <c r="E16" i="9"/>
  <c r="Z15" i="9"/>
  <c r="X15" i="9"/>
  <c r="U15" i="9"/>
  <c r="S15" i="9"/>
  <c r="P15" i="9"/>
  <c r="N15" i="9"/>
  <c r="K15" i="9"/>
  <c r="I15" i="9"/>
  <c r="E15" i="9"/>
  <c r="C15" i="9"/>
  <c r="AD12" i="9"/>
  <c r="AD11" i="9"/>
  <c r="AD10" i="9"/>
  <c r="D10" i="9"/>
  <c r="AD9" i="9"/>
  <c r="D9" i="9"/>
  <c r="AD8" i="9"/>
  <c r="AC4" i="9"/>
  <c r="Y18" i="7"/>
  <c r="AD12" i="7"/>
  <c r="AD11" i="7"/>
  <c r="AD9" i="7"/>
  <c r="AD8" i="7"/>
  <c r="AC4" i="7"/>
  <c r="D10" i="7"/>
  <c r="D9" i="7"/>
  <c r="D8" i="7"/>
  <c r="Z16" i="7"/>
  <c r="C15" i="7"/>
  <c r="E15" i="7"/>
  <c r="I15" i="7"/>
  <c r="K15" i="7"/>
  <c r="N15" i="7"/>
  <c r="P15" i="7"/>
  <c r="S15" i="7"/>
  <c r="U15" i="7"/>
  <c r="X15" i="7"/>
  <c r="Z15" i="7"/>
  <c r="E16" i="7"/>
  <c r="K16" i="7"/>
  <c r="P16" i="7"/>
  <c r="U16" i="7"/>
  <c r="E6" i="1"/>
  <c r="F6" i="1" s="1"/>
  <c r="E5" i="1"/>
  <c r="F5" i="1" s="1"/>
  <c r="E4" i="1"/>
  <c r="F4" i="1"/>
  <c r="H4" i="1"/>
  <c r="E3" i="1"/>
  <c r="F3" i="1" s="1"/>
  <c r="E2" i="1"/>
  <c r="F2" i="1" s="1"/>
</calcChain>
</file>

<file path=xl/sharedStrings.xml><?xml version="1.0" encoding="utf-8"?>
<sst xmlns="http://schemas.openxmlformats.org/spreadsheetml/2006/main" count="164" uniqueCount="42">
  <si>
    <t xml:space="preserve"> </t>
  </si>
  <si>
    <t>WEEKLY SCHEDULE</t>
  </si>
  <si>
    <t>Week of:</t>
  </si>
  <si>
    <t>Task</t>
  </si>
  <si>
    <t>Next week Charts</t>
  </si>
  <si>
    <t>Viability</t>
  </si>
  <si>
    <t>✔</t>
  </si>
  <si>
    <t>✖</t>
  </si>
  <si>
    <t>CRF</t>
  </si>
  <si>
    <t>N/A</t>
  </si>
  <si>
    <t>THIS MONTH TASKS</t>
  </si>
  <si>
    <t>NO PATIENT</t>
  </si>
  <si>
    <t>PATIENT COL:</t>
  </si>
  <si>
    <t>cross</t>
  </si>
  <si>
    <t>Rees comparison</t>
  </si>
  <si>
    <t>Inventory</t>
  </si>
  <si>
    <t>eyewash</t>
  </si>
  <si>
    <t>BSC6 Cleaning</t>
  </si>
  <si>
    <t>BSC6 Cultures</t>
  </si>
  <si>
    <t xml:space="preserve">De ice -80				</t>
  </si>
  <si>
    <t>Notes</t>
  </si>
  <si>
    <t>Last Name</t>
  </si>
  <si>
    <t>MRN</t>
  </si>
  <si>
    <t>AUTO/ALLO</t>
  </si>
  <si>
    <t>Date</t>
  </si>
  <si>
    <t>14 days</t>
  </si>
  <si>
    <t>14 Days Status</t>
  </si>
  <si>
    <t>28 Days</t>
  </si>
  <si>
    <t xml:space="preserve"> 28  Days status</t>
  </si>
  <si>
    <t>Allo</t>
  </si>
  <si>
    <t>Auto</t>
  </si>
  <si>
    <t>INPUT:</t>
  </si>
  <si>
    <t>name 2</t>
  </si>
  <si>
    <t>name 3</t>
  </si>
  <si>
    <t>name 4</t>
  </si>
  <si>
    <t>name 5</t>
  </si>
  <si>
    <t>name 1</t>
  </si>
  <si>
    <t>1111</t>
  </si>
  <si>
    <t>2222</t>
  </si>
  <si>
    <t>3333</t>
  </si>
  <si>
    <t>4444</t>
  </si>
  <si>
    <t>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</si>
</sst>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4"/>
      <color theme="1" tint="0.24994659260841701"/>
      <name val="Aptos Narrow"/>
      <family val="4"/>
      <scheme val="minor"/>
    </font>
    <font>
      <sz val="12"/>
      <color theme="1" tint="0.24994659260841701"/>
      <name val="Aptos Narrow"/>
      <family val="4"/>
      <scheme val="minor"/>
    </font>
    <font>
      <sz val="20"/>
      <color theme="1" tint="0.24994659260841701"/>
      <name val="Aptos Display"/>
      <family val="2"/>
      <scheme val="major"/>
    </font>
    <font>
      <sz val="20"/>
      <color theme="0"/>
      <name val="Aptos Display"/>
      <family val="2"/>
      <scheme val="major"/>
    </font>
    <font>
      <b/>
      <sz val="22"/>
      <color theme="0"/>
      <name val="Aptos Display"/>
      <family val="2"/>
      <scheme val="major"/>
    </font>
    <font>
      <u/>
      <sz val="12"/>
      <color theme="1" tint="0.24994659260841701"/>
      <name val="Aptos Narrow"/>
      <family val="4"/>
      <scheme val="minor"/>
    </font>
    <font>
      <sz val="12"/>
      <color theme="1" tint="0.24994659260841701"/>
      <name val="Aptos Display"/>
      <family val="2"/>
      <scheme val="major"/>
    </font>
    <font>
      <b/>
      <sz val="12"/>
      <color theme="1" tint="0.24994659260841701"/>
      <name val="Aptos Display"/>
      <family val="2"/>
      <scheme val="major"/>
    </font>
    <font>
      <sz val="12"/>
      <color theme="0"/>
      <name val="Aptos Display"/>
      <family val="2"/>
      <scheme val="major"/>
    </font>
    <font>
      <sz val="12"/>
      <color rgb="FFFFFFFF"/>
      <name val="Aptos Display"/>
      <scheme val="major"/>
    </font>
    <font>
      <sz val="12"/>
      <color rgb="FFF0DAF2"/>
      <name val="Aptos Display"/>
      <family val="2"/>
      <scheme val="major"/>
    </font>
    <font>
      <u/>
      <sz val="12"/>
      <color rgb="FFF0DAF2"/>
      <name val="Aptos Narrow"/>
      <family val="4"/>
      <scheme val="minor"/>
    </font>
    <font>
      <sz val="12"/>
      <color theme="1" tint="0.24994659260841701"/>
      <name val="Aptos Narrow"/>
      <family val="2"/>
      <scheme val="minor"/>
    </font>
    <font>
      <sz val="28"/>
      <color theme="0"/>
      <name val="Aptos Display"/>
      <family val="2"/>
      <scheme val="major"/>
    </font>
    <font>
      <sz val="11"/>
      <color theme="0"/>
      <name val="Aptos Narrow"/>
      <family val="2"/>
      <scheme val="minor"/>
    </font>
    <font>
      <b/>
      <sz val="11"/>
      <color rgb="FFFFFFFF"/>
      <name val="Aptos Narrow"/>
      <scheme val="minor"/>
    </font>
    <font>
      <u/>
      <sz val="12"/>
      <color rgb="FFFF0000"/>
      <name val="Aptos Narrow"/>
      <family val="4"/>
      <scheme val="minor"/>
    </font>
    <font>
      <sz val="9"/>
      <color theme="1"/>
      <name val="Aptos Narrow"/>
      <family val="2"/>
      <scheme val="minor"/>
    </font>
    <font>
      <sz val="16"/>
      <color theme="0"/>
      <name val="Aptos Display"/>
      <family val="2"/>
      <scheme val="major"/>
    </font>
    <font>
      <sz val="8"/>
      <color theme="1"/>
      <name val="Aptos Narrow"/>
      <family val="2"/>
      <scheme val="minor"/>
    </font>
    <font>
      <sz val="8"/>
      <color theme="2" tint="-9.9978637043366805E-2"/>
      <name val="Aptos Narrow"/>
      <family val="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7D067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271A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rgb="FFA6A6A6"/>
      </bottom>
      <diagonal/>
    </border>
    <border>
      <left/>
      <right/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rgb="FFA6A6A6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rgb="FFA6A6A6"/>
      </top>
      <bottom style="dotted">
        <color rgb="FFA6A6A6"/>
      </bottom>
      <diagonal/>
    </border>
    <border>
      <left/>
      <right/>
      <top style="dotted">
        <color rgb="FFA6A6A6"/>
      </top>
      <bottom style="dotted">
        <color rgb="FFA6A6A6"/>
      </bottom>
      <diagonal/>
    </border>
    <border>
      <left/>
      <right style="medium">
        <color theme="0" tint="-0.24994659260841701"/>
      </right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rgb="FFA6A6A6"/>
      </top>
      <bottom style="medium">
        <color theme="0" tint="-0.24994659260841701"/>
      </bottom>
      <diagonal/>
    </border>
    <border>
      <left/>
      <right/>
      <top style="dotted">
        <color rgb="FFA6A6A6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rgb="FFA6A6A6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8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8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theme="8"/>
      </top>
      <bottom style="dotted">
        <color theme="0" tint="-0.24994659260841701"/>
      </bottom>
      <diagonal/>
    </border>
    <border>
      <left/>
      <right style="dotted">
        <color theme="0" tint="-0.24994659260841701"/>
      </right>
      <top style="medium">
        <color theme="8"/>
      </top>
      <bottom style="dotted">
        <color theme="0" tint="-0.24994659260841701"/>
      </bottom>
      <diagonal/>
    </border>
  </borders>
  <cellStyleXfs count="1">
    <xf numFmtId="0" fontId="0" fillId="0" borderId="0"/>
  </cellStyleXfs>
  <cellXfs count="124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Protection="1">
      <protection locked="0"/>
    </xf>
    <xf numFmtId="0" fontId="3" fillId="2" borderId="0" xfId="0" applyFont="1" applyFill="1"/>
    <xf numFmtId="0" fontId="3" fillId="2" borderId="0" xfId="0" applyFont="1" applyFill="1" applyAlignment="1">
      <alignment horizontal="left" indent="3"/>
    </xf>
    <xf numFmtId="0" fontId="3" fillId="2" borderId="0" xfId="0" applyFont="1" applyFill="1" applyAlignment="1" applyProtection="1">
      <alignment vertical="center"/>
      <protection locked="0"/>
    </xf>
    <xf numFmtId="0" fontId="4" fillId="2" borderId="0" xfId="0" applyFont="1" applyFill="1" applyAlignment="1">
      <alignment vertical="center"/>
    </xf>
    <xf numFmtId="0" fontId="3" fillId="0" borderId="0" xfId="0" applyFont="1"/>
    <xf numFmtId="0" fontId="3" fillId="0" borderId="0" xfId="0" applyFont="1" applyAlignment="1" applyProtection="1">
      <alignment vertical="center"/>
      <protection locked="0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/>
    <xf numFmtId="0" fontId="13" fillId="0" borderId="0" xfId="0" applyFont="1"/>
    <xf numFmtId="0" fontId="2" fillId="0" borderId="0" xfId="0" applyFont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6" fillId="2" borderId="0" xfId="0" applyFont="1" applyFill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2" fillId="4" borderId="11" xfId="0" applyFont="1" applyFill="1" applyBorder="1" applyAlignment="1" applyProtection="1">
      <alignment horizontal="left" vertical="center" indent="1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2" fillId="4" borderId="17" xfId="0" applyFont="1" applyFill="1" applyBorder="1" applyAlignment="1" applyProtection="1">
      <alignment horizontal="left" vertical="center" indent="1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30" xfId="0" applyBorder="1" applyAlignment="1" applyProtection="1">
      <alignment horizontal="center"/>
      <protection locked="0"/>
    </xf>
    <xf numFmtId="0" fontId="1" fillId="0" borderId="0" xfId="0" applyFont="1"/>
    <xf numFmtId="0" fontId="1" fillId="2" borderId="0" xfId="0" applyFont="1" applyFill="1"/>
    <xf numFmtId="0" fontId="2" fillId="0" borderId="0" xfId="0" applyFont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28" xfId="0" applyBorder="1" applyAlignment="1" applyProtection="1">
      <alignment horizontal="left"/>
      <protection locked="0"/>
    </xf>
    <xf numFmtId="0" fontId="2" fillId="4" borderId="16" xfId="0" applyFont="1" applyFill="1" applyBorder="1" applyAlignment="1" applyProtection="1">
      <alignment horizontal="left" vertical="center" indent="1"/>
      <protection locked="0"/>
    </xf>
    <xf numFmtId="0" fontId="2" fillId="4" borderId="10" xfId="0" applyFont="1" applyFill="1" applyBorder="1" applyAlignment="1" applyProtection="1">
      <alignment horizontal="left" vertical="center" indent="1"/>
      <protection locked="0"/>
    </xf>
    <xf numFmtId="0" fontId="15" fillId="5" borderId="29" xfId="0" applyFont="1" applyFill="1" applyBorder="1" applyAlignment="1" applyProtection="1">
      <alignment horizontal="center"/>
      <protection locked="0"/>
    </xf>
    <xf numFmtId="0" fontId="16" fillId="5" borderId="29" xfId="0" applyFont="1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14" fontId="15" fillId="5" borderId="15" xfId="0" applyNumberFormat="1" applyFont="1" applyFill="1" applyBorder="1" applyAlignment="1" applyProtection="1">
      <alignment horizontal="left" vertical="center"/>
      <protection locked="0"/>
    </xf>
    <xf numFmtId="0" fontId="2" fillId="4" borderId="10" xfId="0" applyFont="1" applyFill="1" applyBorder="1" applyAlignment="1" applyProtection="1">
      <alignment vertical="center" indent="1"/>
      <protection locked="0"/>
    </xf>
    <xf numFmtId="0" fontId="0" fillId="6" borderId="13" xfId="0" applyFill="1" applyBorder="1" applyAlignment="1" applyProtection="1">
      <alignment horizontal="center"/>
      <protection locked="0"/>
    </xf>
    <xf numFmtId="0" fontId="0" fillId="6" borderId="29" xfId="0" applyFill="1" applyBorder="1" applyAlignment="1" applyProtection="1">
      <alignment horizontal="center"/>
      <protection locked="0"/>
    </xf>
    <xf numFmtId="0" fontId="21" fillId="0" borderId="0" xfId="0" applyFont="1" applyProtection="1">
      <protection locked="0"/>
    </xf>
    <xf numFmtId="0" fontId="21" fillId="0" borderId="0" xfId="0" applyFont="1" applyAlignment="1" applyProtection="1">
      <alignment vertical="center"/>
      <protection locked="0"/>
    </xf>
    <xf numFmtId="0" fontId="3" fillId="3" borderId="0" xfId="0" applyFont="1" applyFill="1"/>
    <xf numFmtId="0" fontId="3" fillId="3" borderId="0" xfId="0" applyFont="1" applyFill="1" applyAlignment="1">
      <alignment horizontal="left" indent="3"/>
    </xf>
    <xf numFmtId="0" fontId="3" fillId="3" borderId="0" xfId="0" applyFont="1" applyFill="1" applyAlignment="1" applyProtection="1">
      <alignment vertical="center"/>
      <protection locked="0"/>
    </xf>
    <xf numFmtId="0" fontId="4" fillId="3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9" fillId="3" borderId="23" xfId="0" applyFont="1" applyFill="1" applyBorder="1" applyAlignment="1">
      <alignment horizontal="center" vertical="center"/>
    </xf>
    <xf numFmtId="0" fontId="19" fillId="3" borderId="24" xfId="0" applyFont="1" applyFill="1" applyBorder="1" applyAlignment="1">
      <alignment horizontal="center" vertical="center"/>
    </xf>
    <xf numFmtId="0" fontId="19" fillId="3" borderId="26" xfId="0" applyFont="1" applyFill="1" applyBorder="1" applyAlignment="1">
      <alignment horizontal="center" vertical="center"/>
    </xf>
    <xf numFmtId="0" fontId="19" fillId="3" borderId="27" xfId="0" applyFont="1" applyFill="1" applyBorder="1" applyAlignment="1">
      <alignment horizontal="center" vertical="center"/>
    </xf>
    <xf numFmtId="0" fontId="2" fillId="4" borderId="11" xfId="0" applyFont="1" applyFill="1" applyBorder="1" applyAlignment="1" applyProtection="1">
      <alignment horizontal="left" vertical="center" indent="1"/>
      <protection locked="0"/>
    </xf>
    <xf numFmtId="0" fontId="2" fillId="4" borderId="12" xfId="0" applyFont="1" applyFill="1" applyBorder="1" applyAlignment="1" applyProtection="1">
      <alignment horizontal="left" vertical="center" indent="1"/>
      <protection locked="0"/>
    </xf>
    <xf numFmtId="0" fontId="0" fillId="0" borderId="31" xfId="0" applyBorder="1" applyAlignment="1" applyProtection="1">
      <alignment horizontal="center"/>
      <protection locked="0"/>
    </xf>
    <xf numFmtId="0" fontId="0" fillId="0" borderId="34" xfId="0" applyBorder="1" applyAlignment="1" applyProtection="1">
      <alignment horizontal="center"/>
      <protection locked="0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 applyProtection="1">
      <alignment horizontal="left" indent="1"/>
      <protection locked="0"/>
    </xf>
    <xf numFmtId="0" fontId="2" fillId="4" borderId="5" xfId="0" applyFont="1" applyFill="1" applyBorder="1" applyAlignment="1" applyProtection="1">
      <alignment horizontal="left" indent="1"/>
      <protection locked="0"/>
    </xf>
    <xf numFmtId="0" fontId="2" fillId="4" borderId="6" xfId="0" applyFont="1" applyFill="1" applyBorder="1" applyAlignment="1" applyProtection="1">
      <alignment horizontal="left" indent="1"/>
      <protection locked="0"/>
    </xf>
    <xf numFmtId="0" fontId="2" fillId="4" borderId="8" xfId="0" applyFont="1" applyFill="1" applyBorder="1" applyAlignment="1" applyProtection="1">
      <alignment horizontal="left" indent="1"/>
      <protection locked="0"/>
    </xf>
    <xf numFmtId="0" fontId="2" fillId="4" borderId="9" xfId="0" applyFont="1" applyFill="1" applyBorder="1" applyAlignment="1" applyProtection="1">
      <alignment horizontal="left" indent="1"/>
      <protection locked="0"/>
    </xf>
    <xf numFmtId="0" fontId="2" fillId="4" borderId="20" xfId="0" applyFont="1" applyFill="1" applyBorder="1" applyAlignment="1" applyProtection="1">
      <alignment horizontal="left" vertical="center" indent="1"/>
      <protection locked="0"/>
    </xf>
    <xf numFmtId="0" fontId="2" fillId="4" borderId="21" xfId="0" applyFont="1" applyFill="1" applyBorder="1" applyAlignment="1" applyProtection="1">
      <alignment horizontal="left" vertical="center" indent="1"/>
      <protection locked="0"/>
    </xf>
    <xf numFmtId="0" fontId="2" fillId="4" borderId="14" xfId="0" applyFont="1" applyFill="1" applyBorder="1" applyAlignment="1" applyProtection="1">
      <alignment horizontal="left" vertical="center" indent="1"/>
      <protection locked="0"/>
    </xf>
    <xf numFmtId="0" fontId="2" fillId="4" borderId="15" xfId="0" applyFont="1" applyFill="1" applyBorder="1" applyAlignment="1" applyProtection="1">
      <alignment horizontal="left" vertical="center" indent="1"/>
      <protection locked="0"/>
    </xf>
    <xf numFmtId="0" fontId="2" fillId="4" borderId="11" xfId="0" applyFont="1" applyFill="1" applyBorder="1" applyAlignment="1" applyProtection="1">
      <alignment horizontal="center" vertical="center" indent="1"/>
      <protection locked="0"/>
    </xf>
    <xf numFmtId="0" fontId="2" fillId="4" borderId="12" xfId="0" applyFont="1" applyFill="1" applyBorder="1" applyAlignment="1" applyProtection="1">
      <alignment horizontal="center" vertical="center" indent="1"/>
      <protection locked="0"/>
    </xf>
    <xf numFmtId="0" fontId="2" fillId="4" borderId="11" xfId="0" applyFont="1" applyFill="1" applyBorder="1" applyAlignment="1" applyProtection="1">
      <alignment horizontal="center" vertical="center" wrapText="1" indent="1"/>
      <protection locked="0"/>
    </xf>
    <xf numFmtId="0" fontId="2" fillId="4" borderId="17" xfId="0" applyFont="1" applyFill="1" applyBorder="1" applyAlignment="1" applyProtection="1">
      <alignment horizontal="center" vertical="center" indent="1"/>
      <protection locked="0"/>
    </xf>
    <xf numFmtId="0" fontId="2" fillId="4" borderId="18" xfId="0" applyFont="1" applyFill="1" applyBorder="1" applyAlignment="1" applyProtection="1">
      <alignment horizontal="center" vertical="center" indent="1"/>
      <protection locked="0"/>
    </xf>
    <xf numFmtId="0" fontId="15" fillId="5" borderId="14" xfId="0" applyFont="1" applyFill="1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28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center"/>
      <protection locked="0"/>
    </xf>
    <xf numFmtId="0" fontId="20" fillId="0" borderId="14" xfId="0" applyFont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left"/>
      <protection locked="0"/>
    </xf>
    <xf numFmtId="0" fontId="2" fillId="4" borderId="13" xfId="0" applyFont="1" applyFill="1" applyBorder="1" applyAlignment="1" applyProtection="1">
      <alignment horizontal="left" indent="1"/>
      <protection locked="0"/>
    </xf>
    <xf numFmtId="0" fontId="2" fillId="4" borderId="14" xfId="0" applyFont="1" applyFill="1" applyBorder="1" applyAlignment="1" applyProtection="1">
      <alignment horizontal="left" indent="1"/>
      <protection locked="0"/>
    </xf>
    <xf numFmtId="0" fontId="2" fillId="4" borderId="15" xfId="0" applyFont="1" applyFill="1" applyBorder="1" applyAlignment="1" applyProtection="1">
      <alignment horizontal="left" indent="1"/>
      <protection locked="0"/>
    </xf>
    <xf numFmtId="0" fontId="2" fillId="4" borderId="13" xfId="0" applyFont="1" applyFill="1" applyBorder="1" applyAlignment="1" applyProtection="1">
      <alignment horizontal="left" vertical="center" indent="1"/>
      <protection locked="0"/>
    </xf>
    <xf numFmtId="0" fontId="2" fillId="4" borderId="19" xfId="0" applyFont="1" applyFill="1" applyBorder="1" applyAlignment="1" applyProtection="1">
      <alignment horizontal="left" vertical="center" indent="1"/>
      <protection locked="0"/>
    </xf>
    <xf numFmtId="0" fontId="0" fillId="0" borderId="20" xfId="0" applyBorder="1" applyAlignment="1" applyProtection="1">
      <alignment horizontal="left"/>
      <protection locked="0"/>
    </xf>
    <xf numFmtId="0" fontId="0" fillId="0" borderId="21" xfId="0" applyBorder="1" applyAlignment="1" applyProtection="1">
      <alignment horizontal="left"/>
      <protection locked="0"/>
    </xf>
    <xf numFmtId="0" fontId="9" fillId="3" borderId="1" xfId="0" applyFont="1" applyFill="1" applyBorder="1" applyAlignment="1">
      <alignment horizontal="left" vertical="center" indent="1"/>
    </xf>
    <xf numFmtId="0" fontId="9" fillId="3" borderId="2" xfId="0" applyFont="1" applyFill="1" applyBorder="1" applyAlignment="1">
      <alignment horizontal="left" vertical="center" indent="1"/>
    </xf>
    <xf numFmtId="0" fontId="9" fillId="3" borderId="3" xfId="0" applyFont="1" applyFill="1" applyBorder="1" applyAlignment="1">
      <alignment horizontal="left" vertical="center" indent="1"/>
    </xf>
    <xf numFmtId="0" fontId="2" fillId="4" borderId="7" xfId="0" applyFont="1" applyFill="1" applyBorder="1" applyAlignment="1" applyProtection="1">
      <alignment horizontal="left" indent="1"/>
      <protection locked="0"/>
    </xf>
    <xf numFmtId="0" fontId="5" fillId="3" borderId="0" xfId="0" applyFont="1" applyFill="1" applyAlignment="1">
      <alignment horizontal="center" vertical="center"/>
    </xf>
    <xf numFmtId="0" fontId="18" fillId="7" borderId="32" xfId="0" applyFont="1" applyFill="1" applyBorder="1" applyAlignment="1" applyProtection="1">
      <alignment horizontal="center" wrapText="1"/>
      <protection locked="0"/>
    </xf>
    <xf numFmtId="0" fontId="18" fillId="7" borderId="31" xfId="0" applyFont="1" applyFill="1" applyBorder="1" applyAlignment="1" applyProtection="1">
      <alignment horizontal="center" wrapText="1"/>
      <protection locked="0"/>
    </xf>
    <xf numFmtId="0" fontId="18" fillId="7" borderId="33" xfId="0" applyFont="1" applyFill="1" applyBorder="1" applyAlignment="1" applyProtection="1">
      <alignment horizontal="center"/>
      <protection locked="0"/>
    </xf>
    <xf numFmtId="0" fontId="18" fillId="7" borderId="31" xfId="0" applyFont="1" applyFill="1" applyBorder="1" applyAlignment="1" applyProtection="1">
      <alignment horizontal="center"/>
      <protection locked="0"/>
    </xf>
    <xf numFmtId="0" fontId="14" fillId="3" borderId="22" xfId="0" applyFont="1" applyFill="1" applyBorder="1" applyAlignment="1">
      <alignment horizontal="center" vertical="top"/>
    </xf>
    <xf numFmtId="0" fontId="14" fillId="3" borderId="23" xfId="0" applyFont="1" applyFill="1" applyBorder="1" applyAlignment="1">
      <alignment horizontal="center" vertical="top"/>
    </xf>
    <xf numFmtId="0" fontId="14" fillId="3" borderId="25" xfId="0" applyFont="1" applyFill="1" applyBorder="1" applyAlignment="1">
      <alignment horizontal="center" vertical="top"/>
    </xf>
    <xf numFmtId="0" fontId="14" fillId="3" borderId="26" xfId="0" applyFont="1" applyFill="1" applyBorder="1" applyAlignment="1">
      <alignment horizontal="center" vertical="top"/>
    </xf>
    <xf numFmtId="0" fontId="9" fillId="5" borderId="26" xfId="0" applyFont="1" applyFill="1" applyBorder="1" applyAlignment="1">
      <alignment horizontal="left" vertical="center"/>
    </xf>
    <xf numFmtId="0" fontId="14" fillId="3" borderId="23" xfId="0" applyFont="1" applyFill="1" applyBorder="1" applyAlignment="1">
      <alignment horizontal="center" vertical="center"/>
    </xf>
    <xf numFmtId="0" fontId="14" fillId="3" borderId="26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right" vertical="center"/>
    </xf>
    <xf numFmtId="14" fontId="8" fillId="2" borderId="0" xfId="0" applyNumberFormat="1" applyFont="1" applyFill="1" applyAlignment="1">
      <alignment horizontal="left" vertical="center" indent="1"/>
    </xf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164" formatCode="m/d/yyyy"/>
      <alignment horizontal="center"/>
    </dxf>
    <dxf>
      <numFmt numFmtId="0" formatCode="General"/>
      <alignment horizontal="center"/>
    </dxf>
    <dxf>
      <numFmt numFmtId="164" formatCode="m/d/yyyy"/>
      <alignment horizontal="center"/>
    </dxf>
    <dxf>
      <numFmt numFmtId="164" formatCode="m/d/yyyy"/>
      <alignment horizontal="center"/>
    </dxf>
    <dxf>
      <numFmt numFmtId="30" formatCode="@"/>
    </dxf>
    <dxf>
      <numFmt numFmtId="0" formatCode="General"/>
    </dxf>
    <dxf>
      <numFmt numFmtId="164" formatCode="m/d/yyyy"/>
      <alignment horizontal="center"/>
    </dxf>
    <dxf>
      <numFmt numFmtId="0" formatCode="General"/>
      <alignment horizontal="center"/>
    </dxf>
    <dxf>
      <numFmt numFmtId="164" formatCode="m/d/yyyy"/>
      <alignment horizontal="center"/>
    </dxf>
    <dxf>
      <numFmt numFmtId="164" formatCode="m/d/yyyy"/>
      <alignment horizontal="center"/>
    </dxf>
    <dxf>
      <numFmt numFmtId="30" formatCode="@"/>
    </dxf>
  </dxfs>
  <tableStyles count="0" defaultTableStyle="TableStyleMedium2" defaultPivotStyle="PivotStyleMedium9"/>
  <colors>
    <mruColors>
      <color rgb="FF7D067B"/>
      <color rgb="FFA271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5</xdr:row>
      <xdr:rowOff>257175</xdr:rowOff>
    </xdr:from>
    <xdr:to>
      <xdr:col>12</xdr:col>
      <xdr:colOff>115384</xdr:colOff>
      <xdr:row>6</xdr:row>
      <xdr:rowOff>112910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B8E8A5-F98D-47FF-B700-223B05E572F5}"/>
            </a:ext>
            <a:ext uri="{147F2762-F138-4A5C-976F-8EAC2B608ADB}">
              <a16:predDERef xmlns:a16="http://schemas.microsoft.com/office/drawing/2014/main" pred="{9242B911-E125-4A2B-A068-19B0D712465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213360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209550</xdr:colOff>
      <xdr:row>5</xdr:row>
      <xdr:rowOff>266700</xdr:rowOff>
    </xdr:from>
    <xdr:to>
      <xdr:col>25</xdr:col>
      <xdr:colOff>29659</xdr:colOff>
      <xdr:row>6</xdr:row>
      <xdr:rowOff>122435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85C119-9FED-495B-9247-F9370750A79E}"/>
            </a:ext>
            <a:ext uri="{147F2762-F138-4A5C-976F-8EAC2B608ADB}">
              <a16:predDERef xmlns:a16="http://schemas.microsoft.com/office/drawing/2014/main" pred="{EAB8E8A5-F98D-47FF-B700-223B05E572F5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2525" y="2143125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5</xdr:row>
      <xdr:rowOff>238125</xdr:rowOff>
    </xdr:from>
    <xdr:to>
      <xdr:col>33</xdr:col>
      <xdr:colOff>600075</xdr:colOff>
      <xdr:row>6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D7C67B-E43A-4356-9919-2F65C9662D2A}"/>
            </a:ext>
            <a:ext uri="{147F2762-F138-4A5C-976F-8EAC2B608ADB}">
              <a16:predDERef xmlns:a16="http://schemas.microsoft.com/office/drawing/2014/main" pred="{F885C119-9FED-495B-9247-F9370750A79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275" y="2114550"/>
          <a:ext cx="1790700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5</xdr:row>
      <xdr:rowOff>257175</xdr:rowOff>
    </xdr:from>
    <xdr:to>
      <xdr:col>12</xdr:col>
      <xdr:colOff>10609</xdr:colOff>
      <xdr:row>6</xdr:row>
      <xdr:rowOff>112910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CB74D1-44FE-48A3-BCFA-E1DC8074A620}"/>
            </a:ext>
            <a:ext uri="{147F2762-F138-4A5C-976F-8EAC2B608ADB}">
              <a16:predDERef xmlns:a16="http://schemas.microsoft.com/office/drawing/2014/main" pred="{9242B911-E125-4A2B-A068-19B0D712465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213360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24</xdr:col>
      <xdr:colOff>315409</xdr:colOff>
      <xdr:row>6</xdr:row>
      <xdr:rowOff>112910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8316A-1337-43C7-ABBC-CB6092790F18}"/>
            </a:ext>
            <a:ext uri="{147F2762-F138-4A5C-976F-8EAC2B608ADB}">
              <a16:predDERef xmlns:a16="http://schemas.microsoft.com/office/drawing/2014/main" pred="{1ECB74D1-44FE-48A3-BCFA-E1DC8074A62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213360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5</xdr:row>
      <xdr:rowOff>257175</xdr:rowOff>
    </xdr:from>
    <xdr:to>
      <xdr:col>33</xdr:col>
      <xdr:colOff>180975</xdr:colOff>
      <xdr:row>6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D756A6-22E1-4424-A29F-20F6B38406E1}"/>
            </a:ext>
            <a:ext uri="{147F2762-F138-4A5C-976F-8EAC2B608ADB}">
              <a16:predDERef xmlns:a16="http://schemas.microsoft.com/office/drawing/2014/main" pred="{28F8316A-1337-43C7-ABBC-CB6092790F18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0175" y="2133600"/>
          <a:ext cx="1790700" cy="238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5</xdr:row>
      <xdr:rowOff>257175</xdr:rowOff>
    </xdr:from>
    <xdr:to>
      <xdr:col>12</xdr:col>
      <xdr:colOff>10609</xdr:colOff>
      <xdr:row>6</xdr:row>
      <xdr:rowOff>112910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CC3EBF-2B0C-45DB-B42A-E228D99F1DF1}"/>
            </a:ext>
            <a:ext uri="{147F2762-F138-4A5C-976F-8EAC2B608ADB}">
              <a16:predDERef xmlns:a16="http://schemas.microsoft.com/office/drawing/2014/main" pred="{9242B911-E125-4A2B-A068-19B0D712465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213360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24</xdr:col>
      <xdr:colOff>315409</xdr:colOff>
      <xdr:row>6</xdr:row>
      <xdr:rowOff>112910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3BCB20-1FDA-454A-A6A9-9CB05BADB03C}"/>
            </a:ext>
            <a:ext uri="{147F2762-F138-4A5C-976F-8EAC2B608ADB}">
              <a16:predDERef xmlns:a16="http://schemas.microsoft.com/office/drawing/2014/main" pred="{25CC3EBF-2B0C-45DB-B42A-E228D99F1DF1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213360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5</xdr:row>
      <xdr:rowOff>257175</xdr:rowOff>
    </xdr:from>
    <xdr:to>
      <xdr:col>33</xdr:col>
      <xdr:colOff>180975</xdr:colOff>
      <xdr:row>6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74983BB-BED1-470B-BB70-2A9C5B79444A}"/>
            </a:ext>
            <a:ext uri="{147F2762-F138-4A5C-976F-8EAC2B608ADB}">
              <a16:predDERef xmlns:a16="http://schemas.microsoft.com/office/drawing/2014/main" pred="{AA3BCB20-1FDA-454A-A6A9-9CB05BADB03C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0175" y="2133600"/>
          <a:ext cx="1790700" cy="2381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4EC774-C484-4FC3-B2C3-D7A5C24FFA26}" name="Table3" displayName="Table3" ref="A1:H6" totalsRowShown="0">
  <autoFilter ref="A1:H6" xr:uid="{034EC774-C484-4FC3-B2C3-D7A5C24FFA26}"/>
  <tableColumns count="8">
    <tableColumn id="1" xr3:uid="{2974D256-FB20-47C7-9FF1-707A609C0F72}" name="Last Name"/>
    <tableColumn id="6" xr3:uid="{717E1CBB-F6CD-4FB0-8991-EC00EFB294FC}" name="MRN" dataDxfId="37"/>
    <tableColumn id="10" xr3:uid="{07B5AE2C-5AE1-4415-B398-672C56001255}" name="AUTO/ALLO"/>
    <tableColumn id="2" xr3:uid="{8821E972-ACC1-4F70-920C-8F3A482A487C}" name="Date" dataDxfId="36"/>
    <tableColumn id="3" xr3:uid="{D062C883-6F54-40A5-A87F-FC6BFA371A73}" name="14 days" dataDxfId="35">
      <calculatedColumnFormula>D2 + 14</calculatedColumnFormula>
    </tableColumn>
    <tableColumn id="4" xr3:uid="{E5750C46-CFD3-424B-8E0E-45BDD1132E6D}" name="14 Days Status" dataDxfId="34">
      <calculatedColumnFormula>IF(E2&gt;TODAY(), "Upcoming", IF(E2=TODAY(), "Done", "Done"))</calculatedColumnFormula>
    </tableColumn>
    <tableColumn id="8" xr3:uid="{0DB7E16A-4126-4685-BF40-C24C1B83AB6D}" name="28 Days" dataDxfId="33">
      <calculatedColumnFormula>D2 + 28</calculatedColumnFormula>
    </tableColumn>
    <tableColumn id="5" xr3:uid="{F9B2238B-62DD-4B14-BEE4-92275F22BFBA}" name=" 28  Days status" dataDxfId="32">
      <calculatedColumnFormula>IF(G2&gt;TODAY(), "Upcoming", IF(G2=TODAY(), "Done", "Done"))</calculatedColumnFormula>
    </tableColumn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D37425-CA56-4585-815C-A2F66BE6AC06}" name="Table323" displayName="Table323" ref="A1:H7" totalsRowShown="0">
  <autoFilter ref="A1:H7" xr:uid="{034EC774-C484-4FC3-B2C3-D7A5C24FFA26}"/>
  <tableColumns count="8">
    <tableColumn id="1" xr3:uid="{6F188CDD-8F44-4942-87A6-9BFBD9F14EC2}" name="Last Name"/>
    <tableColumn id="6" xr3:uid="{FF583215-97C1-4AD2-98D1-C63B4608A110}" name="MRN" dataDxfId="31"/>
    <tableColumn id="10" xr3:uid="{6854CF81-F899-4B1F-96CF-2AC30065DC23}" name="AUTO/ALLO"/>
    <tableColumn id="2" xr3:uid="{29238112-4BE9-4E7D-A76A-7B9AE905EC36}" name="Date" dataDxfId="30"/>
    <tableColumn id="3" xr3:uid="{55D50B13-BF93-41B7-BF6F-48A2E5783DE3}" name="14 days" dataDxfId="29">
      <calculatedColumnFormula>D2 + 14</calculatedColumnFormula>
    </tableColumn>
    <tableColumn id="4" xr3:uid="{B1A0E0F8-4AB8-4105-9B4C-98EE677DA823}" name="14 Days Status" dataDxfId="28">
      <calculatedColumnFormula>IF(E2&gt;TODAY(), "Upcoming", IF(E2=TODAY(), "Done", "Done"))</calculatedColumnFormula>
    </tableColumn>
    <tableColumn id="8" xr3:uid="{199BF0BA-5FCA-489A-9C1A-7E39C2C98A81}" name="28 Days" dataDxfId="27">
      <calculatedColumnFormula>D2 + 28</calculatedColumnFormula>
    </tableColumn>
    <tableColumn id="5" xr3:uid="{554ED06F-53DD-4E3D-85FD-CE00FF35F9AB}" name=" 28  Days status" dataDxfId="26">
      <calculatedColumnFormula>IF(G2&gt;TODAY(), "Upcoming", IF(G2=TODAY(), "Done", "Done"))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CC65A-0761-4286-A700-26FA0A22C4FA}">
  <sheetPr>
    <pageSetUpPr fitToPage="1"/>
  </sheetPr>
  <dimension ref="A1:AO42"/>
  <sheetViews>
    <sheetView showGridLines="0" zoomScaleNormal="100" workbookViewId="0">
      <selection activeCell="C10" sqref="C10"/>
    </sheetView>
  </sheetViews>
  <sheetFormatPr baseColWidth="10" defaultColWidth="9.1640625" defaultRowHeight="18" customHeight="1" x14ac:dyDescent="0.2"/>
  <cols>
    <col min="1" max="1" width="6.6640625" style="6" customWidth="1"/>
    <col min="2" max="2" width="2.6640625" style="6" customWidth="1"/>
    <col min="3" max="3" width="4.5" style="44" customWidth="1"/>
    <col min="4" max="4" width="5.83203125" style="44" customWidth="1"/>
    <col min="5" max="6" width="4.5" style="44" customWidth="1"/>
    <col min="7" max="7" width="3.83203125" style="44" customWidth="1"/>
    <col min="8" max="9" width="4.5" style="44" customWidth="1"/>
    <col min="10" max="10" width="5.33203125" style="44" customWidth="1"/>
    <col min="11" max="11" width="4.5" style="44" customWidth="1"/>
    <col min="12" max="12" width="5.6640625" style="44" customWidth="1"/>
    <col min="13" max="14" width="4.5" style="44" customWidth="1"/>
    <col min="15" max="15" width="5.6640625" style="44" customWidth="1"/>
    <col min="16" max="16" width="4.5" style="44" customWidth="1"/>
    <col min="17" max="17" width="5.6640625" style="44" customWidth="1"/>
    <col min="18" max="19" width="4.5" style="44" customWidth="1"/>
    <col min="20" max="20" width="5.33203125" style="44" customWidth="1"/>
    <col min="21" max="21" width="4.5" style="44" customWidth="1"/>
    <col min="22" max="22" width="5.5" style="44" customWidth="1"/>
    <col min="23" max="24" width="4.5" style="44" customWidth="1"/>
    <col min="25" max="25" width="5.6640625" style="44" customWidth="1"/>
    <col min="26" max="26" width="4.5" style="44" customWidth="1"/>
    <col min="27" max="27" width="5.33203125" style="44" customWidth="1"/>
    <col min="28" max="28" width="5.5" style="44" customWidth="1"/>
    <col min="29" max="29" width="6.5" style="44" customWidth="1"/>
    <col min="30" max="33" width="4.5" style="44" customWidth="1"/>
    <col min="34" max="34" width="13" style="44" customWidth="1"/>
    <col min="35" max="35" width="3.6640625" style="6" customWidth="1"/>
    <col min="36" max="36" width="6.6640625" style="39" customWidth="1"/>
    <col min="37" max="37" width="8.6640625" style="39" customWidth="1"/>
    <col min="38" max="16384" width="9.1640625" style="6"/>
  </cols>
  <sheetData>
    <row r="1" spans="1:41" ht="18" customHeight="1" x14ac:dyDescent="0.2"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7"/>
      <c r="AJ1" t="s">
        <v>0</v>
      </c>
      <c r="AK1"/>
    </row>
    <row r="2" spans="1:41" s="15" customFormat="1" ht="25" customHeight="1" x14ac:dyDescent="0.3">
      <c r="A2" s="9"/>
      <c r="B2" s="58"/>
      <c r="C2" s="59"/>
      <c r="D2" s="58"/>
      <c r="E2" s="58"/>
      <c r="F2" s="58"/>
      <c r="G2" s="58"/>
      <c r="H2" s="58"/>
      <c r="I2" s="58"/>
      <c r="J2" s="58"/>
      <c r="K2" s="60"/>
      <c r="L2" s="61"/>
      <c r="M2" s="61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58"/>
      <c r="AD2" s="58"/>
      <c r="AE2" s="58"/>
      <c r="AF2" s="58"/>
      <c r="AG2" s="58"/>
      <c r="AH2" s="58"/>
      <c r="AI2" s="58"/>
      <c r="AJ2" s="14"/>
      <c r="AK2" s="9"/>
    </row>
    <row r="3" spans="1:41" s="7" customFormat="1" ht="36" customHeight="1" x14ac:dyDescent="0.2">
      <c r="B3" s="16"/>
      <c r="C3" s="16"/>
      <c r="D3" s="16"/>
      <c r="E3" s="17"/>
      <c r="F3" s="17"/>
      <c r="G3" s="17"/>
      <c r="H3" s="17"/>
      <c r="I3" s="17"/>
      <c r="J3" s="17"/>
      <c r="K3" s="109" t="s">
        <v>1</v>
      </c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7"/>
      <c r="AE3" s="17"/>
      <c r="AF3" s="17"/>
      <c r="AG3" s="17"/>
      <c r="AH3" s="17"/>
      <c r="AI3" s="17"/>
    </row>
    <row r="4" spans="1:41" ht="51" customHeight="1" x14ac:dyDescent="0.2">
      <c r="A4" s="7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22" t="s">
        <v>2</v>
      </c>
      <c r="R4" s="122"/>
      <c r="S4" s="122"/>
      <c r="T4" s="122"/>
      <c r="U4" s="122"/>
      <c r="V4" s="123">
        <v>45747</v>
      </c>
      <c r="W4" s="123"/>
      <c r="X4" s="123"/>
      <c r="Y4" s="123"/>
      <c r="Z4" s="123"/>
      <c r="AA4" s="20"/>
      <c r="AB4" s="20"/>
      <c r="AC4" s="62" t="str">
        <f ca="1">_xlfn.TEXTJOIN(CHAR(10), TRUE, IF(AND(AH17&gt;=TODAY()-WEEKDAY(TODAY(),2)+1, AH17&lt;=TODAY()-WEEKDAY(TODAY(),2)+7), AD17 &amp; " ***THIS WEEK***", ""), IF(AND(AH18&gt;=TODAY()-WEEKDAY(TODAY(),2)+1, AH18&lt;=TODAY()-WEEKDAY(TODAY(),2)+7), AD18 &amp; " ***THIS WEEK***", ""), IF(AND(AH19&gt;=TODAY()-WEEKDAY(TODAY(),2)+1, AH19&lt;=TODAY()-WEEKDAY(TODAY(),2)+7), AD19 &amp; " ***THIS WEEK***", ""))</f>
        <v/>
      </c>
      <c r="AD4" s="63"/>
      <c r="AE4" s="63"/>
      <c r="AF4" s="63"/>
      <c r="AG4" s="63"/>
      <c r="AH4" s="63"/>
      <c r="AI4" s="21"/>
      <c r="AJ4"/>
      <c r="AK4"/>
    </row>
    <row r="5" spans="1:41" ht="18" customHeight="1" x14ac:dyDescent="0.2">
      <c r="A5" s="7"/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1"/>
      <c r="AJ5"/>
      <c r="AK5"/>
    </row>
    <row r="6" spans="1:41" s="27" customFormat="1" ht="30" customHeight="1" x14ac:dyDescent="0.2">
      <c r="A6" s="22"/>
      <c r="B6" s="23"/>
      <c r="C6" s="72" t="s">
        <v>3</v>
      </c>
      <c r="D6" s="73"/>
      <c r="E6" s="73"/>
      <c r="F6" s="73"/>
      <c r="G6" s="73"/>
      <c r="H6" s="73"/>
      <c r="I6" s="73"/>
      <c r="J6" s="73"/>
      <c r="K6" s="73"/>
      <c r="L6" s="73"/>
      <c r="M6" s="74"/>
      <c r="N6" s="19"/>
      <c r="O6" s="20"/>
      <c r="P6" s="75" t="s">
        <v>4</v>
      </c>
      <c r="Q6" s="76"/>
      <c r="R6" s="76"/>
      <c r="S6" s="76"/>
      <c r="T6" s="76"/>
      <c r="U6" s="76"/>
      <c r="V6" s="76"/>
      <c r="W6" s="76"/>
      <c r="X6" s="76"/>
      <c r="Y6" s="76"/>
      <c r="Z6" s="77"/>
      <c r="AA6" s="24"/>
      <c r="AB6" s="20"/>
      <c r="AC6" s="73" t="s">
        <v>5</v>
      </c>
      <c r="AD6" s="73"/>
      <c r="AE6" s="73"/>
      <c r="AF6" s="73"/>
      <c r="AG6" s="73"/>
      <c r="AH6" s="74"/>
      <c r="AI6" s="25"/>
      <c r="AJ6" s="26"/>
      <c r="AK6" s="26"/>
    </row>
    <row r="7" spans="1:41" s="31" customFormat="1" ht="20" customHeight="1" x14ac:dyDescent="0.25">
      <c r="A7"/>
      <c r="B7" s="21"/>
      <c r="C7" s="78"/>
      <c r="D7" s="79"/>
      <c r="E7" s="79"/>
      <c r="F7" s="79"/>
      <c r="G7" s="79"/>
      <c r="H7" s="79"/>
      <c r="I7" s="79"/>
      <c r="J7" s="79"/>
      <c r="K7" s="79"/>
      <c r="L7" s="79"/>
      <c r="M7" s="80"/>
      <c r="N7" s="28"/>
      <c r="O7" s="29"/>
      <c r="P7" s="30"/>
      <c r="Q7" s="81"/>
      <c r="R7" s="81"/>
      <c r="S7" s="81"/>
      <c r="T7" s="81"/>
      <c r="U7" s="81"/>
      <c r="V7" s="81"/>
      <c r="W7" s="81"/>
      <c r="X7" s="81"/>
      <c r="Y7" s="81"/>
      <c r="Z7" s="82"/>
      <c r="AA7" s="29"/>
      <c r="AB7" s="29"/>
      <c r="AC7" s="79"/>
      <c r="AD7" s="79"/>
      <c r="AE7" s="79"/>
      <c r="AF7" s="79"/>
      <c r="AG7" s="79"/>
      <c r="AH7" s="80"/>
      <c r="AI7" s="21"/>
      <c r="AJ7"/>
      <c r="AK7"/>
      <c r="AO7" s="56">
        <v>-80</v>
      </c>
    </row>
    <row r="8" spans="1:41" ht="18" customHeight="1" x14ac:dyDescent="0.2">
      <c r="A8" s="7"/>
      <c r="B8" s="18"/>
      <c r="C8" s="48" t="s">
        <v>6</v>
      </c>
      <c r="D8" s="68" t="str">
        <f ca="1">AD17 &amp; " " &amp; IF(AH17=TODAY(), "TODAY", "NOT TODAY")</f>
        <v>Rees comparison NOT TODAY</v>
      </c>
      <c r="E8" s="68"/>
      <c r="F8" s="68"/>
      <c r="G8" s="68"/>
      <c r="H8" s="68"/>
      <c r="I8" s="68"/>
      <c r="J8" s="68"/>
      <c r="K8" s="68"/>
      <c r="L8" s="68"/>
      <c r="M8" s="69"/>
      <c r="N8" s="33"/>
      <c r="O8" s="34"/>
      <c r="P8" s="35" t="s">
        <v>7</v>
      </c>
      <c r="Q8" s="85"/>
      <c r="R8" s="85"/>
      <c r="S8" s="85"/>
      <c r="T8" s="85"/>
      <c r="U8" s="85"/>
      <c r="V8" s="85"/>
      <c r="W8" s="85"/>
      <c r="X8" s="85"/>
      <c r="Y8" s="85"/>
      <c r="Z8" s="86"/>
      <c r="AA8" s="34"/>
      <c r="AB8" s="34"/>
      <c r="AC8" s="32" t="s">
        <v>7</v>
      </c>
      <c r="AD8" s="89" t="str">
        <f>IF(OR(C17="PATIENT COL:", C17="PATIENT INF:"), E17, "")</f>
        <v/>
      </c>
      <c r="AE8" s="87"/>
      <c r="AF8" s="87"/>
      <c r="AG8" s="87"/>
      <c r="AH8" s="88"/>
      <c r="AI8" s="21"/>
      <c r="AJ8"/>
      <c r="AK8"/>
      <c r="AO8" s="57" t="s">
        <v>8</v>
      </c>
    </row>
    <row r="9" spans="1:41" ht="18" customHeight="1" x14ac:dyDescent="0.2">
      <c r="A9" s="7"/>
      <c r="B9" s="18"/>
      <c r="C9" s="48" t="s">
        <v>6</v>
      </c>
      <c r="D9" s="68" t="str">
        <f ca="1">AD18 &amp; " " &amp; IF(AH18=TODAY(), "TODAY", "NOT TODAY")</f>
        <v>Inventory NOT TODAY</v>
      </c>
      <c r="E9" s="68"/>
      <c r="F9" s="68"/>
      <c r="G9" s="68"/>
      <c r="H9" s="68"/>
      <c r="I9" s="68"/>
      <c r="J9" s="68"/>
      <c r="K9" s="68"/>
      <c r="L9" s="68"/>
      <c r="M9" s="69"/>
      <c r="N9" s="33"/>
      <c r="O9" s="34"/>
      <c r="P9" s="35" t="s">
        <v>7</v>
      </c>
      <c r="Q9" s="85"/>
      <c r="R9" s="85"/>
      <c r="S9" s="85"/>
      <c r="T9" s="85"/>
      <c r="U9" s="85"/>
      <c r="V9" s="85"/>
      <c r="W9" s="85"/>
      <c r="X9" s="85"/>
      <c r="Y9" s="85"/>
      <c r="Z9" s="86"/>
      <c r="AA9" s="34"/>
      <c r="AB9" s="34"/>
      <c r="AC9" s="32" t="s">
        <v>7</v>
      </c>
      <c r="AD9" s="87" t="str">
        <f>IF(OR(I17="PATIENT COL:", I17="PATIENT INF:"), K17, "")</f>
        <v/>
      </c>
      <c r="AE9" s="87"/>
      <c r="AF9" s="87"/>
      <c r="AG9" s="87"/>
      <c r="AH9" s="88"/>
      <c r="AI9" s="21"/>
      <c r="AJ9"/>
      <c r="AK9"/>
      <c r="AO9" s="57" t="s">
        <v>9</v>
      </c>
    </row>
    <row r="10" spans="1:41" ht="18" customHeight="1" x14ac:dyDescent="0.2">
      <c r="A10" s="7"/>
      <c r="B10" s="18"/>
      <c r="C10" s="53" t="s">
        <v>6</v>
      </c>
      <c r="D10" s="68" t="str">
        <f ca="1">AD19 &amp; " " &amp; IF(AH19=TODAY(), "TODAY", "NOT TODAY")</f>
        <v>eyewash NOT TODAY</v>
      </c>
      <c r="E10" s="68"/>
      <c r="F10" s="68"/>
      <c r="G10" s="68"/>
      <c r="H10" s="68"/>
      <c r="I10" s="68"/>
      <c r="J10" s="68"/>
      <c r="K10" s="68"/>
      <c r="L10" s="68"/>
      <c r="M10" s="69"/>
      <c r="N10" s="33"/>
      <c r="O10" s="34"/>
      <c r="P10" s="35" t="s">
        <v>7</v>
      </c>
      <c r="Q10" s="85"/>
      <c r="R10" s="85"/>
      <c r="S10" s="85"/>
      <c r="T10" s="85"/>
      <c r="U10" s="85"/>
      <c r="V10" s="85"/>
      <c r="W10" s="85"/>
      <c r="X10" s="85"/>
      <c r="Y10" s="85"/>
      <c r="Z10" s="86"/>
      <c r="AA10" s="34"/>
      <c r="AB10" s="34"/>
      <c r="AC10" s="32" t="s">
        <v>7</v>
      </c>
      <c r="AD10" s="87" t="str">
        <f>IF(OR(N17="PATIENT COL:", N17="PATIENT INF:"), P17, "")</f>
        <v>cross</v>
      </c>
      <c r="AE10" s="87"/>
      <c r="AF10" s="87"/>
      <c r="AG10" s="87"/>
      <c r="AH10" s="88"/>
      <c r="AI10" s="21"/>
      <c r="AJ10"/>
      <c r="AK10"/>
    </row>
    <row r="11" spans="1:41" ht="18" customHeight="1" x14ac:dyDescent="0.2">
      <c r="A11" s="7"/>
      <c r="B11" s="18"/>
      <c r="C11" s="48"/>
      <c r="D11" s="68" t="s">
        <v>0</v>
      </c>
      <c r="E11" s="68"/>
      <c r="F11" s="68"/>
      <c r="G11" s="68"/>
      <c r="H11" s="68"/>
      <c r="I11" s="68"/>
      <c r="J11" s="68"/>
      <c r="K11" s="68"/>
      <c r="L11" s="68"/>
      <c r="M11" s="69"/>
      <c r="N11" s="33"/>
      <c r="O11" s="34"/>
      <c r="P11" s="35" t="s">
        <v>7</v>
      </c>
      <c r="Q11" s="85"/>
      <c r="R11" s="85"/>
      <c r="S11" s="85"/>
      <c r="T11" s="85"/>
      <c r="U11" s="85"/>
      <c r="V11" s="85"/>
      <c r="W11" s="85"/>
      <c r="X11" s="85"/>
      <c r="Y11" s="85"/>
      <c r="Z11" s="86"/>
      <c r="AA11" s="34"/>
      <c r="AB11" s="34"/>
      <c r="AC11" s="32" t="s">
        <v>7</v>
      </c>
      <c r="AD11" s="87">
        <f>IF(OR(S17="PATIENT COL:", S17="PATIENT INF:"), U17, "")</f>
        <v>0</v>
      </c>
      <c r="AE11" s="87"/>
      <c r="AF11" s="87"/>
      <c r="AG11" s="87"/>
      <c r="AH11" s="88"/>
      <c r="AI11" s="21"/>
      <c r="AJ11"/>
      <c r="AK11"/>
    </row>
    <row r="12" spans="1:41" ht="18" customHeight="1" x14ac:dyDescent="0.2">
      <c r="A12" s="7"/>
      <c r="B12" s="18"/>
      <c r="C12" s="47"/>
      <c r="D12" s="90"/>
      <c r="E12" s="90"/>
      <c r="F12" s="90"/>
      <c r="G12" s="90"/>
      <c r="H12" s="90"/>
      <c r="I12" s="90"/>
      <c r="J12" s="90"/>
      <c r="K12" s="90"/>
      <c r="L12" s="90"/>
      <c r="M12" s="91"/>
      <c r="N12" s="33"/>
      <c r="O12" s="34"/>
      <c r="P12" s="37"/>
      <c r="Q12" s="83"/>
      <c r="R12" s="83"/>
      <c r="S12" s="83"/>
      <c r="T12" s="83"/>
      <c r="U12" s="83"/>
      <c r="V12" s="83"/>
      <c r="W12" s="83"/>
      <c r="X12" s="83"/>
      <c r="Y12" s="83"/>
      <c r="Z12" s="84"/>
      <c r="AA12" s="34"/>
      <c r="AB12" s="34"/>
      <c r="AC12" s="36" t="s">
        <v>7</v>
      </c>
      <c r="AD12" s="90">
        <f>IF(OR(X17="PATIENT COL:", X17="PATIENT INF:"), Z17, "")</f>
        <v>0</v>
      </c>
      <c r="AE12" s="90"/>
      <c r="AF12" s="90"/>
      <c r="AG12" s="90"/>
      <c r="AH12" s="91"/>
      <c r="AI12" s="21"/>
      <c r="AJ12"/>
      <c r="AK12"/>
    </row>
    <row r="13" spans="1:41" ht="18" customHeight="1" x14ac:dyDescent="0.2">
      <c r="A13" s="7"/>
      <c r="B13" s="1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3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21"/>
      <c r="AJ13"/>
      <c r="AK13"/>
    </row>
    <row r="14" spans="1:41" ht="18" customHeight="1" x14ac:dyDescent="0.2">
      <c r="A14" s="7"/>
      <c r="B14" s="1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21"/>
      <c r="AI14" s="21"/>
      <c r="AJ14"/>
      <c r="AK14"/>
    </row>
    <row r="15" spans="1:41" ht="18" customHeight="1" x14ac:dyDescent="0.2">
      <c r="A15" s="7"/>
      <c r="B15" s="18"/>
      <c r="C15" s="114" t="str">
        <f>TEXT(StartDate+0,"dd")</f>
        <v>31</v>
      </c>
      <c r="D15" s="115"/>
      <c r="E15" s="121" t="str">
        <f>(TEXT(StartDate+0,"aaaa"))</f>
        <v>Monday</v>
      </c>
      <c r="F15" s="121"/>
      <c r="G15" s="121"/>
      <c r="H15" s="121"/>
      <c r="I15" s="119" t="str">
        <f>TEXT(StartDate+1,"dd")</f>
        <v>01</v>
      </c>
      <c r="J15" s="119"/>
      <c r="K15" s="121" t="str">
        <f>(TEXT(StartDate+1,"aaaa"))</f>
        <v>Tuesday</v>
      </c>
      <c r="L15" s="121"/>
      <c r="M15" s="121"/>
      <c r="N15" s="119" t="str">
        <f>TEXT(StartDate+2,"dd")</f>
        <v>02</v>
      </c>
      <c r="O15" s="119"/>
      <c r="P15" s="121" t="str">
        <f>(TEXT(StartDate+2,"aaaa"))</f>
        <v>Wednesday</v>
      </c>
      <c r="Q15" s="121"/>
      <c r="R15" s="121"/>
      <c r="S15" s="119" t="str">
        <f>TEXT(StartDate+3,"dd")</f>
        <v>03</v>
      </c>
      <c r="T15" s="119"/>
      <c r="U15" s="121" t="str">
        <f>(TEXT(StartDate+3,"aaaa"))</f>
        <v>Thursday</v>
      </c>
      <c r="V15" s="121"/>
      <c r="W15" s="121"/>
      <c r="X15" s="119" t="str">
        <f>TEXT(StartDate+4,"dd")</f>
        <v>04</v>
      </c>
      <c r="Y15" s="119"/>
      <c r="Z15" s="121" t="str">
        <f>(TEXT(StartDate+4,"aaaa"))</f>
        <v>Friday</v>
      </c>
      <c r="AA15" s="121"/>
      <c r="AB15" s="121"/>
      <c r="AC15" s="64" t="s">
        <v>10</v>
      </c>
      <c r="AD15" s="64"/>
      <c r="AE15" s="64"/>
      <c r="AF15" s="64"/>
      <c r="AG15" s="64"/>
      <c r="AH15" s="65"/>
      <c r="AI15" s="21"/>
      <c r="AJ15"/>
      <c r="AK15"/>
    </row>
    <row r="16" spans="1:41" ht="20" customHeight="1" x14ac:dyDescent="0.2">
      <c r="A16" s="7"/>
      <c r="B16" s="18"/>
      <c r="C16" s="116"/>
      <c r="D16" s="117"/>
      <c r="E16" s="118" t="str">
        <f>(TEXT(StartDate+0,"mmmm"))</f>
        <v>March</v>
      </c>
      <c r="F16" s="118"/>
      <c r="G16" s="118"/>
      <c r="H16" s="118"/>
      <c r="I16" s="120"/>
      <c r="J16" s="120"/>
      <c r="K16" s="118" t="str">
        <f>(TEXT(StartDate+1,"mmmm"))</f>
        <v>April</v>
      </c>
      <c r="L16" s="118"/>
      <c r="M16" s="118"/>
      <c r="N16" s="120"/>
      <c r="O16" s="120"/>
      <c r="P16" s="118" t="str">
        <f>(TEXT(StartDate+2,"mmmm"))</f>
        <v>April</v>
      </c>
      <c r="Q16" s="118"/>
      <c r="R16" s="118"/>
      <c r="S16" s="120"/>
      <c r="T16" s="120"/>
      <c r="U16" s="118" t="str">
        <f>(TEXT(StartDate+3,"mmmm"))</f>
        <v>April</v>
      </c>
      <c r="V16" s="118"/>
      <c r="W16" s="118"/>
      <c r="X16" s="120"/>
      <c r="Y16" s="120"/>
      <c r="Z16" s="118" t="str">
        <f>(TEXT(StartDate+4,"mmmm"))</f>
        <v>April</v>
      </c>
      <c r="AA16" s="118"/>
      <c r="AB16" s="118"/>
      <c r="AC16" s="66"/>
      <c r="AD16" s="66"/>
      <c r="AE16" s="66"/>
      <c r="AF16" s="66"/>
      <c r="AG16" s="66"/>
      <c r="AH16" s="67"/>
      <c r="AI16" s="21"/>
      <c r="AJ16"/>
      <c r="AK16"/>
    </row>
    <row r="17" spans="1:37" s="39" customFormat="1" ht="20" customHeight="1" x14ac:dyDescent="0.2">
      <c r="A17"/>
      <c r="B17" s="21"/>
      <c r="C17" s="110" t="s">
        <v>11</v>
      </c>
      <c r="D17" s="111"/>
      <c r="E17" s="70"/>
      <c r="F17" s="70"/>
      <c r="G17" s="70"/>
      <c r="H17" s="71"/>
      <c r="I17" s="112" t="s">
        <v>11</v>
      </c>
      <c r="J17" s="113"/>
      <c r="K17" s="70"/>
      <c r="L17" s="70"/>
      <c r="M17" s="71"/>
      <c r="N17" s="112" t="s">
        <v>12</v>
      </c>
      <c r="O17" s="113"/>
      <c r="P17" s="70" t="s">
        <v>13</v>
      </c>
      <c r="Q17" s="70"/>
      <c r="R17" s="71"/>
      <c r="S17" s="112" t="s">
        <v>12</v>
      </c>
      <c r="T17" s="113"/>
      <c r="U17" s="70"/>
      <c r="V17" s="70"/>
      <c r="W17" s="71"/>
      <c r="X17" s="112" t="s">
        <v>12</v>
      </c>
      <c r="Y17" s="113"/>
      <c r="Z17" s="70"/>
      <c r="AA17" s="70"/>
      <c r="AB17" s="71"/>
      <c r="AC17" s="50" t="s">
        <v>6</v>
      </c>
      <c r="AD17" s="92" t="s">
        <v>14</v>
      </c>
      <c r="AE17" s="92"/>
      <c r="AF17" s="92"/>
      <c r="AG17" s="92"/>
      <c r="AH17" s="52">
        <v>45723</v>
      </c>
      <c r="AI17" s="21"/>
      <c r="AJ17"/>
      <c r="AK17"/>
    </row>
    <row r="18" spans="1:37" s="39" customFormat="1" ht="18" customHeight="1" x14ac:dyDescent="0.2">
      <c r="A18"/>
      <c r="B18" s="21"/>
      <c r="C18" s="54"/>
      <c r="D18" s="95"/>
      <c r="E18" s="95"/>
      <c r="F18" s="95"/>
      <c r="G18" s="95"/>
      <c r="H18" s="46"/>
      <c r="I18" s="55"/>
      <c r="J18" s="96" t="str">
        <f>IF(TRIM(C18)="-80", "MOVE YESTERDAY CELLS", "")</f>
        <v/>
      </c>
      <c r="K18" s="96"/>
      <c r="L18" s="96"/>
      <c r="M18" s="45"/>
      <c r="N18" s="55">
        <v>-80</v>
      </c>
      <c r="O18" s="96" t="str">
        <f>IF(TRIM(I18)="-80", "MOVE YESTERDAY CELLS", "")</f>
        <v/>
      </c>
      <c r="P18" s="96"/>
      <c r="Q18" s="96"/>
      <c r="R18" s="45"/>
      <c r="S18" s="55" t="s">
        <v>9</v>
      </c>
      <c r="T18" s="96" t="str">
        <f>IF(TRIM(N18)="-80", "MOVE YESTERDAY CELLS", "")</f>
        <v>MOVE YESTERDAY CELLS</v>
      </c>
      <c r="U18" s="96"/>
      <c r="V18" s="96"/>
      <c r="W18" s="45"/>
      <c r="X18" s="55" t="s">
        <v>9</v>
      </c>
      <c r="Y18" s="96" t="str">
        <f>IF(TRIM(S18)="-80", "MOVE YESTERDAY CELLS", "")</f>
        <v/>
      </c>
      <c r="Z18" s="96"/>
      <c r="AA18" s="96"/>
      <c r="AB18" s="45"/>
      <c r="AC18" s="49" t="s">
        <v>6</v>
      </c>
      <c r="AD18" s="92" t="s">
        <v>15</v>
      </c>
      <c r="AE18" s="92"/>
      <c r="AF18" s="92"/>
      <c r="AG18" s="92"/>
      <c r="AH18" s="52">
        <v>45737</v>
      </c>
      <c r="AI18" s="21"/>
      <c r="AJ18"/>
      <c r="AK18"/>
    </row>
    <row r="19" spans="1:37" s="39" customFormat="1" ht="18" customHeight="1" x14ac:dyDescent="0.2">
      <c r="A19"/>
      <c r="B19" s="21"/>
      <c r="C19" s="35"/>
      <c r="D19" s="93"/>
      <c r="E19" s="93"/>
      <c r="F19" s="93"/>
      <c r="G19" s="93"/>
      <c r="H19" s="94"/>
      <c r="I19" s="40"/>
      <c r="J19" s="93"/>
      <c r="K19" s="93"/>
      <c r="L19" s="93"/>
      <c r="M19" s="93"/>
      <c r="N19" s="40"/>
      <c r="O19" s="93"/>
      <c r="P19" s="93"/>
      <c r="Q19" s="93"/>
      <c r="R19" s="93"/>
      <c r="S19" s="40"/>
      <c r="T19" s="93"/>
      <c r="U19" s="93"/>
      <c r="V19" s="93"/>
      <c r="W19" s="93"/>
      <c r="X19" s="40"/>
      <c r="Y19" s="93"/>
      <c r="Z19" s="93"/>
      <c r="AA19" s="93"/>
      <c r="AB19" s="93"/>
      <c r="AC19" s="51" t="s">
        <v>6</v>
      </c>
      <c r="AD19" s="92" t="s">
        <v>16</v>
      </c>
      <c r="AE19" s="92"/>
      <c r="AF19" s="92"/>
      <c r="AG19" s="92"/>
      <c r="AH19" s="52">
        <v>45733</v>
      </c>
      <c r="AI19" s="21"/>
      <c r="AJ19"/>
      <c r="AK19"/>
    </row>
    <row r="20" spans="1:37" s="39" customFormat="1" ht="18" customHeight="1" x14ac:dyDescent="0.2">
      <c r="A20"/>
      <c r="B20" s="21"/>
      <c r="C20" s="35"/>
      <c r="D20" s="93"/>
      <c r="E20" s="93"/>
      <c r="F20" s="93"/>
      <c r="G20" s="93"/>
      <c r="H20" s="94"/>
      <c r="I20" s="40"/>
      <c r="J20" s="93"/>
      <c r="K20" s="93"/>
      <c r="L20" s="93"/>
      <c r="M20" s="93"/>
      <c r="N20" s="40"/>
      <c r="O20" s="93"/>
      <c r="P20" s="93"/>
      <c r="Q20" s="93"/>
      <c r="R20" s="93"/>
      <c r="S20" s="40"/>
      <c r="T20" s="93"/>
      <c r="U20" s="93"/>
      <c r="V20" s="93"/>
      <c r="W20" s="93"/>
      <c r="X20" s="40"/>
      <c r="Y20" s="93"/>
      <c r="Z20" s="93"/>
      <c r="AA20" s="93"/>
      <c r="AB20" s="93"/>
      <c r="AC20" s="40" t="s">
        <v>6</v>
      </c>
      <c r="AD20" s="93" t="s">
        <v>17</v>
      </c>
      <c r="AE20" s="93"/>
      <c r="AF20" s="93"/>
      <c r="AG20" s="93"/>
      <c r="AH20" s="97"/>
      <c r="AI20" s="21"/>
      <c r="AJ20"/>
      <c r="AK20"/>
    </row>
    <row r="21" spans="1:37" s="39" customFormat="1" ht="18" customHeight="1" x14ac:dyDescent="0.2">
      <c r="A21"/>
      <c r="B21" s="21"/>
      <c r="C21" s="35"/>
      <c r="D21" s="93"/>
      <c r="E21" s="93"/>
      <c r="F21" s="93"/>
      <c r="G21" s="93"/>
      <c r="H21" s="93"/>
      <c r="I21" s="40"/>
      <c r="J21" s="93"/>
      <c r="K21" s="93"/>
      <c r="L21" s="93"/>
      <c r="M21" s="93"/>
      <c r="N21" s="40"/>
      <c r="O21" s="93"/>
      <c r="P21" s="93"/>
      <c r="Q21" s="93"/>
      <c r="R21" s="93"/>
      <c r="S21" s="40"/>
      <c r="T21" s="93"/>
      <c r="U21" s="93"/>
      <c r="V21" s="93"/>
      <c r="W21" s="93"/>
      <c r="X21" s="40"/>
      <c r="Y21" s="93"/>
      <c r="Z21" s="93"/>
      <c r="AA21" s="93"/>
      <c r="AB21" s="93"/>
      <c r="AC21" s="40" t="s">
        <v>6</v>
      </c>
      <c r="AD21" s="93" t="s">
        <v>18</v>
      </c>
      <c r="AE21" s="93"/>
      <c r="AF21" s="93"/>
      <c r="AG21" s="93"/>
      <c r="AH21" s="97"/>
      <c r="AI21" s="21"/>
      <c r="AJ21"/>
      <c r="AK21"/>
    </row>
    <row r="22" spans="1:37" s="39" customFormat="1" ht="18" customHeight="1" x14ac:dyDescent="0.2">
      <c r="A22"/>
      <c r="B22" s="21"/>
      <c r="C22" s="35"/>
      <c r="D22" s="93"/>
      <c r="E22" s="93"/>
      <c r="F22" s="93"/>
      <c r="G22" s="93"/>
      <c r="H22" s="93"/>
      <c r="I22" s="40"/>
      <c r="J22" s="93"/>
      <c r="K22" s="93"/>
      <c r="L22" s="93"/>
      <c r="M22" s="93"/>
      <c r="N22" s="40"/>
      <c r="O22" s="93"/>
      <c r="P22" s="93"/>
      <c r="Q22" s="93"/>
      <c r="R22" s="93"/>
      <c r="S22" s="40"/>
      <c r="T22" s="93"/>
      <c r="U22" s="93"/>
      <c r="V22" s="93"/>
      <c r="W22" s="93"/>
      <c r="X22" s="40"/>
      <c r="Y22" s="93"/>
      <c r="Z22" s="93"/>
      <c r="AA22" s="93"/>
      <c r="AB22" s="93"/>
      <c r="AC22" s="40" t="s">
        <v>6</v>
      </c>
      <c r="AD22" s="93" t="s">
        <v>19</v>
      </c>
      <c r="AE22" s="93"/>
      <c r="AF22" s="93"/>
      <c r="AG22" s="93"/>
      <c r="AH22" s="97"/>
      <c r="AI22" s="21"/>
      <c r="AJ22"/>
      <c r="AK22"/>
    </row>
    <row r="23" spans="1:37" s="39" customFormat="1" ht="18" customHeight="1" x14ac:dyDescent="0.2">
      <c r="A23"/>
      <c r="B23" s="21"/>
      <c r="C23" s="35"/>
      <c r="D23" s="93"/>
      <c r="E23" s="93"/>
      <c r="F23" s="93"/>
      <c r="G23" s="93"/>
      <c r="H23" s="93"/>
      <c r="I23" s="40"/>
      <c r="J23" s="93"/>
      <c r="K23" s="93"/>
      <c r="L23" s="93"/>
      <c r="M23" s="93"/>
      <c r="N23" s="40"/>
      <c r="O23" s="93"/>
      <c r="P23" s="93"/>
      <c r="Q23" s="93"/>
      <c r="R23" s="93"/>
      <c r="S23" s="40"/>
      <c r="T23" s="93"/>
      <c r="U23" s="93"/>
      <c r="V23" s="93"/>
      <c r="W23" s="93"/>
      <c r="X23" s="40"/>
      <c r="Y23" s="93"/>
      <c r="Z23" s="93"/>
      <c r="AA23" s="93"/>
      <c r="AB23" s="93"/>
      <c r="AC23" s="40"/>
      <c r="AD23" s="93"/>
      <c r="AE23" s="93"/>
      <c r="AF23" s="93"/>
      <c r="AG23" s="93"/>
      <c r="AH23" s="97"/>
      <c r="AI23" s="21"/>
      <c r="AJ23"/>
      <c r="AK23"/>
    </row>
    <row r="24" spans="1:37" s="39" customFormat="1" ht="18" customHeight="1" x14ac:dyDescent="0.2">
      <c r="A24"/>
      <c r="B24" s="21"/>
      <c r="C24" s="35"/>
      <c r="D24" s="93"/>
      <c r="E24" s="93"/>
      <c r="F24" s="93"/>
      <c r="G24" s="93"/>
      <c r="H24" s="93"/>
      <c r="I24" s="40"/>
      <c r="J24" s="93"/>
      <c r="K24" s="93"/>
      <c r="L24" s="93"/>
      <c r="M24" s="93"/>
      <c r="N24" s="40"/>
      <c r="O24" s="93"/>
      <c r="P24" s="93"/>
      <c r="Q24" s="93"/>
      <c r="R24" s="93"/>
      <c r="S24" s="40"/>
      <c r="T24" s="93"/>
      <c r="U24" s="93"/>
      <c r="V24" s="93"/>
      <c r="W24" s="93"/>
      <c r="X24" s="40"/>
      <c r="Y24" s="93"/>
      <c r="Z24" s="93"/>
      <c r="AA24" s="93"/>
      <c r="AB24" s="93"/>
      <c r="AC24" s="40"/>
      <c r="AD24" s="93"/>
      <c r="AE24" s="93"/>
      <c r="AF24" s="93"/>
      <c r="AG24" s="93"/>
      <c r="AH24" s="97"/>
      <c r="AI24" s="21"/>
      <c r="AJ24"/>
      <c r="AK24"/>
    </row>
    <row r="25" spans="1:37" s="39" customFormat="1" ht="18" customHeight="1" x14ac:dyDescent="0.2">
      <c r="A25"/>
      <c r="B25" s="21"/>
      <c r="C25" s="35"/>
      <c r="D25" s="93"/>
      <c r="E25" s="93"/>
      <c r="F25" s="93"/>
      <c r="G25" s="93"/>
      <c r="H25" s="93"/>
      <c r="I25" s="40"/>
      <c r="J25" s="93"/>
      <c r="K25" s="93"/>
      <c r="L25" s="93"/>
      <c r="M25" s="93"/>
      <c r="N25" s="40"/>
      <c r="O25" s="93"/>
      <c r="P25" s="93"/>
      <c r="Q25" s="93"/>
      <c r="R25" s="93"/>
      <c r="S25" s="40"/>
      <c r="T25" s="93"/>
      <c r="U25" s="93"/>
      <c r="V25" s="93"/>
      <c r="W25" s="93"/>
      <c r="X25" s="40"/>
      <c r="Y25" s="93"/>
      <c r="Z25" s="93"/>
      <c r="AA25" s="93"/>
      <c r="AB25" s="93"/>
      <c r="AC25" s="40"/>
      <c r="AD25" s="93"/>
      <c r="AE25" s="93"/>
      <c r="AF25" s="93"/>
      <c r="AG25" s="93"/>
      <c r="AH25" s="97"/>
      <c r="AI25" s="21"/>
      <c r="AJ25"/>
      <c r="AK25"/>
    </row>
    <row r="26" spans="1:37" s="39" customFormat="1" ht="18" customHeight="1" x14ac:dyDescent="0.2">
      <c r="A26"/>
      <c r="B26" s="21"/>
      <c r="C26" s="35"/>
      <c r="D26" s="93"/>
      <c r="E26" s="93"/>
      <c r="F26" s="93"/>
      <c r="G26" s="93"/>
      <c r="H26" s="93"/>
      <c r="I26" s="40"/>
      <c r="J26" s="93"/>
      <c r="K26" s="93"/>
      <c r="L26" s="93"/>
      <c r="M26" s="93"/>
      <c r="N26" s="40"/>
      <c r="O26" s="93"/>
      <c r="P26" s="93"/>
      <c r="Q26" s="93"/>
      <c r="R26" s="93"/>
      <c r="S26" s="40"/>
      <c r="T26" s="93"/>
      <c r="U26" s="93"/>
      <c r="V26" s="93"/>
      <c r="W26" s="93"/>
      <c r="X26" s="40"/>
      <c r="Y26" s="93"/>
      <c r="Z26" s="93"/>
      <c r="AA26" s="93"/>
      <c r="AB26" s="93"/>
      <c r="AC26" s="40"/>
      <c r="AD26" s="93"/>
      <c r="AE26" s="93"/>
      <c r="AF26" s="93"/>
      <c r="AG26" s="93"/>
      <c r="AH26" s="97"/>
      <c r="AI26" s="21"/>
      <c r="AJ26"/>
      <c r="AK26"/>
    </row>
    <row r="27" spans="1:37" s="39" customFormat="1" ht="18" customHeight="1" x14ac:dyDescent="0.2">
      <c r="A27"/>
      <c r="B27" s="21"/>
      <c r="C27" s="35"/>
      <c r="D27" s="93"/>
      <c r="E27" s="93"/>
      <c r="F27" s="93"/>
      <c r="G27" s="93"/>
      <c r="H27" s="93"/>
      <c r="I27" s="40"/>
      <c r="J27" s="93"/>
      <c r="K27" s="93"/>
      <c r="L27" s="93"/>
      <c r="M27" s="93"/>
      <c r="N27" s="40"/>
      <c r="O27" s="93"/>
      <c r="P27" s="93"/>
      <c r="Q27" s="93"/>
      <c r="R27" s="93"/>
      <c r="S27" s="40"/>
      <c r="T27" s="93"/>
      <c r="U27" s="93"/>
      <c r="V27" s="93"/>
      <c r="W27" s="93"/>
      <c r="X27" s="40"/>
      <c r="Y27" s="93"/>
      <c r="Z27" s="93"/>
      <c r="AA27" s="93"/>
      <c r="AB27" s="93"/>
      <c r="AC27" s="40"/>
      <c r="AD27" s="93"/>
      <c r="AE27" s="93"/>
      <c r="AF27" s="93"/>
      <c r="AG27" s="93"/>
      <c r="AH27" s="97"/>
      <c r="AI27" s="21"/>
      <c r="AJ27"/>
      <c r="AK27"/>
    </row>
    <row r="28" spans="1:37" s="39" customFormat="1" ht="18" customHeight="1" x14ac:dyDescent="0.2">
      <c r="A28"/>
      <c r="B28" s="21"/>
      <c r="C28" s="35"/>
      <c r="D28" s="93"/>
      <c r="E28" s="93"/>
      <c r="F28" s="93"/>
      <c r="G28" s="93"/>
      <c r="H28" s="93"/>
      <c r="I28" s="40"/>
      <c r="J28" s="93"/>
      <c r="K28" s="93"/>
      <c r="L28" s="93"/>
      <c r="M28" s="93"/>
      <c r="N28" s="40"/>
      <c r="O28" s="93"/>
      <c r="P28" s="93"/>
      <c r="Q28" s="93"/>
      <c r="R28" s="93"/>
      <c r="S28" s="40"/>
      <c r="T28" s="93"/>
      <c r="U28" s="93"/>
      <c r="V28" s="93"/>
      <c r="W28" s="93"/>
      <c r="X28" s="40"/>
      <c r="Y28" s="93"/>
      <c r="Z28" s="93"/>
      <c r="AA28" s="93"/>
      <c r="AB28" s="93"/>
      <c r="AC28" s="40"/>
      <c r="AD28" s="93"/>
      <c r="AE28" s="93"/>
      <c r="AF28" s="93"/>
      <c r="AG28" s="93"/>
      <c r="AH28" s="97"/>
      <c r="AI28" s="21"/>
      <c r="AJ28"/>
      <c r="AK28"/>
    </row>
    <row r="29" spans="1:37" s="39" customFormat="1" ht="18" customHeight="1" x14ac:dyDescent="0.2">
      <c r="A29"/>
      <c r="B29" s="21"/>
      <c r="C29" s="35"/>
      <c r="D29" s="93"/>
      <c r="E29" s="93"/>
      <c r="F29" s="93"/>
      <c r="G29" s="93"/>
      <c r="H29" s="93"/>
      <c r="I29" s="40"/>
      <c r="J29" s="93"/>
      <c r="K29" s="93"/>
      <c r="L29" s="93"/>
      <c r="M29" s="93"/>
      <c r="N29" s="40"/>
      <c r="O29" s="93"/>
      <c r="P29" s="93"/>
      <c r="Q29" s="93"/>
      <c r="R29" s="93"/>
      <c r="S29" s="40"/>
      <c r="T29" s="93"/>
      <c r="U29" s="93"/>
      <c r="V29" s="93"/>
      <c r="W29" s="93"/>
      <c r="X29" s="40"/>
      <c r="Y29" s="93"/>
      <c r="Z29" s="93"/>
      <c r="AA29" s="93"/>
      <c r="AB29" s="93"/>
      <c r="AC29" s="40"/>
      <c r="AD29" s="93"/>
      <c r="AE29" s="93"/>
      <c r="AF29" s="93"/>
      <c r="AG29" s="93"/>
      <c r="AH29" s="97"/>
      <c r="AI29" s="21"/>
      <c r="AJ29"/>
      <c r="AK29"/>
    </row>
    <row r="30" spans="1:37" s="39" customFormat="1" ht="18" customHeight="1" x14ac:dyDescent="0.2">
      <c r="A30"/>
      <c r="B30" s="21"/>
      <c r="C30" s="37"/>
      <c r="D30" s="103"/>
      <c r="E30" s="103"/>
      <c r="F30" s="103"/>
      <c r="G30" s="103"/>
      <c r="H30" s="103"/>
      <c r="I30" s="41"/>
      <c r="J30" s="103"/>
      <c r="K30" s="103"/>
      <c r="L30" s="103"/>
      <c r="M30" s="103"/>
      <c r="N30" s="41"/>
      <c r="O30" s="103"/>
      <c r="P30" s="103"/>
      <c r="Q30" s="103"/>
      <c r="R30" s="103"/>
      <c r="S30" s="41"/>
      <c r="T30" s="103"/>
      <c r="U30" s="103"/>
      <c r="V30" s="103"/>
      <c r="W30" s="103"/>
      <c r="X30" s="41"/>
      <c r="Y30" s="103"/>
      <c r="Z30" s="103"/>
      <c r="AA30" s="103"/>
      <c r="AB30" s="103"/>
      <c r="AC30" s="41"/>
      <c r="AD30" s="103"/>
      <c r="AE30" s="103"/>
      <c r="AF30" s="103"/>
      <c r="AG30" s="103"/>
      <c r="AH30" s="104"/>
      <c r="AI30" s="21"/>
      <c r="AJ30"/>
      <c r="AK30"/>
    </row>
    <row r="31" spans="1:37" ht="18" customHeight="1" x14ac:dyDescent="0.2">
      <c r="A31" s="7"/>
      <c r="B31" s="1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21"/>
      <c r="AJ31"/>
      <c r="AK31"/>
    </row>
    <row r="32" spans="1:37" ht="18" customHeight="1" x14ac:dyDescent="0.2">
      <c r="A32" s="7"/>
      <c r="B32" s="18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/>
      <c r="AK32"/>
    </row>
    <row r="33" spans="1:37" ht="30" customHeight="1" x14ac:dyDescent="0.2">
      <c r="A33" s="7"/>
      <c r="B33" s="18"/>
      <c r="C33" s="105" t="s">
        <v>20</v>
      </c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  <c r="AI33" s="21"/>
      <c r="AJ33"/>
      <c r="AK33"/>
    </row>
    <row r="34" spans="1:37" s="31" customFormat="1" ht="21" customHeight="1" x14ac:dyDescent="0.25">
      <c r="A34" s="42"/>
      <c r="B34" s="43"/>
      <c r="C34" s="108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2"/>
      <c r="AI34" s="21"/>
      <c r="AJ34"/>
      <c r="AK34"/>
    </row>
    <row r="35" spans="1:37" s="31" customFormat="1" ht="21" customHeight="1" x14ac:dyDescent="0.25">
      <c r="A35" s="42"/>
      <c r="B35" s="43"/>
      <c r="C35" s="98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100"/>
      <c r="AI35" s="21"/>
      <c r="AJ35"/>
      <c r="AK35"/>
    </row>
    <row r="36" spans="1:37" ht="21" customHeight="1" x14ac:dyDescent="0.2">
      <c r="A36" s="7"/>
      <c r="B36" s="18"/>
      <c r="C36" s="101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6"/>
      <c r="AI36" s="21"/>
      <c r="AJ36"/>
      <c r="AK36"/>
    </row>
    <row r="37" spans="1:37" ht="21" customHeight="1" x14ac:dyDescent="0.2">
      <c r="A37" s="7"/>
      <c r="B37" s="18"/>
      <c r="C37" s="102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4"/>
      <c r="AI37" s="21"/>
      <c r="AJ37"/>
      <c r="AK37"/>
    </row>
    <row r="38" spans="1:37" ht="18" customHeight="1" x14ac:dyDescent="0.2">
      <c r="A38" s="7"/>
      <c r="B38" s="18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/>
    </row>
    <row r="39" spans="1:37" customFormat="1" ht="18" customHeight="1" x14ac:dyDescent="0.2"/>
    <row r="40" spans="1:37" ht="18" customHeight="1" x14ac:dyDescent="0.2">
      <c r="A40" s="7"/>
      <c r="B40" s="7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V40"/>
      <c r="W40"/>
      <c r="X40"/>
      <c r="Y40"/>
      <c r="Z40"/>
      <c r="AA40"/>
      <c r="AB40"/>
      <c r="AC40"/>
      <c r="AD40"/>
      <c r="AE40"/>
      <c r="AF40"/>
      <c r="AG40"/>
      <c r="AH40"/>
      <c r="AI40" s="7"/>
      <c r="AJ40"/>
    </row>
    <row r="41" spans="1:37" ht="18" customHeight="1" x14ac:dyDescent="0.2">
      <c r="A41" s="7"/>
      <c r="B41" s="7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 s="7"/>
      <c r="AJ41"/>
    </row>
    <row r="42" spans="1:37" ht="18" customHeight="1" x14ac:dyDescent="0.2">
      <c r="T42"/>
    </row>
  </sheetData>
  <sheetProtection selectLockedCells="1"/>
  <mergeCells count="135">
    <mergeCell ref="K3:AC3"/>
    <mergeCell ref="C17:D17"/>
    <mergeCell ref="I17:J17"/>
    <mergeCell ref="N17:O17"/>
    <mergeCell ref="S17:T17"/>
    <mergeCell ref="X17:Y17"/>
    <mergeCell ref="C15:D16"/>
    <mergeCell ref="AD17:AG17"/>
    <mergeCell ref="E16:H16"/>
    <mergeCell ref="K16:M16"/>
    <mergeCell ref="P16:R16"/>
    <mergeCell ref="U16:W16"/>
    <mergeCell ref="Z16:AB16"/>
    <mergeCell ref="S15:T16"/>
    <mergeCell ref="U15:W15"/>
    <mergeCell ref="X15:Y16"/>
    <mergeCell ref="Z15:AB15"/>
    <mergeCell ref="P15:R15"/>
    <mergeCell ref="N15:O16"/>
    <mergeCell ref="K15:M15"/>
    <mergeCell ref="I15:J16"/>
    <mergeCell ref="E15:H15"/>
    <mergeCell ref="Q4:U4"/>
    <mergeCell ref="V4:Z4"/>
    <mergeCell ref="AD26:AH26"/>
    <mergeCell ref="D27:H27"/>
    <mergeCell ref="J27:M27"/>
    <mergeCell ref="O27:R27"/>
    <mergeCell ref="T27:W27"/>
    <mergeCell ref="Y27:AB27"/>
    <mergeCell ref="AD27:AH27"/>
    <mergeCell ref="D26:H26"/>
    <mergeCell ref="J26:M26"/>
    <mergeCell ref="O26:R26"/>
    <mergeCell ref="T26:W26"/>
    <mergeCell ref="Y26:AB26"/>
    <mergeCell ref="C35:AH35"/>
    <mergeCell ref="C36:AH36"/>
    <mergeCell ref="C37:AH37"/>
    <mergeCell ref="D30:H30"/>
    <mergeCell ref="J30:M30"/>
    <mergeCell ref="O30:R30"/>
    <mergeCell ref="T30:W30"/>
    <mergeCell ref="Y30:AB30"/>
    <mergeCell ref="AD28:AH28"/>
    <mergeCell ref="D29:H29"/>
    <mergeCell ref="J29:M29"/>
    <mergeCell ref="O29:R29"/>
    <mergeCell ref="T29:W29"/>
    <mergeCell ref="Y29:AB29"/>
    <mergeCell ref="AD29:AH29"/>
    <mergeCell ref="D28:H28"/>
    <mergeCell ref="J28:M28"/>
    <mergeCell ref="O28:R28"/>
    <mergeCell ref="T28:W28"/>
    <mergeCell ref="Y28:AB28"/>
    <mergeCell ref="AD30:AH30"/>
    <mergeCell ref="C33:AH33"/>
    <mergeCell ref="C34:AH34"/>
    <mergeCell ref="O25:R25"/>
    <mergeCell ref="T25:W25"/>
    <mergeCell ref="Y25:AB25"/>
    <mergeCell ref="AD25:AH25"/>
    <mergeCell ref="D24:H24"/>
    <mergeCell ref="J24:M24"/>
    <mergeCell ref="O24:R24"/>
    <mergeCell ref="T24:W24"/>
    <mergeCell ref="Y24:AB24"/>
    <mergeCell ref="AD24:AH24"/>
    <mergeCell ref="D25:H25"/>
    <mergeCell ref="J25:M25"/>
    <mergeCell ref="AD22:AH22"/>
    <mergeCell ref="D23:H23"/>
    <mergeCell ref="J23:M23"/>
    <mergeCell ref="O23:R23"/>
    <mergeCell ref="T23:W23"/>
    <mergeCell ref="Y23:AB23"/>
    <mergeCell ref="AD23:AH23"/>
    <mergeCell ref="D22:H22"/>
    <mergeCell ref="J22:M22"/>
    <mergeCell ref="O22:R22"/>
    <mergeCell ref="T22:W22"/>
    <mergeCell ref="Y22:AB22"/>
    <mergeCell ref="AD20:AH20"/>
    <mergeCell ref="D21:H21"/>
    <mergeCell ref="J21:M21"/>
    <mergeCell ref="O21:R21"/>
    <mergeCell ref="T21:W21"/>
    <mergeCell ref="Y21:AB21"/>
    <mergeCell ref="AD21:AH21"/>
    <mergeCell ref="D20:H20"/>
    <mergeCell ref="J20:M20"/>
    <mergeCell ref="O20:R20"/>
    <mergeCell ref="T20:W20"/>
    <mergeCell ref="Y20:AB20"/>
    <mergeCell ref="AD11:AH11"/>
    <mergeCell ref="AD12:AH12"/>
    <mergeCell ref="D8:M8"/>
    <mergeCell ref="D12:M12"/>
    <mergeCell ref="AD18:AG18"/>
    <mergeCell ref="D19:H19"/>
    <mergeCell ref="J19:M19"/>
    <mergeCell ref="O19:R19"/>
    <mergeCell ref="T19:W19"/>
    <mergeCell ref="Y19:AB19"/>
    <mergeCell ref="AD19:AG19"/>
    <mergeCell ref="D18:G18"/>
    <mergeCell ref="J18:L18"/>
    <mergeCell ref="O18:Q18"/>
    <mergeCell ref="T18:V18"/>
    <mergeCell ref="Y18:AA18"/>
    <mergeCell ref="AC4:AH4"/>
    <mergeCell ref="AC15:AH16"/>
    <mergeCell ref="D9:M9"/>
    <mergeCell ref="D10:M10"/>
    <mergeCell ref="D11:M11"/>
    <mergeCell ref="Z17:AB17"/>
    <mergeCell ref="U17:W17"/>
    <mergeCell ref="P17:R17"/>
    <mergeCell ref="K17:M17"/>
    <mergeCell ref="E17:H17"/>
    <mergeCell ref="C6:M6"/>
    <mergeCell ref="P6:Z6"/>
    <mergeCell ref="AC6:AH6"/>
    <mergeCell ref="C7:M7"/>
    <mergeCell ref="Q7:Z7"/>
    <mergeCell ref="AC7:AH7"/>
    <mergeCell ref="Q12:Z12"/>
    <mergeCell ref="Q10:Z10"/>
    <mergeCell ref="Q11:Z11"/>
    <mergeCell ref="Q8:Z8"/>
    <mergeCell ref="Q9:Z9"/>
    <mergeCell ref="AD9:AH9"/>
    <mergeCell ref="AD8:AH8"/>
    <mergeCell ref="AD10:AH10"/>
  </mergeCells>
  <conditionalFormatting sqref="D8:M10">
    <cfRule type="containsText" dxfId="25" priority="5" operator="containsText" text="NOT TODAY">
      <formula>NOT(ISERROR(SEARCH("NOT TODAY",D8)))</formula>
    </cfRule>
    <cfRule type="containsText" dxfId="24" priority="6" operator="containsText" text="TODAY">
      <formula>NOT(ISERROR(SEARCH("TODAY",D8)))</formula>
    </cfRule>
  </conditionalFormatting>
  <conditionalFormatting sqref="J18:L18">
    <cfRule type="expression" dxfId="23" priority="1">
      <formula>J18="MOVE YESTERDAY CELLS"</formula>
    </cfRule>
  </conditionalFormatting>
  <conditionalFormatting sqref="O18:Q18">
    <cfRule type="expression" dxfId="22" priority="2">
      <formula>O18="MOVE YESTERDAY CELLS"</formula>
    </cfRule>
  </conditionalFormatting>
  <conditionalFormatting sqref="T18:V18">
    <cfRule type="expression" dxfId="21" priority="3">
      <formula>T18="MOVE YESTERDAY CELLS"</formula>
    </cfRule>
  </conditionalFormatting>
  <conditionalFormatting sqref="W18:Y18 R18:T18 M18:O18 H18:J18 P7:P12 C17 E17 I17 K17 N17 P17 S17 U17 X17 Z17 AC17:AH17 C18:D18 AB18:AD18 AH18:AH19 C19:AD19 C20:AH30">
    <cfRule type="cellIs" dxfId="20" priority="7" operator="equal">
      <formula>"✔"</formula>
    </cfRule>
    <cfRule type="cellIs" dxfId="19" priority="8" operator="equal">
      <formula>"✖"</formula>
    </cfRule>
  </conditionalFormatting>
  <conditionalFormatting sqref="Y18:AA18">
    <cfRule type="expression" dxfId="18" priority="4">
      <formula>Y18="MOVE YESTERDAY CELLS"</formula>
    </cfRule>
  </conditionalFormatting>
  <dataValidations count="6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925C7B0B-8345-458B-8365-8A7349556176}"/>
    <dataValidation allowBlank="1" showInputMessage="1" showErrorMessage="1" prompt="Enter week start date in this cell" sqref="V4:Z4" xr:uid="{47AA1136-BEAD-4F1F-8270-3DB183E4BA7A}"/>
    <dataValidation type="list" allowBlank="1" showInputMessage="1" showErrorMessage="1" sqref="P7:P12 I19:I30 C8:C10 C19:C30 N19:N30 S19:S30 AC17:AC30 X19:X30 AC8:AC12 H18 M18 R18 W18 AB18" xr:uid="{B204A6AF-9FB1-42A8-A99C-5D508FD6F4AF}">
      <formula1>"✔,✖"</formula1>
    </dataValidation>
    <dataValidation allowBlank="1" showInputMessage="1" showErrorMessage="1" sqref="AH19 AH18 AH17" xr:uid="{A3BB0515-02CE-43CB-9821-F19233E6A238}"/>
    <dataValidation type="list" allowBlank="1" showInputMessage="1" showErrorMessage="1" sqref="I17:J17 N17:O17 C17:D17 S17:T17 X17:Y17" xr:uid="{7A4DFD9D-C5B0-487A-9EEC-1E15BB06C867}">
      <formula1>"INPUT:,PATIENT COL:,PATIENT INF:, NO PATIENT"</formula1>
    </dataValidation>
    <dataValidation type="list" allowBlank="1" showInputMessage="1" showErrorMessage="1" sqref="C18 I18 N18 S18 X18" xr:uid="{90F35D80-D281-4010-B5C1-A2ADF857A71D}">
      <formula1>IF(C17="PATIENT COL:", $AO$7:$AO$8, $AO$9)</formula1>
    </dataValidation>
  </dataValidations>
  <printOptions horizontalCentered="1"/>
  <pageMargins left="0.25" right="0.25" top="0.5" bottom="0.5" header="0.3" footer="0.3"/>
  <pageSetup scale="7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A7" sqref="A7:XFD7"/>
    </sheetView>
  </sheetViews>
  <sheetFormatPr baseColWidth="10" defaultColWidth="8.83203125" defaultRowHeight="15" x14ac:dyDescent="0.2"/>
  <cols>
    <col min="1" max="1" width="24.6640625" customWidth="1"/>
    <col min="2" max="2" width="19.83203125" style="4" customWidth="1"/>
    <col min="3" max="3" width="23.5" customWidth="1"/>
    <col min="4" max="4" width="25.5" customWidth="1"/>
    <col min="5" max="5" width="29.6640625" customWidth="1"/>
    <col min="6" max="6" width="27.5" customWidth="1"/>
    <col min="7" max="7" width="12.33203125" customWidth="1"/>
    <col min="8" max="8" width="12.5" customWidth="1"/>
    <col min="9" max="9" width="15.5" bestFit="1" customWidth="1"/>
  </cols>
  <sheetData>
    <row r="1" spans="1:8" x14ac:dyDescent="0.2">
      <c r="A1" t="s">
        <v>21</v>
      </c>
      <c r="B1" s="4" t="s">
        <v>22</v>
      </c>
      <c r="C1" t="s">
        <v>23</v>
      </c>
      <c r="D1" s="2" t="s">
        <v>24</v>
      </c>
      <c r="E1" s="3" t="s">
        <v>25</v>
      </c>
      <c r="F1" s="3" t="s">
        <v>26</v>
      </c>
      <c r="G1" s="3" t="s">
        <v>27</v>
      </c>
      <c r="H1" t="s">
        <v>28</v>
      </c>
    </row>
    <row r="2" spans="1:8" x14ac:dyDescent="0.2">
      <c r="A2" t="s">
        <v>36</v>
      </c>
      <c r="B2" s="5" t="s">
        <v>37</v>
      </c>
      <c r="C2" s="2" t="s">
        <v>29</v>
      </c>
      <c r="D2" s="2">
        <v>45707</v>
      </c>
      <c r="E2" s="2">
        <f t="shared" ref="E2:E6" si="0">D2 + 14</f>
        <v>45721</v>
      </c>
      <c r="F2" s="3" t="str">
        <f t="shared" ref="F2:F6" ca="1" si="1">IF(E2&gt;TODAY(), "Upcoming", IF(E2=TODAY(), "Done", "Done"))</f>
        <v>Done</v>
      </c>
      <c r="G2" s="2">
        <f t="shared" ref="G2:G6" si="2">D2 + 28</f>
        <v>45735</v>
      </c>
      <c r="H2" t="str">
        <f t="shared" ref="H2:H6" ca="1" si="3">IF(G2&gt;TODAY(), "Upcoming", IF(G2=TODAY(), "Done", "Done"))</f>
        <v>Done</v>
      </c>
    </row>
    <row r="3" spans="1:8" x14ac:dyDescent="0.2">
      <c r="A3" t="s">
        <v>32</v>
      </c>
      <c r="B3" s="5" t="s">
        <v>38</v>
      </c>
      <c r="C3" s="2" t="s">
        <v>29</v>
      </c>
      <c r="D3" s="2">
        <v>45708</v>
      </c>
      <c r="E3" s="2">
        <f t="shared" si="0"/>
        <v>45722</v>
      </c>
      <c r="F3" s="3" t="str">
        <f t="shared" ca="1" si="1"/>
        <v>Done</v>
      </c>
      <c r="G3" s="2">
        <f t="shared" si="2"/>
        <v>45736</v>
      </c>
      <c r="H3" t="str">
        <f t="shared" ca="1" si="3"/>
        <v>Done</v>
      </c>
    </row>
    <row r="4" spans="1:8" x14ac:dyDescent="0.2">
      <c r="A4" t="s">
        <v>33</v>
      </c>
      <c r="B4" s="5" t="s">
        <v>39</v>
      </c>
      <c r="C4" s="2" t="s">
        <v>30</v>
      </c>
      <c r="D4" s="2">
        <v>45712</v>
      </c>
      <c r="E4" s="2">
        <f t="shared" si="0"/>
        <v>45726</v>
      </c>
      <c r="F4" s="3" t="str">
        <f t="shared" ca="1" si="1"/>
        <v>Done</v>
      </c>
      <c r="G4" s="2">
        <f t="shared" si="2"/>
        <v>45740</v>
      </c>
      <c r="H4" t="str">
        <f t="shared" ca="1" si="3"/>
        <v>Done</v>
      </c>
    </row>
    <row r="5" spans="1:8" x14ac:dyDescent="0.2">
      <c r="A5" t="s">
        <v>34</v>
      </c>
      <c r="B5" s="5" t="s">
        <v>40</v>
      </c>
      <c r="C5" s="2" t="s">
        <v>30</v>
      </c>
      <c r="D5" s="2">
        <v>45714</v>
      </c>
      <c r="E5" s="2">
        <f t="shared" si="0"/>
        <v>45728</v>
      </c>
      <c r="F5" s="3" t="str">
        <f t="shared" ca="1" si="1"/>
        <v>Done</v>
      </c>
      <c r="G5" s="2">
        <f t="shared" si="2"/>
        <v>45742</v>
      </c>
      <c r="H5" t="str">
        <f t="shared" ca="1" si="3"/>
        <v>Done</v>
      </c>
    </row>
    <row r="6" spans="1:8" x14ac:dyDescent="0.2">
      <c r="A6" t="s">
        <v>35</v>
      </c>
      <c r="B6" s="5" t="s">
        <v>41</v>
      </c>
      <c r="C6" s="2" t="s">
        <v>30</v>
      </c>
      <c r="D6" s="2">
        <v>45715</v>
      </c>
      <c r="E6" s="2">
        <f t="shared" si="0"/>
        <v>45729</v>
      </c>
      <c r="F6" s="3" t="str">
        <f t="shared" ca="1" si="1"/>
        <v>Done</v>
      </c>
      <c r="G6" s="2">
        <f t="shared" si="2"/>
        <v>45743</v>
      </c>
      <c r="H6" t="str">
        <f t="shared" ca="1" si="3"/>
        <v>Done</v>
      </c>
    </row>
    <row r="7" spans="1:8" x14ac:dyDescent="0.2">
      <c r="C7" s="1"/>
    </row>
    <row r="8" spans="1:8" x14ac:dyDescent="0.2">
      <c r="C8" s="1"/>
    </row>
    <row r="9" spans="1:8" x14ac:dyDescent="0.2">
      <c r="C9" s="1"/>
    </row>
    <row r="10" spans="1:8" x14ac:dyDescent="0.2">
      <c r="C10" s="1"/>
    </row>
    <row r="11" spans="1:8" x14ac:dyDescent="0.2">
      <c r="C11" s="1"/>
    </row>
    <row r="12" spans="1:8" x14ac:dyDescent="0.2">
      <c r="C12" s="1"/>
    </row>
    <row r="13" spans="1:8" x14ac:dyDescent="0.2">
      <c r="C13" s="1"/>
    </row>
    <row r="14" spans="1:8" x14ac:dyDescent="0.2">
      <c r="C14" s="1"/>
    </row>
    <row r="15" spans="1:8" x14ac:dyDescent="0.2">
      <c r="C15" s="1"/>
    </row>
    <row r="16" spans="1:8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</sheetData>
  <conditionalFormatting sqref="H2:H6 F2:F6">
    <cfRule type="containsText" dxfId="17" priority="2" operator="containsText" text="Done">
      <formula>NOT(ISERROR(SEARCH("Done",F2)))</formula>
    </cfRule>
  </conditionalFormatting>
  <dataValidations count="1">
    <dataValidation type="list" allowBlank="1" showInputMessage="1" showErrorMessage="1" sqref="C2:C6" xr:uid="{254BB4ED-D741-4585-931D-2CA973C34ADC}">
      <formula1>"Auto,Allo"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FA5E-4092-4E20-8B66-B4DB2856829F}">
  <dimension ref="A1:H29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24.6640625" customWidth="1"/>
    <col min="2" max="2" width="19.83203125" style="4" customWidth="1"/>
    <col min="3" max="3" width="23.5" customWidth="1"/>
    <col min="4" max="4" width="25.5" customWidth="1"/>
    <col min="5" max="5" width="29.6640625" customWidth="1"/>
    <col min="6" max="6" width="27.5" customWidth="1"/>
    <col min="7" max="7" width="12.33203125" customWidth="1"/>
    <col min="8" max="8" width="12.5" customWidth="1"/>
    <col min="9" max="9" width="15.5" bestFit="1" customWidth="1"/>
  </cols>
  <sheetData>
    <row r="1" spans="1:8" x14ac:dyDescent="0.2">
      <c r="A1" t="s">
        <v>21</v>
      </c>
      <c r="B1" s="4" t="s">
        <v>22</v>
      </c>
      <c r="C1" t="s">
        <v>23</v>
      </c>
      <c r="D1" s="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">
      <c r="C2" s="2"/>
      <c r="D2" s="2"/>
      <c r="E2" s="2"/>
      <c r="F2" s="3"/>
      <c r="G2" s="2"/>
    </row>
    <row r="3" spans="1:8" x14ac:dyDescent="0.2">
      <c r="C3" s="2"/>
      <c r="D3" s="2"/>
      <c r="E3" s="2"/>
      <c r="F3" s="3"/>
      <c r="G3" s="2"/>
    </row>
    <row r="4" spans="1:8" x14ac:dyDescent="0.2">
      <c r="C4" s="2"/>
      <c r="D4" s="2"/>
      <c r="E4" s="2"/>
      <c r="F4" s="3"/>
      <c r="G4" s="2"/>
    </row>
    <row r="5" spans="1:8" x14ac:dyDescent="0.2">
      <c r="C5" s="2"/>
      <c r="D5" s="2"/>
      <c r="E5" s="2"/>
      <c r="F5" s="3"/>
      <c r="G5" s="2"/>
    </row>
    <row r="6" spans="1:8" x14ac:dyDescent="0.2">
      <c r="C6" s="2"/>
      <c r="D6" s="2"/>
      <c r="E6" s="2"/>
      <c r="F6" s="3"/>
      <c r="G6" s="2"/>
    </row>
    <row r="7" spans="1:8" x14ac:dyDescent="0.2">
      <c r="B7" s="5"/>
      <c r="C7" s="2"/>
      <c r="D7" s="2"/>
      <c r="E7" s="2"/>
      <c r="F7" s="3"/>
      <c r="G7" s="2"/>
    </row>
    <row r="8" spans="1:8" x14ac:dyDescent="0.2">
      <c r="C8" s="1"/>
    </row>
    <row r="9" spans="1:8" x14ac:dyDescent="0.2">
      <c r="C9" s="1"/>
    </row>
    <row r="10" spans="1:8" x14ac:dyDescent="0.2">
      <c r="C10" s="1"/>
    </row>
    <row r="11" spans="1:8" x14ac:dyDescent="0.2">
      <c r="C11" s="1"/>
    </row>
    <row r="12" spans="1:8" x14ac:dyDescent="0.2">
      <c r="C12" s="1"/>
    </row>
    <row r="13" spans="1:8" x14ac:dyDescent="0.2">
      <c r="C13" s="1"/>
    </row>
    <row r="14" spans="1:8" x14ac:dyDescent="0.2">
      <c r="C14" s="1"/>
    </row>
    <row r="15" spans="1:8" x14ac:dyDescent="0.2">
      <c r="C15" s="1"/>
    </row>
    <row r="16" spans="1:8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</sheetData>
  <sheetProtection algorithmName="SHA-512" hashValue="fyBMZFImyq38DRFGo1jd5jVAR6VDGeGHiDQM4Vhztob/hfOU7Ao61WfUQuKXrZSMzHAZ6A8E2jrdyU2eBSBwFQ==" saltValue="AojLz3YjqkWvFZWgIpwNGw==" spinCount="100000" sheet="1" objects="1" scenarios="1"/>
  <conditionalFormatting sqref="F2:F7 H2:H7">
    <cfRule type="containsText" dxfId="16" priority="1" operator="containsText" text="Done">
      <formula>NOT(ISERROR(SEARCH("Done",F2)))</formula>
    </cfRule>
  </conditionalFormatting>
  <dataValidations count="1">
    <dataValidation type="list" allowBlank="1" showInputMessage="1" showErrorMessage="1" sqref="C2:C7" xr:uid="{EFF597F3-53BD-47BE-BC8C-FD4ED1B1F83F}">
      <formula1>"Auto,Allo"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524D-7DD0-4E26-A800-6574019488CA}">
  <sheetPr>
    <pageSetUpPr fitToPage="1"/>
  </sheetPr>
  <dimension ref="A1:AO42"/>
  <sheetViews>
    <sheetView showGridLines="0" topLeftCell="A4" zoomScaleNormal="100" workbookViewId="0">
      <selection activeCell="AB18" sqref="AB18"/>
    </sheetView>
  </sheetViews>
  <sheetFormatPr baseColWidth="10" defaultColWidth="9.1640625" defaultRowHeight="18" customHeight="1" x14ac:dyDescent="0.2"/>
  <cols>
    <col min="1" max="1" width="6.6640625" style="6" customWidth="1"/>
    <col min="2" max="2" width="2.6640625" style="6" customWidth="1"/>
    <col min="3" max="3" width="4.5" style="44" customWidth="1"/>
    <col min="4" max="4" width="5.83203125" style="44" customWidth="1"/>
    <col min="5" max="6" width="4.5" style="44" customWidth="1"/>
    <col min="7" max="7" width="3.83203125" style="44" customWidth="1"/>
    <col min="8" max="9" width="4.5" style="44" customWidth="1"/>
    <col min="10" max="10" width="5.33203125" style="44" customWidth="1"/>
    <col min="11" max="11" width="4.5" style="44" customWidth="1"/>
    <col min="12" max="12" width="5.6640625" style="44" customWidth="1"/>
    <col min="13" max="14" width="4.5" style="44" customWidth="1"/>
    <col min="15" max="15" width="5.6640625" style="44" customWidth="1"/>
    <col min="16" max="16" width="4.5" style="44" customWidth="1"/>
    <col min="17" max="17" width="5.6640625" style="44" customWidth="1"/>
    <col min="18" max="19" width="4.5" style="44" customWidth="1"/>
    <col min="20" max="20" width="5.33203125" style="44" customWidth="1"/>
    <col min="21" max="21" width="4.5" style="44" customWidth="1"/>
    <col min="22" max="22" width="5.5" style="44" customWidth="1"/>
    <col min="23" max="24" width="4.5" style="44" customWidth="1"/>
    <col min="25" max="25" width="5.6640625" style="44" customWidth="1"/>
    <col min="26" max="26" width="4.5" style="44" customWidth="1"/>
    <col min="27" max="27" width="5.33203125" style="44" customWidth="1"/>
    <col min="28" max="28" width="5.5" style="44" customWidth="1"/>
    <col min="29" max="29" width="6.5" style="44" customWidth="1"/>
    <col min="30" max="33" width="4.5" style="44" customWidth="1"/>
    <col min="34" max="34" width="13" style="44" customWidth="1"/>
    <col min="35" max="35" width="3.6640625" style="6" customWidth="1"/>
    <col min="36" max="36" width="6.6640625" style="39" customWidth="1"/>
    <col min="37" max="37" width="8.6640625" style="39" customWidth="1"/>
    <col min="38" max="16384" width="9.1640625" style="6"/>
  </cols>
  <sheetData>
    <row r="1" spans="1:41" ht="18" customHeight="1" x14ac:dyDescent="0.2"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7"/>
      <c r="AJ1" t="s">
        <v>0</v>
      </c>
      <c r="AK1"/>
    </row>
    <row r="2" spans="1:41" s="15" customFormat="1" ht="25" customHeight="1" x14ac:dyDescent="0.3">
      <c r="A2" s="9"/>
      <c r="B2" s="10"/>
      <c r="C2" s="11"/>
      <c r="D2" s="10"/>
      <c r="E2" s="10"/>
      <c r="F2" s="10"/>
      <c r="G2" s="10"/>
      <c r="H2" s="10"/>
      <c r="I2" s="10"/>
      <c r="J2" s="10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0"/>
      <c r="AD2" s="10"/>
      <c r="AE2" s="10"/>
      <c r="AF2" s="10"/>
      <c r="AG2" s="10"/>
      <c r="AH2" s="10"/>
      <c r="AI2" s="10"/>
      <c r="AJ2" s="14"/>
      <c r="AK2" s="9"/>
    </row>
    <row r="3" spans="1:41" s="7" customFormat="1" ht="36" customHeight="1" x14ac:dyDescent="0.2">
      <c r="B3" s="16"/>
      <c r="C3" s="16"/>
      <c r="D3" s="16"/>
      <c r="E3" s="17"/>
      <c r="F3" s="17"/>
      <c r="G3" s="17"/>
      <c r="H3" s="17"/>
      <c r="I3" s="17"/>
      <c r="J3" s="17"/>
      <c r="K3" s="109" t="s">
        <v>1</v>
      </c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7"/>
      <c r="AE3" s="17"/>
      <c r="AF3" s="17"/>
      <c r="AG3" s="17"/>
      <c r="AH3" s="17"/>
      <c r="AI3" s="17"/>
    </row>
    <row r="4" spans="1:41" ht="51" customHeight="1" x14ac:dyDescent="0.2">
      <c r="A4" s="7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22" t="s">
        <v>2</v>
      </c>
      <c r="R4" s="122"/>
      <c r="S4" s="122"/>
      <c r="T4" s="122"/>
      <c r="U4" s="122"/>
      <c r="V4" s="123">
        <v>45726</v>
      </c>
      <c r="W4" s="123"/>
      <c r="X4" s="123"/>
      <c r="Y4" s="123"/>
      <c r="Z4" s="123"/>
      <c r="AA4" s="20"/>
      <c r="AB4" s="20"/>
      <c r="AC4" s="62" t="str">
        <f ca="1">_xlfn.TEXTJOIN(CHAR(10), TRUE, IF(AND(AH17&gt;=TODAY()-WEEKDAY(TODAY(),2)+1, AH17&lt;=TODAY()-WEEKDAY(TODAY(),2)+7), AD17 &amp; " ***THIS WEEK***", ""), IF(AND(AH18&gt;=TODAY()-WEEKDAY(TODAY(),2)+1, AH18&lt;=TODAY()-WEEKDAY(TODAY(),2)+7), AD18 &amp; " ***THIS WEEK***", ""), IF(AND(AH19&gt;=TODAY()-WEEKDAY(TODAY(),2)+1, AH19&lt;=TODAY()-WEEKDAY(TODAY(),2)+7), AD19 &amp; " ***THIS WEEK***", ""))</f>
        <v/>
      </c>
      <c r="AD4" s="63"/>
      <c r="AE4" s="63"/>
      <c r="AF4" s="63"/>
      <c r="AG4" s="63"/>
      <c r="AH4" s="63"/>
      <c r="AI4" s="21"/>
      <c r="AJ4"/>
      <c r="AK4"/>
    </row>
    <row r="5" spans="1:41" ht="18" customHeight="1" x14ac:dyDescent="0.2">
      <c r="A5" s="7"/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1"/>
      <c r="AJ5"/>
      <c r="AK5"/>
    </row>
    <row r="6" spans="1:41" s="27" customFormat="1" ht="30" customHeight="1" x14ac:dyDescent="0.2">
      <c r="A6" s="22"/>
      <c r="B6" s="23"/>
      <c r="C6" s="72" t="s">
        <v>3</v>
      </c>
      <c r="D6" s="73"/>
      <c r="E6" s="73"/>
      <c r="F6" s="73"/>
      <c r="G6" s="73"/>
      <c r="H6" s="73"/>
      <c r="I6" s="73"/>
      <c r="J6" s="73"/>
      <c r="K6" s="73"/>
      <c r="L6" s="73"/>
      <c r="M6" s="74"/>
      <c r="N6" s="19"/>
      <c r="O6" s="20"/>
      <c r="P6" s="75" t="s">
        <v>4</v>
      </c>
      <c r="Q6" s="76"/>
      <c r="R6" s="76"/>
      <c r="S6" s="76"/>
      <c r="T6" s="76"/>
      <c r="U6" s="76"/>
      <c r="V6" s="76"/>
      <c r="W6" s="76"/>
      <c r="X6" s="76"/>
      <c r="Y6" s="76"/>
      <c r="Z6" s="77"/>
      <c r="AA6" s="24"/>
      <c r="AB6" s="20"/>
      <c r="AC6" s="73" t="s">
        <v>5</v>
      </c>
      <c r="AD6" s="73"/>
      <c r="AE6" s="73"/>
      <c r="AF6" s="73"/>
      <c r="AG6" s="73"/>
      <c r="AH6" s="74"/>
      <c r="AI6" s="25"/>
      <c r="AJ6" s="26"/>
      <c r="AK6" s="26"/>
    </row>
    <row r="7" spans="1:41" s="31" customFormat="1" ht="20" customHeight="1" x14ac:dyDescent="0.25">
      <c r="A7"/>
      <c r="B7" s="21"/>
      <c r="C7" s="78"/>
      <c r="D7" s="79"/>
      <c r="E7" s="79"/>
      <c r="F7" s="79"/>
      <c r="G7" s="79"/>
      <c r="H7" s="79"/>
      <c r="I7" s="79"/>
      <c r="J7" s="79"/>
      <c r="K7" s="79"/>
      <c r="L7" s="79"/>
      <c r="M7" s="80"/>
      <c r="N7" s="28"/>
      <c r="O7" s="29"/>
      <c r="P7" s="30"/>
      <c r="Q7" s="81"/>
      <c r="R7" s="81"/>
      <c r="S7" s="81"/>
      <c r="T7" s="81"/>
      <c r="U7" s="81"/>
      <c r="V7" s="81"/>
      <c r="W7" s="81"/>
      <c r="X7" s="81"/>
      <c r="Y7" s="81"/>
      <c r="Z7" s="82"/>
      <c r="AA7" s="29"/>
      <c r="AB7" s="29"/>
      <c r="AC7" s="79"/>
      <c r="AD7" s="79"/>
      <c r="AE7" s="79"/>
      <c r="AF7" s="79"/>
      <c r="AG7" s="79"/>
      <c r="AH7" s="80"/>
      <c r="AI7" s="21"/>
      <c r="AJ7"/>
      <c r="AK7"/>
      <c r="AO7" s="56">
        <v>-80</v>
      </c>
    </row>
    <row r="8" spans="1:41" ht="18" customHeight="1" x14ac:dyDescent="0.2">
      <c r="A8" s="7"/>
      <c r="B8" s="18"/>
      <c r="C8" s="48" t="s">
        <v>7</v>
      </c>
      <c r="D8" s="68" t="str">
        <f ca="1">AD17 &amp; " " &amp; IF(AH17=TODAY(), "TODAY", "NOT TODAY")</f>
        <v>Rees comparison NOT TODAY</v>
      </c>
      <c r="E8" s="68"/>
      <c r="F8" s="68"/>
      <c r="G8" s="68"/>
      <c r="H8" s="68"/>
      <c r="I8" s="68"/>
      <c r="J8" s="68"/>
      <c r="K8" s="68"/>
      <c r="L8" s="68"/>
      <c r="M8" s="69"/>
      <c r="N8" s="33"/>
      <c r="O8" s="34"/>
      <c r="P8" s="35" t="s">
        <v>7</v>
      </c>
      <c r="Q8" s="85"/>
      <c r="R8" s="85"/>
      <c r="S8" s="85"/>
      <c r="T8" s="85"/>
      <c r="U8" s="85"/>
      <c r="V8" s="85"/>
      <c r="W8" s="85"/>
      <c r="X8" s="85"/>
      <c r="Y8" s="85"/>
      <c r="Z8" s="86"/>
      <c r="AA8" s="34"/>
      <c r="AB8" s="34"/>
      <c r="AC8" s="32" t="s">
        <v>7</v>
      </c>
      <c r="AD8" s="89" t="str">
        <f>IF(OR(C17="PATIENT COL:", C17="PATIENT INF:"), E17, "")</f>
        <v/>
      </c>
      <c r="AE8" s="87"/>
      <c r="AF8" s="87"/>
      <c r="AG8" s="87"/>
      <c r="AH8" s="88"/>
      <c r="AI8" s="21"/>
      <c r="AJ8"/>
      <c r="AK8"/>
      <c r="AO8" s="57" t="s">
        <v>8</v>
      </c>
    </row>
    <row r="9" spans="1:41" ht="18" customHeight="1" x14ac:dyDescent="0.2">
      <c r="A9" s="7"/>
      <c r="B9" s="18"/>
      <c r="C9" s="48" t="s">
        <v>7</v>
      </c>
      <c r="D9" s="68" t="str">
        <f ca="1">AD18 &amp; " " &amp; IF(AH18=TODAY(), "TODAY", "NOT TODAY")</f>
        <v>Inventory NOT TODAY</v>
      </c>
      <c r="E9" s="68"/>
      <c r="F9" s="68"/>
      <c r="G9" s="68"/>
      <c r="H9" s="68"/>
      <c r="I9" s="68"/>
      <c r="J9" s="68"/>
      <c r="K9" s="68"/>
      <c r="L9" s="68"/>
      <c r="M9" s="69"/>
      <c r="N9" s="33"/>
      <c r="O9" s="34"/>
      <c r="P9" s="35" t="s">
        <v>7</v>
      </c>
      <c r="Q9" s="85"/>
      <c r="R9" s="85"/>
      <c r="S9" s="85"/>
      <c r="T9" s="85"/>
      <c r="U9" s="85"/>
      <c r="V9" s="85"/>
      <c r="W9" s="85"/>
      <c r="X9" s="85"/>
      <c r="Y9" s="85"/>
      <c r="Z9" s="86"/>
      <c r="AA9" s="34"/>
      <c r="AB9" s="34"/>
      <c r="AC9" s="32" t="s">
        <v>7</v>
      </c>
      <c r="AD9" s="87" t="str">
        <f>IF(OR(I17="PATIENT COL:", I17="PATIENT INF:"), K17, "")</f>
        <v/>
      </c>
      <c r="AE9" s="87"/>
      <c r="AF9" s="87"/>
      <c r="AG9" s="87"/>
      <c r="AH9" s="88"/>
      <c r="AI9" s="21"/>
      <c r="AJ9"/>
      <c r="AK9"/>
      <c r="AO9" s="57" t="s">
        <v>9</v>
      </c>
    </row>
    <row r="10" spans="1:41" ht="18" customHeight="1" x14ac:dyDescent="0.2">
      <c r="A10" s="7"/>
      <c r="B10" s="18"/>
      <c r="C10" s="53" t="s">
        <v>7</v>
      </c>
      <c r="D10" s="68" t="str">
        <f ca="1">AD19 &amp; " " &amp; IF(AH19=TODAY(), "TODAY", "NOT TODAY")</f>
        <v>eyewash NOT TODAY</v>
      </c>
      <c r="E10" s="68"/>
      <c r="F10" s="68"/>
      <c r="G10" s="68"/>
      <c r="H10" s="68"/>
      <c r="I10" s="68"/>
      <c r="J10" s="68"/>
      <c r="K10" s="68"/>
      <c r="L10" s="68"/>
      <c r="M10" s="69"/>
      <c r="N10" s="33"/>
      <c r="O10" s="34"/>
      <c r="P10" s="35" t="s">
        <v>7</v>
      </c>
      <c r="Q10" s="85"/>
      <c r="R10" s="85"/>
      <c r="S10" s="85"/>
      <c r="T10" s="85"/>
      <c r="U10" s="85"/>
      <c r="V10" s="85"/>
      <c r="W10" s="85"/>
      <c r="X10" s="85"/>
      <c r="Y10" s="85"/>
      <c r="Z10" s="86"/>
      <c r="AA10" s="34"/>
      <c r="AB10" s="34"/>
      <c r="AC10" s="32" t="s">
        <v>7</v>
      </c>
      <c r="AD10" s="87" t="str">
        <f>IF(OR(N17="PATIENT COL:", N17="PATIENT INF:"), P17, "")</f>
        <v/>
      </c>
      <c r="AE10" s="87"/>
      <c r="AF10" s="87"/>
      <c r="AG10" s="87"/>
      <c r="AH10" s="88"/>
      <c r="AI10" s="21"/>
      <c r="AJ10"/>
      <c r="AK10"/>
    </row>
    <row r="11" spans="1:41" ht="18" customHeight="1" x14ac:dyDescent="0.2">
      <c r="A11" s="7"/>
      <c r="B11" s="18"/>
      <c r="C11" s="48"/>
      <c r="D11" s="68" t="s">
        <v>0</v>
      </c>
      <c r="E11" s="68"/>
      <c r="F11" s="68"/>
      <c r="G11" s="68"/>
      <c r="H11" s="68"/>
      <c r="I11" s="68"/>
      <c r="J11" s="68"/>
      <c r="K11" s="68"/>
      <c r="L11" s="68"/>
      <c r="M11" s="69"/>
      <c r="N11" s="33"/>
      <c r="O11" s="34"/>
      <c r="P11" s="35" t="s">
        <v>7</v>
      </c>
      <c r="Q11" s="85"/>
      <c r="R11" s="85"/>
      <c r="S11" s="85"/>
      <c r="T11" s="85"/>
      <c r="U11" s="85"/>
      <c r="V11" s="85"/>
      <c r="W11" s="85"/>
      <c r="X11" s="85"/>
      <c r="Y11" s="85"/>
      <c r="Z11" s="86"/>
      <c r="AA11" s="34"/>
      <c r="AB11" s="34"/>
      <c r="AC11" s="32" t="s">
        <v>7</v>
      </c>
      <c r="AD11" s="87" t="str">
        <f>IF(OR(S17="PATIENT COL:", S17="PATIENT INF:"), U17, "")</f>
        <v/>
      </c>
      <c r="AE11" s="87"/>
      <c r="AF11" s="87"/>
      <c r="AG11" s="87"/>
      <c r="AH11" s="88"/>
      <c r="AI11" s="21"/>
      <c r="AJ11"/>
      <c r="AK11"/>
    </row>
    <row r="12" spans="1:41" ht="18" customHeight="1" x14ac:dyDescent="0.2">
      <c r="A12" s="7"/>
      <c r="B12" s="18"/>
      <c r="C12" s="47"/>
      <c r="D12" s="90"/>
      <c r="E12" s="90"/>
      <c r="F12" s="90"/>
      <c r="G12" s="90"/>
      <c r="H12" s="90"/>
      <c r="I12" s="90"/>
      <c r="J12" s="90"/>
      <c r="K12" s="90"/>
      <c r="L12" s="90"/>
      <c r="M12" s="91"/>
      <c r="N12" s="33"/>
      <c r="O12" s="34"/>
      <c r="P12" s="37"/>
      <c r="Q12" s="83"/>
      <c r="R12" s="83"/>
      <c r="S12" s="83"/>
      <c r="T12" s="83"/>
      <c r="U12" s="83"/>
      <c r="V12" s="83"/>
      <c r="W12" s="83"/>
      <c r="X12" s="83"/>
      <c r="Y12" s="83"/>
      <c r="Z12" s="84"/>
      <c r="AA12" s="34"/>
      <c r="AB12" s="34"/>
      <c r="AC12" s="36" t="s">
        <v>7</v>
      </c>
      <c r="AD12" s="90" t="str">
        <f>IF(OR(X17="PATIENT COL:", X17="PATIENT INF:"), Z17, "")</f>
        <v/>
      </c>
      <c r="AE12" s="90"/>
      <c r="AF12" s="90"/>
      <c r="AG12" s="90"/>
      <c r="AH12" s="91"/>
      <c r="AI12" s="21"/>
      <c r="AJ12"/>
      <c r="AK12"/>
    </row>
    <row r="13" spans="1:41" ht="18" customHeight="1" x14ac:dyDescent="0.2">
      <c r="A13" s="7"/>
      <c r="B13" s="1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3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21"/>
      <c r="AJ13"/>
      <c r="AK13"/>
    </row>
    <row r="14" spans="1:41" ht="18" customHeight="1" x14ac:dyDescent="0.2">
      <c r="A14" s="7"/>
      <c r="B14" s="1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21"/>
      <c r="AI14" s="21"/>
      <c r="AJ14"/>
      <c r="AK14"/>
    </row>
    <row r="15" spans="1:41" ht="18" customHeight="1" x14ac:dyDescent="0.2">
      <c r="A15" s="7"/>
      <c r="B15" s="18"/>
      <c r="C15" s="114" t="str">
        <f>TEXT(StartDate+0,"dd")</f>
        <v>10</v>
      </c>
      <c r="D15" s="115"/>
      <c r="E15" s="121" t="str">
        <f>(TEXT(StartDate+0,"aaaa"))</f>
        <v>Monday</v>
      </c>
      <c r="F15" s="121"/>
      <c r="G15" s="121"/>
      <c r="H15" s="121"/>
      <c r="I15" s="119" t="str">
        <f>TEXT(StartDate+1,"dd")</f>
        <v>11</v>
      </c>
      <c r="J15" s="119"/>
      <c r="K15" s="121" t="str">
        <f>(TEXT(StartDate+1,"aaaa"))</f>
        <v>Tuesday</v>
      </c>
      <c r="L15" s="121"/>
      <c r="M15" s="121"/>
      <c r="N15" s="119" t="str">
        <f>TEXT(StartDate+2,"dd")</f>
        <v>12</v>
      </c>
      <c r="O15" s="119"/>
      <c r="P15" s="121" t="str">
        <f>(TEXT(StartDate+2,"aaaa"))</f>
        <v>Wednesday</v>
      </c>
      <c r="Q15" s="121"/>
      <c r="R15" s="121"/>
      <c r="S15" s="119" t="str">
        <f>TEXT(StartDate+3,"dd")</f>
        <v>13</v>
      </c>
      <c r="T15" s="119"/>
      <c r="U15" s="121" t="str">
        <f>(TEXT(StartDate+3,"aaaa"))</f>
        <v>Thursday</v>
      </c>
      <c r="V15" s="121"/>
      <c r="W15" s="121"/>
      <c r="X15" s="119" t="str">
        <f>TEXT(StartDate+4,"dd")</f>
        <v>14</v>
      </c>
      <c r="Y15" s="119"/>
      <c r="Z15" s="121" t="str">
        <f>(TEXT(StartDate+4,"aaaa"))</f>
        <v>Friday</v>
      </c>
      <c r="AA15" s="121"/>
      <c r="AB15" s="121"/>
      <c r="AC15" s="64" t="s">
        <v>10</v>
      </c>
      <c r="AD15" s="64"/>
      <c r="AE15" s="64"/>
      <c r="AF15" s="64"/>
      <c r="AG15" s="64"/>
      <c r="AH15" s="65"/>
      <c r="AI15" s="21"/>
      <c r="AJ15"/>
      <c r="AK15"/>
    </row>
    <row r="16" spans="1:41" ht="20" customHeight="1" x14ac:dyDescent="0.2">
      <c r="A16" s="7"/>
      <c r="B16" s="18"/>
      <c r="C16" s="116"/>
      <c r="D16" s="117"/>
      <c r="E16" s="118" t="str">
        <f>(TEXT(StartDate+0,"mmmm"))</f>
        <v>March</v>
      </c>
      <c r="F16" s="118"/>
      <c r="G16" s="118"/>
      <c r="H16" s="118"/>
      <c r="I16" s="120"/>
      <c r="J16" s="120"/>
      <c r="K16" s="118" t="str">
        <f>(TEXT(StartDate+1,"mmmm"))</f>
        <v>March</v>
      </c>
      <c r="L16" s="118"/>
      <c r="M16" s="118"/>
      <c r="N16" s="120"/>
      <c r="O16" s="120"/>
      <c r="P16" s="118" t="str">
        <f>(TEXT(StartDate+2,"mmmm"))</f>
        <v>March</v>
      </c>
      <c r="Q16" s="118"/>
      <c r="R16" s="118"/>
      <c r="S16" s="120"/>
      <c r="T16" s="120"/>
      <c r="U16" s="118" t="str">
        <f>(TEXT(StartDate+3,"mmmm"))</f>
        <v>March</v>
      </c>
      <c r="V16" s="118"/>
      <c r="W16" s="118"/>
      <c r="X16" s="120"/>
      <c r="Y16" s="120"/>
      <c r="Z16" s="118" t="str">
        <f>(TEXT(StartDate+4,"mmmm"))</f>
        <v>March</v>
      </c>
      <c r="AA16" s="118"/>
      <c r="AB16" s="118"/>
      <c r="AC16" s="66"/>
      <c r="AD16" s="66"/>
      <c r="AE16" s="66"/>
      <c r="AF16" s="66"/>
      <c r="AG16" s="66"/>
      <c r="AH16" s="67"/>
      <c r="AI16" s="21"/>
      <c r="AJ16"/>
      <c r="AK16"/>
    </row>
    <row r="17" spans="1:37" s="39" customFormat="1" ht="20" customHeight="1" x14ac:dyDescent="0.2">
      <c r="A17"/>
      <c r="B17" s="21"/>
      <c r="C17" s="110" t="s">
        <v>31</v>
      </c>
      <c r="D17" s="111"/>
      <c r="E17" s="70"/>
      <c r="F17" s="70"/>
      <c r="G17" s="70"/>
      <c r="H17" s="71"/>
      <c r="I17" s="112" t="s">
        <v>31</v>
      </c>
      <c r="J17" s="113"/>
      <c r="K17" s="70"/>
      <c r="L17" s="70"/>
      <c r="M17" s="71"/>
      <c r="N17" s="112" t="s">
        <v>31</v>
      </c>
      <c r="O17" s="113"/>
      <c r="P17" s="70"/>
      <c r="Q17" s="70"/>
      <c r="R17" s="71"/>
      <c r="S17" s="112" t="s">
        <v>31</v>
      </c>
      <c r="T17" s="113"/>
      <c r="U17" s="70"/>
      <c r="V17" s="70"/>
      <c r="W17" s="71"/>
      <c r="X17" s="112" t="s">
        <v>31</v>
      </c>
      <c r="Y17" s="113"/>
      <c r="Z17" s="70"/>
      <c r="AA17" s="70"/>
      <c r="AB17" s="71"/>
      <c r="AC17" s="50" t="s">
        <v>7</v>
      </c>
      <c r="AD17" s="92" t="s">
        <v>14</v>
      </c>
      <c r="AE17" s="92"/>
      <c r="AF17" s="92"/>
      <c r="AG17" s="92"/>
      <c r="AH17" s="52">
        <v>45723</v>
      </c>
      <c r="AI17" s="21"/>
      <c r="AJ17"/>
      <c r="AK17"/>
    </row>
    <row r="18" spans="1:37" s="39" customFormat="1" ht="18" customHeight="1" x14ac:dyDescent="0.2">
      <c r="A18"/>
      <c r="B18" s="21"/>
      <c r="C18" s="54" t="s">
        <v>9</v>
      </c>
      <c r="D18" s="95"/>
      <c r="E18" s="95"/>
      <c r="F18" s="95"/>
      <c r="G18" s="95"/>
      <c r="H18" s="46"/>
      <c r="I18" s="55" t="s">
        <v>9</v>
      </c>
      <c r="J18" s="96" t="str">
        <f>IF(TRIM(C18)="-80", "MOVE YESTERDAY CELLS", "")</f>
        <v/>
      </c>
      <c r="K18" s="96"/>
      <c r="L18" s="96"/>
      <c r="M18" s="45"/>
      <c r="N18" s="55" t="s">
        <v>9</v>
      </c>
      <c r="O18" s="96" t="str">
        <f>IF(TRIM(I18)="-80", "MOVE YESTERDAY CELLS", "")</f>
        <v/>
      </c>
      <c r="P18" s="96"/>
      <c r="Q18" s="96"/>
      <c r="R18" s="45"/>
      <c r="S18" s="55" t="s">
        <v>9</v>
      </c>
      <c r="T18" s="96" t="str">
        <f>IF(TRIM(N18)="-80", "MOVE YESTERDAY CELLS", "")</f>
        <v/>
      </c>
      <c r="U18" s="96"/>
      <c r="V18" s="96"/>
      <c r="W18" s="45"/>
      <c r="X18" s="55" t="s">
        <v>9</v>
      </c>
      <c r="Y18" s="96" t="str">
        <f>IF(TRIM(S18)="-80", "MOVE YESTERDAY CELLS", "")</f>
        <v/>
      </c>
      <c r="Z18" s="96"/>
      <c r="AA18" s="96"/>
      <c r="AB18" s="45"/>
      <c r="AC18" s="49" t="s">
        <v>7</v>
      </c>
      <c r="AD18" s="92" t="s">
        <v>15</v>
      </c>
      <c r="AE18" s="92"/>
      <c r="AF18" s="92"/>
      <c r="AG18" s="92"/>
      <c r="AH18" s="52">
        <v>45737</v>
      </c>
      <c r="AI18" s="21"/>
      <c r="AJ18"/>
      <c r="AK18"/>
    </row>
    <row r="19" spans="1:37" s="39" customFormat="1" ht="18" customHeight="1" x14ac:dyDescent="0.2">
      <c r="A19"/>
      <c r="B19" s="21"/>
      <c r="C19" s="35"/>
      <c r="D19" s="93"/>
      <c r="E19" s="93"/>
      <c r="F19" s="93"/>
      <c r="G19" s="93"/>
      <c r="H19" s="94"/>
      <c r="I19" s="40"/>
      <c r="J19" s="93"/>
      <c r="K19" s="93"/>
      <c r="L19" s="93"/>
      <c r="M19" s="93"/>
      <c r="N19" s="40"/>
      <c r="O19" s="93"/>
      <c r="P19" s="93"/>
      <c r="Q19" s="93"/>
      <c r="R19" s="93"/>
      <c r="S19" s="40"/>
      <c r="T19" s="93"/>
      <c r="U19" s="93"/>
      <c r="V19" s="93"/>
      <c r="W19" s="93"/>
      <c r="X19" s="40"/>
      <c r="Y19" s="93"/>
      <c r="Z19" s="93"/>
      <c r="AA19" s="93"/>
      <c r="AB19" s="93"/>
      <c r="AC19" s="51" t="s">
        <v>7</v>
      </c>
      <c r="AD19" s="92" t="s">
        <v>16</v>
      </c>
      <c r="AE19" s="92"/>
      <c r="AF19" s="92"/>
      <c r="AG19" s="92"/>
      <c r="AH19" s="52">
        <v>45733</v>
      </c>
      <c r="AI19" s="21"/>
      <c r="AJ19"/>
      <c r="AK19"/>
    </row>
    <row r="20" spans="1:37" s="39" customFormat="1" ht="18" customHeight="1" x14ac:dyDescent="0.2">
      <c r="A20"/>
      <c r="B20" s="21"/>
      <c r="C20" s="35"/>
      <c r="D20" s="93"/>
      <c r="E20" s="93"/>
      <c r="F20" s="93"/>
      <c r="G20" s="93"/>
      <c r="H20" s="94"/>
      <c r="I20" s="40"/>
      <c r="J20" s="93"/>
      <c r="K20" s="93"/>
      <c r="L20" s="93"/>
      <c r="M20" s="93"/>
      <c r="N20" s="40"/>
      <c r="O20" s="93"/>
      <c r="P20" s="93"/>
      <c r="Q20" s="93"/>
      <c r="R20" s="93"/>
      <c r="S20" s="40"/>
      <c r="T20" s="93"/>
      <c r="U20" s="93"/>
      <c r="V20" s="93"/>
      <c r="W20" s="93"/>
      <c r="X20" s="40"/>
      <c r="Y20" s="93"/>
      <c r="Z20" s="93"/>
      <c r="AA20" s="93"/>
      <c r="AB20" s="93"/>
      <c r="AC20" s="40" t="s">
        <v>6</v>
      </c>
      <c r="AD20" s="93" t="s">
        <v>17</v>
      </c>
      <c r="AE20" s="93"/>
      <c r="AF20" s="93"/>
      <c r="AG20" s="93"/>
      <c r="AH20" s="97"/>
      <c r="AI20" s="21"/>
      <c r="AJ20"/>
      <c r="AK20"/>
    </row>
    <row r="21" spans="1:37" s="39" customFormat="1" ht="18" customHeight="1" x14ac:dyDescent="0.2">
      <c r="A21"/>
      <c r="B21" s="21"/>
      <c r="C21" s="35"/>
      <c r="D21" s="93"/>
      <c r="E21" s="93"/>
      <c r="F21" s="93"/>
      <c r="G21" s="93"/>
      <c r="H21" s="93"/>
      <c r="I21" s="40"/>
      <c r="J21" s="93"/>
      <c r="K21" s="93"/>
      <c r="L21" s="93"/>
      <c r="M21" s="93"/>
      <c r="N21" s="40"/>
      <c r="O21" s="93"/>
      <c r="P21" s="93"/>
      <c r="Q21" s="93"/>
      <c r="R21" s="93"/>
      <c r="S21" s="40"/>
      <c r="T21" s="93"/>
      <c r="U21" s="93"/>
      <c r="V21" s="93"/>
      <c r="W21" s="93"/>
      <c r="X21" s="40"/>
      <c r="Y21" s="93"/>
      <c r="Z21" s="93"/>
      <c r="AA21" s="93"/>
      <c r="AB21" s="93"/>
      <c r="AC21" s="40" t="s">
        <v>6</v>
      </c>
      <c r="AD21" s="93" t="s">
        <v>18</v>
      </c>
      <c r="AE21" s="93"/>
      <c r="AF21" s="93"/>
      <c r="AG21" s="93"/>
      <c r="AH21" s="97"/>
      <c r="AI21" s="21"/>
      <c r="AJ21"/>
      <c r="AK21"/>
    </row>
    <row r="22" spans="1:37" s="39" customFormat="1" ht="18" customHeight="1" x14ac:dyDescent="0.2">
      <c r="A22"/>
      <c r="B22" s="21"/>
      <c r="C22" s="35"/>
      <c r="D22" s="93"/>
      <c r="E22" s="93"/>
      <c r="F22" s="93"/>
      <c r="G22" s="93"/>
      <c r="H22" s="93"/>
      <c r="I22" s="40"/>
      <c r="J22" s="93"/>
      <c r="K22" s="93"/>
      <c r="L22" s="93"/>
      <c r="M22" s="93"/>
      <c r="N22" s="40"/>
      <c r="O22" s="93"/>
      <c r="P22" s="93"/>
      <c r="Q22" s="93"/>
      <c r="R22" s="93"/>
      <c r="S22" s="40"/>
      <c r="T22" s="93"/>
      <c r="U22" s="93"/>
      <c r="V22" s="93"/>
      <c r="W22" s="93"/>
      <c r="X22" s="40"/>
      <c r="Y22" s="93"/>
      <c r="Z22" s="93"/>
      <c r="AA22" s="93"/>
      <c r="AB22" s="93"/>
      <c r="AC22" s="40" t="s">
        <v>7</v>
      </c>
      <c r="AD22" s="93" t="s">
        <v>19</v>
      </c>
      <c r="AE22" s="93"/>
      <c r="AF22" s="93"/>
      <c r="AG22" s="93"/>
      <c r="AH22" s="97"/>
      <c r="AI22" s="21"/>
      <c r="AJ22"/>
      <c r="AK22"/>
    </row>
    <row r="23" spans="1:37" s="39" customFormat="1" ht="18" customHeight="1" x14ac:dyDescent="0.2">
      <c r="A23"/>
      <c r="B23" s="21"/>
      <c r="C23" s="35"/>
      <c r="D23" s="93"/>
      <c r="E23" s="93"/>
      <c r="F23" s="93"/>
      <c r="G23" s="93"/>
      <c r="H23" s="93"/>
      <c r="I23" s="40"/>
      <c r="J23" s="93"/>
      <c r="K23" s="93"/>
      <c r="L23" s="93"/>
      <c r="M23" s="93"/>
      <c r="N23" s="40"/>
      <c r="O23" s="93"/>
      <c r="P23" s="93"/>
      <c r="Q23" s="93"/>
      <c r="R23" s="93"/>
      <c r="S23" s="40"/>
      <c r="T23" s="93"/>
      <c r="U23" s="93"/>
      <c r="V23" s="93"/>
      <c r="W23" s="93"/>
      <c r="X23" s="40"/>
      <c r="Y23" s="93"/>
      <c r="Z23" s="93"/>
      <c r="AA23" s="93"/>
      <c r="AB23" s="93"/>
      <c r="AC23" s="40"/>
      <c r="AD23" s="93"/>
      <c r="AE23" s="93"/>
      <c r="AF23" s="93"/>
      <c r="AG23" s="93"/>
      <c r="AH23" s="97"/>
      <c r="AI23" s="21"/>
      <c r="AJ23"/>
      <c r="AK23"/>
    </row>
    <row r="24" spans="1:37" s="39" customFormat="1" ht="18" customHeight="1" x14ac:dyDescent="0.2">
      <c r="A24"/>
      <c r="B24" s="21"/>
      <c r="C24" s="35"/>
      <c r="D24" s="93"/>
      <c r="E24" s="93"/>
      <c r="F24" s="93"/>
      <c r="G24" s="93"/>
      <c r="H24" s="93"/>
      <c r="I24" s="40"/>
      <c r="J24" s="93"/>
      <c r="K24" s="93"/>
      <c r="L24" s="93"/>
      <c r="M24" s="93"/>
      <c r="N24" s="40"/>
      <c r="O24" s="93"/>
      <c r="P24" s="93"/>
      <c r="Q24" s="93"/>
      <c r="R24" s="93"/>
      <c r="S24" s="40"/>
      <c r="T24" s="93"/>
      <c r="U24" s="93"/>
      <c r="V24" s="93"/>
      <c r="W24" s="93"/>
      <c r="X24" s="40"/>
      <c r="Y24" s="93"/>
      <c r="Z24" s="93"/>
      <c r="AA24" s="93"/>
      <c r="AB24" s="93"/>
      <c r="AC24" s="40"/>
      <c r="AD24" s="93"/>
      <c r="AE24" s="93"/>
      <c r="AF24" s="93"/>
      <c r="AG24" s="93"/>
      <c r="AH24" s="97"/>
      <c r="AI24" s="21"/>
      <c r="AJ24"/>
      <c r="AK24"/>
    </row>
    <row r="25" spans="1:37" s="39" customFormat="1" ht="18" customHeight="1" x14ac:dyDescent="0.2">
      <c r="A25"/>
      <c r="B25" s="21"/>
      <c r="C25" s="35"/>
      <c r="D25" s="93"/>
      <c r="E25" s="93"/>
      <c r="F25" s="93"/>
      <c r="G25" s="93"/>
      <c r="H25" s="93"/>
      <c r="I25" s="40"/>
      <c r="J25" s="93"/>
      <c r="K25" s="93"/>
      <c r="L25" s="93"/>
      <c r="M25" s="93"/>
      <c r="N25" s="40"/>
      <c r="O25" s="93"/>
      <c r="P25" s="93"/>
      <c r="Q25" s="93"/>
      <c r="R25" s="93"/>
      <c r="S25" s="40"/>
      <c r="T25" s="93"/>
      <c r="U25" s="93"/>
      <c r="V25" s="93"/>
      <c r="W25" s="93"/>
      <c r="X25" s="40"/>
      <c r="Y25" s="93"/>
      <c r="Z25" s="93"/>
      <c r="AA25" s="93"/>
      <c r="AB25" s="93"/>
      <c r="AC25" s="40"/>
      <c r="AD25" s="93"/>
      <c r="AE25" s="93"/>
      <c r="AF25" s="93"/>
      <c r="AG25" s="93"/>
      <c r="AH25" s="97"/>
      <c r="AI25" s="21"/>
      <c r="AJ25"/>
      <c r="AK25"/>
    </row>
    <row r="26" spans="1:37" s="39" customFormat="1" ht="18" customHeight="1" x14ac:dyDescent="0.2">
      <c r="A26"/>
      <c r="B26" s="21"/>
      <c r="C26" s="35"/>
      <c r="D26" s="93"/>
      <c r="E26" s="93"/>
      <c r="F26" s="93"/>
      <c r="G26" s="93"/>
      <c r="H26" s="93"/>
      <c r="I26" s="40"/>
      <c r="J26" s="93"/>
      <c r="K26" s="93"/>
      <c r="L26" s="93"/>
      <c r="M26" s="93"/>
      <c r="N26" s="40"/>
      <c r="O26" s="93"/>
      <c r="P26" s="93"/>
      <c r="Q26" s="93"/>
      <c r="R26" s="93"/>
      <c r="S26" s="40"/>
      <c r="T26" s="93"/>
      <c r="U26" s="93"/>
      <c r="V26" s="93"/>
      <c r="W26" s="93"/>
      <c r="X26" s="40"/>
      <c r="Y26" s="93"/>
      <c r="Z26" s="93"/>
      <c r="AA26" s="93"/>
      <c r="AB26" s="93"/>
      <c r="AC26" s="40"/>
      <c r="AD26" s="93"/>
      <c r="AE26" s="93"/>
      <c r="AF26" s="93"/>
      <c r="AG26" s="93"/>
      <c r="AH26" s="97"/>
      <c r="AI26" s="21"/>
      <c r="AJ26"/>
      <c r="AK26"/>
    </row>
    <row r="27" spans="1:37" s="39" customFormat="1" ht="18" customHeight="1" x14ac:dyDescent="0.2">
      <c r="A27"/>
      <c r="B27" s="21"/>
      <c r="C27" s="35"/>
      <c r="D27" s="93"/>
      <c r="E27" s="93"/>
      <c r="F27" s="93"/>
      <c r="G27" s="93"/>
      <c r="H27" s="93"/>
      <c r="I27" s="40"/>
      <c r="J27" s="93"/>
      <c r="K27" s="93"/>
      <c r="L27" s="93"/>
      <c r="M27" s="93"/>
      <c r="N27" s="40"/>
      <c r="O27" s="93"/>
      <c r="P27" s="93"/>
      <c r="Q27" s="93"/>
      <c r="R27" s="93"/>
      <c r="S27" s="40"/>
      <c r="T27" s="93"/>
      <c r="U27" s="93"/>
      <c r="V27" s="93"/>
      <c r="W27" s="93"/>
      <c r="X27" s="40"/>
      <c r="Y27" s="93"/>
      <c r="Z27" s="93"/>
      <c r="AA27" s="93"/>
      <c r="AB27" s="93"/>
      <c r="AC27" s="40"/>
      <c r="AD27" s="93"/>
      <c r="AE27" s="93"/>
      <c r="AF27" s="93"/>
      <c r="AG27" s="93"/>
      <c r="AH27" s="97"/>
      <c r="AI27" s="21"/>
      <c r="AJ27"/>
      <c r="AK27"/>
    </row>
    <row r="28" spans="1:37" s="39" customFormat="1" ht="18" customHeight="1" x14ac:dyDescent="0.2">
      <c r="A28"/>
      <c r="B28" s="21"/>
      <c r="C28" s="35"/>
      <c r="D28" s="93"/>
      <c r="E28" s="93"/>
      <c r="F28" s="93"/>
      <c r="G28" s="93"/>
      <c r="H28" s="93"/>
      <c r="I28" s="40"/>
      <c r="J28" s="93"/>
      <c r="K28" s="93"/>
      <c r="L28" s="93"/>
      <c r="M28" s="93"/>
      <c r="N28" s="40"/>
      <c r="O28" s="93"/>
      <c r="P28" s="93"/>
      <c r="Q28" s="93"/>
      <c r="R28" s="93"/>
      <c r="S28" s="40"/>
      <c r="T28" s="93"/>
      <c r="U28" s="93"/>
      <c r="V28" s="93"/>
      <c r="W28" s="93"/>
      <c r="X28" s="40"/>
      <c r="Y28" s="93"/>
      <c r="Z28" s="93"/>
      <c r="AA28" s="93"/>
      <c r="AB28" s="93"/>
      <c r="AC28" s="40"/>
      <c r="AD28" s="93"/>
      <c r="AE28" s="93"/>
      <c r="AF28" s="93"/>
      <c r="AG28" s="93"/>
      <c r="AH28" s="97"/>
      <c r="AI28" s="21"/>
      <c r="AJ28"/>
      <c r="AK28"/>
    </row>
    <row r="29" spans="1:37" s="39" customFormat="1" ht="18" customHeight="1" x14ac:dyDescent="0.2">
      <c r="A29"/>
      <c r="B29" s="21"/>
      <c r="C29" s="35"/>
      <c r="D29" s="93"/>
      <c r="E29" s="93"/>
      <c r="F29" s="93"/>
      <c r="G29" s="93"/>
      <c r="H29" s="93"/>
      <c r="I29" s="40"/>
      <c r="J29" s="93"/>
      <c r="K29" s="93"/>
      <c r="L29" s="93"/>
      <c r="M29" s="93"/>
      <c r="N29" s="40"/>
      <c r="O29" s="93"/>
      <c r="P29" s="93"/>
      <c r="Q29" s="93"/>
      <c r="R29" s="93"/>
      <c r="S29" s="40"/>
      <c r="T29" s="93"/>
      <c r="U29" s="93"/>
      <c r="V29" s="93"/>
      <c r="W29" s="93"/>
      <c r="X29" s="40"/>
      <c r="Y29" s="93"/>
      <c r="Z29" s="93"/>
      <c r="AA29" s="93"/>
      <c r="AB29" s="93"/>
      <c r="AC29" s="40"/>
      <c r="AD29" s="93"/>
      <c r="AE29" s="93"/>
      <c r="AF29" s="93"/>
      <c r="AG29" s="93"/>
      <c r="AH29" s="97"/>
      <c r="AI29" s="21"/>
      <c r="AJ29"/>
      <c r="AK29"/>
    </row>
    <row r="30" spans="1:37" s="39" customFormat="1" ht="18" customHeight="1" x14ac:dyDescent="0.2">
      <c r="A30"/>
      <c r="B30" s="21"/>
      <c r="C30" s="37"/>
      <c r="D30" s="103"/>
      <c r="E30" s="103"/>
      <c r="F30" s="103"/>
      <c r="G30" s="103"/>
      <c r="H30" s="103"/>
      <c r="I30" s="41"/>
      <c r="J30" s="103"/>
      <c r="K30" s="103"/>
      <c r="L30" s="103"/>
      <c r="M30" s="103"/>
      <c r="N30" s="41"/>
      <c r="O30" s="103"/>
      <c r="P30" s="103"/>
      <c r="Q30" s="103"/>
      <c r="R30" s="103"/>
      <c r="S30" s="41"/>
      <c r="T30" s="103"/>
      <c r="U30" s="103"/>
      <c r="V30" s="103"/>
      <c r="W30" s="103"/>
      <c r="X30" s="41"/>
      <c r="Y30" s="103"/>
      <c r="Z30" s="103"/>
      <c r="AA30" s="103"/>
      <c r="AB30" s="103"/>
      <c r="AC30" s="41"/>
      <c r="AD30" s="103"/>
      <c r="AE30" s="103"/>
      <c r="AF30" s="103"/>
      <c r="AG30" s="103"/>
      <c r="AH30" s="104"/>
      <c r="AI30" s="21"/>
      <c r="AJ30"/>
      <c r="AK30"/>
    </row>
    <row r="31" spans="1:37" ht="18" customHeight="1" x14ac:dyDescent="0.2">
      <c r="A31" s="7"/>
      <c r="B31" s="1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21"/>
      <c r="AJ31"/>
      <c r="AK31"/>
    </row>
    <row r="32" spans="1:37" ht="18" customHeight="1" x14ac:dyDescent="0.2">
      <c r="A32" s="7"/>
      <c r="B32" s="18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/>
      <c r="AK32"/>
    </row>
    <row r="33" spans="1:37" ht="30" customHeight="1" x14ac:dyDescent="0.2">
      <c r="A33" s="7"/>
      <c r="B33" s="18"/>
      <c r="C33" s="105" t="s">
        <v>20</v>
      </c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  <c r="AI33" s="21"/>
      <c r="AJ33"/>
      <c r="AK33"/>
    </row>
    <row r="34" spans="1:37" s="31" customFormat="1" ht="21" customHeight="1" x14ac:dyDescent="0.25">
      <c r="A34" s="42"/>
      <c r="B34" s="43"/>
      <c r="C34" s="108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2"/>
      <c r="AI34" s="21"/>
      <c r="AJ34"/>
      <c r="AK34"/>
    </row>
    <row r="35" spans="1:37" s="31" customFormat="1" ht="21" customHeight="1" x14ac:dyDescent="0.25">
      <c r="A35" s="42"/>
      <c r="B35" s="43"/>
      <c r="C35" s="98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100"/>
      <c r="AI35" s="21"/>
      <c r="AJ35"/>
      <c r="AK35"/>
    </row>
    <row r="36" spans="1:37" ht="21" customHeight="1" x14ac:dyDescent="0.2">
      <c r="A36" s="7"/>
      <c r="B36" s="18"/>
      <c r="C36" s="101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6"/>
      <c r="AI36" s="21"/>
      <c r="AJ36"/>
      <c r="AK36"/>
    </row>
    <row r="37" spans="1:37" ht="21" customHeight="1" x14ac:dyDescent="0.2">
      <c r="A37" s="7"/>
      <c r="B37" s="18"/>
      <c r="C37" s="102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4"/>
      <c r="AI37" s="21"/>
      <c r="AJ37"/>
      <c r="AK37"/>
    </row>
    <row r="38" spans="1:37" ht="18" customHeight="1" x14ac:dyDescent="0.2">
      <c r="A38" s="7"/>
      <c r="B38" s="18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/>
    </row>
    <row r="39" spans="1:37" customFormat="1" ht="18" customHeight="1" x14ac:dyDescent="0.2"/>
    <row r="40" spans="1:37" ht="18" customHeight="1" x14ac:dyDescent="0.2">
      <c r="A40" s="7"/>
      <c r="B40" s="7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V40"/>
      <c r="W40"/>
      <c r="X40"/>
      <c r="Y40"/>
      <c r="Z40"/>
      <c r="AA40"/>
      <c r="AB40"/>
      <c r="AC40"/>
      <c r="AD40"/>
      <c r="AE40"/>
      <c r="AF40"/>
      <c r="AG40"/>
      <c r="AH40"/>
      <c r="AI40" s="7"/>
      <c r="AJ40"/>
    </row>
    <row r="41" spans="1:37" ht="18" customHeight="1" x14ac:dyDescent="0.2">
      <c r="A41" s="7"/>
      <c r="B41" s="7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 s="7"/>
      <c r="AJ41"/>
    </row>
    <row r="42" spans="1:37" ht="18" customHeight="1" x14ac:dyDescent="0.2">
      <c r="T42"/>
    </row>
  </sheetData>
  <sheetProtection algorithmName="SHA-512" hashValue="jfCzHbRPI1AS+z2P9QfYStna8U5SXj8CqOlOAVAXWY87QHqeT8/zgP3TNFPTAF6pWsXzmbKgE114QdheyBEQ/g==" saltValue="ixZsOpZhOJr0HrKtl/xw4Q==" spinCount="100000" sheet="1" objects="1" scenarios="1" selectLockedCells="1" selectUnlockedCells="1"/>
  <mergeCells count="135">
    <mergeCell ref="K3:AC3"/>
    <mergeCell ref="Q4:U4"/>
    <mergeCell ref="V4:Z4"/>
    <mergeCell ref="AC4:AH4"/>
    <mergeCell ref="C6:M6"/>
    <mergeCell ref="P6:Z6"/>
    <mergeCell ref="AC6:AH6"/>
    <mergeCell ref="D9:M9"/>
    <mergeCell ref="Q9:Z9"/>
    <mergeCell ref="AD9:AH9"/>
    <mergeCell ref="D10:M10"/>
    <mergeCell ref="Q10:Z10"/>
    <mergeCell ref="AD10:AH10"/>
    <mergeCell ref="C7:M7"/>
    <mergeCell ref="Q7:Z7"/>
    <mergeCell ref="AC7:AH7"/>
    <mergeCell ref="D8:M8"/>
    <mergeCell ref="Q8:Z8"/>
    <mergeCell ref="AD8:AH8"/>
    <mergeCell ref="C15:D16"/>
    <mergeCell ref="E15:H15"/>
    <mergeCell ref="I15:J16"/>
    <mergeCell ref="K15:M15"/>
    <mergeCell ref="N15:O16"/>
    <mergeCell ref="P15:R15"/>
    <mergeCell ref="D11:M11"/>
    <mergeCell ref="Q11:Z11"/>
    <mergeCell ref="AD11:AH11"/>
    <mergeCell ref="D12:M12"/>
    <mergeCell ref="Q12:Z12"/>
    <mergeCell ref="AD12:AH12"/>
    <mergeCell ref="S15:T16"/>
    <mergeCell ref="U15:W15"/>
    <mergeCell ref="X15:Y16"/>
    <mergeCell ref="Z15:AB15"/>
    <mergeCell ref="AC15:AH16"/>
    <mergeCell ref="E16:H16"/>
    <mergeCell ref="K16:M16"/>
    <mergeCell ref="P16:R16"/>
    <mergeCell ref="U16:W16"/>
    <mergeCell ref="Z16:AB16"/>
    <mergeCell ref="AD18:AG18"/>
    <mergeCell ref="D19:H19"/>
    <mergeCell ref="J19:M19"/>
    <mergeCell ref="O19:R19"/>
    <mergeCell ref="T19:W19"/>
    <mergeCell ref="Y19:AB19"/>
    <mergeCell ref="AD19:AG19"/>
    <mergeCell ref="S17:T17"/>
    <mergeCell ref="U17:W17"/>
    <mergeCell ref="X17:Y17"/>
    <mergeCell ref="Z17:AB17"/>
    <mergeCell ref="AD17:AG17"/>
    <mergeCell ref="D18:G18"/>
    <mergeCell ref="J18:L18"/>
    <mergeCell ref="O18:Q18"/>
    <mergeCell ref="T18:V18"/>
    <mergeCell ref="Y18:AA18"/>
    <mergeCell ref="C17:D17"/>
    <mergeCell ref="E17:H17"/>
    <mergeCell ref="I17:J17"/>
    <mergeCell ref="K17:M17"/>
    <mergeCell ref="N17:O17"/>
    <mergeCell ref="P17:R17"/>
    <mergeCell ref="D21:H21"/>
    <mergeCell ref="J21:M21"/>
    <mergeCell ref="O21:R21"/>
    <mergeCell ref="T21:W21"/>
    <mergeCell ref="Y21:AB21"/>
    <mergeCell ref="AD21:AH21"/>
    <mergeCell ref="D20:H20"/>
    <mergeCell ref="J20:M20"/>
    <mergeCell ref="O20:R20"/>
    <mergeCell ref="T20:W20"/>
    <mergeCell ref="Y20:AB20"/>
    <mergeCell ref="AD20:AH20"/>
    <mergeCell ref="D23:H23"/>
    <mergeCell ref="J23:M23"/>
    <mergeCell ref="O23:R23"/>
    <mergeCell ref="T23:W23"/>
    <mergeCell ref="Y23:AB23"/>
    <mergeCell ref="AD23:AH23"/>
    <mergeCell ref="D22:H22"/>
    <mergeCell ref="J22:M22"/>
    <mergeCell ref="O22:R22"/>
    <mergeCell ref="T22:W22"/>
    <mergeCell ref="Y22:AB22"/>
    <mergeCell ref="AD22:AH22"/>
    <mergeCell ref="D25:H25"/>
    <mergeCell ref="J25:M25"/>
    <mergeCell ref="O25:R25"/>
    <mergeCell ref="T25:W25"/>
    <mergeCell ref="Y25:AB25"/>
    <mergeCell ref="AD25:AH25"/>
    <mergeCell ref="D24:H24"/>
    <mergeCell ref="J24:M24"/>
    <mergeCell ref="O24:R24"/>
    <mergeCell ref="T24:W24"/>
    <mergeCell ref="Y24:AB24"/>
    <mergeCell ref="AD24:AH24"/>
    <mergeCell ref="D27:H27"/>
    <mergeCell ref="J27:M27"/>
    <mergeCell ref="O27:R27"/>
    <mergeCell ref="T27:W27"/>
    <mergeCell ref="Y27:AB27"/>
    <mergeCell ref="AD27:AH27"/>
    <mergeCell ref="D26:H26"/>
    <mergeCell ref="J26:M26"/>
    <mergeCell ref="O26:R26"/>
    <mergeCell ref="T26:W26"/>
    <mergeCell ref="Y26:AB26"/>
    <mergeCell ref="AD26:AH26"/>
    <mergeCell ref="D29:H29"/>
    <mergeCell ref="J29:M29"/>
    <mergeCell ref="O29:R29"/>
    <mergeCell ref="T29:W29"/>
    <mergeCell ref="Y29:AB29"/>
    <mergeCell ref="AD29:AH29"/>
    <mergeCell ref="D28:H28"/>
    <mergeCell ref="J28:M28"/>
    <mergeCell ref="O28:R28"/>
    <mergeCell ref="T28:W28"/>
    <mergeCell ref="Y28:AB28"/>
    <mergeCell ref="AD28:AH28"/>
    <mergeCell ref="C33:AH33"/>
    <mergeCell ref="C34:AH34"/>
    <mergeCell ref="C35:AH35"/>
    <mergeCell ref="C36:AH36"/>
    <mergeCell ref="C37:AH37"/>
    <mergeCell ref="D30:H30"/>
    <mergeCell ref="J30:M30"/>
    <mergeCell ref="O30:R30"/>
    <mergeCell ref="T30:W30"/>
    <mergeCell ref="Y30:AB30"/>
    <mergeCell ref="AD30:AH30"/>
  </mergeCells>
  <conditionalFormatting sqref="D8:M10">
    <cfRule type="containsText" dxfId="15" priority="5" operator="containsText" text="NOT TODAY">
      <formula>NOT(ISERROR(SEARCH("NOT TODAY",D8)))</formula>
    </cfRule>
    <cfRule type="containsText" dxfId="14" priority="6" operator="containsText" text="TODAY">
      <formula>NOT(ISERROR(SEARCH("TODAY",D8)))</formula>
    </cfRule>
  </conditionalFormatting>
  <conditionalFormatting sqref="J18:L18">
    <cfRule type="expression" dxfId="13" priority="1">
      <formula>J18="MOVE YESTERDAY CELLS"</formula>
    </cfRule>
  </conditionalFormatting>
  <conditionalFormatting sqref="O18:Q18">
    <cfRule type="expression" dxfId="12" priority="2">
      <formula>O18="MOVE YESTERDAY CELLS"</formula>
    </cfRule>
  </conditionalFormatting>
  <conditionalFormatting sqref="T18:V18">
    <cfRule type="expression" dxfId="11" priority="3">
      <formula>T18="MOVE YESTERDAY CELLS"</formula>
    </cfRule>
  </conditionalFormatting>
  <conditionalFormatting sqref="W18:Y18 R18:T18 M18:O18 H18:J18 P7:P12 C17 E17 I17 K17 N17 P17 S17 U17 X17 Z17 AC17:AH17 C18:D18 AB18:AD18 AH18:AH19 C19:AD19 C20:AH30">
    <cfRule type="cellIs" dxfId="10" priority="7" operator="equal">
      <formula>"✔"</formula>
    </cfRule>
    <cfRule type="cellIs" dxfId="9" priority="8" operator="equal">
      <formula>"✖"</formula>
    </cfRule>
  </conditionalFormatting>
  <conditionalFormatting sqref="Y18:AA18">
    <cfRule type="expression" dxfId="8" priority="4">
      <formula>Y18="MOVE YESTERDAY CELLS"</formula>
    </cfRule>
  </conditionalFormatting>
  <dataValidations count="6"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24F7D195-7669-4CC3-B4B2-EBF6DD4CA66B}"/>
    <dataValidation allowBlank="1" showInputMessage="1" showErrorMessage="1" prompt="Enter week start date in this cell" sqref="V4:Z4" xr:uid="{E6455A25-4E6E-49FB-8ECD-118333861C10}"/>
    <dataValidation type="list" allowBlank="1" showInputMessage="1" showErrorMessage="1" sqref="P7:P12 I19:I30 C8:C10 C19:C30 N19:N30 S19:S30 AC17:AC30 X19:X30 AC8:AC12 H18 M18 R18 W18 AB18" xr:uid="{B8D22FAD-9462-46E2-8762-6B5E47CAB16D}">
      <formula1>"✔,✖"</formula1>
    </dataValidation>
    <dataValidation allowBlank="1" showInputMessage="1" showErrorMessage="1" sqref="AH17:AH19" xr:uid="{C4092D25-DB9C-463C-B8F6-1DBE3FF39FA1}"/>
    <dataValidation type="list" allowBlank="1" showInputMessage="1" showErrorMessage="1" sqref="I17:J17 N17:O17 C17:D17 S17:T17 X17:Y17" xr:uid="{DCBF5275-B442-491A-ABE7-30E054B125FF}">
      <formula1>"INPUT:,PATIENT COL:,PATIENT INF:, NO PATIENT"</formula1>
    </dataValidation>
    <dataValidation type="list" allowBlank="1" showInputMessage="1" showErrorMessage="1" sqref="C18 I18 N18 S18 X18" xr:uid="{F21BB684-1AE9-461A-BF90-AFC0874511F5}">
      <formula1>IF(C17="PATIENT COL:", $AO$7:$AO$8, $AO$9)</formula1>
    </dataValidation>
  </dataValidations>
  <printOptions horizontalCentered="1"/>
  <pageMargins left="0.25" right="0.25" top="0.5" bottom="0.5" header="0.3" footer="0.3"/>
  <pageSetup scale="7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1EB2-55A7-4595-A4D6-9A35F8D7FCA3}">
  <sheetPr>
    <pageSetUpPr fitToPage="1"/>
  </sheetPr>
  <dimension ref="A1:AO42"/>
  <sheetViews>
    <sheetView showGridLines="0" zoomScaleNormal="100" workbookViewId="0">
      <selection activeCell="H18" activeCellId="4" sqref="AB18 W18 R18 M18 H18"/>
    </sheetView>
  </sheetViews>
  <sheetFormatPr baseColWidth="10" defaultColWidth="9.1640625" defaultRowHeight="18" customHeight="1" x14ac:dyDescent="0.2"/>
  <cols>
    <col min="1" max="1" width="6.6640625" style="6" customWidth="1"/>
    <col min="2" max="2" width="2.6640625" style="6" customWidth="1"/>
    <col min="3" max="3" width="4.5" style="44" customWidth="1"/>
    <col min="4" max="4" width="5.83203125" style="44" customWidth="1"/>
    <col min="5" max="6" width="4.5" style="44" customWidth="1"/>
    <col min="7" max="7" width="3.83203125" style="44" customWidth="1"/>
    <col min="8" max="9" width="4.5" style="44" customWidth="1"/>
    <col min="10" max="10" width="5.33203125" style="44" customWidth="1"/>
    <col min="11" max="11" width="4.5" style="44" customWidth="1"/>
    <col min="12" max="12" width="5.6640625" style="44" customWidth="1"/>
    <col min="13" max="14" width="4.5" style="44" customWidth="1"/>
    <col min="15" max="15" width="5.6640625" style="44" customWidth="1"/>
    <col min="16" max="16" width="4.5" style="44" customWidth="1"/>
    <col min="17" max="17" width="5.6640625" style="44" customWidth="1"/>
    <col min="18" max="19" width="4.5" style="44" customWidth="1"/>
    <col min="20" max="20" width="5.33203125" style="44" customWidth="1"/>
    <col min="21" max="21" width="4.5" style="44" customWidth="1"/>
    <col min="22" max="22" width="5.5" style="44" customWidth="1"/>
    <col min="23" max="24" width="4.5" style="44" customWidth="1"/>
    <col min="25" max="25" width="5.6640625" style="44" customWidth="1"/>
    <col min="26" max="26" width="4.5" style="44" customWidth="1"/>
    <col min="27" max="27" width="5.33203125" style="44" customWidth="1"/>
    <col min="28" max="28" width="5.5" style="44" customWidth="1"/>
    <col min="29" max="29" width="6.5" style="44" customWidth="1"/>
    <col min="30" max="33" width="4.5" style="44" customWidth="1"/>
    <col min="34" max="34" width="13" style="44" customWidth="1"/>
    <col min="35" max="35" width="3.6640625" style="6" customWidth="1"/>
    <col min="36" max="36" width="6.6640625" style="39" customWidth="1"/>
    <col min="37" max="37" width="8.6640625" style="39" customWidth="1"/>
    <col min="38" max="16384" width="9.1640625" style="6"/>
  </cols>
  <sheetData>
    <row r="1" spans="1:41" ht="18" customHeight="1" x14ac:dyDescent="0.2"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7"/>
      <c r="AJ1" t="s">
        <v>0</v>
      </c>
      <c r="AK1"/>
    </row>
    <row r="2" spans="1:41" s="15" customFormat="1" ht="25" customHeight="1" x14ac:dyDescent="0.3">
      <c r="A2" s="9"/>
      <c r="B2" s="10"/>
      <c r="C2" s="11"/>
      <c r="D2" s="10"/>
      <c r="E2" s="10"/>
      <c r="F2" s="10"/>
      <c r="G2" s="10"/>
      <c r="H2" s="10"/>
      <c r="I2" s="10"/>
      <c r="J2" s="10"/>
      <c r="K2" s="12"/>
      <c r="L2" s="13"/>
      <c r="M2" s="13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0"/>
      <c r="AD2" s="10"/>
      <c r="AE2" s="10"/>
      <c r="AF2" s="10"/>
      <c r="AG2" s="10"/>
      <c r="AH2" s="10"/>
      <c r="AI2" s="10"/>
      <c r="AJ2" s="14"/>
      <c r="AK2" s="9"/>
    </row>
    <row r="3" spans="1:41" s="7" customFormat="1" ht="36" customHeight="1" x14ac:dyDescent="0.2">
      <c r="B3" s="16"/>
      <c r="C3" s="16"/>
      <c r="D3" s="16"/>
      <c r="E3" s="17"/>
      <c r="F3" s="17"/>
      <c r="G3" s="17"/>
      <c r="H3" s="17"/>
      <c r="I3" s="17"/>
      <c r="J3" s="17"/>
      <c r="K3" s="109" t="s">
        <v>1</v>
      </c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7"/>
      <c r="AE3" s="17"/>
      <c r="AF3" s="17"/>
      <c r="AG3" s="17"/>
      <c r="AH3" s="17"/>
      <c r="AI3" s="17"/>
    </row>
    <row r="4" spans="1:41" ht="51" customHeight="1" x14ac:dyDescent="0.2">
      <c r="A4" s="7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22" t="s">
        <v>2</v>
      </c>
      <c r="R4" s="122"/>
      <c r="S4" s="122"/>
      <c r="T4" s="122"/>
      <c r="U4" s="122"/>
      <c r="V4" s="123">
        <v>45726</v>
      </c>
      <c r="W4" s="123"/>
      <c r="X4" s="123"/>
      <c r="Y4" s="123"/>
      <c r="Z4" s="123"/>
      <c r="AA4" s="20"/>
      <c r="AB4" s="20"/>
      <c r="AC4" s="62" t="str">
        <f ca="1">_xlfn.TEXTJOIN(CHAR(10), TRUE, IF(AND(AH17&gt;=TODAY()-WEEKDAY(TODAY(),2)+1, AH17&lt;=TODAY()-WEEKDAY(TODAY(),2)+7), AD17 &amp; " ***THIS WEEK***", ""), IF(AND(AH18&gt;=TODAY()-WEEKDAY(TODAY(),2)+1, AH18&lt;=TODAY()-WEEKDAY(TODAY(),2)+7), AD18 &amp; " ***THIS WEEK***", ""), IF(AND(AH19&gt;=TODAY()-WEEKDAY(TODAY(),2)+1, AH19&lt;=TODAY()-WEEKDAY(TODAY(),2)+7), AD19 &amp; " ***THIS WEEK***", ""))</f>
        <v/>
      </c>
      <c r="AD4" s="63"/>
      <c r="AE4" s="63"/>
      <c r="AF4" s="63"/>
      <c r="AG4" s="63"/>
      <c r="AH4" s="63"/>
      <c r="AI4" s="21"/>
      <c r="AJ4"/>
      <c r="AK4"/>
    </row>
    <row r="5" spans="1:41" ht="18" customHeight="1" x14ac:dyDescent="0.2">
      <c r="A5" s="7"/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1"/>
      <c r="AJ5"/>
      <c r="AK5"/>
    </row>
    <row r="6" spans="1:41" s="27" customFormat="1" ht="30" customHeight="1" x14ac:dyDescent="0.2">
      <c r="A6" s="22"/>
      <c r="B6" s="23"/>
      <c r="C6" s="72" t="s">
        <v>3</v>
      </c>
      <c r="D6" s="73"/>
      <c r="E6" s="73"/>
      <c r="F6" s="73"/>
      <c r="G6" s="73"/>
      <c r="H6" s="73"/>
      <c r="I6" s="73"/>
      <c r="J6" s="73"/>
      <c r="K6" s="73"/>
      <c r="L6" s="73"/>
      <c r="M6" s="74"/>
      <c r="N6" s="19"/>
      <c r="O6" s="20"/>
      <c r="P6" s="75" t="s">
        <v>4</v>
      </c>
      <c r="Q6" s="76"/>
      <c r="R6" s="76"/>
      <c r="S6" s="76"/>
      <c r="T6" s="76"/>
      <c r="U6" s="76"/>
      <c r="V6" s="76"/>
      <c r="W6" s="76"/>
      <c r="X6" s="76"/>
      <c r="Y6" s="76"/>
      <c r="Z6" s="77"/>
      <c r="AA6" s="24"/>
      <c r="AB6" s="20"/>
      <c r="AC6" s="73" t="s">
        <v>5</v>
      </c>
      <c r="AD6" s="73"/>
      <c r="AE6" s="73"/>
      <c r="AF6" s="73"/>
      <c r="AG6" s="73"/>
      <c r="AH6" s="74"/>
      <c r="AI6" s="25"/>
      <c r="AJ6" s="26"/>
      <c r="AK6" s="26"/>
    </row>
    <row r="7" spans="1:41" s="31" customFormat="1" ht="20" customHeight="1" x14ac:dyDescent="0.25">
      <c r="A7"/>
      <c r="B7" s="21"/>
      <c r="C7" s="78"/>
      <c r="D7" s="79"/>
      <c r="E7" s="79"/>
      <c r="F7" s="79"/>
      <c r="G7" s="79"/>
      <c r="H7" s="79"/>
      <c r="I7" s="79"/>
      <c r="J7" s="79"/>
      <c r="K7" s="79"/>
      <c r="L7" s="79"/>
      <c r="M7" s="80"/>
      <c r="N7" s="28"/>
      <c r="O7" s="29"/>
      <c r="P7" s="30"/>
      <c r="Q7" s="81"/>
      <c r="R7" s="81"/>
      <c r="S7" s="81"/>
      <c r="T7" s="81"/>
      <c r="U7" s="81"/>
      <c r="V7" s="81"/>
      <c r="W7" s="81"/>
      <c r="X7" s="81"/>
      <c r="Y7" s="81"/>
      <c r="Z7" s="82"/>
      <c r="AA7" s="29"/>
      <c r="AB7" s="29"/>
      <c r="AC7" s="79"/>
      <c r="AD7" s="79"/>
      <c r="AE7" s="79"/>
      <c r="AF7" s="79"/>
      <c r="AG7" s="79"/>
      <c r="AH7" s="80"/>
      <c r="AI7" s="21"/>
      <c r="AJ7"/>
      <c r="AK7"/>
      <c r="AO7" s="56">
        <v>-80</v>
      </c>
    </row>
    <row r="8" spans="1:41" ht="18" customHeight="1" x14ac:dyDescent="0.2">
      <c r="A8" s="7"/>
      <c r="B8" s="18"/>
      <c r="C8" s="48" t="s">
        <v>7</v>
      </c>
      <c r="D8" s="68" t="str">
        <f ca="1">AD17 &amp; " " &amp; IF(AH17=TODAY(), "TODAY", "NOT TODAY")</f>
        <v>Rees comparison NOT TODAY</v>
      </c>
      <c r="E8" s="68"/>
      <c r="F8" s="68"/>
      <c r="G8" s="68"/>
      <c r="H8" s="68"/>
      <c r="I8" s="68"/>
      <c r="J8" s="68"/>
      <c r="K8" s="68"/>
      <c r="L8" s="68"/>
      <c r="M8" s="69"/>
      <c r="N8" s="33"/>
      <c r="O8" s="34"/>
      <c r="P8" s="35" t="s">
        <v>7</v>
      </c>
      <c r="Q8" s="85"/>
      <c r="R8" s="85"/>
      <c r="S8" s="85"/>
      <c r="T8" s="85"/>
      <c r="U8" s="85"/>
      <c r="V8" s="85"/>
      <c r="W8" s="85"/>
      <c r="X8" s="85"/>
      <c r="Y8" s="85"/>
      <c r="Z8" s="86"/>
      <c r="AA8" s="34"/>
      <c r="AB8" s="34"/>
      <c r="AC8" s="32" t="s">
        <v>7</v>
      </c>
      <c r="AD8" s="89" t="str">
        <f>IF(OR(C17="PATIENT COL:", C17="PATIENT INF:"), E17, "")</f>
        <v/>
      </c>
      <c r="AE8" s="87"/>
      <c r="AF8" s="87"/>
      <c r="AG8" s="87"/>
      <c r="AH8" s="88"/>
      <c r="AI8" s="21"/>
      <c r="AJ8"/>
      <c r="AK8"/>
      <c r="AO8" s="57" t="s">
        <v>8</v>
      </c>
    </row>
    <row r="9" spans="1:41" ht="18" customHeight="1" x14ac:dyDescent="0.2">
      <c r="A9" s="7"/>
      <c r="B9" s="18"/>
      <c r="C9" s="48" t="s">
        <v>7</v>
      </c>
      <c r="D9" s="68" t="str">
        <f ca="1">AD18 &amp; " " &amp; IF(AH18=TODAY(), "TODAY", "NOT TODAY")</f>
        <v>Inventory NOT TODAY</v>
      </c>
      <c r="E9" s="68"/>
      <c r="F9" s="68"/>
      <c r="G9" s="68"/>
      <c r="H9" s="68"/>
      <c r="I9" s="68"/>
      <c r="J9" s="68"/>
      <c r="K9" s="68"/>
      <c r="L9" s="68"/>
      <c r="M9" s="69"/>
      <c r="N9" s="33"/>
      <c r="O9" s="34"/>
      <c r="P9" s="35" t="s">
        <v>7</v>
      </c>
      <c r="Q9" s="85"/>
      <c r="R9" s="85"/>
      <c r="S9" s="85"/>
      <c r="T9" s="85"/>
      <c r="U9" s="85"/>
      <c r="V9" s="85"/>
      <c r="W9" s="85"/>
      <c r="X9" s="85"/>
      <c r="Y9" s="85"/>
      <c r="Z9" s="86"/>
      <c r="AA9" s="34"/>
      <c r="AB9" s="34"/>
      <c r="AC9" s="32" t="s">
        <v>7</v>
      </c>
      <c r="AD9" s="87" t="str">
        <f>IF(OR(I17="PATIENT COL:", I17="PATIENT INF:"), K17, "")</f>
        <v/>
      </c>
      <c r="AE9" s="87"/>
      <c r="AF9" s="87"/>
      <c r="AG9" s="87"/>
      <c r="AH9" s="88"/>
      <c r="AI9" s="21"/>
      <c r="AJ9"/>
      <c r="AK9"/>
      <c r="AO9" s="57" t="s">
        <v>9</v>
      </c>
    </row>
    <row r="10" spans="1:41" ht="18" customHeight="1" x14ac:dyDescent="0.2">
      <c r="A10" s="7"/>
      <c r="B10" s="18"/>
      <c r="C10" s="53" t="s">
        <v>7</v>
      </c>
      <c r="D10" s="68" t="str">
        <f ca="1">AD19 &amp; " " &amp; IF(AH19=TODAY(), "TODAY", "NOT TODAY")</f>
        <v>eyewash NOT TODAY</v>
      </c>
      <c r="E10" s="68"/>
      <c r="F10" s="68"/>
      <c r="G10" s="68"/>
      <c r="H10" s="68"/>
      <c r="I10" s="68"/>
      <c r="J10" s="68"/>
      <c r="K10" s="68"/>
      <c r="L10" s="68"/>
      <c r="M10" s="69"/>
      <c r="N10" s="33"/>
      <c r="O10" s="34"/>
      <c r="P10" s="35" t="s">
        <v>7</v>
      </c>
      <c r="Q10" s="85"/>
      <c r="R10" s="85"/>
      <c r="S10" s="85"/>
      <c r="T10" s="85"/>
      <c r="U10" s="85"/>
      <c r="V10" s="85"/>
      <c r="W10" s="85"/>
      <c r="X10" s="85"/>
      <c r="Y10" s="85"/>
      <c r="Z10" s="86"/>
      <c r="AA10" s="34"/>
      <c r="AB10" s="34"/>
      <c r="AC10" s="32" t="s">
        <v>7</v>
      </c>
      <c r="AD10" s="87" t="str">
        <f>IF(OR(N17="PATIENT COL:", N17="PATIENT INF:"), P17, "")</f>
        <v/>
      </c>
      <c r="AE10" s="87"/>
      <c r="AF10" s="87"/>
      <c r="AG10" s="87"/>
      <c r="AH10" s="88"/>
      <c r="AI10" s="21"/>
      <c r="AJ10"/>
      <c r="AK10"/>
    </row>
    <row r="11" spans="1:41" ht="18" customHeight="1" x14ac:dyDescent="0.2">
      <c r="A11" s="7"/>
      <c r="B11" s="18"/>
      <c r="C11" s="48"/>
      <c r="D11" s="68" t="s">
        <v>0</v>
      </c>
      <c r="E11" s="68"/>
      <c r="F11" s="68"/>
      <c r="G11" s="68"/>
      <c r="H11" s="68"/>
      <c r="I11" s="68"/>
      <c r="J11" s="68"/>
      <c r="K11" s="68"/>
      <c r="L11" s="68"/>
      <c r="M11" s="69"/>
      <c r="N11" s="33"/>
      <c r="O11" s="34"/>
      <c r="P11" s="35" t="s">
        <v>7</v>
      </c>
      <c r="Q11" s="85"/>
      <c r="R11" s="85"/>
      <c r="S11" s="85"/>
      <c r="T11" s="85"/>
      <c r="U11" s="85"/>
      <c r="V11" s="85"/>
      <c r="W11" s="85"/>
      <c r="X11" s="85"/>
      <c r="Y11" s="85"/>
      <c r="Z11" s="86"/>
      <c r="AA11" s="34"/>
      <c r="AB11" s="34"/>
      <c r="AC11" s="32" t="s">
        <v>7</v>
      </c>
      <c r="AD11" s="87" t="str">
        <f>IF(OR(S17="PATIENT COL:", S17="PATIENT INF:"), U17, "")</f>
        <v/>
      </c>
      <c r="AE11" s="87"/>
      <c r="AF11" s="87"/>
      <c r="AG11" s="87"/>
      <c r="AH11" s="88"/>
      <c r="AI11" s="21"/>
      <c r="AJ11"/>
      <c r="AK11"/>
    </row>
    <row r="12" spans="1:41" ht="18" customHeight="1" x14ac:dyDescent="0.2">
      <c r="A12" s="7"/>
      <c r="B12" s="18"/>
      <c r="C12" s="47"/>
      <c r="D12" s="90"/>
      <c r="E12" s="90"/>
      <c r="F12" s="90"/>
      <c r="G12" s="90"/>
      <c r="H12" s="90"/>
      <c r="I12" s="90"/>
      <c r="J12" s="90"/>
      <c r="K12" s="90"/>
      <c r="L12" s="90"/>
      <c r="M12" s="91"/>
      <c r="N12" s="33"/>
      <c r="O12" s="34"/>
      <c r="P12" s="37"/>
      <c r="Q12" s="83"/>
      <c r="R12" s="83"/>
      <c r="S12" s="83"/>
      <c r="T12" s="83"/>
      <c r="U12" s="83"/>
      <c r="V12" s="83"/>
      <c r="W12" s="83"/>
      <c r="X12" s="83"/>
      <c r="Y12" s="83"/>
      <c r="Z12" s="84"/>
      <c r="AA12" s="34"/>
      <c r="AB12" s="34"/>
      <c r="AC12" s="36" t="s">
        <v>7</v>
      </c>
      <c r="AD12" s="90" t="str">
        <f>IF(OR(X17="PATIENT COL:", X17="PATIENT INF:"), Z17, "")</f>
        <v/>
      </c>
      <c r="AE12" s="90"/>
      <c r="AF12" s="90"/>
      <c r="AG12" s="90"/>
      <c r="AH12" s="91"/>
      <c r="AI12" s="21"/>
      <c r="AJ12"/>
      <c r="AK12"/>
    </row>
    <row r="13" spans="1:41" ht="18" customHeight="1" x14ac:dyDescent="0.2">
      <c r="A13" s="7"/>
      <c r="B13" s="1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3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21"/>
      <c r="AJ13"/>
      <c r="AK13"/>
    </row>
    <row r="14" spans="1:41" ht="18" customHeight="1" x14ac:dyDescent="0.2">
      <c r="A14" s="7"/>
      <c r="B14" s="1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21"/>
      <c r="AI14" s="21"/>
      <c r="AJ14"/>
      <c r="AK14"/>
    </row>
    <row r="15" spans="1:41" ht="18" customHeight="1" x14ac:dyDescent="0.2">
      <c r="A15" s="7"/>
      <c r="B15" s="18"/>
      <c r="C15" s="114" t="str">
        <f>TEXT(StartDate+0,"dd")</f>
        <v>10</v>
      </c>
      <c r="D15" s="115"/>
      <c r="E15" s="121" t="str">
        <f>(TEXT(StartDate+0,"aaaa"))</f>
        <v>Monday</v>
      </c>
      <c r="F15" s="121"/>
      <c r="G15" s="121"/>
      <c r="H15" s="121"/>
      <c r="I15" s="119" t="str">
        <f>TEXT(StartDate+1,"dd")</f>
        <v>11</v>
      </c>
      <c r="J15" s="119"/>
      <c r="K15" s="121" t="str">
        <f>(TEXT(StartDate+1,"aaaa"))</f>
        <v>Tuesday</v>
      </c>
      <c r="L15" s="121"/>
      <c r="M15" s="121"/>
      <c r="N15" s="119" t="str">
        <f>TEXT(StartDate+2,"dd")</f>
        <v>12</v>
      </c>
      <c r="O15" s="119"/>
      <c r="P15" s="121" t="str">
        <f>(TEXT(StartDate+2,"aaaa"))</f>
        <v>Wednesday</v>
      </c>
      <c r="Q15" s="121"/>
      <c r="R15" s="121"/>
      <c r="S15" s="119" t="str">
        <f>TEXT(StartDate+3,"dd")</f>
        <v>13</v>
      </c>
      <c r="T15" s="119"/>
      <c r="U15" s="121" t="str">
        <f>(TEXT(StartDate+3,"aaaa"))</f>
        <v>Thursday</v>
      </c>
      <c r="V15" s="121"/>
      <c r="W15" s="121"/>
      <c r="X15" s="119" t="str">
        <f>TEXT(StartDate+4,"dd")</f>
        <v>14</v>
      </c>
      <c r="Y15" s="119"/>
      <c r="Z15" s="121" t="str">
        <f>(TEXT(StartDate+4,"aaaa"))</f>
        <v>Friday</v>
      </c>
      <c r="AA15" s="121"/>
      <c r="AB15" s="121"/>
      <c r="AC15" s="64" t="s">
        <v>10</v>
      </c>
      <c r="AD15" s="64"/>
      <c r="AE15" s="64"/>
      <c r="AF15" s="64"/>
      <c r="AG15" s="64"/>
      <c r="AH15" s="65"/>
      <c r="AI15" s="21"/>
      <c r="AJ15"/>
      <c r="AK15"/>
    </row>
    <row r="16" spans="1:41" ht="20" customHeight="1" x14ac:dyDescent="0.2">
      <c r="A16" s="7"/>
      <c r="B16" s="18"/>
      <c r="C16" s="116"/>
      <c r="D16" s="117"/>
      <c r="E16" s="118" t="str">
        <f>(TEXT(StartDate+0,"mmmm"))</f>
        <v>March</v>
      </c>
      <c r="F16" s="118"/>
      <c r="G16" s="118"/>
      <c r="H16" s="118"/>
      <c r="I16" s="120"/>
      <c r="J16" s="120"/>
      <c r="K16" s="118" t="str">
        <f>(TEXT(StartDate+1,"mmmm"))</f>
        <v>March</v>
      </c>
      <c r="L16" s="118"/>
      <c r="M16" s="118"/>
      <c r="N16" s="120"/>
      <c r="O16" s="120"/>
      <c r="P16" s="118" t="str">
        <f>(TEXT(StartDate+2,"mmmm"))</f>
        <v>March</v>
      </c>
      <c r="Q16" s="118"/>
      <c r="R16" s="118"/>
      <c r="S16" s="120"/>
      <c r="T16" s="120"/>
      <c r="U16" s="118" t="str">
        <f>(TEXT(StartDate+3,"mmmm"))</f>
        <v>March</v>
      </c>
      <c r="V16" s="118"/>
      <c r="W16" s="118"/>
      <c r="X16" s="120"/>
      <c r="Y16" s="120"/>
      <c r="Z16" s="118" t="str">
        <f>(TEXT(StartDate+4,"mmmm"))</f>
        <v>March</v>
      </c>
      <c r="AA16" s="118"/>
      <c r="AB16" s="118"/>
      <c r="AC16" s="66"/>
      <c r="AD16" s="66"/>
      <c r="AE16" s="66"/>
      <c r="AF16" s="66"/>
      <c r="AG16" s="66"/>
      <c r="AH16" s="67"/>
      <c r="AI16" s="21"/>
      <c r="AJ16"/>
      <c r="AK16"/>
    </row>
    <row r="17" spans="1:37" s="39" customFormat="1" ht="20" customHeight="1" x14ac:dyDescent="0.2">
      <c r="A17"/>
      <c r="B17" s="21"/>
      <c r="C17" s="110" t="s">
        <v>31</v>
      </c>
      <c r="D17" s="111"/>
      <c r="E17" s="70"/>
      <c r="F17" s="70"/>
      <c r="G17" s="70"/>
      <c r="H17" s="71"/>
      <c r="I17" s="112" t="s">
        <v>31</v>
      </c>
      <c r="J17" s="113"/>
      <c r="K17" s="70"/>
      <c r="L17" s="70"/>
      <c r="M17" s="71"/>
      <c r="N17" s="112" t="s">
        <v>31</v>
      </c>
      <c r="O17" s="113"/>
      <c r="P17" s="70"/>
      <c r="Q17" s="70"/>
      <c r="R17" s="71"/>
      <c r="S17" s="112" t="s">
        <v>31</v>
      </c>
      <c r="T17" s="113"/>
      <c r="U17" s="70"/>
      <c r="V17" s="70"/>
      <c r="W17" s="71"/>
      <c r="X17" s="112" t="s">
        <v>31</v>
      </c>
      <c r="Y17" s="113"/>
      <c r="Z17" s="70"/>
      <c r="AA17" s="70"/>
      <c r="AB17" s="71"/>
      <c r="AC17" s="50" t="s">
        <v>7</v>
      </c>
      <c r="AD17" s="92" t="s">
        <v>14</v>
      </c>
      <c r="AE17" s="92"/>
      <c r="AF17" s="92"/>
      <c r="AG17" s="92"/>
      <c r="AH17" s="52">
        <v>45723</v>
      </c>
      <c r="AI17" s="21"/>
      <c r="AJ17"/>
      <c r="AK17"/>
    </row>
    <row r="18" spans="1:37" s="39" customFormat="1" ht="18" customHeight="1" x14ac:dyDescent="0.2">
      <c r="A18"/>
      <c r="B18" s="21"/>
      <c r="C18" s="54" t="s">
        <v>9</v>
      </c>
      <c r="D18" s="95"/>
      <c r="E18" s="95"/>
      <c r="F18" s="95"/>
      <c r="G18" s="95"/>
      <c r="H18" s="46"/>
      <c r="I18" s="55" t="s">
        <v>9</v>
      </c>
      <c r="J18" s="96" t="str">
        <f>IF(TRIM(C18)="-80", "MOVE YESTERDAY CELLS", "")</f>
        <v/>
      </c>
      <c r="K18" s="96"/>
      <c r="L18" s="96"/>
      <c r="M18" s="45"/>
      <c r="N18" s="55" t="s">
        <v>9</v>
      </c>
      <c r="O18" s="96" t="str">
        <f>IF(TRIM(I18)="-80", "MOVE YESTERDAY CELLS", "")</f>
        <v/>
      </c>
      <c r="P18" s="96"/>
      <c r="Q18" s="96"/>
      <c r="R18" s="45"/>
      <c r="S18" s="55" t="s">
        <v>9</v>
      </c>
      <c r="T18" s="96" t="str">
        <f>IF(TRIM(N18)="-80", "MOVE YESTERDAY CELLS", "")</f>
        <v/>
      </c>
      <c r="U18" s="96"/>
      <c r="V18" s="96"/>
      <c r="W18" s="45"/>
      <c r="X18" s="55" t="s">
        <v>9</v>
      </c>
      <c r="Y18" s="96" t="str">
        <f>IF(TRIM(S18)="-80", "MOVE YESTERDAY CELLS", "")</f>
        <v/>
      </c>
      <c r="Z18" s="96"/>
      <c r="AA18" s="96"/>
      <c r="AB18" s="45"/>
      <c r="AC18" s="49" t="s">
        <v>7</v>
      </c>
      <c r="AD18" s="92" t="s">
        <v>15</v>
      </c>
      <c r="AE18" s="92"/>
      <c r="AF18" s="92"/>
      <c r="AG18" s="92"/>
      <c r="AH18" s="52">
        <v>45737</v>
      </c>
      <c r="AI18" s="21"/>
      <c r="AJ18"/>
      <c r="AK18"/>
    </row>
    <row r="19" spans="1:37" s="39" customFormat="1" ht="18" customHeight="1" x14ac:dyDescent="0.2">
      <c r="A19"/>
      <c r="B19" s="21"/>
      <c r="C19" s="35"/>
      <c r="D19" s="93"/>
      <c r="E19" s="93"/>
      <c r="F19" s="93"/>
      <c r="G19" s="93"/>
      <c r="H19" s="94"/>
      <c r="I19" s="40"/>
      <c r="J19" s="93"/>
      <c r="K19" s="93"/>
      <c r="L19" s="93"/>
      <c r="M19" s="93"/>
      <c r="N19" s="40"/>
      <c r="O19" s="93"/>
      <c r="P19" s="93"/>
      <c r="Q19" s="93"/>
      <c r="R19" s="93"/>
      <c r="S19" s="40"/>
      <c r="T19" s="93"/>
      <c r="U19" s="93"/>
      <c r="V19" s="93"/>
      <c r="W19" s="93"/>
      <c r="X19" s="40"/>
      <c r="Y19" s="93"/>
      <c r="Z19" s="93"/>
      <c r="AA19" s="93"/>
      <c r="AB19" s="93"/>
      <c r="AC19" s="51" t="s">
        <v>7</v>
      </c>
      <c r="AD19" s="92" t="s">
        <v>16</v>
      </c>
      <c r="AE19" s="92"/>
      <c r="AF19" s="92"/>
      <c r="AG19" s="92"/>
      <c r="AH19" s="52">
        <v>45733</v>
      </c>
      <c r="AI19" s="21"/>
      <c r="AJ19"/>
      <c r="AK19"/>
    </row>
    <row r="20" spans="1:37" s="39" customFormat="1" ht="18" customHeight="1" x14ac:dyDescent="0.2">
      <c r="A20"/>
      <c r="B20" s="21"/>
      <c r="C20" s="35"/>
      <c r="D20" s="93"/>
      <c r="E20" s="93"/>
      <c r="F20" s="93"/>
      <c r="G20" s="93"/>
      <c r="H20" s="94"/>
      <c r="I20" s="40"/>
      <c r="J20" s="93"/>
      <c r="K20" s="93"/>
      <c r="L20" s="93"/>
      <c r="M20" s="93"/>
      <c r="N20" s="40"/>
      <c r="O20" s="93"/>
      <c r="P20" s="93"/>
      <c r="Q20" s="93"/>
      <c r="R20" s="93"/>
      <c r="S20" s="40"/>
      <c r="T20" s="93"/>
      <c r="U20" s="93"/>
      <c r="V20" s="93"/>
      <c r="W20" s="93"/>
      <c r="X20" s="40"/>
      <c r="Y20" s="93"/>
      <c r="Z20" s="93"/>
      <c r="AA20" s="93"/>
      <c r="AB20" s="93"/>
      <c r="AC20" s="40" t="s">
        <v>6</v>
      </c>
      <c r="AD20" s="93" t="s">
        <v>17</v>
      </c>
      <c r="AE20" s="93"/>
      <c r="AF20" s="93"/>
      <c r="AG20" s="93"/>
      <c r="AH20" s="97"/>
      <c r="AI20" s="21"/>
      <c r="AJ20"/>
      <c r="AK20"/>
    </row>
    <row r="21" spans="1:37" s="39" customFormat="1" ht="18" customHeight="1" x14ac:dyDescent="0.2">
      <c r="A21"/>
      <c r="B21" s="21"/>
      <c r="C21" s="35"/>
      <c r="D21" s="93"/>
      <c r="E21" s="93"/>
      <c r="F21" s="93"/>
      <c r="G21" s="93"/>
      <c r="H21" s="93"/>
      <c r="I21" s="40"/>
      <c r="J21" s="93"/>
      <c r="K21" s="93"/>
      <c r="L21" s="93"/>
      <c r="M21" s="93"/>
      <c r="N21" s="40"/>
      <c r="O21" s="93"/>
      <c r="P21" s="93"/>
      <c r="Q21" s="93"/>
      <c r="R21" s="93"/>
      <c r="S21" s="40"/>
      <c r="T21" s="93"/>
      <c r="U21" s="93"/>
      <c r="V21" s="93"/>
      <c r="W21" s="93"/>
      <c r="X21" s="40"/>
      <c r="Y21" s="93"/>
      <c r="Z21" s="93"/>
      <c r="AA21" s="93"/>
      <c r="AB21" s="93"/>
      <c r="AC21" s="40" t="s">
        <v>6</v>
      </c>
      <c r="AD21" s="93" t="s">
        <v>18</v>
      </c>
      <c r="AE21" s="93"/>
      <c r="AF21" s="93"/>
      <c r="AG21" s="93"/>
      <c r="AH21" s="97"/>
      <c r="AI21" s="21"/>
      <c r="AJ21"/>
      <c r="AK21"/>
    </row>
    <row r="22" spans="1:37" s="39" customFormat="1" ht="18" customHeight="1" x14ac:dyDescent="0.2">
      <c r="A22"/>
      <c r="B22" s="21"/>
      <c r="C22" s="35"/>
      <c r="D22" s="93"/>
      <c r="E22" s="93"/>
      <c r="F22" s="93"/>
      <c r="G22" s="93"/>
      <c r="H22" s="93"/>
      <c r="I22" s="40"/>
      <c r="J22" s="93"/>
      <c r="K22" s="93"/>
      <c r="L22" s="93"/>
      <c r="M22" s="93"/>
      <c r="N22" s="40"/>
      <c r="O22" s="93"/>
      <c r="P22" s="93"/>
      <c r="Q22" s="93"/>
      <c r="R22" s="93"/>
      <c r="S22" s="40"/>
      <c r="T22" s="93"/>
      <c r="U22" s="93"/>
      <c r="V22" s="93"/>
      <c r="W22" s="93"/>
      <c r="X22" s="40"/>
      <c r="Y22" s="93"/>
      <c r="Z22" s="93"/>
      <c r="AA22" s="93"/>
      <c r="AB22" s="93"/>
      <c r="AC22" s="40" t="s">
        <v>7</v>
      </c>
      <c r="AD22" s="93" t="s">
        <v>19</v>
      </c>
      <c r="AE22" s="93"/>
      <c r="AF22" s="93"/>
      <c r="AG22" s="93"/>
      <c r="AH22" s="97"/>
      <c r="AI22" s="21"/>
      <c r="AJ22"/>
      <c r="AK22"/>
    </row>
    <row r="23" spans="1:37" s="39" customFormat="1" ht="18" customHeight="1" x14ac:dyDescent="0.2">
      <c r="A23"/>
      <c r="B23" s="21"/>
      <c r="C23" s="35"/>
      <c r="D23" s="93"/>
      <c r="E23" s="93"/>
      <c r="F23" s="93"/>
      <c r="G23" s="93"/>
      <c r="H23" s="93"/>
      <c r="I23" s="40"/>
      <c r="J23" s="93"/>
      <c r="K23" s="93"/>
      <c r="L23" s="93"/>
      <c r="M23" s="93"/>
      <c r="N23" s="40"/>
      <c r="O23" s="93"/>
      <c r="P23" s="93"/>
      <c r="Q23" s="93"/>
      <c r="R23" s="93"/>
      <c r="S23" s="40"/>
      <c r="T23" s="93"/>
      <c r="U23" s="93"/>
      <c r="V23" s="93"/>
      <c r="W23" s="93"/>
      <c r="X23" s="40"/>
      <c r="Y23" s="93"/>
      <c r="Z23" s="93"/>
      <c r="AA23" s="93"/>
      <c r="AB23" s="93"/>
      <c r="AC23" s="40"/>
      <c r="AD23" s="93"/>
      <c r="AE23" s="93"/>
      <c r="AF23" s="93"/>
      <c r="AG23" s="93"/>
      <c r="AH23" s="97"/>
      <c r="AI23" s="21"/>
      <c r="AJ23"/>
      <c r="AK23"/>
    </row>
    <row r="24" spans="1:37" s="39" customFormat="1" ht="18" customHeight="1" x14ac:dyDescent="0.2">
      <c r="A24"/>
      <c r="B24" s="21"/>
      <c r="C24" s="35"/>
      <c r="D24" s="93"/>
      <c r="E24" s="93"/>
      <c r="F24" s="93"/>
      <c r="G24" s="93"/>
      <c r="H24" s="93"/>
      <c r="I24" s="40"/>
      <c r="J24" s="93"/>
      <c r="K24" s="93"/>
      <c r="L24" s="93"/>
      <c r="M24" s="93"/>
      <c r="N24" s="40"/>
      <c r="O24" s="93"/>
      <c r="P24" s="93"/>
      <c r="Q24" s="93"/>
      <c r="R24" s="93"/>
      <c r="S24" s="40"/>
      <c r="T24" s="93"/>
      <c r="U24" s="93"/>
      <c r="V24" s="93"/>
      <c r="W24" s="93"/>
      <c r="X24" s="40"/>
      <c r="Y24" s="93"/>
      <c r="Z24" s="93"/>
      <c r="AA24" s="93"/>
      <c r="AB24" s="93"/>
      <c r="AC24" s="40"/>
      <c r="AD24" s="93"/>
      <c r="AE24" s="93"/>
      <c r="AF24" s="93"/>
      <c r="AG24" s="93"/>
      <c r="AH24" s="97"/>
      <c r="AI24" s="21"/>
      <c r="AJ24"/>
      <c r="AK24"/>
    </row>
    <row r="25" spans="1:37" s="39" customFormat="1" ht="18" customHeight="1" x14ac:dyDescent="0.2">
      <c r="A25"/>
      <c r="B25" s="21"/>
      <c r="C25" s="35"/>
      <c r="D25" s="93"/>
      <c r="E25" s="93"/>
      <c r="F25" s="93"/>
      <c r="G25" s="93"/>
      <c r="H25" s="93"/>
      <c r="I25" s="40"/>
      <c r="J25" s="93"/>
      <c r="K25" s="93"/>
      <c r="L25" s="93"/>
      <c r="M25" s="93"/>
      <c r="N25" s="40"/>
      <c r="O25" s="93"/>
      <c r="P25" s="93"/>
      <c r="Q25" s="93"/>
      <c r="R25" s="93"/>
      <c r="S25" s="40"/>
      <c r="T25" s="93"/>
      <c r="U25" s="93"/>
      <c r="V25" s="93"/>
      <c r="W25" s="93"/>
      <c r="X25" s="40"/>
      <c r="Y25" s="93"/>
      <c r="Z25" s="93"/>
      <c r="AA25" s="93"/>
      <c r="AB25" s="93"/>
      <c r="AC25" s="40"/>
      <c r="AD25" s="93"/>
      <c r="AE25" s="93"/>
      <c r="AF25" s="93"/>
      <c r="AG25" s="93"/>
      <c r="AH25" s="97"/>
      <c r="AI25" s="21"/>
      <c r="AJ25"/>
      <c r="AK25"/>
    </row>
    <row r="26" spans="1:37" s="39" customFormat="1" ht="18" customHeight="1" x14ac:dyDescent="0.2">
      <c r="A26"/>
      <c r="B26" s="21"/>
      <c r="C26" s="35"/>
      <c r="D26" s="93"/>
      <c r="E26" s="93"/>
      <c r="F26" s="93"/>
      <c r="G26" s="93"/>
      <c r="H26" s="93"/>
      <c r="I26" s="40"/>
      <c r="J26" s="93"/>
      <c r="K26" s="93"/>
      <c r="L26" s="93"/>
      <c r="M26" s="93"/>
      <c r="N26" s="40"/>
      <c r="O26" s="93"/>
      <c r="P26" s="93"/>
      <c r="Q26" s="93"/>
      <c r="R26" s="93"/>
      <c r="S26" s="40"/>
      <c r="T26" s="93"/>
      <c r="U26" s="93"/>
      <c r="V26" s="93"/>
      <c r="W26" s="93"/>
      <c r="X26" s="40"/>
      <c r="Y26" s="93"/>
      <c r="Z26" s="93"/>
      <c r="AA26" s="93"/>
      <c r="AB26" s="93"/>
      <c r="AC26" s="40"/>
      <c r="AD26" s="93"/>
      <c r="AE26" s="93"/>
      <c r="AF26" s="93"/>
      <c r="AG26" s="93"/>
      <c r="AH26" s="97"/>
      <c r="AI26" s="21"/>
      <c r="AJ26"/>
      <c r="AK26"/>
    </row>
    <row r="27" spans="1:37" s="39" customFormat="1" ht="18" customHeight="1" x14ac:dyDescent="0.2">
      <c r="A27"/>
      <c r="B27" s="21"/>
      <c r="C27" s="35"/>
      <c r="D27" s="93"/>
      <c r="E27" s="93"/>
      <c r="F27" s="93"/>
      <c r="G27" s="93"/>
      <c r="H27" s="93"/>
      <c r="I27" s="40"/>
      <c r="J27" s="93"/>
      <c r="K27" s="93"/>
      <c r="L27" s="93"/>
      <c r="M27" s="93"/>
      <c r="N27" s="40"/>
      <c r="O27" s="93"/>
      <c r="P27" s="93"/>
      <c r="Q27" s="93"/>
      <c r="R27" s="93"/>
      <c r="S27" s="40"/>
      <c r="T27" s="93"/>
      <c r="U27" s="93"/>
      <c r="V27" s="93"/>
      <c r="W27" s="93"/>
      <c r="X27" s="40"/>
      <c r="Y27" s="93"/>
      <c r="Z27" s="93"/>
      <c r="AA27" s="93"/>
      <c r="AB27" s="93"/>
      <c r="AC27" s="40"/>
      <c r="AD27" s="93"/>
      <c r="AE27" s="93"/>
      <c r="AF27" s="93"/>
      <c r="AG27" s="93"/>
      <c r="AH27" s="97"/>
      <c r="AI27" s="21"/>
      <c r="AJ27"/>
      <c r="AK27"/>
    </row>
    <row r="28" spans="1:37" s="39" customFormat="1" ht="18" customHeight="1" x14ac:dyDescent="0.2">
      <c r="A28"/>
      <c r="B28" s="21"/>
      <c r="C28" s="35"/>
      <c r="D28" s="93"/>
      <c r="E28" s="93"/>
      <c r="F28" s="93"/>
      <c r="G28" s="93"/>
      <c r="H28" s="93"/>
      <c r="I28" s="40"/>
      <c r="J28" s="93"/>
      <c r="K28" s="93"/>
      <c r="L28" s="93"/>
      <c r="M28" s="93"/>
      <c r="N28" s="40"/>
      <c r="O28" s="93"/>
      <c r="P28" s="93"/>
      <c r="Q28" s="93"/>
      <c r="R28" s="93"/>
      <c r="S28" s="40"/>
      <c r="T28" s="93"/>
      <c r="U28" s="93"/>
      <c r="V28" s="93"/>
      <c r="W28" s="93"/>
      <c r="X28" s="40"/>
      <c r="Y28" s="93"/>
      <c r="Z28" s="93"/>
      <c r="AA28" s="93"/>
      <c r="AB28" s="93"/>
      <c r="AC28" s="40"/>
      <c r="AD28" s="93"/>
      <c r="AE28" s="93"/>
      <c r="AF28" s="93"/>
      <c r="AG28" s="93"/>
      <c r="AH28" s="97"/>
      <c r="AI28" s="21"/>
      <c r="AJ28"/>
      <c r="AK28"/>
    </row>
    <row r="29" spans="1:37" s="39" customFormat="1" ht="18" customHeight="1" x14ac:dyDescent="0.2">
      <c r="A29"/>
      <c r="B29" s="21"/>
      <c r="C29" s="35"/>
      <c r="D29" s="93"/>
      <c r="E29" s="93"/>
      <c r="F29" s="93"/>
      <c r="G29" s="93"/>
      <c r="H29" s="93"/>
      <c r="I29" s="40"/>
      <c r="J29" s="93"/>
      <c r="K29" s="93"/>
      <c r="L29" s="93"/>
      <c r="M29" s="93"/>
      <c r="N29" s="40"/>
      <c r="O29" s="93"/>
      <c r="P29" s="93"/>
      <c r="Q29" s="93"/>
      <c r="R29" s="93"/>
      <c r="S29" s="40"/>
      <c r="T29" s="93"/>
      <c r="U29" s="93"/>
      <c r="V29" s="93"/>
      <c r="W29" s="93"/>
      <c r="X29" s="40"/>
      <c r="Y29" s="93"/>
      <c r="Z29" s="93"/>
      <c r="AA29" s="93"/>
      <c r="AB29" s="93"/>
      <c r="AC29" s="40"/>
      <c r="AD29" s="93"/>
      <c r="AE29" s="93"/>
      <c r="AF29" s="93"/>
      <c r="AG29" s="93"/>
      <c r="AH29" s="97"/>
      <c r="AI29" s="21"/>
      <c r="AJ29"/>
      <c r="AK29"/>
    </row>
    <row r="30" spans="1:37" s="39" customFormat="1" ht="18" customHeight="1" x14ac:dyDescent="0.2">
      <c r="A30"/>
      <c r="B30" s="21"/>
      <c r="C30" s="37"/>
      <c r="D30" s="103"/>
      <c r="E30" s="103"/>
      <c r="F30" s="103"/>
      <c r="G30" s="103"/>
      <c r="H30" s="103"/>
      <c r="I30" s="41"/>
      <c r="J30" s="103"/>
      <c r="K30" s="103"/>
      <c r="L30" s="103"/>
      <c r="M30" s="103"/>
      <c r="N30" s="41"/>
      <c r="O30" s="103"/>
      <c r="P30" s="103"/>
      <c r="Q30" s="103"/>
      <c r="R30" s="103"/>
      <c r="S30" s="41"/>
      <c r="T30" s="103"/>
      <c r="U30" s="103"/>
      <c r="V30" s="103"/>
      <c r="W30" s="103"/>
      <c r="X30" s="41"/>
      <c r="Y30" s="103"/>
      <c r="Z30" s="103"/>
      <c r="AA30" s="103"/>
      <c r="AB30" s="103"/>
      <c r="AC30" s="41"/>
      <c r="AD30" s="103"/>
      <c r="AE30" s="103"/>
      <c r="AF30" s="103"/>
      <c r="AG30" s="103"/>
      <c r="AH30" s="104"/>
      <c r="AI30" s="21"/>
      <c r="AJ30"/>
      <c r="AK30"/>
    </row>
    <row r="31" spans="1:37" ht="18" customHeight="1" x14ac:dyDescent="0.2">
      <c r="A31" s="7"/>
      <c r="B31" s="1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21"/>
      <c r="AJ31"/>
      <c r="AK31"/>
    </row>
    <row r="32" spans="1:37" ht="18" customHeight="1" x14ac:dyDescent="0.2">
      <c r="A32" s="7"/>
      <c r="B32" s="18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/>
      <c r="AK32"/>
    </row>
    <row r="33" spans="1:37" ht="30" customHeight="1" x14ac:dyDescent="0.2">
      <c r="A33" s="7"/>
      <c r="B33" s="18"/>
      <c r="C33" s="105" t="s">
        <v>20</v>
      </c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  <c r="AI33" s="21"/>
      <c r="AJ33"/>
      <c r="AK33"/>
    </row>
    <row r="34" spans="1:37" s="31" customFormat="1" ht="21" customHeight="1" x14ac:dyDescent="0.25">
      <c r="A34" s="42"/>
      <c r="B34" s="43"/>
      <c r="C34" s="108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2"/>
      <c r="AI34" s="21"/>
      <c r="AJ34"/>
      <c r="AK34"/>
    </row>
    <row r="35" spans="1:37" s="31" customFormat="1" ht="21" customHeight="1" x14ac:dyDescent="0.25">
      <c r="A35" s="42"/>
      <c r="B35" s="43"/>
      <c r="C35" s="98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100"/>
      <c r="AI35" s="21"/>
      <c r="AJ35"/>
      <c r="AK35"/>
    </row>
    <row r="36" spans="1:37" ht="21" customHeight="1" x14ac:dyDescent="0.2">
      <c r="A36" s="7"/>
      <c r="B36" s="18"/>
      <c r="C36" s="101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6"/>
      <c r="AI36" s="21"/>
      <c r="AJ36"/>
      <c r="AK36"/>
    </row>
    <row r="37" spans="1:37" ht="21" customHeight="1" x14ac:dyDescent="0.2">
      <c r="A37" s="7"/>
      <c r="B37" s="18"/>
      <c r="C37" s="102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4"/>
      <c r="AI37" s="21"/>
      <c r="AJ37"/>
      <c r="AK37"/>
    </row>
    <row r="38" spans="1:37" ht="18" customHeight="1" x14ac:dyDescent="0.2">
      <c r="A38" s="7"/>
      <c r="B38" s="18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/>
    </row>
    <row r="39" spans="1:37" customFormat="1" ht="18" customHeight="1" x14ac:dyDescent="0.2"/>
    <row r="40" spans="1:37" ht="18" customHeight="1" x14ac:dyDescent="0.2">
      <c r="A40" s="7"/>
      <c r="B40" s="7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V40"/>
      <c r="W40"/>
      <c r="X40"/>
      <c r="Y40"/>
      <c r="Z40"/>
      <c r="AA40"/>
      <c r="AB40"/>
      <c r="AC40"/>
      <c r="AD40"/>
      <c r="AE40"/>
      <c r="AF40"/>
      <c r="AG40"/>
      <c r="AH40"/>
      <c r="AI40" s="7"/>
      <c r="AJ40"/>
    </row>
    <row r="41" spans="1:37" ht="18" customHeight="1" x14ac:dyDescent="0.2">
      <c r="A41" s="7"/>
      <c r="B41" s="7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 s="7"/>
      <c r="AJ41"/>
    </row>
    <row r="42" spans="1:37" ht="18" customHeight="1" x14ac:dyDescent="0.2">
      <c r="T42"/>
    </row>
  </sheetData>
  <sheetProtection algorithmName="SHA-512" hashValue="jfCzHbRPI1AS+z2P9QfYStna8U5SXj8CqOlOAVAXWY87QHqeT8/zgP3TNFPTAF6pWsXzmbKgE114QdheyBEQ/g==" saltValue="ixZsOpZhOJr0HrKtl/xw4Q==" spinCount="100000" sheet="1" objects="1" scenarios="1"/>
  <mergeCells count="135">
    <mergeCell ref="K3:AC3"/>
    <mergeCell ref="Q4:U4"/>
    <mergeCell ref="V4:Z4"/>
    <mergeCell ref="AC4:AH4"/>
    <mergeCell ref="C6:M6"/>
    <mergeCell ref="P6:Z6"/>
    <mergeCell ref="AC6:AH6"/>
    <mergeCell ref="D9:M9"/>
    <mergeCell ref="Q9:Z9"/>
    <mergeCell ref="AD9:AH9"/>
    <mergeCell ref="D10:M10"/>
    <mergeCell ref="Q10:Z10"/>
    <mergeCell ref="AD10:AH10"/>
    <mergeCell ref="C7:M7"/>
    <mergeCell ref="Q7:Z7"/>
    <mergeCell ref="AC7:AH7"/>
    <mergeCell ref="D8:M8"/>
    <mergeCell ref="Q8:Z8"/>
    <mergeCell ref="AD8:AH8"/>
    <mergeCell ref="C15:D16"/>
    <mergeCell ref="E15:H15"/>
    <mergeCell ref="I15:J16"/>
    <mergeCell ref="K15:M15"/>
    <mergeCell ref="N15:O16"/>
    <mergeCell ref="P15:R15"/>
    <mergeCell ref="D11:M11"/>
    <mergeCell ref="Q11:Z11"/>
    <mergeCell ref="AD11:AH11"/>
    <mergeCell ref="D12:M12"/>
    <mergeCell ref="Q12:Z12"/>
    <mergeCell ref="AD12:AH12"/>
    <mergeCell ref="S15:T16"/>
    <mergeCell ref="U15:W15"/>
    <mergeCell ref="X15:Y16"/>
    <mergeCell ref="Z15:AB15"/>
    <mergeCell ref="AC15:AH16"/>
    <mergeCell ref="E16:H16"/>
    <mergeCell ref="K16:M16"/>
    <mergeCell ref="P16:R16"/>
    <mergeCell ref="U16:W16"/>
    <mergeCell ref="Z16:AB16"/>
    <mergeCell ref="AD18:AG18"/>
    <mergeCell ref="D19:H19"/>
    <mergeCell ref="J19:M19"/>
    <mergeCell ref="O19:R19"/>
    <mergeCell ref="T19:W19"/>
    <mergeCell ref="Y19:AB19"/>
    <mergeCell ref="AD19:AG19"/>
    <mergeCell ref="S17:T17"/>
    <mergeCell ref="U17:W17"/>
    <mergeCell ref="X17:Y17"/>
    <mergeCell ref="Z17:AB17"/>
    <mergeCell ref="AD17:AG17"/>
    <mergeCell ref="D18:G18"/>
    <mergeCell ref="J18:L18"/>
    <mergeCell ref="O18:Q18"/>
    <mergeCell ref="T18:V18"/>
    <mergeCell ref="Y18:AA18"/>
    <mergeCell ref="C17:D17"/>
    <mergeCell ref="E17:H17"/>
    <mergeCell ref="I17:J17"/>
    <mergeCell ref="K17:M17"/>
    <mergeCell ref="N17:O17"/>
    <mergeCell ref="P17:R17"/>
    <mergeCell ref="D21:H21"/>
    <mergeCell ref="J21:M21"/>
    <mergeCell ref="O21:R21"/>
    <mergeCell ref="T21:W21"/>
    <mergeCell ref="Y21:AB21"/>
    <mergeCell ref="AD21:AH21"/>
    <mergeCell ref="D20:H20"/>
    <mergeCell ref="J20:M20"/>
    <mergeCell ref="O20:R20"/>
    <mergeCell ref="T20:W20"/>
    <mergeCell ref="Y20:AB20"/>
    <mergeCell ref="AD20:AH20"/>
    <mergeCell ref="D23:H23"/>
    <mergeCell ref="J23:M23"/>
    <mergeCell ref="O23:R23"/>
    <mergeCell ref="T23:W23"/>
    <mergeCell ref="Y23:AB23"/>
    <mergeCell ref="AD23:AH23"/>
    <mergeCell ref="D22:H22"/>
    <mergeCell ref="J22:M22"/>
    <mergeCell ref="O22:R22"/>
    <mergeCell ref="T22:W22"/>
    <mergeCell ref="Y22:AB22"/>
    <mergeCell ref="AD22:AH22"/>
    <mergeCell ref="D25:H25"/>
    <mergeCell ref="J25:M25"/>
    <mergeCell ref="O25:R25"/>
    <mergeCell ref="T25:W25"/>
    <mergeCell ref="Y25:AB25"/>
    <mergeCell ref="AD25:AH25"/>
    <mergeCell ref="D24:H24"/>
    <mergeCell ref="J24:M24"/>
    <mergeCell ref="O24:R24"/>
    <mergeCell ref="T24:W24"/>
    <mergeCell ref="Y24:AB24"/>
    <mergeCell ref="AD24:AH24"/>
    <mergeCell ref="D27:H27"/>
    <mergeCell ref="J27:M27"/>
    <mergeCell ref="O27:R27"/>
    <mergeCell ref="T27:W27"/>
    <mergeCell ref="Y27:AB27"/>
    <mergeCell ref="AD27:AH27"/>
    <mergeCell ref="D26:H26"/>
    <mergeCell ref="J26:M26"/>
    <mergeCell ref="O26:R26"/>
    <mergeCell ref="T26:W26"/>
    <mergeCell ref="Y26:AB26"/>
    <mergeCell ref="AD26:AH26"/>
    <mergeCell ref="D29:H29"/>
    <mergeCell ref="J29:M29"/>
    <mergeCell ref="O29:R29"/>
    <mergeCell ref="T29:W29"/>
    <mergeCell ref="Y29:AB29"/>
    <mergeCell ref="AD29:AH29"/>
    <mergeCell ref="D28:H28"/>
    <mergeCell ref="J28:M28"/>
    <mergeCell ref="O28:R28"/>
    <mergeCell ref="T28:W28"/>
    <mergeCell ref="Y28:AB28"/>
    <mergeCell ref="AD28:AH28"/>
    <mergeCell ref="C33:AH33"/>
    <mergeCell ref="C34:AH34"/>
    <mergeCell ref="C35:AH35"/>
    <mergeCell ref="C36:AH36"/>
    <mergeCell ref="C37:AH37"/>
    <mergeCell ref="D30:H30"/>
    <mergeCell ref="J30:M30"/>
    <mergeCell ref="O30:R30"/>
    <mergeCell ref="T30:W30"/>
    <mergeCell ref="Y30:AB30"/>
    <mergeCell ref="AD30:AH30"/>
  </mergeCells>
  <conditionalFormatting sqref="D8:M10">
    <cfRule type="containsText" dxfId="7" priority="5" operator="containsText" text="NOT TODAY">
      <formula>NOT(ISERROR(SEARCH("NOT TODAY",D8)))</formula>
    </cfRule>
    <cfRule type="containsText" dxfId="6" priority="6" operator="containsText" text="TODAY">
      <formula>NOT(ISERROR(SEARCH("TODAY",D8)))</formula>
    </cfRule>
  </conditionalFormatting>
  <conditionalFormatting sqref="J18:L18">
    <cfRule type="expression" dxfId="5" priority="1">
      <formula>J18="MOVE YESTERDAY CELLS"</formula>
    </cfRule>
  </conditionalFormatting>
  <conditionalFormatting sqref="O18:Q18">
    <cfRule type="expression" dxfId="4" priority="2">
      <formula>O18="MOVE YESTERDAY CELLS"</formula>
    </cfRule>
  </conditionalFormatting>
  <conditionalFormatting sqref="T18:V18">
    <cfRule type="expression" dxfId="3" priority="3">
      <formula>T18="MOVE YESTERDAY CELLS"</formula>
    </cfRule>
  </conditionalFormatting>
  <conditionalFormatting sqref="W18:Y18 R18:T18 M18:O18 H18:J18 P7:P12 C17 E17 I17 K17 N17 P17 S17 U17 X17 Z17 AC17:AH17 C18:D18 AB18:AD18 AH18:AH19 C19:AD19 C20:AH30">
    <cfRule type="cellIs" dxfId="2" priority="7" operator="equal">
      <formula>"✔"</formula>
    </cfRule>
    <cfRule type="cellIs" dxfId="1" priority="8" operator="equal">
      <formula>"✖"</formula>
    </cfRule>
  </conditionalFormatting>
  <conditionalFormatting sqref="Y18:AA18">
    <cfRule type="expression" dxfId="0" priority="4">
      <formula>Y18="MOVE YESTERDAY CELLS"</formula>
    </cfRule>
  </conditionalFormatting>
  <dataValidations count="6">
    <dataValidation type="list" allowBlank="1" showInputMessage="1" showErrorMessage="1" sqref="C18 I18 N18 S18 X18" xr:uid="{6E68B2CD-2C96-4670-A440-B358748D62CE}">
      <formula1>IF(C17="PATIENT COL:", $AO$7:$AO$8, $AO$9)</formula1>
    </dataValidation>
    <dataValidation type="list" allowBlank="1" showInputMessage="1" showErrorMessage="1" sqref="AC8:AC12 AB18 W18 R18 M18 H18 P7:P12 I19:I30 C8:C10 C19:C30 N19:N30 S19:S30 AC17:AC30 X19:X30" xr:uid="{2288509A-0F4C-4A24-862C-33E0F680D132}">
      <formula1>"✔,✖"</formula1>
    </dataValidation>
    <dataValidation type="list" allowBlank="1" showInputMessage="1" showErrorMessage="1" sqref="I17:J17 N17:O17 C17:D17 S17:T17 X17:Y17" xr:uid="{3319626D-F19F-4FCB-B1EA-CAA1D3AB44F4}">
      <formula1>"INPUT:,PATIENT COL:,PATIENT INF:, NO PATIENT"</formula1>
    </dataValidation>
    <dataValidation allowBlank="1" showInputMessage="1" showErrorMessage="1" sqref="AH17:AH19" xr:uid="{078F9864-BCDF-4985-8C7D-00F2CE67D8FB}"/>
    <dataValidation allowBlank="1" showInputMessage="1" showErrorMessage="1" prompt="Enter week start date in this cell" sqref="V4:Z4" xr:uid="{79710F9C-2610-41F0-86EC-29F2F7BAF6F6}"/>
    <dataValidation allowBlank="1" showInputMessage="1" showErrorMessage="1" prompt="Stay on track with your goals – personal, work related, to-do items, &amp; deadlines with this weekly planner._x000a__x000a_Calendar highlights today's date through conditional formatting." sqref="A1" xr:uid="{01A6FBB4-5861-4BF9-9EB4-3E5014C2C5CF}"/>
  </dataValidations>
  <printOptions horizontalCentered="1"/>
  <pageMargins left="0.25" right="0.25" top="0.5" bottom="0.5" header="0.3" footer="0.3"/>
  <pageSetup scale="7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Weekly schedule planner</vt:lpstr>
      <vt:lpstr>Adriana microtrack</vt:lpstr>
      <vt:lpstr>micro track Backup</vt:lpstr>
      <vt:lpstr>Weekly schedule  backup (2)</vt:lpstr>
      <vt:lpstr>Weekly schedule  backup</vt:lpstr>
      <vt:lpstr>'Weekly schedule  backup'!StartDate</vt:lpstr>
      <vt:lpstr>'Weekly schedule  backup (2)'!StartDate</vt:lpstr>
      <vt:lpstr>'Weekly schedule planner'!StartDate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Lugo, Adriana</cp:lastModifiedBy>
  <cp:revision/>
  <dcterms:created xsi:type="dcterms:W3CDTF">2024-12-11T21:25:45Z</dcterms:created>
  <dcterms:modified xsi:type="dcterms:W3CDTF">2025-07-19T00:52:17Z</dcterms:modified>
  <cp:category/>
  <cp:contentStatus/>
</cp:coreProperties>
</file>