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af92e210670a36/Documents/UFM/2022/Primer Semestre/Sistemas operativos/Proyectos/Proyecto 2/"/>
    </mc:Choice>
  </mc:AlternateContent>
  <xr:revisionPtr revIDLastSave="313" documentId="8_{A827B444-ABF3-40CB-AAE3-024347F17E94}" xr6:coauthVersionLast="47" xr6:coauthVersionMax="47" xr10:uidLastSave="{49151415-5A95-43F8-8E4C-31AE547F2162}"/>
  <bookViews>
    <workbookView xWindow="1776" yWindow="1776" windowWidth="10140" windowHeight="6000" firstSheet="1" activeTab="2" xr2:uid="{E4C06AAF-8E95-4277-BA47-C893BB3E2507}"/>
  </bookViews>
  <sheets>
    <sheet name="Graficas by cores" sheetId="1" r:id="rId1"/>
    <sheet name="Graficas by process" sheetId="9" r:id="rId2"/>
    <sheet name="Preguntas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8" l="1"/>
  <c r="G44" i="8" s="1"/>
  <c r="E73" i="8"/>
  <c r="D66" i="8"/>
  <c r="E65" i="8"/>
  <c r="E55" i="8"/>
  <c r="D74" i="8"/>
  <c r="D57" i="8"/>
</calcChain>
</file>

<file path=xl/sharedStrings.xml><?xml version="1.0" encoding="utf-8"?>
<sst xmlns="http://schemas.openxmlformats.org/spreadsheetml/2006/main" count="107" uniqueCount="53">
  <si>
    <t>1 core - 1 hilo</t>
  </si>
  <si>
    <t>1 core - 4 hilos</t>
  </si>
  <si>
    <t>Data</t>
  </si>
  <si>
    <t>Task</t>
  </si>
  <si>
    <t>Threads</t>
  </si>
  <si>
    <t>Combination code</t>
  </si>
  <si>
    <t>Single</t>
  </si>
  <si>
    <t>2 cores</t>
  </si>
  <si>
    <t>1 core</t>
  </si>
  <si>
    <t>4 cores</t>
  </si>
  <si>
    <t>¿Cuál opción modelo de paralelismo tomaría usted y por qué?</t>
  </si>
  <si>
    <t xml:space="preserve"> ¿Recomendaría paralelizar tanto archivos y funciones al mismo tiempo?</t>
  </si>
  <si>
    <t>Determine el factor teórico de mejora para el escenario de 2 Core (amdahl's law) al paralelizar por archivo</t>
  </si>
  <si>
    <t>Determine el factor teórico de mejora para el escenario de 2 Core (amdahl's law) al paralelizar por función estadística</t>
  </si>
  <si>
    <t>Determine el factor teórico de mejora para el escenario de 2 Core (amdahl's law) al paralelizar por función estadística y archivos</t>
  </si>
  <si>
    <t>¿Cuál es el modelo de paralelismo más rápido en los 6 escenarios?</t>
  </si>
  <si>
    <t xml:space="preserve"> </t>
  </si>
  <si>
    <t>Cores</t>
  </si>
  <si>
    <t>Time</t>
  </si>
  <si>
    <t>2 cores - 2 hilos</t>
  </si>
  <si>
    <t>2 cores - 4 hilos</t>
  </si>
  <si>
    <t>2 cores - 8 hilos</t>
  </si>
  <si>
    <t>4 cores - 8 hilos</t>
  </si>
  <si>
    <t>Combinated Code</t>
  </si>
  <si>
    <t>¿Cuál es el factor de mejora de pasar de 1 Core a 2 Core para el proceso que paraleliza los archivos?</t>
  </si>
  <si>
    <t xml:space="preserve">Al pasar de 1 core a 2 core se mejora considerablemente el rendimiento, teniendo como resultado una disminución de casi la mitad de segundos en el tiempo al procesar los archivos. </t>
  </si>
  <si>
    <t xml:space="preserve">Amadahl's Law es una formula que identifica las posibles ganancias de rendimientos al agregar núcleos informáticos adicionales a una aplicación. </t>
  </si>
  <si>
    <t>-</t>
  </si>
  <si>
    <t>Secuencial</t>
  </si>
  <si>
    <t>Taks</t>
  </si>
  <si>
    <t>Combined code</t>
  </si>
  <si>
    <t>Para este caso, se tomaría la de paralelización por datos debido a que existen gran cantidad de archivos.</t>
  </si>
  <si>
    <t>serial</t>
  </si>
  <si>
    <t>Sequential</t>
  </si>
  <si>
    <t>Esta varia debido a factores externos en el sequential</t>
  </si>
  <si>
    <t xml:space="preserve">El principio fundamental detrás de esta ley es que la parte serial de una aplicación puede tener un efecto desproporcionado en el rendimiento que obtenemos al agregar núcleos informáticos. </t>
  </si>
  <si>
    <t>speedup</t>
  </si>
  <si>
    <t>&lt;=</t>
  </si>
  <si>
    <r>
      <rPr>
        <sz val="11"/>
        <color theme="1"/>
        <rFont val="Calibri"/>
        <family val="2"/>
        <scheme val="minor"/>
      </rPr>
      <t xml:space="preserve">En la mayoría eligiría la de archivos debido a que el codigo se puede paralelizar en los 1000 archivos, y nos da la mayor ventaja con </t>
    </r>
    <r>
      <rPr>
        <b/>
        <sz val="11"/>
        <color theme="1"/>
        <rFont val="Calibri"/>
        <family val="2"/>
        <scheme val="minor"/>
      </rPr>
      <t>varios threads y cores</t>
    </r>
    <r>
      <rPr>
        <sz val="11"/>
        <color theme="1"/>
        <rFont val="Calibri"/>
        <family val="2"/>
        <scheme val="minor"/>
      </rPr>
      <t xml:space="preserve">. </t>
    </r>
  </si>
  <si>
    <r>
      <rPr>
        <sz val="11"/>
        <color theme="1"/>
        <rFont val="Calibri"/>
        <family val="2"/>
        <scheme val="minor"/>
      </rPr>
      <t xml:space="preserve">Eligiría el que únicamente es serializado si es que solo se tiene </t>
    </r>
    <r>
      <rPr>
        <b/>
        <sz val="11"/>
        <color theme="1"/>
        <rFont val="Calibri"/>
        <family val="2"/>
        <scheme val="minor"/>
      </rPr>
      <t>un core</t>
    </r>
    <r>
      <rPr>
        <sz val="11"/>
        <color theme="1"/>
        <rFont val="Calibri"/>
        <family val="2"/>
        <scheme val="minor"/>
      </rPr>
      <t>, porque no toma tiempo haciendo los threads ni nada.</t>
    </r>
  </si>
  <si>
    <t>El de funciones lo elegiría si tuvieramos un solo archivo. Y por lo menos un core por cada función o si tuvieramos suficientes funciones para compensar el delay de cargar el csv de nuevo (junto a un core por funcion)</t>
  </si>
  <si>
    <t>El de combinacion lo utilizaría si tenemos más de un archivo. Y por lo menos un core por cada funcion por archivo, o si tuvieramos suficientes funciones para compensar el delay de cargar el csv de nuevo (junto a un core por funcion)</t>
  </si>
  <si>
    <t>Esto depende de cuantos cores y threads se este utilizando y, a la vez, de los datos.</t>
  </si>
  <si>
    <t>Para las pruebas que hicimos podemos notar las siguientes observaciones:</t>
  </si>
  <si>
    <t>El obtenido sería:</t>
  </si>
  <si>
    <t>El teórico sería:</t>
  </si>
  <si>
    <t>por factores externos a nuestro control.</t>
  </si>
  <si>
    <t>con un aumento a comparación del teórico</t>
  </si>
  <si>
    <t xml:space="preserve">Se podría mejorar este dato haciendo más pruebas para mejorar este aumento. </t>
  </si>
  <si>
    <t>Como se menciono en la anterior:</t>
  </si>
  <si>
    <t>Es decir</t>
  </si>
  <si>
    <t>No lo recomendaría por lo general a menos de que se cumplan las cosas descritas arriba</t>
  </si>
  <si>
    <t>Para otros casos: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</si>
</sst>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8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9"/>
        </right>
        <top style="thin">
          <color theme="9"/>
        </top>
        <bottom style="thin">
          <color theme="9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 cores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'Graficas by cores'!$B$34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'Graficas by cores'!$C$33:$F$33</c:f>
              <c:strCache>
                <c:ptCount val="4"/>
                <c:pt idx="0">
                  <c:v>Single</c:v>
                </c:pt>
                <c:pt idx="1">
                  <c:v>Data</c:v>
                </c:pt>
                <c:pt idx="2">
                  <c:v>Task</c:v>
                </c:pt>
                <c:pt idx="3">
                  <c:v>Combination code</c:v>
                </c:pt>
              </c:strCache>
            </c:strRef>
          </c:cat>
          <c:val>
            <c:numRef>
              <c:f>'Graficas by cores'!$C$34:$F$34</c:f>
              <c:numCache>
                <c:formatCode>General</c:formatCode>
                <c:ptCount val="4"/>
                <c:pt idx="0">
                  <c:v>37.9041</c:v>
                </c:pt>
                <c:pt idx="1">
                  <c:v>21.588999999999999</c:v>
                </c:pt>
                <c:pt idx="2">
                  <c:v>100.4765</c:v>
                </c:pt>
                <c:pt idx="3">
                  <c:v>90.783100000000005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1-4F64-8C3D-E6BBC80C0616}"/>
            </c:ext>
          </c:extLst>
        </c:ser>
        <c:ser>
          <c:idx val="1"/>
          <c:order val="1"/>
          <c:tx>
            <c:strRef>
              <c:f>'Graficas by cores'!$B$35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'Graficas by cores'!$C$33:$F$33</c:f>
              <c:strCache>
                <c:ptCount val="4"/>
                <c:pt idx="0">
                  <c:v>Single</c:v>
                </c:pt>
                <c:pt idx="1">
                  <c:v>Data</c:v>
                </c:pt>
                <c:pt idx="2">
                  <c:v>Task</c:v>
                </c:pt>
                <c:pt idx="3">
                  <c:v>Combination code</c:v>
                </c:pt>
              </c:strCache>
            </c:strRef>
          </c:cat>
          <c:val>
            <c:numRef>
              <c:f>'Graficas by cores'!$C$35:$F$35</c:f>
              <c:numCache>
                <c:formatCode>General</c:formatCode>
                <c:ptCount val="4"/>
                <c:pt idx="0">
                  <c:v>37.9041</c:v>
                </c:pt>
                <c:pt idx="1">
                  <c:v>22.247</c:v>
                </c:pt>
                <c:pt idx="2">
                  <c:v>101.1438</c:v>
                </c:pt>
                <c:pt idx="3">
                  <c:v>91.191000000000003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1-4F64-8C3D-E6BBC80C0616}"/>
            </c:ext>
          </c:extLst>
        </c:ser>
        <c:ser>
          <c:idx val="2"/>
          <c:order val="2"/>
          <c:tx>
            <c:strRef>
              <c:f>'Graficas by cores'!$B$36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'Graficas by cores'!$C$33:$F$33</c:f>
              <c:strCache>
                <c:ptCount val="4"/>
                <c:pt idx="0">
                  <c:v>Single</c:v>
                </c:pt>
                <c:pt idx="1">
                  <c:v>Data</c:v>
                </c:pt>
                <c:pt idx="2">
                  <c:v>Task</c:v>
                </c:pt>
                <c:pt idx="3">
                  <c:v>Combination code</c:v>
                </c:pt>
              </c:strCache>
            </c:strRef>
          </c:cat>
          <c:val>
            <c:numRef>
              <c:f>'Graficas by cores'!$C$36:$F$36</c:f>
              <c:numCache>
                <c:formatCode>General</c:formatCode>
                <c:ptCount val="4"/>
                <c:pt idx="0">
                  <c:v>37.9041</c:v>
                </c:pt>
                <c:pt idx="1">
                  <c:v>25.387599999999999</c:v>
                </c:pt>
                <c:pt idx="2">
                  <c:v>95.392600000000002</c:v>
                </c:pt>
                <c:pt idx="3">
                  <c:v>111.49760000000001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41-4F64-8C3D-E6BBC80C0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0737536"/>
        <c:axId val="1090738784"/>
      </c:barChart>
      <c:catAx>
        <c:axId val="109073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0738784"/>
        <c:crosses val="autoZero"/>
        <c:auto val="1"/>
        <c:lblAlgn val="ctr"/>
        <c:lblOffset val="100"/>
        <c:noMultiLvlLbl val="0"/>
      </c:catAx>
      <c:valAx>
        <c:axId val="1090738784"/>
        <c:scaling>
          <c:orientation val="minMax"/>
          <c:max val="1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Threads</a:t>
                </a:r>
              </a:p>
            </c:rich>
          </c:tx>
          <c:layout>
            <c:manualLayout>
              <c:xMode val="edge"/>
              <c:yMode val="edge"/>
              <c:x val="0.61960393606625397"/>
              <c:y val="0.9248618070014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073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'Graficas by process'!$C$54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'Graficas by process'!$B$55:$B$60</c:f>
              <c:strCache>
                <c:ptCount val="6"/>
                <c:pt idx="0">
                  <c:v>1 core - 1 hilo</c:v>
                </c:pt>
                <c:pt idx="1">
                  <c:v>1 core - 4 hilos</c:v>
                </c:pt>
                <c:pt idx="2">
                  <c:v>2 cores - 2 hilos</c:v>
                </c:pt>
                <c:pt idx="3">
                  <c:v>2 cores - 4 hilos</c:v>
                </c:pt>
                <c:pt idx="4">
                  <c:v>2 cores - 8 hilos</c:v>
                </c:pt>
                <c:pt idx="5">
                  <c:v>4 cores - 8 hilos</c:v>
                </c:pt>
              </c:strCache>
            </c:strRef>
          </c:cat>
          <c:val>
            <c:numRef>
              <c:f>'Graficas by process'!$C$55:$C$60</c:f>
              <c:numCache>
                <c:formatCode>General</c:formatCode>
                <c:ptCount val="6"/>
                <c:pt idx="0">
                  <c:v>40.646099999999997</c:v>
                </c:pt>
                <c:pt idx="1">
                  <c:v>40.646099999999997</c:v>
                </c:pt>
                <c:pt idx="2">
                  <c:v>37.9041</c:v>
                </c:pt>
                <c:pt idx="3">
                  <c:v>37.9041</c:v>
                </c:pt>
                <c:pt idx="4">
                  <c:v>37.9041</c:v>
                </c:pt>
                <c:pt idx="5">
                  <c:v>39.700299999999999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9-4096-9585-011202E8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639776"/>
        <c:axId val="1422641024"/>
      </c:barChart>
      <c:catAx>
        <c:axId val="14226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2641024"/>
        <c:crosses val="autoZero"/>
        <c:auto val="1"/>
        <c:lblAlgn val="ctr"/>
        <c:lblOffset val="100"/>
        <c:noMultiLvlLbl val="0"/>
      </c:catAx>
      <c:valAx>
        <c:axId val="1422641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263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</a:t>
            </a:r>
            <a:r>
              <a:rPr lang="es-MX" baseline="0"/>
              <a:t>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28575">
                <a:solidFill>
                  <a:schemeClr val="accent3"/>
                </a:solidFill>
              </a:ln>
              <a:effectLst/>
            </c:spPr>
          </c:marker>
          <c:xVal>
            <c:numRef>
              <c:f>'Graficas by cores'!$B$34:$B$36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'Graficas by cores'!$C$34:$C$36</c:f>
              <c:numCache>
                <c:formatCode>General</c:formatCode>
                <c:ptCount val="3"/>
                <c:pt idx="0">
                  <c:v>37.9041</c:v>
                </c:pt>
                <c:pt idx="1">
                  <c:v>37.9041</c:v>
                </c:pt>
                <c:pt idx="2">
                  <c:v>37.9041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6E13-448E-80CC-5E874C794FF6}"/>
            </c:ext>
          </c:extLst>
        </c:ser>
        <c:ser>
          <c:idx val="3"/>
          <c:order val="1"/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'Graficas by cores'!$B$34:$B$36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'Graficas by cores'!$D$34:$D$36</c:f>
              <c:numCache>
                <c:formatCode>General</c:formatCode>
                <c:ptCount val="3"/>
                <c:pt idx="0">
                  <c:v>21.588999999999999</c:v>
                </c:pt>
                <c:pt idx="1">
                  <c:v>22.247</c:v>
                </c:pt>
                <c:pt idx="2">
                  <c:v>25.387599999999999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6E13-448E-80CC-5E874C794FF6}"/>
            </c:ext>
          </c:extLst>
        </c:ser>
        <c:ser>
          <c:idx val="0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'Graficas by cores'!$B$34:$B$36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'Graficas by cores'!$E$34:$E$36</c:f>
              <c:numCache>
                <c:formatCode>General</c:formatCode>
                <c:ptCount val="3"/>
                <c:pt idx="0">
                  <c:v>100.4765</c:v>
                </c:pt>
                <c:pt idx="1">
                  <c:v>101.1438</c:v>
                </c:pt>
                <c:pt idx="2">
                  <c:v>95.392600000000002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E13-448E-80CC-5E874C794FF6}"/>
            </c:ext>
          </c:extLst>
        </c:ser>
        <c:ser>
          <c:idx val="1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'Graficas by cores'!$B$34:$B$36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'Graficas by cores'!$F$34:$F$36</c:f>
              <c:numCache>
                <c:formatCode>General</c:formatCode>
                <c:ptCount val="3"/>
                <c:pt idx="0">
                  <c:v>90.783100000000005</c:v>
                </c:pt>
                <c:pt idx="1">
                  <c:v>91.191000000000003</c:v>
                </c:pt>
                <c:pt idx="2">
                  <c:v>111.49760000000001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E13-448E-80CC-5E874C794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780928"/>
        <c:axId val="1098781760"/>
      </c:scatterChart>
      <c:valAx>
        <c:axId val="10987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8781760"/>
        <c:crosses val="autoZero"/>
        <c:crossBetween val="midCat"/>
      </c:valAx>
      <c:valAx>
        <c:axId val="10987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878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</a:t>
            </a:r>
            <a:r>
              <a:rPr lang="es-MX" baseline="0"/>
              <a:t> core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'Graficas by cores'!$B$8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'Graficas by cores'!$C$7:$F$7</c:f>
              <c:strCache>
                <c:ptCount val="4"/>
                <c:pt idx="0">
                  <c:v>Single</c:v>
                </c:pt>
                <c:pt idx="1">
                  <c:v>Data</c:v>
                </c:pt>
                <c:pt idx="2">
                  <c:v>Task</c:v>
                </c:pt>
                <c:pt idx="3">
                  <c:v>Combination code</c:v>
                </c:pt>
              </c:strCache>
            </c:strRef>
          </c:cat>
          <c:val>
            <c:numRef>
              <c:f>'Graficas by cores'!$C$8:$F$8</c:f>
              <c:numCache>
                <c:formatCode>General</c:formatCode>
                <c:ptCount val="4"/>
                <c:pt idx="0">
                  <c:v>40.646099999999997</c:v>
                </c:pt>
                <c:pt idx="1">
                  <c:v>43.473999999999997</c:v>
                </c:pt>
                <c:pt idx="2">
                  <c:v>162.03989999999999</c:v>
                </c:pt>
                <c:pt idx="3">
                  <c:v>178.7894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9-4DC5-ABC0-62418B9B722A}"/>
            </c:ext>
          </c:extLst>
        </c:ser>
        <c:ser>
          <c:idx val="1"/>
          <c:order val="1"/>
          <c:tx>
            <c:strRef>
              <c:f>'Graficas by cores'!$B$9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'Graficas by cores'!$C$7:$F$7</c:f>
              <c:strCache>
                <c:ptCount val="4"/>
                <c:pt idx="0">
                  <c:v>Single</c:v>
                </c:pt>
                <c:pt idx="1">
                  <c:v>Data</c:v>
                </c:pt>
                <c:pt idx="2">
                  <c:v>Task</c:v>
                </c:pt>
                <c:pt idx="3">
                  <c:v>Combination code</c:v>
                </c:pt>
              </c:strCache>
            </c:strRef>
          </c:cat>
          <c:val>
            <c:numRef>
              <c:f>'Graficas by cores'!$C$9:$F$9</c:f>
              <c:numCache>
                <c:formatCode>General</c:formatCode>
                <c:ptCount val="4"/>
                <c:pt idx="0">
                  <c:v>40.646099999999997</c:v>
                </c:pt>
                <c:pt idx="1">
                  <c:v>45.638100000000001</c:v>
                </c:pt>
                <c:pt idx="2">
                  <c:v>187.286</c:v>
                </c:pt>
                <c:pt idx="3">
                  <c:v>179.67580000000001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9-4DC5-ABC0-62418B9B7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8825856"/>
        <c:axId val="1098810880"/>
      </c:barChart>
      <c:catAx>
        <c:axId val="109882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8810880"/>
        <c:crosses val="autoZero"/>
        <c:auto val="1"/>
        <c:lblAlgn val="ctr"/>
        <c:lblOffset val="100"/>
        <c:noMultiLvlLbl val="0"/>
      </c:catAx>
      <c:valAx>
        <c:axId val="109881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Threads</a:t>
                </a:r>
              </a:p>
            </c:rich>
          </c:tx>
          <c:layout>
            <c:manualLayout>
              <c:xMode val="edge"/>
              <c:yMode val="edge"/>
              <c:x val="0.5849576771653543"/>
              <c:y val="0.91622706624149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882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'Graficas by cores'!$B$8:$B$9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xVal>
          <c:yVal>
            <c:numRef>
              <c:f>'Graficas by cores'!$C$8:$C$9</c:f>
              <c:numCache>
                <c:formatCode>General</c:formatCode>
                <c:ptCount val="2"/>
                <c:pt idx="0">
                  <c:v>40.646099999999997</c:v>
                </c:pt>
                <c:pt idx="1">
                  <c:v>40.646099999999997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176-49A4-8367-EF9949379CA2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'Graficas by cores'!$B$8:$B$9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xVal>
          <c:yVal>
            <c:numRef>
              <c:f>'Graficas by cores'!$D$8:$D$9</c:f>
              <c:numCache>
                <c:formatCode>General</c:formatCode>
                <c:ptCount val="2"/>
                <c:pt idx="0">
                  <c:v>43.473999999999997</c:v>
                </c:pt>
                <c:pt idx="1">
                  <c:v>45.638100000000001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6176-49A4-8367-EF9949379CA2}"/>
            </c:ext>
          </c:extLst>
        </c:ser>
        <c:ser>
          <c:idx val="2"/>
          <c:order val="2"/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'Graficas by cores'!$B$8:$B$9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xVal>
          <c:yVal>
            <c:numRef>
              <c:f>'Graficas by cores'!$E$8:$E$9</c:f>
              <c:numCache>
                <c:formatCode>General</c:formatCode>
                <c:ptCount val="2"/>
                <c:pt idx="0">
                  <c:v>162.03989999999999</c:v>
                </c:pt>
                <c:pt idx="1">
                  <c:v>187.286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6176-49A4-8367-EF9949379CA2}"/>
            </c:ext>
          </c:extLst>
        </c:ser>
        <c:ser>
          <c:idx val="3"/>
          <c:order val="3"/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'Graficas by cores'!$B$8:$B$9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xVal>
          <c:yVal>
            <c:numRef>
              <c:f>'Graficas by cores'!$F$8:$F$9</c:f>
              <c:numCache>
                <c:formatCode>General</c:formatCode>
                <c:ptCount val="2"/>
                <c:pt idx="0">
                  <c:v>178.7894</c:v>
                </c:pt>
                <c:pt idx="1">
                  <c:v>179.67580000000001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6176-49A4-8367-EF9949379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90144"/>
        <c:axId val="682588480"/>
      </c:scatterChart>
      <c:valAx>
        <c:axId val="6825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2588480"/>
        <c:crosses val="autoZero"/>
        <c:crossBetween val="midCat"/>
      </c:valAx>
      <c:valAx>
        <c:axId val="6825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259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4</a:t>
            </a:r>
            <a:r>
              <a:rPr lang="es-MX" baseline="0"/>
              <a:t> cores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'Graficas by cores'!$B$62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'Graficas by cores'!$C$61:$F$61</c:f>
              <c:strCache>
                <c:ptCount val="4"/>
                <c:pt idx="0">
                  <c:v>Single</c:v>
                </c:pt>
                <c:pt idx="1">
                  <c:v>Data</c:v>
                </c:pt>
                <c:pt idx="2">
                  <c:v>Task</c:v>
                </c:pt>
                <c:pt idx="3">
                  <c:v>Combination code</c:v>
                </c:pt>
              </c:strCache>
            </c:strRef>
          </c:cat>
          <c:val>
            <c:numRef>
              <c:f>'Graficas by cores'!$C$62:$F$62</c:f>
              <c:numCache>
                <c:formatCode>General</c:formatCode>
                <c:ptCount val="4"/>
                <c:pt idx="0">
                  <c:v>39.700299999999999</c:v>
                </c:pt>
                <c:pt idx="1">
                  <c:v>12.246</c:v>
                </c:pt>
                <c:pt idx="2">
                  <c:v>44.314500000000002</c:v>
                </c:pt>
                <c:pt idx="3">
                  <c:v>51.598100000000002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E-4AD0-8A6D-4C08A3DBC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9873424"/>
        <c:axId val="1289854704"/>
      </c:barChart>
      <c:catAx>
        <c:axId val="128987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9854704"/>
        <c:crosses val="autoZero"/>
        <c:auto val="1"/>
        <c:lblAlgn val="ctr"/>
        <c:lblOffset val="100"/>
        <c:noMultiLvlLbl val="0"/>
      </c:catAx>
      <c:valAx>
        <c:axId val="128985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Threads</a:t>
                </a:r>
              </a:p>
            </c:rich>
          </c:tx>
          <c:layout>
            <c:manualLayout>
              <c:xMode val="edge"/>
              <c:yMode val="edge"/>
              <c:x val="0.57079242886821846"/>
              <c:y val="0.91214732208152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98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'Graficas by cores'!$C$61</c:f>
              <c:strCache>
                <c:ptCount val="1"/>
                <c:pt idx="0">
                  <c:v>Single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xVal>
            <c:numRef>
              <c:f>'Graficas by cores'!#REF!</c:f>
            </c:numRef>
          </c:xVal>
          <c:yVal>
            <c:numRef>
              <c:f>'Graficas by cores'!#REF!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28-4365-82A8-24B259C1596A}"/>
            </c:ext>
          </c:extLst>
        </c:ser>
        <c:ser>
          <c:idx val="1"/>
          <c:order val="1"/>
          <c:tx>
            <c:strRef>
              <c:f>'Graficas by cores'!$D$61</c:f>
              <c:strCache>
                <c:ptCount val="1"/>
                <c:pt idx="0">
                  <c:v>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xVal>
            <c:numRef>
              <c:f>'Graficas by cores'!$B$62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'Graficas by cores'!$D$62</c:f>
              <c:numCache>
                <c:formatCode>General</c:formatCode>
                <c:ptCount val="1"/>
                <c:pt idx="0">
                  <c:v>12.246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28-4365-82A8-24B259C1596A}"/>
            </c:ext>
          </c:extLst>
        </c:ser>
        <c:ser>
          <c:idx val="2"/>
          <c:order val="2"/>
          <c:tx>
            <c:strRef>
              <c:f>'Graficas by cores'!$E$61</c:f>
              <c:strCache>
                <c:ptCount val="1"/>
                <c:pt idx="0">
                  <c:v>Task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50800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128-4365-82A8-24B259C1596A}"/>
              </c:ext>
            </c:extLst>
          </c:dPt>
          <c:xVal>
            <c:numRef>
              <c:f>'Graficas by cores'!$B$62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'Graficas by cores'!$E$62</c:f>
              <c:numCache>
                <c:formatCode>General</c:formatCode>
                <c:ptCount val="1"/>
                <c:pt idx="0">
                  <c:v>44.314500000000002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28-4365-82A8-24B259C1596A}"/>
            </c:ext>
          </c:extLst>
        </c:ser>
        <c:ser>
          <c:idx val="3"/>
          <c:order val="3"/>
          <c:tx>
            <c:strRef>
              <c:f>'Graficas by cores'!$F$61</c:f>
              <c:strCache>
                <c:ptCount val="1"/>
                <c:pt idx="0">
                  <c:v>Combination code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50800">
                <a:solidFill>
                  <a:schemeClr val="accent4"/>
                </a:solidFill>
              </a:ln>
              <a:effectLst/>
            </c:spPr>
          </c:marker>
          <c:xVal>
            <c:numRef>
              <c:f>'Graficas by cores'!$B$62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'Graficas by cores'!$F$62</c:f>
              <c:numCache>
                <c:formatCode>General</c:formatCode>
                <c:ptCount val="1"/>
                <c:pt idx="0">
                  <c:v>51.598100000000002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28-4365-82A8-24B259C15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88816"/>
        <c:axId val="1289890896"/>
      </c:scatterChart>
      <c:valAx>
        <c:axId val="128988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9890896"/>
        <c:crosses val="autoZero"/>
        <c:crossBetween val="midCat"/>
      </c:valAx>
      <c:valAx>
        <c:axId val="12898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988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'Graficas by process'!$C$3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'Graficas by process'!$B$4:$B$9</c:f>
              <c:strCache>
                <c:ptCount val="6"/>
                <c:pt idx="0">
                  <c:v>1 core - 1 hilo</c:v>
                </c:pt>
                <c:pt idx="1">
                  <c:v>1 core - 4 hilos</c:v>
                </c:pt>
                <c:pt idx="2">
                  <c:v>2 cores - 2 hilos</c:v>
                </c:pt>
                <c:pt idx="3">
                  <c:v>2 cores - 4 hilos</c:v>
                </c:pt>
                <c:pt idx="4">
                  <c:v>2 cores - 8 hilos</c:v>
                </c:pt>
                <c:pt idx="5">
                  <c:v>4 cores - 8 hilos</c:v>
                </c:pt>
              </c:strCache>
            </c:strRef>
          </c:cat>
          <c:val>
            <c:numRef>
              <c:f>'Graficas by process'!$C$4:$C$9</c:f>
              <c:numCache>
                <c:formatCode>General</c:formatCode>
                <c:ptCount val="6"/>
                <c:pt idx="0">
                  <c:v>43.473999999999997</c:v>
                </c:pt>
                <c:pt idx="1">
                  <c:v>45.638100000000001</c:v>
                </c:pt>
                <c:pt idx="2">
                  <c:v>21.588999999999999</c:v>
                </c:pt>
                <c:pt idx="3">
                  <c:v>22.247</c:v>
                </c:pt>
                <c:pt idx="4">
                  <c:v>25.387599999999999</c:v>
                </c:pt>
                <c:pt idx="5">
                  <c:v>12.246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33B-BA4A-A63A62C83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435824"/>
        <c:axId val="2014436656"/>
      </c:barChart>
      <c:catAx>
        <c:axId val="20144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4436656"/>
        <c:crosses val="autoZero"/>
        <c:auto val="1"/>
        <c:lblAlgn val="ctr"/>
        <c:lblOffset val="100"/>
        <c:noMultiLvlLbl val="0"/>
      </c:catAx>
      <c:valAx>
        <c:axId val="20144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443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'Graficas by process'!$C$20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'Graficas by process'!$B$21:$B$26</c:f>
              <c:strCache>
                <c:ptCount val="6"/>
                <c:pt idx="0">
                  <c:v>1 core - 1 hilo</c:v>
                </c:pt>
                <c:pt idx="1">
                  <c:v>1 core - 4 hilos</c:v>
                </c:pt>
                <c:pt idx="2">
                  <c:v>2 cores - 2 hilos</c:v>
                </c:pt>
                <c:pt idx="3">
                  <c:v>2 cores - 4 hilos</c:v>
                </c:pt>
                <c:pt idx="4">
                  <c:v>2 cores - 8 hilos</c:v>
                </c:pt>
                <c:pt idx="5">
                  <c:v>4 cores - 8 hilos</c:v>
                </c:pt>
              </c:strCache>
            </c:strRef>
          </c:cat>
          <c:val>
            <c:numRef>
              <c:f>'Graficas by process'!$C$21:$C$26</c:f>
              <c:numCache>
                <c:formatCode>General</c:formatCode>
                <c:ptCount val="6"/>
                <c:pt idx="0">
                  <c:v>162.03989999999999</c:v>
                </c:pt>
                <c:pt idx="1">
                  <c:v>187.286</c:v>
                </c:pt>
                <c:pt idx="2">
                  <c:v>100.4765</c:v>
                </c:pt>
                <c:pt idx="3">
                  <c:v>101.1438</c:v>
                </c:pt>
                <c:pt idx="4">
                  <c:v>95.392600000000002</c:v>
                </c:pt>
                <c:pt idx="5">
                  <c:v>44.314500000000002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D-443B-BCD1-49CEDDFC2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3063184"/>
        <c:axId val="1413064016"/>
      </c:barChart>
      <c:catAx>
        <c:axId val="14130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3064016"/>
        <c:crosses val="autoZero"/>
        <c:auto val="1"/>
        <c:lblAlgn val="ctr"/>
        <c:lblOffset val="100"/>
        <c:noMultiLvlLbl val="0"/>
      </c:catAx>
      <c:valAx>
        <c:axId val="14130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306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Combinated</a:t>
            </a:r>
            <a:r>
              <a:rPr lang="en-US" baseline="0"/>
              <a:t> Code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'Graficas by process'!$C$37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'Graficas by process'!$B$38:$B$43</c:f>
              <c:strCache>
                <c:ptCount val="6"/>
                <c:pt idx="0">
                  <c:v>1 core - 1 hilo</c:v>
                </c:pt>
                <c:pt idx="1">
                  <c:v>1 core - 4 hilos</c:v>
                </c:pt>
                <c:pt idx="2">
                  <c:v>2 cores - 2 hilos</c:v>
                </c:pt>
                <c:pt idx="3">
                  <c:v>2 cores - 4 hilos</c:v>
                </c:pt>
                <c:pt idx="4">
                  <c:v>2 cores - 8 hilos</c:v>
                </c:pt>
                <c:pt idx="5">
                  <c:v>4 cores - 8 hilos</c:v>
                </c:pt>
              </c:strCache>
            </c:strRef>
          </c:cat>
          <c:val>
            <c:numRef>
              <c:f>'Graficas by process'!$C$38:$C$43</c:f>
              <c:numCache>
                <c:formatCode>General</c:formatCode>
                <c:ptCount val="6"/>
                <c:pt idx="0">
                  <c:v>178.7894</c:v>
                </c:pt>
                <c:pt idx="1">
                  <c:v>179.67580000000001</c:v>
                </c:pt>
                <c:pt idx="2">
                  <c:v>90.783100000000005</c:v>
                </c:pt>
                <c:pt idx="3">
                  <c:v>91.191000000000003</c:v>
                </c:pt>
                <c:pt idx="4">
                  <c:v>111.49760000000001</c:v>
                </c:pt>
                <c:pt idx="5">
                  <c:v>51.598100000000002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F-4ACC-9FA8-C67884F41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900560"/>
        <c:axId val="1420898896"/>
      </c:barChart>
      <c:catAx>
        <c:axId val="14209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0898896"/>
        <c:crosses val="autoZero"/>
        <c:auto val="1"/>
        <c:lblAlgn val="ctr"/>
        <c:lblOffset val="100"/>
        <c:noMultiLvlLbl val="0"/>
      </c:catAx>
      <c:valAx>
        <c:axId val="14208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090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566057</xdr:colOff>
      <xdr:row>31</xdr:row>
      <xdr:rowOff>0</xdr:rowOff>
    </xdr:from>
    <xdr:to>
      <xdr:col>16</xdr:col>
      <xdr:colOff>598714</xdr:colOff>
      <xdr:row>52</xdr:row>
      <xdr:rowOff>10886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871AE6-A2F8-494C-88EA-FE00F3B93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31</xdr:row>
      <xdr:rowOff>16328</xdr:rowOff>
    </xdr:from>
    <xdr:to>
      <xdr:col>27</xdr:col>
      <xdr:colOff>10885</xdr:colOff>
      <xdr:row>51</xdr:row>
      <xdr:rowOff>174170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CF6662F-7A79-4E3A-8E75-2D6ED9747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21772</xdr:colOff>
      <xdr:row>3</xdr:row>
      <xdr:rowOff>168729</xdr:rowOff>
    </xdr:from>
    <xdr:to>
      <xdr:col>17</xdr:col>
      <xdr:colOff>21772</xdr:colOff>
      <xdr:row>22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EAC2E99-96E2-48E1-AB4D-EBDC28EE4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566057</xdr:colOff>
      <xdr:row>4</xdr:row>
      <xdr:rowOff>16328</xdr:rowOff>
    </xdr:from>
    <xdr:to>
      <xdr:col>26</xdr:col>
      <xdr:colOff>587828</xdr:colOff>
      <xdr:row>22</xdr:row>
      <xdr:rowOff>10886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C06FB7A-17F5-4617-95E2-A30FF009C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21772</xdr:colOff>
      <xdr:row>58</xdr:row>
      <xdr:rowOff>16328</xdr:rowOff>
    </xdr:from>
    <xdr:to>
      <xdr:col>17</xdr:col>
      <xdr:colOff>10886</xdr:colOff>
      <xdr:row>76</xdr:row>
      <xdr:rowOff>21771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6E18033-8B58-4C6A-B452-8E8DD8EB5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58</xdr:row>
      <xdr:rowOff>16328</xdr:rowOff>
    </xdr:from>
    <xdr:to>
      <xdr:col>27</xdr:col>
      <xdr:colOff>65314</xdr:colOff>
      <xdr:row>76</xdr:row>
      <xdr:rowOff>21771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3F2429A-F8EA-4331-AEAC-95D26C2BC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0</xdr:row>
      <xdr:rowOff>175260</xdr:rowOff>
    </xdr:from>
    <xdr:to>
      <xdr:col>12</xdr:col>
      <xdr:colOff>7620</xdr:colOff>
      <xdr:row>13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DF7C0-7D44-408A-BB01-47A79799B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624840</xdr:colOff>
      <xdr:row>18</xdr:row>
      <xdr:rowOff>7620</xdr:rowOff>
    </xdr:from>
    <xdr:to>
      <xdr:col>11</xdr:col>
      <xdr:colOff>609600</xdr:colOff>
      <xdr:row>31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AF8524-38EC-45E7-BFD7-21F9D9DCE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</xdr:colOff>
      <xdr:row>35</xdr:row>
      <xdr:rowOff>7620</xdr:rowOff>
    </xdr:from>
    <xdr:to>
      <xdr:col>12</xdr:col>
      <xdr:colOff>15240</xdr:colOff>
      <xdr:row>48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4BF5A6-68D2-41F7-B1ED-8BEE0286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52</xdr:row>
      <xdr:rowOff>0</xdr:rowOff>
    </xdr:from>
    <xdr:to>
      <xdr:col>12</xdr:col>
      <xdr:colOff>7620</xdr:colOff>
      <xdr:row>65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88F99E-72CF-4E58-BE2E-3CB7AA484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1EC7F0-41F8-49C5-849A-7FEC3EC5EBE8}" name="Table1" displayName="Table1" ref="B33:F36" totalsRowShown="0" headerRowDxfId="22" dataDxfId="21">
  <autoFilter ref="B33:F36" xr:uid="{631EC7F0-41F8-49C5-849A-7FEC3EC5EBE8}"/>
  <tableColumns count="5">
    <tableColumn id="1" xr3:uid="{A249F2B8-CE47-4F27-AEB9-5017226A3BBC}" name="Threads" dataDxfId="20"/>
    <tableColumn id="2" xr3:uid="{8D0C90D4-2C62-49FB-A7E9-407FCE81CD8F}" name="Single" dataDxfId="19"/>
    <tableColumn id="3" xr3:uid="{8FC9EFD0-F5BA-416A-96E6-52E29197E199}" name="Data" dataDxfId="18"/>
    <tableColumn id="4" xr3:uid="{C829449E-9916-4107-8118-CEE470C32B60}" name="Task" dataDxfId="17"/>
    <tableColumn id="5" xr3:uid="{0F23CC30-A4DD-4404-9134-1070A5432077}" name="Combination code" dataDxfId="16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C55B0B-BD79-4EB6-8613-E72334706DCE}" name="Table2" displayName="Table2" ref="B7:F9" totalsRowShown="0" headerRowDxfId="31">
  <autoFilter ref="B7:F9" xr:uid="{8AC55B0B-BD79-4EB6-8613-E72334706DCE}"/>
  <tableColumns count="5">
    <tableColumn id="1" xr3:uid="{11E7F2D3-053A-4BE1-BE43-6E7A71B83A44}" name="Threads" dataDxfId="30"/>
    <tableColumn id="2" xr3:uid="{ABF317B3-8629-4540-8F70-FA8C202B3AE8}" name="Single"/>
    <tableColumn id="3" xr3:uid="{23268D2E-7FF7-44FE-A95E-EB3DBE37C4C9}" name="Data"/>
    <tableColumn id="4" xr3:uid="{3C0B77C5-718D-49A7-8D44-6B95EEDE04EA}" name="Task"/>
    <tableColumn id="5" xr3:uid="{B91D5579-AE2F-42AC-A36D-BC09DFCCF114}" name="Combination cod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41DEF2-6C63-4317-8394-8DD4642DB1F4}" name="Table4" displayName="Table4" ref="B61:F62" totalsRowShown="0" headerRowDxfId="29" dataDxfId="28">
  <autoFilter ref="B61:F62" xr:uid="{8141DEF2-6C63-4317-8394-8DD4642DB1F4}"/>
  <tableColumns count="5">
    <tableColumn id="1" xr3:uid="{6812ED0F-DA26-41B4-9BEA-FC4256F01D6D}" name="Threads" dataDxfId="27"/>
    <tableColumn id="2" xr3:uid="{0CE68438-C641-430E-9362-393B697367B0}" name="Single" dataDxfId="26"/>
    <tableColumn id="3" xr3:uid="{7F23916D-7923-4B23-87B6-0DE849CCEE5C}" name="Data" dataDxfId="25"/>
    <tableColumn id="4" xr3:uid="{EDA2E18F-92BA-4759-BB00-BE2DB2EB5E64}" name="Task" dataDxfId="24"/>
    <tableColumn id="5" xr3:uid="{27691963-C34F-4D67-8B93-34EBDD3FCEE4}" name="Combination code" dataDxfId="23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6E572C-618C-41D7-BD18-6255CAC15B23}" name="Table7" displayName="Table7" ref="B3:C9" totalsRowShown="0" headerRowDxfId="13">
  <autoFilter ref="B3:C9" xr:uid="{C86E572C-618C-41D7-BD18-6255CAC15B23}"/>
  <tableColumns count="2">
    <tableColumn id="1" xr3:uid="{6E0F72E2-EC80-4A09-B88A-06E546976A43}" name="Cores" dataDxfId="15"/>
    <tableColumn id="2" xr3:uid="{0E90E9FF-D93E-48E9-8028-F46467139904}" name="Time" dataDxfId="14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4358254-2597-494A-9586-B6FCFE88859D}" name="Table8" displayName="Table8" ref="B20:C26" totalsRowShown="0" headerRowDxfId="10">
  <autoFilter ref="B20:C26" xr:uid="{64358254-2597-494A-9586-B6FCFE88859D}"/>
  <tableColumns count="2">
    <tableColumn id="1" xr3:uid="{DB4249EE-CD52-4B01-A66E-C6C66126FCFA}" name="Cores" dataDxfId="12"/>
    <tableColumn id="2" xr3:uid="{3A14AE35-6739-4562-894D-46BCFB0D826D}" name="Time" dataDxfId="11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9D1916A-0795-45A2-AAE1-B69951C0B765}" name="Table9" displayName="Table9" ref="B37:C43" totalsRowShown="0" headerRowDxfId="7">
  <autoFilter ref="B37:C43" xr:uid="{C9D1916A-0795-45A2-AAE1-B69951C0B765}"/>
  <tableColumns count="2">
    <tableColumn id="1" xr3:uid="{9818FF4C-D5D7-4271-8CEA-D25BE059DF60}" name="Cores" dataDxfId="9"/>
    <tableColumn id="2" xr3:uid="{05D07B3A-9AF4-4EBC-ABDF-BC980421F22D}" name="Time" dataDxfId="8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F63ED3-E005-44B2-A674-2676C01560C7}" name="Table911" displayName="Table911" ref="B54:C60" totalsRowShown="0" headerRowDxfId="6">
  <autoFilter ref="B54:C60" xr:uid="{3FF63ED3-E005-44B2-A674-2676C01560C7}"/>
  <tableColumns count="2">
    <tableColumn id="1" xr3:uid="{66DA0E1E-3D68-45E6-AEBD-A463F54C6DF0}" name="Cores" dataDxfId="5"/>
    <tableColumn id="2" xr3:uid="{EBB65ACA-26C4-4617-9904-666BFD17157B}" name="Time" dataDxfId="4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FF3DB87-AEFE-4109-AB32-AAE302D968CF}" name="Table14" displayName="Table14" ref="C6:E10" totalsRowShown="0" headerRowDxfId="3">
  <autoFilter ref="C6:E10" xr:uid="{EFF3DB87-AEFE-4109-AB32-AAE302D968CF}"/>
  <tableColumns count="3">
    <tableColumn id="1" xr3:uid="{58A2BD90-BEF4-4EF9-B182-DFA1DF1AD1C1}" name="Task" dataDxfId="2"/>
    <tableColumn id="2" xr3:uid="{BA489A61-DBF1-4D8B-BFDB-F386FF8FFF5A}" name="Cores" dataDxfId="1"/>
    <tableColumn id="3" xr3:uid="{6F5B6F78-49B2-40F9-A0AA-B97E1442D618}" name="Tim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CAB56-EF43-42F8-A6C9-3209639A5EE3}">
  <dimension ref="B2:J62"/>
  <sheetViews>
    <sheetView showGridLines="0" zoomScale="70" zoomScaleNormal="70" workbookViewId="0">
      <selection activeCell="D17" sqref="D17"/>
    </sheetView>
  </sheetViews>
  <sheetFormatPr defaultRowHeight="14.4" x14ac:dyDescent="0.3"/>
  <cols>
    <col min="2" max="2" width="18" bestFit="1" customWidth="1"/>
    <col min="3" max="3" width="17.5546875" bestFit="1" customWidth="1"/>
    <col min="4" max="4" width="10.88671875" bestFit="1" customWidth="1"/>
    <col min="5" max="5" width="17.109375" bestFit="1" customWidth="1"/>
    <col min="6" max="6" width="18.88671875" customWidth="1"/>
    <col min="19" max="19" width="17.109375" bestFit="1" customWidth="1"/>
  </cols>
  <sheetData>
    <row r="2" spans="2:10" x14ac:dyDescent="0.3">
      <c r="B2" s="5"/>
      <c r="C2" s="5"/>
      <c r="D2" s="5"/>
      <c r="E2" s="5"/>
      <c r="F2" s="5"/>
      <c r="G2" s="5"/>
      <c r="H2" s="5"/>
      <c r="I2" s="5"/>
      <c r="J2" s="5"/>
    </row>
    <row r="5" spans="2:10" x14ac:dyDescent="0.3">
      <c r="B5" s="6" t="s">
        <v>8</v>
      </c>
      <c r="C5" s="6"/>
      <c r="D5" s="6"/>
      <c r="E5" s="6"/>
      <c r="F5" s="6"/>
    </row>
    <row r="7" spans="2:10" x14ac:dyDescent="0.3">
      <c r="B7" s="2" t="s">
        <v>4</v>
      </c>
      <c r="C7" s="2" t="s">
        <v>6</v>
      </c>
      <c r="D7" s="2" t="s">
        <v>2</v>
      </c>
      <c r="E7" s="2" t="s">
        <v>3</v>
      </c>
      <c r="F7" s="2" t="s">
        <v>5</v>
      </c>
    </row>
    <row r="8" spans="2:10" x14ac:dyDescent="0.3">
      <c r="B8" s="2">
        <v>1</v>
      </c>
      <c r="C8">
        <v>40.646099999999997</v>
      </c>
      <c r="D8">
        <v>43.473999999999997</v>
      </c>
      <c r="E8">
        <v>162.03989999999999</v>
      </c>
      <c r="F8">
        <v>178.7894</v>
      </c>
    </row>
    <row r="9" spans="2:10" x14ac:dyDescent="0.3">
      <c r="B9" s="2">
        <v>4</v>
      </c>
      <c r="C9">
        <v>40.646099999999997</v>
      </c>
      <c r="D9">
        <v>45.638100000000001</v>
      </c>
      <c r="E9">
        <v>187.286</v>
      </c>
      <c r="F9">
        <v>179.67580000000001</v>
      </c>
    </row>
    <row r="10" spans="2:10" x14ac:dyDescent="0.3">
      <c r="B10" s="2"/>
    </row>
    <row r="11" spans="2:10" x14ac:dyDescent="0.3">
      <c r="C11" t="s">
        <v>16</v>
      </c>
    </row>
    <row r="12" spans="2:10" x14ac:dyDescent="0.3">
      <c r="B12" s="1"/>
      <c r="C12" s="1"/>
    </row>
    <row r="13" spans="2:10" x14ac:dyDescent="0.3">
      <c r="B13" s="1"/>
      <c r="C13" s="1"/>
    </row>
    <row r="14" spans="2:10" x14ac:dyDescent="0.3">
      <c r="B14" s="1"/>
      <c r="C14" s="1"/>
    </row>
    <row r="15" spans="2:10" x14ac:dyDescent="0.3">
      <c r="B15" s="1"/>
      <c r="C15" s="1"/>
    </row>
    <row r="24" spans="2:6" x14ac:dyDescent="0.3">
      <c r="B24" s="1"/>
      <c r="C24" s="1"/>
    </row>
    <row r="25" spans="2:6" x14ac:dyDescent="0.3">
      <c r="B25" s="1"/>
      <c r="C25" s="1"/>
    </row>
    <row r="26" spans="2:6" x14ac:dyDescent="0.3">
      <c r="B26" s="1"/>
      <c r="C26" s="1"/>
    </row>
    <row r="27" spans="2:6" x14ac:dyDescent="0.3">
      <c r="B27" s="1"/>
      <c r="C27" s="1"/>
    </row>
    <row r="28" spans="2:6" x14ac:dyDescent="0.3">
      <c r="B28" s="1"/>
      <c r="C28" s="1"/>
    </row>
    <row r="29" spans="2:6" x14ac:dyDescent="0.3">
      <c r="B29" s="1"/>
      <c r="C29" s="1"/>
    </row>
    <row r="31" spans="2:6" x14ac:dyDescent="0.3">
      <c r="B31" s="6" t="s">
        <v>7</v>
      </c>
      <c r="C31" s="6"/>
      <c r="D31" s="6"/>
      <c r="E31" s="6"/>
      <c r="F31" s="6"/>
    </row>
    <row r="33" spans="2:6" x14ac:dyDescent="0.3">
      <c r="B33" s="2" t="s">
        <v>4</v>
      </c>
      <c r="C33" s="2" t="s">
        <v>6</v>
      </c>
      <c r="D33" s="2" t="s">
        <v>2</v>
      </c>
      <c r="E33" s="2" t="s">
        <v>3</v>
      </c>
      <c r="F33" s="2" t="s">
        <v>5</v>
      </c>
    </row>
    <row r="34" spans="2:6" x14ac:dyDescent="0.3">
      <c r="B34" s="4">
        <v>2</v>
      </c>
      <c r="C34" s="4">
        <v>37.9041</v>
      </c>
      <c r="D34" s="4">
        <v>21.588999999999999</v>
      </c>
      <c r="E34" s="4">
        <v>100.4765</v>
      </c>
      <c r="F34" s="4">
        <v>90.783100000000005</v>
      </c>
    </row>
    <row r="35" spans="2:6" x14ac:dyDescent="0.3">
      <c r="B35" s="4">
        <v>4</v>
      </c>
      <c r="C35" s="4">
        <v>37.9041</v>
      </c>
      <c r="D35" s="4">
        <v>22.247</v>
      </c>
      <c r="E35" s="4">
        <v>101.1438</v>
      </c>
      <c r="F35" s="4">
        <v>91.191000000000003</v>
      </c>
    </row>
    <row r="36" spans="2:6" x14ac:dyDescent="0.3">
      <c r="B36" s="4">
        <v>8</v>
      </c>
      <c r="C36" s="4">
        <v>37.9041</v>
      </c>
      <c r="D36" s="4">
        <v>25.387599999999999</v>
      </c>
      <c r="E36" s="4">
        <v>95.392600000000002</v>
      </c>
      <c r="F36" s="4">
        <v>111.49760000000001</v>
      </c>
    </row>
    <row r="59" spans="2:6" x14ac:dyDescent="0.3">
      <c r="B59" s="6" t="s">
        <v>9</v>
      </c>
      <c r="C59" s="6"/>
      <c r="D59" s="6"/>
      <c r="E59" s="6"/>
      <c r="F59" s="6"/>
    </row>
    <row r="61" spans="2:6" x14ac:dyDescent="0.3">
      <c r="B61" s="2" t="s">
        <v>4</v>
      </c>
      <c r="C61" s="2" t="s">
        <v>6</v>
      </c>
      <c r="D61" s="2" t="s">
        <v>2</v>
      </c>
      <c r="E61" s="2" t="s">
        <v>3</v>
      </c>
      <c r="F61" s="2" t="s">
        <v>5</v>
      </c>
    </row>
    <row r="62" spans="2:6" x14ac:dyDescent="0.3">
      <c r="B62" s="2">
        <v>8</v>
      </c>
      <c r="C62" s="3">
        <v>39.700299999999999</v>
      </c>
      <c r="D62" s="2">
        <v>12.246</v>
      </c>
      <c r="E62" s="2">
        <v>44.314500000000002</v>
      </c>
      <c r="F62" s="2">
        <v>51.598100000000002</v>
      </c>
    </row>
  </sheetData>
  <mergeCells count="4">
    <mergeCell ref="B2:J2"/>
    <mergeCell ref="B31:F31"/>
    <mergeCell ref="B5:F5"/>
    <mergeCell ref="B59:F59"/>
  </mergeCells>
  <pageMargins left="0.7" right="0.7" top="0.75" bottom="0.75" header="0.3" footer="0.3"/>
  <pageSetup orientation="portrait" horizontalDpi="300" verticalDpi="30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C6304-9120-4DA9-87A1-F5402093A3BA}">
  <dimension ref="B2:M60"/>
  <sheetViews>
    <sheetView showGridLines="0" topLeftCell="A37" workbookViewId="0">
      <selection activeCell="C57" sqref="C57"/>
    </sheetView>
  </sheetViews>
  <sheetFormatPr defaultRowHeight="14.4" x14ac:dyDescent="0.3"/>
  <cols>
    <col min="2" max="2" width="15.33203125" bestFit="1" customWidth="1"/>
    <col min="3" max="3" width="10.44140625" bestFit="1" customWidth="1"/>
    <col min="4" max="4" width="9.33203125" bestFit="1" customWidth="1"/>
    <col min="5" max="5" width="9.21875" bestFit="1" customWidth="1"/>
    <col min="6" max="6" width="21" bestFit="1" customWidth="1"/>
    <col min="9" max="9" width="12.109375" bestFit="1" customWidth="1"/>
    <col min="10" max="10" width="10.44140625" bestFit="1" customWidth="1"/>
    <col min="11" max="11" width="9.33203125" bestFit="1" customWidth="1"/>
    <col min="12" max="12" width="9.21875" bestFit="1" customWidth="1"/>
    <col min="13" max="13" width="21" bestFit="1" customWidth="1"/>
  </cols>
  <sheetData>
    <row r="2" spans="2:13" x14ac:dyDescent="0.3">
      <c r="B2" s="6" t="s">
        <v>2</v>
      </c>
      <c r="C2" s="6"/>
      <c r="I2" s="3"/>
      <c r="J2" s="3"/>
      <c r="K2" s="3"/>
      <c r="L2" s="3"/>
      <c r="M2" s="3"/>
    </row>
    <row r="3" spans="2:13" x14ac:dyDescent="0.3">
      <c r="B3" s="3" t="s">
        <v>17</v>
      </c>
      <c r="C3" s="3" t="s">
        <v>18</v>
      </c>
      <c r="I3" s="3"/>
    </row>
    <row r="4" spans="2:13" x14ac:dyDescent="0.3">
      <c r="B4" s="3" t="s">
        <v>0</v>
      </c>
      <c r="C4" s="8">
        <v>43.473999999999997</v>
      </c>
      <c r="I4" s="3"/>
    </row>
    <row r="5" spans="2:13" x14ac:dyDescent="0.3">
      <c r="B5" s="3" t="s">
        <v>1</v>
      </c>
      <c r="C5" s="9">
        <v>45.638100000000001</v>
      </c>
    </row>
    <row r="6" spans="2:13" x14ac:dyDescent="0.3">
      <c r="B6" s="3" t="s">
        <v>19</v>
      </c>
      <c r="C6" s="8">
        <v>21.588999999999999</v>
      </c>
    </row>
    <row r="7" spans="2:13" x14ac:dyDescent="0.3">
      <c r="B7" s="3" t="s">
        <v>20</v>
      </c>
      <c r="C7" s="8">
        <v>22.247</v>
      </c>
      <c r="I7" s="3"/>
      <c r="J7" s="3"/>
      <c r="K7" s="3"/>
      <c r="L7" s="3"/>
      <c r="M7" s="3"/>
    </row>
    <row r="8" spans="2:13" x14ac:dyDescent="0.3">
      <c r="B8" s="3" t="s">
        <v>21</v>
      </c>
      <c r="C8" s="9">
        <v>25.387599999999999</v>
      </c>
      <c r="I8" s="4"/>
      <c r="J8" s="4"/>
      <c r="K8" s="4"/>
      <c r="L8" s="4"/>
      <c r="M8" s="4"/>
    </row>
    <row r="9" spans="2:13" x14ac:dyDescent="0.3">
      <c r="B9" s="3" t="s">
        <v>22</v>
      </c>
      <c r="C9" s="9">
        <v>12.246</v>
      </c>
      <c r="I9" s="4"/>
      <c r="J9" s="4"/>
      <c r="K9" s="4"/>
      <c r="L9" s="4"/>
      <c r="M9" s="4"/>
    </row>
    <row r="10" spans="2:13" x14ac:dyDescent="0.3">
      <c r="I10" s="4"/>
      <c r="J10" s="4"/>
      <c r="K10" s="4"/>
      <c r="L10" s="4"/>
      <c r="M10" s="4"/>
    </row>
    <row r="12" spans="2:13" x14ac:dyDescent="0.3">
      <c r="I12" s="3"/>
      <c r="J12" s="3"/>
      <c r="K12" s="3"/>
      <c r="L12" s="3"/>
      <c r="M12" s="3"/>
    </row>
    <row r="13" spans="2:13" x14ac:dyDescent="0.3">
      <c r="I13" s="3"/>
      <c r="J13" s="3"/>
      <c r="K13" s="3"/>
      <c r="L13" s="3"/>
      <c r="M13" s="3"/>
    </row>
    <row r="19" spans="2:3" x14ac:dyDescent="0.3">
      <c r="B19" s="6" t="s">
        <v>3</v>
      </c>
      <c r="C19" s="6"/>
    </row>
    <row r="20" spans="2:3" x14ac:dyDescent="0.3">
      <c r="B20" s="3" t="s">
        <v>17</v>
      </c>
      <c r="C20" s="3" t="s">
        <v>18</v>
      </c>
    </row>
    <row r="21" spans="2:3" x14ac:dyDescent="0.3">
      <c r="B21" s="3" t="s">
        <v>0</v>
      </c>
      <c r="C21" s="8">
        <v>162.03989999999999</v>
      </c>
    </row>
    <row r="22" spans="2:3" x14ac:dyDescent="0.3">
      <c r="B22" s="3" t="s">
        <v>1</v>
      </c>
      <c r="C22" s="9">
        <v>187.286</v>
      </c>
    </row>
    <row r="23" spans="2:3" x14ac:dyDescent="0.3">
      <c r="B23" s="3" t="s">
        <v>19</v>
      </c>
      <c r="C23" s="8">
        <v>100.4765</v>
      </c>
    </row>
    <row r="24" spans="2:3" x14ac:dyDescent="0.3">
      <c r="B24" s="3" t="s">
        <v>20</v>
      </c>
      <c r="C24" s="8">
        <v>101.1438</v>
      </c>
    </row>
    <row r="25" spans="2:3" x14ac:dyDescent="0.3">
      <c r="B25" s="3" t="s">
        <v>21</v>
      </c>
      <c r="C25" s="9">
        <v>95.392600000000002</v>
      </c>
    </row>
    <row r="26" spans="2:3" x14ac:dyDescent="0.3">
      <c r="B26" s="3" t="s">
        <v>22</v>
      </c>
      <c r="C26" s="9">
        <v>44.314500000000002</v>
      </c>
    </row>
    <row r="36" spans="2:3" x14ac:dyDescent="0.3">
      <c r="B36" s="6" t="s">
        <v>23</v>
      </c>
      <c r="C36" s="6"/>
    </row>
    <row r="37" spans="2:3" x14ac:dyDescent="0.3">
      <c r="B37" s="3" t="s">
        <v>17</v>
      </c>
      <c r="C37" s="3" t="s">
        <v>18</v>
      </c>
    </row>
    <row r="38" spans="2:3" x14ac:dyDescent="0.3">
      <c r="B38" s="3" t="s">
        <v>0</v>
      </c>
      <c r="C38" s="10">
        <v>178.7894</v>
      </c>
    </row>
    <row r="39" spans="2:3" x14ac:dyDescent="0.3">
      <c r="B39" s="3" t="s">
        <v>1</v>
      </c>
      <c r="C39" s="11">
        <v>179.67580000000001</v>
      </c>
    </row>
    <row r="40" spans="2:3" x14ac:dyDescent="0.3">
      <c r="B40" s="3" t="s">
        <v>19</v>
      </c>
      <c r="C40" s="10">
        <v>90.783100000000005</v>
      </c>
    </row>
    <row r="41" spans="2:3" x14ac:dyDescent="0.3">
      <c r="B41" s="3" t="s">
        <v>20</v>
      </c>
      <c r="C41" s="10">
        <v>91.191000000000003</v>
      </c>
    </row>
    <row r="42" spans="2:3" x14ac:dyDescent="0.3">
      <c r="B42" s="3" t="s">
        <v>21</v>
      </c>
      <c r="C42" s="11">
        <v>111.49760000000001</v>
      </c>
    </row>
    <row r="43" spans="2:3" x14ac:dyDescent="0.3">
      <c r="B43" s="3" t="s">
        <v>22</v>
      </c>
      <c r="C43" s="11">
        <v>51.598100000000002</v>
      </c>
    </row>
    <row r="53" spans="2:3" x14ac:dyDescent="0.3">
      <c r="B53" s="6" t="s">
        <v>28</v>
      </c>
      <c r="C53" s="6"/>
    </row>
    <row r="54" spans="2:3" x14ac:dyDescent="0.3">
      <c r="B54" s="3" t="s">
        <v>17</v>
      </c>
      <c r="C54" s="3" t="s">
        <v>18</v>
      </c>
    </row>
    <row r="55" spans="2:3" x14ac:dyDescent="0.3">
      <c r="B55" s="3" t="s">
        <v>0</v>
      </c>
      <c r="C55" s="3">
        <v>40.646099999999997</v>
      </c>
    </row>
    <row r="56" spans="2:3" x14ac:dyDescent="0.3">
      <c r="B56" s="3" t="s">
        <v>1</v>
      </c>
      <c r="C56" s="3">
        <v>40.646099999999997</v>
      </c>
    </row>
    <row r="57" spans="2:3" x14ac:dyDescent="0.3">
      <c r="B57" s="3" t="s">
        <v>19</v>
      </c>
      <c r="C57" s="4">
        <v>37.9041</v>
      </c>
    </row>
    <row r="58" spans="2:3" x14ac:dyDescent="0.3">
      <c r="B58" s="3" t="s">
        <v>20</v>
      </c>
      <c r="C58" s="4">
        <v>37.9041</v>
      </c>
    </row>
    <row r="59" spans="2:3" x14ac:dyDescent="0.3">
      <c r="B59" s="3" t="s">
        <v>21</v>
      </c>
      <c r="C59" s="4">
        <v>37.9041</v>
      </c>
    </row>
    <row r="60" spans="2:3" x14ac:dyDescent="0.3">
      <c r="B60" s="3" t="s">
        <v>22</v>
      </c>
      <c r="C60" s="3">
        <v>39.700299999999999</v>
      </c>
    </row>
  </sheetData>
  <mergeCells count="4">
    <mergeCell ref="B2:C2"/>
    <mergeCell ref="B19:C19"/>
    <mergeCell ref="B36:C36"/>
    <mergeCell ref="B53:C53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4BE4-818D-4479-83B5-6C5F76449A04}">
  <dimension ref="B4:J74"/>
  <sheetViews>
    <sheetView tabSelected="1" topLeftCell="A13" workbookViewId="0">
      <selection activeCell="B22" sqref="B22:B23"/>
    </sheetView>
  </sheetViews>
  <sheetFormatPr defaultRowHeight="14.4" x14ac:dyDescent="0.3"/>
  <cols>
    <col min="2" max="2" width="16.44140625" customWidth="1"/>
    <col min="3" max="3" width="13.88671875" customWidth="1"/>
    <col min="4" max="4" width="13.77734375" customWidth="1"/>
    <col min="6" max="6" width="15.88671875" customWidth="1"/>
    <col min="7" max="8" width="10.109375" customWidth="1"/>
  </cols>
  <sheetData>
    <row r="4" spans="2:9" x14ac:dyDescent="0.3">
      <c r="B4" s="6" t="s">
        <v>15</v>
      </c>
      <c r="C4" s="6"/>
      <c r="D4" s="6"/>
      <c r="E4" s="6"/>
      <c r="F4" s="6"/>
      <c r="G4" s="6"/>
      <c r="H4" s="6"/>
      <c r="I4" s="6"/>
    </row>
    <row r="6" spans="2:9" x14ac:dyDescent="0.3">
      <c r="B6" s="7"/>
      <c r="C6" s="3" t="s">
        <v>3</v>
      </c>
      <c r="D6" s="3" t="s">
        <v>17</v>
      </c>
      <c r="E6" s="3" t="s">
        <v>18</v>
      </c>
      <c r="F6" s="5"/>
      <c r="G6" s="5"/>
      <c r="H6" s="5"/>
    </row>
    <row r="7" spans="2:9" x14ac:dyDescent="0.3">
      <c r="C7" s="3" t="s">
        <v>2</v>
      </c>
      <c r="D7" s="8" t="s">
        <v>22</v>
      </c>
      <c r="E7" s="11">
        <v>12.246</v>
      </c>
    </row>
    <row r="8" spans="2:9" x14ac:dyDescent="0.3">
      <c r="C8" s="3" t="s">
        <v>29</v>
      </c>
      <c r="D8" s="8" t="s">
        <v>22</v>
      </c>
      <c r="E8" s="11">
        <v>44.314500000000002</v>
      </c>
    </row>
    <row r="9" spans="2:9" x14ac:dyDescent="0.3">
      <c r="C9" s="3" t="s">
        <v>30</v>
      </c>
      <c r="D9" s="8" t="s">
        <v>22</v>
      </c>
      <c r="E9" s="11">
        <v>51.598100000000002</v>
      </c>
    </row>
    <row r="10" spans="2:9" x14ac:dyDescent="0.3">
      <c r="C10" s="3" t="s">
        <v>33</v>
      </c>
      <c r="D10" s="3" t="s">
        <v>7</v>
      </c>
      <c r="E10" s="10">
        <v>37.9041</v>
      </c>
      <c r="F10" t="s">
        <v>34</v>
      </c>
    </row>
    <row r="15" spans="2:9" x14ac:dyDescent="0.3">
      <c r="B15" s="6" t="s">
        <v>10</v>
      </c>
      <c r="C15" s="6"/>
      <c r="D15" s="6"/>
      <c r="E15" s="6"/>
      <c r="F15" s="6"/>
      <c r="G15" s="6"/>
      <c r="H15" s="6"/>
      <c r="I15" s="6"/>
    </row>
    <row r="17" spans="2:9" x14ac:dyDescent="0.3">
      <c r="B17" s="15" t="s">
        <v>42</v>
      </c>
      <c r="C17" s="15"/>
    </row>
    <row r="18" spans="2:9" x14ac:dyDescent="0.3">
      <c r="B18" s="15" t="s">
        <v>43</v>
      </c>
      <c r="C18" s="15"/>
    </row>
    <row r="19" spans="2:9" x14ac:dyDescent="0.3">
      <c r="B19" s="18" t="s">
        <v>27</v>
      </c>
      <c r="C19" s="15" t="s">
        <v>38</v>
      </c>
    </row>
    <row r="20" spans="2:9" x14ac:dyDescent="0.3">
      <c r="B20" s="18" t="s">
        <v>27</v>
      </c>
      <c r="C20" s="15" t="s">
        <v>39</v>
      </c>
    </row>
    <row r="21" spans="2:9" x14ac:dyDescent="0.3">
      <c r="B21" s="15" t="s">
        <v>52</v>
      </c>
      <c r="C21" s="15"/>
    </row>
    <row r="22" spans="2:9" x14ac:dyDescent="0.3">
      <c r="B22" s="18" t="s">
        <v>27</v>
      </c>
      <c r="C22" s="15" t="s">
        <v>40</v>
      </c>
    </row>
    <row r="23" spans="2:9" x14ac:dyDescent="0.3">
      <c r="B23" s="18" t="s">
        <v>27</v>
      </c>
      <c r="C23" s="15" t="s">
        <v>41</v>
      </c>
    </row>
    <row r="25" spans="2:9" x14ac:dyDescent="0.3">
      <c r="B25" t="s">
        <v>31</v>
      </c>
    </row>
    <row r="29" spans="2:9" x14ac:dyDescent="0.3">
      <c r="B29" s="6" t="s">
        <v>11</v>
      </c>
      <c r="C29" s="6"/>
      <c r="D29" s="6"/>
      <c r="E29" s="6"/>
      <c r="F29" s="6"/>
      <c r="G29" s="6"/>
      <c r="H29" s="6"/>
      <c r="I29" s="6"/>
    </row>
    <row r="31" spans="2:9" x14ac:dyDescent="0.3">
      <c r="B31" s="17" t="s">
        <v>49</v>
      </c>
      <c r="C31" s="17"/>
      <c r="D31" s="15"/>
    </row>
    <row r="32" spans="2:9" x14ac:dyDescent="0.3">
      <c r="B32" s="17"/>
      <c r="C32" s="17" t="s">
        <v>41</v>
      </c>
      <c r="D32" s="15"/>
    </row>
    <row r="33" spans="2:9" x14ac:dyDescent="0.3">
      <c r="B33" s="17" t="s">
        <v>50</v>
      </c>
      <c r="C33" s="17"/>
      <c r="D33" s="15"/>
    </row>
    <row r="34" spans="2:9" x14ac:dyDescent="0.3">
      <c r="B34" s="17"/>
      <c r="C34" s="17" t="s">
        <v>51</v>
      </c>
      <c r="D34" s="15"/>
    </row>
    <row r="39" spans="2:9" x14ac:dyDescent="0.3">
      <c r="B39" s="6" t="s">
        <v>24</v>
      </c>
      <c r="C39" s="6"/>
      <c r="D39" s="6"/>
      <c r="E39" s="6"/>
      <c r="F39" s="6"/>
      <c r="G39" s="6"/>
      <c r="H39" s="6"/>
      <c r="I39" s="6"/>
    </row>
    <row r="41" spans="2:9" x14ac:dyDescent="0.3">
      <c r="B41" t="s">
        <v>25</v>
      </c>
    </row>
    <row r="43" spans="2:9" x14ac:dyDescent="0.3">
      <c r="B43" t="s">
        <v>45</v>
      </c>
      <c r="C43" s="15">
        <v>1.9980019980019983</v>
      </c>
    </row>
    <row r="44" spans="2:9" x14ac:dyDescent="0.3">
      <c r="B44" t="s">
        <v>44</v>
      </c>
      <c r="C44">
        <f>'Graficas by cores'!D9/'Graficas by cores'!D35</f>
        <v>2.0514271587180293</v>
      </c>
      <c r="D44" t="s">
        <v>47</v>
      </c>
      <c r="G44">
        <f>C44-C43</f>
        <v>5.3425160716030984E-2</v>
      </c>
      <c r="H44" t="s">
        <v>46</v>
      </c>
    </row>
    <row r="45" spans="2:9" x14ac:dyDescent="0.3">
      <c r="B45" t="s">
        <v>48</v>
      </c>
    </row>
    <row r="50" spans="2:9" x14ac:dyDescent="0.3">
      <c r="B50" s="6" t="s">
        <v>12</v>
      </c>
      <c r="C50" s="6"/>
      <c r="D50" s="6"/>
      <c r="E50" s="6"/>
      <c r="F50" s="6"/>
      <c r="G50" s="6"/>
      <c r="H50" s="6"/>
      <c r="I50" s="6"/>
    </row>
    <row r="52" spans="2:9" ht="36.6" customHeight="1" x14ac:dyDescent="0.3">
      <c r="B52" s="13" t="s">
        <v>26</v>
      </c>
      <c r="C52" s="13"/>
      <c r="D52" s="13"/>
      <c r="E52" s="13"/>
      <c r="F52" s="13"/>
      <c r="G52" s="13"/>
      <c r="H52" s="13"/>
      <c r="I52" s="13"/>
    </row>
    <row r="53" spans="2:9" ht="34.200000000000003" customHeight="1" x14ac:dyDescent="0.3">
      <c r="B53" s="13" t="s">
        <v>35</v>
      </c>
      <c r="C53" s="13"/>
      <c r="D53" s="13"/>
      <c r="E53" s="13"/>
      <c r="F53" s="13"/>
      <c r="G53" s="13"/>
      <c r="H53" s="13"/>
      <c r="I53" s="13"/>
    </row>
    <row r="54" spans="2:9" x14ac:dyDescent="0.3">
      <c r="B54" s="12"/>
      <c r="C54" s="12"/>
      <c r="D54" s="12"/>
      <c r="E54" s="12"/>
      <c r="F54" s="12"/>
      <c r="G54" s="12"/>
      <c r="H54" s="12"/>
      <c r="I54" s="12"/>
    </row>
    <row r="55" spans="2:9" x14ac:dyDescent="0.3">
      <c r="C55" s="16" t="s">
        <v>36</v>
      </c>
      <c r="D55" s="16" t="s">
        <v>37</v>
      </c>
      <c r="E55" s="16">
        <f>1/(0.001+((1-0.001)/2))</f>
        <v>1.9980019980019983</v>
      </c>
      <c r="G55" s="14"/>
    </row>
    <row r="56" spans="2:9" x14ac:dyDescent="0.3">
      <c r="C56" s="16"/>
      <c r="D56" s="16"/>
      <c r="E56" s="16"/>
    </row>
    <row r="57" spans="2:9" x14ac:dyDescent="0.3">
      <c r="C57" s="16" t="s">
        <v>32</v>
      </c>
      <c r="D57" s="16">
        <f>1/1000</f>
        <v>1E-3</v>
      </c>
      <c r="E57" s="16"/>
    </row>
    <row r="62" spans="2:9" x14ac:dyDescent="0.3">
      <c r="B62" s="6" t="s">
        <v>13</v>
      </c>
      <c r="C62" s="6"/>
      <c r="D62" s="6"/>
      <c r="E62" s="6"/>
      <c r="F62" s="6"/>
      <c r="G62" s="6"/>
      <c r="H62" s="6"/>
      <c r="I62" s="6"/>
    </row>
    <row r="65" spans="2:10" x14ac:dyDescent="0.3">
      <c r="C65" s="16" t="s">
        <v>36</v>
      </c>
      <c r="D65" s="16" t="s">
        <v>37</v>
      </c>
      <c r="E65" s="16">
        <f>1/(0.2+((1-0.2)/2))</f>
        <v>1.6666666666666665</v>
      </c>
    </row>
    <row r="66" spans="2:10" x14ac:dyDescent="0.3">
      <c r="C66" s="16" t="s">
        <v>32</v>
      </c>
      <c r="D66" s="16">
        <f>1/5</f>
        <v>0.2</v>
      </c>
      <c r="E66" s="16"/>
    </row>
    <row r="70" spans="2:10" x14ac:dyDescent="0.3">
      <c r="B70" s="6" t="s">
        <v>14</v>
      </c>
      <c r="C70" s="6"/>
      <c r="D70" s="6"/>
      <c r="E70" s="6"/>
      <c r="F70" s="6"/>
      <c r="G70" s="6"/>
      <c r="H70" s="6"/>
      <c r="I70" s="6"/>
      <c r="J70" s="6"/>
    </row>
    <row r="73" spans="2:10" x14ac:dyDescent="0.3">
      <c r="C73" s="16" t="s">
        <v>36</v>
      </c>
      <c r="D73" s="16" t="s">
        <v>37</v>
      </c>
      <c r="E73" s="16">
        <f>1/(0.0002+((1-0.0002)/2))</f>
        <v>1.9996000799840032</v>
      </c>
    </row>
    <row r="74" spans="2:10" x14ac:dyDescent="0.3">
      <c r="C74" s="16" t="s">
        <v>32</v>
      </c>
      <c r="D74" s="16">
        <f>1/5000</f>
        <v>2.0000000000000001E-4</v>
      </c>
      <c r="E74" s="16"/>
    </row>
  </sheetData>
  <mergeCells count="10">
    <mergeCell ref="B39:I39"/>
    <mergeCell ref="B52:I52"/>
    <mergeCell ref="B50:I50"/>
    <mergeCell ref="B53:I53"/>
    <mergeCell ref="B62:I62"/>
    <mergeCell ref="B70:J70"/>
    <mergeCell ref="B4:I4"/>
    <mergeCell ref="F6:H6"/>
    <mergeCell ref="B15:I15"/>
    <mergeCell ref="B29:I29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Graficas by cores</vt:lpstr>
      <vt:lpstr>Graficas by process</vt:lpstr>
      <vt:lpstr>Preguntas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Mundo</dc:creator>
  <cp:lastModifiedBy>Adriana Mundo</cp:lastModifiedBy>
  <dcterms:created xsi:type="dcterms:W3CDTF">2022-04-25T01:46:31Z</dcterms:created>
  <dcterms:modified xsi:type="dcterms:W3CDTF">2022-04-26T00:48:13Z</dcterms:modified>
</cp:coreProperties>
</file>