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WEA1\"/>
    </mc:Choice>
  </mc:AlternateContent>
  <bookViews>
    <workbookView xWindow="0" yWindow="0" windowWidth="6030" windowHeight="7755" activeTab="1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2" i="1"/>
  <c r="J3" i="2"/>
  <c r="G2" i="2"/>
  <c r="E2" i="2" s="1"/>
  <c r="J3" i="1"/>
  <c r="C4" i="2" l="1"/>
  <c r="C8" i="2"/>
  <c r="C12" i="2"/>
  <c r="C16" i="2"/>
  <c r="C20" i="2"/>
  <c r="C24" i="2"/>
  <c r="C28" i="2"/>
  <c r="C32" i="2"/>
  <c r="C36" i="2"/>
  <c r="C40" i="2"/>
  <c r="C44" i="2"/>
  <c r="C48" i="2"/>
  <c r="C52" i="2"/>
  <c r="C56" i="2"/>
  <c r="C60" i="2"/>
  <c r="B5" i="2"/>
  <c r="B9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C5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B2" i="2"/>
  <c r="B6" i="2"/>
  <c r="B10" i="2"/>
  <c r="B14" i="2"/>
  <c r="B18" i="2"/>
  <c r="B22" i="2"/>
  <c r="B26" i="2"/>
  <c r="B30" i="2"/>
  <c r="B34" i="2"/>
  <c r="B38" i="2"/>
  <c r="B42" i="2"/>
  <c r="B46" i="2"/>
  <c r="B50" i="2"/>
  <c r="B54" i="2"/>
  <c r="B58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2" i="2"/>
  <c r="B3" i="2"/>
  <c r="B7" i="2"/>
  <c r="B11" i="2"/>
  <c r="B15" i="2"/>
  <c r="B19" i="2"/>
  <c r="B23" i="2"/>
  <c r="B27" i="2"/>
  <c r="B31" i="2"/>
  <c r="B35" i="2"/>
  <c r="B39" i="2"/>
  <c r="C11" i="2"/>
  <c r="C27" i="2"/>
  <c r="C43" i="2"/>
  <c r="C59" i="2"/>
  <c r="B8" i="2"/>
  <c r="B24" i="2"/>
  <c r="B40" i="2"/>
  <c r="B48" i="2"/>
  <c r="B56" i="2"/>
  <c r="C15" i="2"/>
  <c r="C31" i="2"/>
  <c r="C47" i="2"/>
  <c r="B12" i="2"/>
  <c r="B28" i="2"/>
  <c r="B43" i="2"/>
  <c r="B51" i="2"/>
  <c r="B59" i="2"/>
  <c r="C3" i="2"/>
  <c r="C19" i="2"/>
  <c r="C35" i="2"/>
  <c r="C51" i="2"/>
  <c r="B16" i="2"/>
  <c r="B32" i="2"/>
  <c r="B44" i="2"/>
  <c r="B52" i="2"/>
  <c r="B60" i="2"/>
  <c r="C7" i="2"/>
  <c r="C23" i="2"/>
  <c r="C39" i="2"/>
  <c r="C55" i="2"/>
  <c r="B4" i="2"/>
  <c r="B20" i="2"/>
  <c r="B36" i="2"/>
  <c r="B47" i="2"/>
  <c r="B55" i="2"/>
  <c r="B3" i="1"/>
  <c r="B47" i="1" l="1"/>
  <c r="B42" i="1"/>
  <c r="B22" i="1"/>
  <c r="B2" i="1"/>
  <c r="B6" i="1"/>
  <c r="B10" i="1"/>
  <c r="B14" i="1"/>
  <c r="B18" i="1"/>
  <c r="B23" i="1"/>
  <c r="B27" i="1"/>
  <c r="B31" i="1"/>
  <c r="B35" i="1"/>
  <c r="B39" i="1"/>
  <c r="B44" i="1"/>
  <c r="B49" i="1"/>
  <c r="B53" i="1"/>
  <c r="B57" i="1"/>
  <c r="B61" i="1"/>
  <c r="B65" i="1"/>
  <c r="B69" i="1"/>
  <c r="B73" i="1"/>
  <c r="B32" i="1"/>
  <c r="B36" i="1"/>
  <c r="B40" i="1"/>
  <c r="B45" i="1"/>
  <c r="B54" i="1"/>
  <c r="B62" i="1"/>
  <c r="B66" i="1"/>
  <c r="B74" i="1"/>
  <c r="B8" i="1"/>
  <c r="B16" i="1"/>
  <c r="B25" i="1"/>
  <c r="B33" i="1"/>
  <c r="B41" i="1"/>
  <c r="B51" i="1"/>
  <c r="B59" i="1"/>
  <c r="B67" i="1"/>
  <c r="B75" i="1"/>
  <c r="B9" i="1"/>
  <c r="B17" i="1"/>
  <c r="B26" i="1"/>
  <c r="B34" i="1"/>
  <c r="B43" i="1"/>
  <c r="B52" i="1"/>
  <c r="B60" i="1"/>
  <c r="B68" i="1"/>
  <c r="B7" i="1"/>
  <c r="B11" i="1"/>
  <c r="B15" i="1"/>
  <c r="B19" i="1"/>
  <c r="B24" i="1"/>
  <c r="B28" i="1"/>
  <c r="B50" i="1"/>
  <c r="B58" i="1"/>
  <c r="B70" i="1"/>
  <c r="B4" i="1"/>
  <c r="B12" i="1"/>
  <c r="B20" i="1"/>
  <c r="B29" i="1"/>
  <c r="B37" i="1"/>
  <c r="B46" i="1"/>
  <c r="B55" i="1"/>
  <c r="B63" i="1"/>
  <c r="B71" i="1"/>
  <c r="B5" i="1"/>
  <c r="B13" i="1"/>
  <c r="B21" i="1"/>
  <c r="B30" i="1"/>
  <c r="B38" i="1"/>
  <c r="B48" i="1"/>
  <c r="B56" i="1"/>
  <c r="B64" i="1"/>
  <c r="B72" i="1"/>
</calcChain>
</file>

<file path=xl/sharedStrings.xml><?xml version="1.0" encoding="utf-8"?>
<sst xmlns="http://schemas.openxmlformats.org/spreadsheetml/2006/main" count="34" uniqueCount="25">
  <si>
    <t>Schnelllaufzahl</t>
  </si>
  <si>
    <t>λ=Ω*R/v1</t>
  </si>
  <si>
    <t>mit v1 = 7,5 m/s</t>
  </si>
  <si>
    <t>mit Ω*R &lt; 85 m/s</t>
  </si>
  <si>
    <t xml:space="preserve">Abschätzung Rotorradius </t>
  </si>
  <si>
    <t>R=(2*E/(p*Pi*v_1^3*cp))^1/2</t>
  </si>
  <si>
    <t>mit v1 = 13 m/s cp = 0,4</t>
  </si>
  <si>
    <t>mit E=5,2 MW</t>
  </si>
  <si>
    <t>R=56m -&gt; 60m Rotorradius</t>
  </si>
  <si>
    <t>Auftrieb (qblade)</t>
  </si>
  <si>
    <t>RotorRadius [m]</t>
  </si>
  <si>
    <t>r</t>
  </si>
  <si>
    <t>Einbauwinkel</t>
  </si>
  <si>
    <t>ProfilTiefe</t>
  </si>
  <si>
    <t>Skalierungsfaktor</t>
  </si>
  <si>
    <t>mit v1 = 11,5 m/s</t>
  </si>
  <si>
    <t>Rotor Radius</t>
  </si>
  <si>
    <t>Nennleistung</t>
  </si>
  <si>
    <t>Wirkungsgrad Getriebestufe</t>
  </si>
  <si>
    <t>Wirkungsgrad Generator/Umrichter</t>
  </si>
  <si>
    <t xml:space="preserve">erforderliche Windleistung </t>
  </si>
  <si>
    <t>Radius Nabe [m]</t>
  </si>
  <si>
    <t>v_1 [m/s]</t>
  </si>
  <si>
    <t>c_p</t>
  </si>
  <si>
    <t>Cl(qblade)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</si>
</sst>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Profiltiefe (r)</a:t>
            </a:r>
          </a:p>
          <a:p>
            <a:pPr>
              <a:defRPr/>
            </a:pP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2781445248636866E-2"/>
          <c:y val="0.27398148148148149"/>
          <c:w val="0.91787516459432472"/>
          <c:h val="0.641767279090113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Tabelle1!$A$1:$A$74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cat>
          <c:val>
            <c:numRef>
              <c:f>Tabelle1!$B$1:$B$74</c:f>
              <c:numCache>
                <c:formatCode>General</c:formatCode>
                <c:ptCount val="74"/>
                <c:pt idx="0">
                  <c:v>23.484160287187855</c:v>
                </c:pt>
                <c:pt idx="1">
                  <c:v>22.270635788892868</c:v>
                </c:pt>
                <c:pt idx="2">
                  <c:v>20.608622425607123</c:v>
                </c:pt>
                <c:pt idx="3">
                  <c:v>18.803915228784025</c:v>
                </c:pt>
                <c:pt idx="4">
                  <c:v>17.057000723331317</c:v>
                </c:pt>
                <c:pt idx="5">
                  <c:v>15.464600829810184</c:v>
                </c:pt>
                <c:pt idx="6">
                  <c:v>14.056619579116216</c:v>
                </c:pt>
                <c:pt idx="7">
                  <c:v>12.828991583781585</c:v>
                </c:pt>
                <c:pt idx="8">
                  <c:v>11.763708843017991</c:v>
                </c:pt>
                <c:pt idx="9">
                  <c:v>10.838993063138506</c:v>
                </c:pt>
                <c:pt idx="10">
                  <c:v>10.033806487740243</c:v>
                </c:pt>
                <c:pt idx="11">
                  <c:v>9.3295241201577905</c:v>
                </c:pt>
                <c:pt idx="12">
                  <c:v>8.7103081472632251</c:v>
                </c:pt>
                <c:pt idx="13">
                  <c:v>8.1629463933679745</c:v>
                </c:pt>
                <c:pt idx="14">
                  <c:v>7.676508151350097</c:v>
                </c:pt>
                <c:pt idx="15">
                  <c:v>7.2419711492379788</c:v>
                </c:pt>
                <c:pt idx="16">
                  <c:v>6.85188012019431</c:v>
                </c:pt>
                <c:pt idx="17">
                  <c:v>6.5000556172483703</c:v>
                </c:pt>
                <c:pt idx="18">
                  <c:v>6.1813540560104601</c:v>
                </c:pt>
                <c:pt idx="19">
                  <c:v>5.8914733537827377</c:v>
                </c:pt>
                <c:pt idx="20">
                  <c:v>5.6267967779748433</c:v>
                </c:pt>
                <c:pt idx="21">
                  <c:v>5.384267858079328</c:v>
                </c:pt>
                <c:pt idx="22">
                  <c:v>5.1612901600699104</c:v>
                </c:pt>
                <c:pt idx="23">
                  <c:v>4.9556468093888171</c:v>
                </c:pt>
                <c:pt idx="24">
                  <c:v>4.7654356555206085</c:v>
                </c:pt>
                <c:pt idx="25">
                  <c:v>4.5890168255825952</c:v>
                </c:pt>
                <c:pt idx="26">
                  <c:v>4.4249701088840903</c:v>
                </c:pt>
                <c:pt idx="27">
                  <c:v>4.2720601660886182</c:v>
                </c:pt>
                <c:pt idx="28">
                  <c:v>4.1292079894177363</c:v>
                </c:pt>
                <c:pt idx="29">
                  <c:v>3.9954673777504048</c:v>
                </c:pt>
                <c:pt idx="30">
                  <c:v>3.8700054528633721</c:v>
                </c:pt>
                <c:pt idx="31">
                  <c:v>3.7520864470890554</c:v>
                </c:pt>
                <c:pt idx="32">
                  <c:v>3.6410581515552196</c:v>
                </c:pt>
                <c:pt idx="33">
                  <c:v>3.5363405382183726</c:v>
                </c:pt>
                <c:pt idx="34">
                  <c:v>3.4374161660636329</c:v>
                </c:pt>
                <c:pt idx="35">
                  <c:v>3.3438220582268339</c:v>
                </c:pt>
                <c:pt idx="36">
                  <c:v>3.2551427970825677</c:v>
                </c:pt>
                <c:pt idx="37">
                  <c:v>3.1710046321242742</c:v>
                </c:pt>
                <c:pt idx="38">
                  <c:v>3.0910704334943198</c:v>
                </c:pt>
                <c:pt idx="39">
                  <c:v>3.0150353544225563</c:v>
                </c:pt>
                <c:pt idx="40">
                  <c:v>2.9426230902362698</c:v>
                </c:pt>
                <c:pt idx="41">
                  <c:v>2.873582641277979</c:v>
                </c:pt>
                <c:pt idx="42">
                  <c:v>2.807685502993535</c:v>
                </c:pt>
                <c:pt idx="43">
                  <c:v>2.7447232193977582</c:v>
                </c:pt>
                <c:pt idx="44">
                  <c:v>2.6845052466885568</c:v>
                </c:pt>
                <c:pt idx="45">
                  <c:v>2.626857082434698</c:v>
                </c:pt>
                <c:pt idx="46">
                  <c:v>2.5716186228791278</c:v>
                </c:pt>
                <c:pt idx="47">
                  <c:v>2.5186427167737753</c:v>
                </c:pt>
                <c:pt idx="48">
                  <c:v>2.4677938890275399</c:v>
                </c:pt>
                <c:pt idx="49">
                  <c:v>2.4189472114936743</c:v>
                </c:pt>
                <c:pt idx="50">
                  <c:v>2.3719873015961102</c:v>
                </c:pt>
                <c:pt idx="51">
                  <c:v>2.3268074323170156</c:v>
                </c:pt>
                <c:pt idx="52">
                  <c:v>2.2833087394373739</c:v>
                </c:pt>
                <c:pt idx="53">
                  <c:v>2.2413995139176097</c:v>
                </c:pt>
                <c:pt idx="54">
                  <c:v>2.2009945689903612</c:v>
                </c:pt>
                <c:pt idx="55">
                  <c:v>2.1620146729647831</c:v>
                </c:pt>
                <c:pt idx="56">
                  <c:v>2.1243860399540937</c:v>
                </c:pt>
                <c:pt idx="57">
                  <c:v>2.0880398717706363</c:v>
                </c:pt>
                <c:pt idx="58">
                  <c:v>2.0529119451145221</c:v>
                </c:pt>
                <c:pt idx="59">
                  <c:v>2.0189422389368787</c:v>
                </c:pt>
                <c:pt idx="60">
                  <c:v>1.9860745975067247</c:v>
                </c:pt>
                <c:pt idx="61">
                  <c:v>1.9542564252680295</c:v>
                </c:pt>
                <c:pt idx="62">
                  <c:v>1.9234384100543369</c:v>
                </c:pt>
                <c:pt idx="63">
                  <c:v>1.8935742716439634</c:v>
                </c:pt>
                <c:pt idx="64">
                  <c:v>1.8646205329988432</c:v>
                </c:pt>
                <c:pt idx="65">
                  <c:v>1.8365363118426872</c:v>
                </c:pt>
                <c:pt idx="66">
                  <c:v>1.8092831305060944</c:v>
                </c:pt>
                <c:pt idx="67">
                  <c:v>1.782824742203351</c:v>
                </c:pt>
                <c:pt idx="68">
                  <c:v>1.7571269721127452</c:v>
                </c:pt>
                <c:pt idx="69">
                  <c:v>1.732157571813508</c:v>
                </c:pt>
                <c:pt idx="70">
                  <c:v>1.7078860857913998</c:v>
                </c:pt>
                <c:pt idx="71">
                  <c:v>1.6842837288646069</c:v>
                </c:pt>
                <c:pt idx="72">
                  <c:v>1.6613232735044612</c:v>
                </c:pt>
                <c:pt idx="73">
                  <c:v>1.6389789461338169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73776"/>
        <c:axId val="115574336"/>
      </c:lineChart>
      <c:catAx>
        <c:axId val="11557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74336"/>
        <c:crosses val="autoZero"/>
        <c:auto val="1"/>
        <c:lblAlgn val="ctr"/>
        <c:lblOffset val="100"/>
        <c:noMultiLvlLbl val="0"/>
      </c:catAx>
      <c:valAx>
        <c:axId val="1155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7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Einbauwinkel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Tabelle2!$B$2:$B$61</c:f>
              <c:numCache>
                <c:formatCode>General</c:formatCode>
                <c:ptCount val="60"/>
                <c:pt idx="0">
                  <c:v>53.891865896999086</c:v>
                </c:pt>
                <c:pt idx="1">
                  <c:v>49.414092119520447</c:v>
                </c:pt>
                <c:pt idx="2">
                  <c:v>45.176183172698366</c:v>
                </c:pt>
                <c:pt idx="3">
                  <c:v>41.253628244302867</c:v>
                </c:pt>
                <c:pt idx="4">
                  <c:v>37.685322109929267</c:v>
                </c:pt>
                <c:pt idx="5">
                  <c:v>34.479165470756271</c:v>
                </c:pt>
                <c:pt idx="6">
                  <c:v>31.621251706082617</c:v>
                </c:pt>
                <c:pt idx="7">
                  <c:v>29.084886179913035</c:v>
                </c:pt>
                <c:pt idx="8">
                  <c:v>26.837590559695482</c:v>
                </c:pt>
                <c:pt idx="9">
                  <c:v>24.845752642945659</c:v>
                </c:pt>
                <c:pt idx="10">
                  <c:v>23.077322761721717</c:v>
                </c:pt>
                <c:pt idx="11">
                  <c:v>21.503144514814601</c:v>
                </c:pt>
                <c:pt idx="12">
                  <c:v>20.097434423171006</c:v>
                </c:pt>
                <c:pt idx="13">
                  <c:v>18.837780871399932</c:v>
                </c:pt>
                <c:pt idx="14">
                  <c:v>17.704900682918669</c:v>
                </c:pt>
                <c:pt idx="15">
                  <c:v>16.682294965548522</c:v>
                </c:pt>
                <c:pt idx="16">
                  <c:v>15.755882592068946</c:v>
                </c:pt>
                <c:pt idx="17">
                  <c:v>14.913651158537757</c:v>
                </c:pt>
                <c:pt idx="18">
                  <c:v>14.145343072351046</c:v>
                </c:pt>
                <c:pt idx="19">
                  <c:v>13.442182299558006</c:v>
                </c:pt>
                <c:pt idx="20">
                  <c:v>12.796641099298434</c:v>
                </c:pt>
                <c:pt idx="21">
                  <c:v>12.202243218787626</c:v>
                </c:pt>
                <c:pt idx="22">
                  <c:v>11.653398984513467</c:v>
                </c:pt>
                <c:pt idx="23">
                  <c:v>11.145267622812536</c:v>
                </c:pt>
                <c:pt idx="24">
                  <c:v>10.673642482719357</c:v>
                </c:pt>
                <c:pt idx="25">
                  <c:v>10.234855348945743</c:v>
                </c:pt>
                <c:pt idx="26">
                  <c:v>9.8256965846668454</c:v>
                </c:pt>
                <c:pt idx="27">
                  <c:v>9.4433483656465853</c:v>
                </c:pt>
                <c:pt idx="28">
                  <c:v>9.0853287310770199</c:v>
                </c:pt>
                <c:pt idx="29">
                  <c:v>8.7494445745156657</c:v>
                </c:pt>
                <c:pt idx="30">
                  <c:v>8.4337520326080142</c:v>
                </c:pt>
                <c:pt idx="31">
                  <c:v>8.1365230063582494</c:v>
                </c:pt>
                <c:pt idx="32">
                  <c:v>7.8562167774569236</c:v>
                </c:pt>
                <c:pt idx="33">
                  <c:v>7.5914558684387554</c:v>
                </c:pt>
                <c:pt idx="34">
                  <c:v>7.341005447365097</c:v>
                </c:pt>
                <c:pt idx="35">
                  <c:v>7.1037557014928332</c:v>
                </c:pt>
                <c:pt idx="36">
                  <c:v>6.8787067052190221</c:v>
                </c:pt>
                <c:pt idx="37">
                  <c:v>6.6649553897958036</c:v>
                </c:pt>
                <c:pt idx="38">
                  <c:v>6.4616842894252216</c:v>
                </c:pt>
                <c:pt idx="39">
                  <c:v>6.2681517932390518</c:v>
                </c:pt>
                <c:pt idx="40">
                  <c:v>6.0836836776653982</c:v>
                </c:pt>
                <c:pt idx="41">
                  <c:v>5.9076657306544549</c:v>
                </c:pt>
                <c:pt idx="42">
                  <c:v>5.7395373096888198</c:v>
                </c:pt>
                <c:pt idx="43">
                  <c:v>5.5787857006546879</c:v>
                </c:pt>
                <c:pt idx="44">
                  <c:v>5.4249411654785584</c:v>
                </c:pt>
                <c:pt idx="45">
                  <c:v>5.277572583730441</c:v>
                </c:pt>
                <c:pt idx="46">
                  <c:v>5.1362836077975809</c:v>
                </c:pt>
                <c:pt idx="47">
                  <c:v>5.000709263259937</c:v>
                </c:pt>
                <c:pt idx="48">
                  <c:v>4.8705129361695132</c:v>
                </c:pt>
                <c:pt idx="49">
                  <c:v>4.7453836973915973</c:v>
                </c:pt>
                <c:pt idx="50">
                  <c:v>4.6250339212851088</c:v>
                </c:pt>
                <c:pt idx="51">
                  <c:v>4.5091971620088858</c:v>
                </c:pt>
                <c:pt idx="52">
                  <c:v>4.3976262558271566</c:v>
                </c:pt>
                <c:pt idx="53">
                  <c:v>4.2900916221034562</c:v>
                </c:pt>
                <c:pt idx="54">
                  <c:v>4.1863797393438364</c:v>
                </c:pt>
                <c:pt idx="55">
                  <c:v>4.0862917757812944</c:v>
                </c:pt>
                <c:pt idx="56">
                  <c:v>3.9896423566699992</c:v>
                </c:pt>
                <c:pt idx="57">
                  <c:v>3.8962584527514119</c:v>
                </c:pt>
                <c:pt idx="58">
                  <c:v>3.8059783763241883</c:v>
                </c:pt>
                <c:pt idx="59">
                  <c:v>3.7186508730454015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ProfilTiefe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Tabelle2!$C$2:$C$61</c:f>
              <c:numCache>
                <c:formatCode>0.00</c:formatCode>
                <c:ptCount val="60"/>
                <c:pt idx="0">
                  <c:v>15.108925256586366</c:v>
                </c:pt>
                <c:pt idx="1">
                  <c:v>14.431884850721545</c:v>
                </c:pt>
                <c:pt idx="2">
                  <c:v>13.481138127779595</c:v>
                </c:pt>
                <c:pt idx="3">
                  <c:v>12.418905180153828</c:v>
                </c:pt>
                <c:pt idx="4">
                  <c:v>11.362305288058304</c:v>
                </c:pt>
                <c:pt idx="5">
                  <c:v>10.376097300642183</c:v>
                </c:pt>
                <c:pt idx="6">
                  <c:v>9.4868648290512052</c:v>
                </c:pt>
                <c:pt idx="7">
                  <c:v>8.6991719349499519</c:v>
                </c:pt>
                <c:pt idx="8">
                  <c:v>8.006921179724662</c:v>
                </c:pt>
                <c:pt idx="9">
                  <c:v>7.3998726559353631</c:v>
                </c:pt>
                <c:pt idx="10">
                  <c:v>6.8669427663938007</c:v>
                </c:pt>
                <c:pt idx="11">
                  <c:v>6.3976885584101808</c:v>
                </c:pt>
                <c:pt idx="12">
                  <c:v>5.9828618820256469</c:v>
                </c:pt>
                <c:pt idx="13">
                  <c:v>5.6145212322334883</c:v>
                </c:pt>
                <c:pt idx="14">
                  <c:v>5.2859519182151198</c:v>
                </c:pt>
                <c:pt idx="15">
                  <c:v>4.991516867376534</c:v>
                </c:pt>
                <c:pt idx="16">
                  <c:v>4.7264945637817117</c:v>
                </c:pt>
                <c:pt idx="17">
                  <c:v>4.4869280734153216</c:v>
                </c:pt>
                <c:pt idx="18">
                  <c:v>4.2694935609988018</c:v>
                </c:pt>
                <c:pt idx="19">
                  <c:v>4.0713896251814177</c:v>
                </c:pt>
                <c:pt idx="20">
                  <c:v>3.8902458270312215</c:v>
                </c:pt>
                <c:pt idx="21">
                  <c:v>3.7240477875685736</c:v>
                </c:pt>
                <c:pt idx="22">
                  <c:v>3.5710761118971153</c:v>
                </c:pt>
                <c:pt idx="23">
                  <c:v>3.429856641015177</c:v>
                </c:pt>
                <c:pt idx="24">
                  <c:v>3.299119892965328</c:v>
                </c:pt>
                <c:pt idx="25">
                  <c:v>3.1777679230222331</c:v>
                </c:pt>
                <c:pt idx="26">
                  <c:v>3.0648471639173605</c:v>
                </c:pt>
                <c:pt idx="27">
                  <c:v>2.9595260881532637</c:v>
                </c:pt>
                <c:pt idx="28">
                  <c:v>2.8610767654214873</c:v>
                </c:pt>
                <c:pt idx="29">
                  <c:v>2.7688595745515747</c:v>
                </c:pt>
                <c:pt idx="30">
                  <c:v>2.6823104783558693</c:v>
                </c:pt>
                <c:pt idx="31">
                  <c:v>2.6009303880885657</c:v>
                </c:pt>
                <c:pt idx="32">
                  <c:v>2.5242762380659345</c:v>
                </c:pt>
                <c:pt idx="33">
                  <c:v>2.4519534653532435</c:v>
                </c:pt>
                <c:pt idx="34">
                  <c:v>2.3836096484115719</c:v>
                </c:pt>
                <c:pt idx="35">
                  <c:v>2.3189291054815802</c:v>
                </c:pt>
                <c:pt idx="36">
                  <c:v>2.2576282908405005</c:v>
                </c:pt>
                <c:pt idx="37">
                  <c:v>2.1994518569268813</c:v>
                </c:pt>
                <c:pt idx="38">
                  <c:v>2.1441692742694438</c:v>
                </c:pt>
                <c:pt idx="39">
                  <c:v>2.0915719204205314</c:v>
                </c:pt>
                <c:pt idx="40">
                  <c:v>2.0414705646505431</c:v>
                </c:pt>
                <c:pt idx="41">
                  <c:v>1.9936931877667818</c:v>
                </c:pt>
                <c:pt idx="42">
                  <c:v>1.9480830866747971</c:v>
                </c:pt>
                <c:pt idx="43">
                  <c:v>1.9044972216717033</c:v>
                </c:pt>
                <c:pt idx="44">
                  <c:v>1.862804771319716</c:v>
                </c:pt>
                <c:pt idx="45">
                  <c:v>1.8228858653875357</c:v>
                </c:pt>
                <c:pt idx="46">
                  <c:v>1.7846304710001915</c:v>
                </c:pt>
                <c:pt idx="47">
                  <c:v>1.7479374109902552</c:v>
                </c:pt>
                <c:pt idx="48">
                  <c:v>1.7127134966434028</c:v>
                </c:pt>
                <c:pt idx="49">
                  <c:v>1.6788727596982385</c:v>
                </c:pt>
                <c:pt idx="50">
                  <c:v>1.6463357706900763</c:v>
                </c:pt>
                <c:pt idx="51">
                  <c:v>1.6150290325983749</c:v>
                </c:pt>
                <c:pt idx="52">
                  <c:v>1.5848844403306135</c:v>
                </c:pt>
                <c:pt idx="53">
                  <c:v>1.5558387979025645</c:v>
                </c:pt>
                <c:pt idx="54">
                  <c:v>1.5278333862978664</c:v>
                </c:pt>
                <c:pt idx="55">
                  <c:v>1.500813575942556</c:v>
                </c:pt>
                <c:pt idx="56">
                  <c:v>1.4747284785407997</c:v>
                </c:pt>
                <c:pt idx="57">
                  <c:v>1.4495306337094924</c:v>
                </c:pt>
                <c:pt idx="58">
                  <c:v>1.4251757264406963</c:v>
                </c:pt>
                <c:pt idx="59">
                  <c:v>1.401622331927812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735600"/>
        <c:axId val="280736160"/>
      </c:lineChart>
      <c:catAx>
        <c:axId val="2807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736160"/>
        <c:crosses val="autoZero"/>
        <c:auto val="1"/>
        <c:lblAlgn val="ctr"/>
        <c:lblOffset val="100"/>
        <c:noMultiLvlLbl val="0"/>
      </c:catAx>
      <c:valAx>
        <c:axId val="2807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7356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104775</xdr:rowOff>
    </xdr:from>
    <xdr:to>
      <xdr:col>8</xdr:col>
      <xdr:colOff>304800</xdr:colOff>
      <xdr:row>16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183695</xdr:colOff>
      <xdr:row>7</xdr:row>
      <xdr:rowOff>23132</xdr:rowOff>
    </xdr:from>
    <xdr:to>
      <xdr:col>7</xdr:col>
      <xdr:colOff>748393</xdr:colOff>
      <xdr:row>28</xdr:row>
      <xdr:rowOff>163286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zoomScaleNormal="100" workbookViewId="0">
      <selection activeCell="B1" sqref="B1"/>
    </sheetView>
  </sheetViews>
  <sheetFormatPr baseColWidth="10" defaultRowHeight="15" x14ac:dyDescent="0.25"/>
  <cols>
    <col min="3" max="3" width="15.140625" customWidth="1"/>
    <col min="4" max="4" width="18.28515625" customWidth="1"/>
    <col min="5" max="5" width="17.140625" customWidth="1"/>
    <col min="6" max="6" width="17.5703125" customWidth="1"/>
    <col min="10" max="10" width="27" bestFit="1" customWidth="1"/>
    <col min="11" max="11" width="14.85546875" customWidth="1"/>
  </cols>
  <sheetData>
    <row r="1" spans="1:11" x14ac:dyDescent="0.25">
      <c r="A1">
        <v>1</v>
      </c>
      <c r="B1">
        <f>$F$2*2*3.14159*$E$2*8/(9*$D$2*$C$2*($C$2^2*(A1/$E$2)^2+4/9)^(1/2))</f>
        <v>23.484160287187855</v>
      </c>
      <c r="C1" t="s">
        <v>0</v>
      </c>
      <c r="D1" t="s">
        <v>9</v>
      </c>
      <c r="E1" t="s">
        <v>10</v>
      </c>
      <c r="F1" t="s">
        <v>14</v>
      </c>
      <c r="J1" t="s">
        <v>0</v>
      </c>
    </row>
    <row r="2" spans="1:11" x14ac:dyDescent="0.25">
      <c r="A2">
        <v>2</v>
      </c>
      <c r="B2">
        <f t="shared" ref="B2:B65" si="0">$F$2*2*3.14159*$E$2*8/(9*$D$2*$C$2*($C$2^2*(A2/$E$2)^2+4/9)^(1/2))</f>
        <v>22.270635788892868</v>
      </c>
      <c r="C2">
        <f>J3</f>
        <v>6.9565217391304346</v>
      </c>
      <c r="D2">
        <v>1.6</v>
      </c>
      <c r="E2">
        <v>53</v>
      </c>
      <c r="F2">
        <v>0.6</v>
      </c>
      <c r="J2" s="1" t="s">
        <v>1</v>
      </c>
      <c r="K2" t="s">
        <v>2</v>
      </c>
    </row>
    <row r="3" spans="1:11" x14ac:dyDescent="0.25">
      <c r="A3">
        <v>3</v>
      </c>
      <c r="B3">
        <f t="shared" si="0"/>
        <v>20.608622425607123</v>
      </c>
      <c r="J3">
        <f>80/11.5</f>
        <v>6.9565217391304346</v>
      </c>
      <c r="K3" t="s">
        <v>3</v>
      </c>
    </row>
    <row r="4" spans="1:11" x14ac:dyDescent="0.25">
      <c r="A4">
        <v>4</v>
      </c>
      <c r="B4">
        <f t="shared" si="0"/>
        <v>18.803915228784025</v>
      </c>
    </row>
    <row r="5" spans="1:11" x14ac:dyDescent="0.25">
      <c r="A5">
        <v>5</v>
      </c>
      <c r="B5">
        <f t="shared" si="0"/>
        <v>17.057000723331317</v>
      </c>
      <c r="J5" t="s">
        <v>4</v>
      </c>
    </row>
    <row r="6" spans="1:11" x14ac:dyDescent="0.25">
      <c r="A6">
        <v>6</v>
      </c>
      <c r="B6">
        <f t="shared" si="0"/>
        <v>15.464600829810184</v>
      </c>
      <c r="J6" t="s">
        <v>5</v>
      </c>
      <c r="K6" t="s">
        <v>6</v>
      </c>
    </row>
    <row r="7" spans="1:11" x14ac:dyDescent="0.25">
      <c r="A7">
        <v>7</v>
      </c>
      <c r="B7">
        <f t="shared" si="0"/>
        <v>14.056619579116216</v>
      </c>
      <c r="J7" t="s">
        <v>8</v>
      </c>
      <c r="K7" t="s">
        <v>7</v>
      </c>
    </row>
    <row r="8" spans="1:11" x14ac:dyDescent="0.25">
      <c r="A8">
        <v>8</v>
      </c>
      <c r="B8">
        <f t="shared" si="0"/>
        <v>12.828991583781585</v>
      </c>
    </row>
    <row r="9" spans="1:11" x14ac:dyDescent="0.25">
      <c r="A9">
        <v>9</v>
      </c>
      <c r="B9">
        <f t="shared" si="0"/>
        <v>11.763708843017991</v>
      </c>
    </row>
    <row r="10" spans="1:11" x14ac:dyDescent="0.25">
      <c r="A10">
        <v>10</v>
      </c>
      <c r="B10">
        <f t="shared" si="0"/>
        <v>10.838993063138506</v>
      </c>
    </row>
    <row r="11" spans="1:11" x14ac:dyDescent="0.25">
      <c r="A11">
        <v>11</v>
      </c>
      <c r="B11">
        <f t="shared" si="0"/>
        <v>10.033806487740243</v>
      </c>
    </row>
    <row r="12" spans="1:11" x14ac:dyDescent="0.25">
      <c r="A12">
        <v>12</v>
      </c>
      <c r="B12">
        <f t="shared" si="0"/>
        <v>9.3295241201577905</v>
      </c>
    </row>
    <row r="13" spans="1:11" x14ac:dyDescent="0.25">
      <c r="A13">
        <v>13</v>
      </c>
      <c r="B13">
        <f t="shared" si="0"/>
        <v>8.7103081472632251</v>
      </c>
    </row>
    <row r="14" spans="1:11" x14ac:dyDescent="0.25">
      <c r="A14">
        <v>14</v>
      </c>
      <c r="B14">
        <f t="shared" si="0"/>
        <v>8.1629463933679745</v>
      </c>
    </row>
    <row r="15" spans="1:11" x14ac:dyDescent="0.25">
      <c r="A15">
        <v>15</v>
      </c>
      <c r="B15">
        <f t="shared" si="0"/>
        <v>7.676508151350097</v>
      </c>
    </row>
    <row r="16" spans="1:11" x14ac:dyDescent="0.25">
      <c r="A16">
        <v>16</v>
      </c>
      <c r="B16">
        <f t="shared" si="0"/>
        <v>7.2419711492379788</v>
      </c>
    </row>
    <row r="17" spans="1:2" x14ac:dyDescent="0.25">
      <c r="A17">
        <v>17</v>
      </c>
      <c r="B17">
        <f t="shared" si="0"/>
        <v>6.85188012019431</v>
      </c>
    </row>
    <row r="18" spans="1:2" x14ac:dyDescent="0.25">
      <c r="A18">
        <v>18</v>
      </c>
      <c r="B18">
        <f t="shared" si="0"/>
        <v>6.5000556172483703</v>
      </c>
    </row>
    <row r="19" spans="1:2" x14ac:dyDescent="0.25">
      <c r="A19">
        <v>19</v>
      </c>
      <c r="B19">
        <f t="shared" si="0"/>
        <v>6.1813540560104601</v>
      </c>
    </row>
    <row r="20" spans="1:2" x14ac:dyDescent="0.25">
      <c r="A20">
        <v>20</v>
      </c>
      <c r="B20">
        <f t="shared" si="0"/>
        <v>5.8914733537827377</v>
      </c>
    </row>
    <row r="21" spans="1:2" x14ac:dyDescent="0.25">
      <c r="A21">
        <v>21</v>
      </c>
      <c r="B21">
        <f t="shared" si="0"/>
        <v>5.6267967779748433</v>
      </c>
    </row>
    <row r="22" spans="1:2" x14ac:dyDescent="0.25">
      <c r="A22">
        <v>22</v>
      </c>
      <c r="B22">
        <f>$F$2*2*3.14159*$E$2*8/(9*$D$2*$C$2*($C$2^2*(A22/$E$2)^2+4/9)^(1/2))</f>
        <v>5.384267858079328</v>
      </c>
    </row>
    <row r="23" spans="1:2" x14ac:dyDescent="0.25">
      <c r="A23">
        <v>23</v>
      </c>
      <c r="B23">
        <f t="shared" si="0"/>
        <v>5.1612901600699104</v>
      </c>
    </row>
    <row r="24" spans="1:2" x14ac:dyDescent="0.25">
      <c r="A24">
        <v>24</v>
      </c>
      <c r="B24">
        <f t="shared" si="0"/>
        <v>4.9556468093888171</v>
      </c>
    </row>
    <row r="25" spans="1:2" x14ac:dyDescent="0.25">
      <c r="A25">
        <v>25</v>
      </c>
      <c r="B25">
        <f t="shared" si="0"/>
        <v>4.7654356555206085</v>
      </c>
    </row>
    <row r="26" spans="1:2" x14ac:dyDescent="0.25">
      <c r="A26">
        <v>26</v>
      </c>
      <c r="B26">
        <f t="shared" si="0"/>
        <v>4.5890168255825952</v>
      </c>
    </row>
    <row r="27" spans="1:2" x14ac:dyDescent="0.25">
      <c r="A27">
        <v>27</v>
      </c>
      <c r="B27">
        <f t="shared" si="0"/>
        <v>4.4249701088840903</v>
      </c>
    </row>
    <row r="28" spans="1:2" x14ac:dyDescent="0.25">
      <c r="A28">
        <v>28</v>
      </c>
      <c r="B28">
        <f t="shared" si="0"/>
        <v>4.2720601660886182</v>
      </c>
    </row>
    <row r="29" spans="1:2" x14ac:dyDescent="0.25">
      <c r="A29">
        <v>29</v>
      </c>
      <c r="B29">
        <f t="shared" si="0"/>
        <v>4.1292079894177363</v>
      </c>
    </row>
    <row r="30" spans="1:2" x14ac:dyDescent="0.25">
      <c r="A30">
        <v>30</v>
      </c>
      <c r="B30">
        <f t="shared" si="0"/>
        <v>3.9954673777504048</v>
      </c>
    </row>
    <row r="31" spans="1:2" x14ac:dyDescent="0.25">
      <c r="A31">
        <v>31</v>
      </c>
      <c r="B31">
        <f t="shared" si="0"/>
        <v>3.8700054528633721</v>
      </c>
    </row>
    <row r="32" spans="1:2" x14ac:dyDescent="0.25">
      <c r="A32">
        <v>32</v>
      </c>
      <c r="B32">
        <f t="shared" si="0"/>
        <v>3.7520864470890554</v>
      </c>
    </row>
    <row r="33" spans="1:2" x14ac:dyDescent="0.25">
      <c r="A33">
        <v>33</v>
      </c>
      <c r="B33">
        <f t="shared" si="0"/>
        <v>3.6410581515552196</v>
      </c>
    </row>
    <row r="34" spans="1:2" x14ac:dyDescent="0.25">
      <c r="A34">
        <v>34</v>
      </c>
      <c r="B34">
        <f t="shared" si="0"/>
        <v>3.5363405382183726</v>
      </c>
    </row>
    <row r="35" spans="1:2" x14ac:dyDescent="0.25">
      <c r="A35">
        <v>35</v>
      </c>
      <c r="B35">
        <f t="shared" si="0"/>
        <v>3.4374161660636329</v>
      </c>
    </row>
    <row r="36" spans="1:2" x14ac:dyDescent="0.25">
      <c r="A36">
        <v>36</v>
      </c>
      <c r="B36">
        <f t="shared" si="0"/>
        <v>3.3438220582268339</v>
      </c>
    </row>
    <row r="37" spans="1:2" x14ac:dyDescent="0.25">
      <c r="A37">
        <v>37</v>
      </c>
      <c r="B37">
        <f t="shared" si="0"/>
        <v>3.2551427970825677</v>
      </c>
    </row>
    <row r="38" spans="1:2" x14ac:dyDescent="0.25">
      <c r="A38">
        <v>38</v>
      </c>
      <c r="B38">
        <f t="shared" si="0"/>
        <v>3.1710046321242742</v>
      </c>
    </row>
    <row r="39" spans="1:2" x14ac:dyDescent="0.25">
      <c r="A39">
        <v>39</v>
      </c>
      <c r="B39">
        <f t="shared" si="0"/>
        <v>3.0910704334943198</v>
      </c>
    </row>
    <row r="40" spans="1:2" x14ac:dyDescent="0.25">
      <c r="A40">
        <v>40</v>
      </c>
      <c r="B40">
        <f t="shared" si="0"/>
        <v>3.0150353544225563</v>
      </c>
    </row>
    <row r="41" spans="1:2" x14ac:dyDescent="0.25">
      <c r="A41">
        <v>41</v>
      </c>
      <c r="B41">
        <f t="shared" si="0"/>
        <v>2.9426230902362698</v>
      </c>
    </row>
    <row r="42" spans="1:2" x14ac:dyDescent="0.25">
      <c r="A42">
        <v>42</v>
      </c>
      <c r="B42">
        <f>$F$2*2*3.14159*$E$2*8/(9*$D$2*$C$2*($C$2^2*(A42/$E$2)^2+4/9)^(1/2))</f>
        <v>2.873582641277979</v>
      </c>
    </row>
    <row r="43" spans="1:2" x14ac:dyDescent="0.25">
      <c r="A43">
        <v>43</v>
      </c>
      <c r="B43">
        <f t="shared" si="0"/>
        <v>2.807685502993535</v>
      </c>
    </row>
    <row r="44" spans="1:2" x14ac:dyDescent="0.25">
      <c r="A44">
        <v>44</v>
      </c>
      <c r="B44">
        <f t="shared" si="0"/>
        <v>2.7447232193977582</v>
      </c>
    </row>
    <row r="45" spans="1:2" x14ac:dyDescent="0.25">
      <c r="A45">
        <v>45</v>
      </c>
      <c r="B45">
        <f t="shared" si="0"/>
        <v>2.6845052466885568</v>
      </c>
    </row>
    <row r="46" spans="1:2" x14ac:dyDescent="0.25">
      <c r="A46">
        <v>46</v>
      </c>
      <c r="B46">
        <f t="shared" si="0"/>
        <v>2.626857082434698</v>
      </c>
    </row>
    <row r="47" spans="1:2" x14ac:dyDescent="0.25">
      <c r="A47">
        <v>47</v>
      </c>
      <c r="B47">
        <f t="shared" si="0"/>
        <v>2.5716186228791278</v>
      </c>
    </row>
    <row r="48" spans="1:2" x14ac:dyDescent="0.25">
      <c r="A48">
        <v>48</v>
      </c>
      <c r="B48">
        <f t="shared" si="0"/>
        <v>2.5186427167737753</v>
      </c>
    </row>
    <row r="49" spans="1:2" x14ac:dyDescent="0.25">
      <c r="A49">
        <v>49</v>
      </c>
      <c r="B49">
        <f t="shared" si="0"/>
        <v>2.4677938890275399</v>
      </c>
    </row>
    <row r="50" spans="1:2" x14ac:dyDescent="0.25">
      <c r="A50">
        <v>50</v>
      </c>
      <c r="B50">
        <f t="shared" si="0"/>
        <v>2.4189472114936743</v>
      </c>
    </row>
    <row r="51" spans="1:2" x14ac:dyDescent="0.25">
      <c r="A51">
        <v>51</v>
      </c>
      <c r="B51">
        <f t="shared" si="0"/>
        <v>2.3719873015961102</v>
      </c>
    </row>
    <row r="52" spans="1:2" x14ac:dyDescent="0.25">
      <c r="A52">
        <v>52</v>
      </c>
      <c r="B52">
        <f t="shared" si="0"/>
        <v>2.3268074323170156</v>
      </c>
    </row>
    <row r="53" spans="1:2" x14ac:dyDescent="0.25">
      <c r="A53">
        <v>53</v>
      </c>
      <c r="B53">
        <f t="shared" si="0"/>
        <v>2.2833087394373739</v>
      </c>
    </row>
    <row r="54" spans="1:2" x14ac:dyDescent="0.25">
      <c r="A54">
        <v>54</v>
      </c>
      <c r="B54">
        <f t="shared" si="0"/>
        <v>2.2413995139176097</v>
      </c>
    </row>
    <row r="55" spans="1:2" x14ac:dyDescent="0.25">
      <c r="A55">
        <v>55</v>
      </c>
      <c r="B55">
        <f t="shared" si="0"/>
        <v>2.2009945689903612</v>
      </c>
    </row>
    <row r="56" spans="1:2" x14ac:dyDescent="0.25">
      <c r="A56">
        <v>56</v>
      </c>
      <c r="B56">
        <f t="shared" si="0"/>
        <v>2.1620146729647831</v>
      </c>
    </row>
    <row r="57" spans="1:2" x14ac:dyDescent="0.25">
      <c r="A57">
        <v>57</v>
      </c>
      <c r="B57">
        <f t="shared" si="0"/>
        <v>2.1243860399540937</v>
      </c>
    </row>
    <row r="58" spans="1:2" x14ac:dyDescent="0.25">
      <c r="A58">
        <v>58</v>
      </c>
      <c r="B58">
        <f t="shared" si="0"/>
        <v>2.0880398717706363</v>
      </c>
    </row>
    <row r="59" spans="1:2" x14ac:dyDescent="0.25">
      <c r="A59">
        <v>59</v>
      </c>
      <c r="B59">
        <f t="shared" si="0"/>
        <v>2.0529119451145221</v>
      </c>
    </row>
    <row r="60" spans="1:2" x14ac:dyDescent="0.25">
      <c r="A60">
        <v>60</v>
      </c>
      <c r="B60">
        <f t="shared" si="0"/>
        <v>2.0189422389368787</v>
      </c>
    </row>
    <row r="61" spans="1:2" x14ac:dyDescent="0.25">
      <c r="A61">
        <v>61</v>
      </c>
      <c r="B61">
        <f t="shared" si="0"/>
        <v>1.9860745975067247</v>
      </c>
    </row>
    <row r="62" spans="1:2" x14ac:dyDescent="0.25">
      <c r="A62">
        <v>62</v>
      </c>
      <c r="B62">
        <f t="shared" si="0"/>
        <v>1.9542564252680295</v>
      </c>
    </row>
    <row r="63" spans="1:2" x14ac:dyDescent="0.25">
      <c r="A63">
        <v>63</v>
      </c>
      <c r="B63">
        <f t="shared" si="0"/>
        <v>1.9234384100543369</v>
      </c>
    </row>
    <row r="64" spans="1:2" x14ac:dyDescent="0.25">
      <c r="A64">
        <v>64</v>
      </c>
      <c r="B64">
        <f t="shared" si="0"/>
        <v>1.8935742716439634</v>
      </c>
    </row>
    <row r="65" spans="1:2" x14ac:dyDescent="0.25">
      <c r="A65">
        <v>65</v>
      </c>
      <c r="B65">
        <f t="shared" si="0"/>
        <v>1.8646205329988432</v>
      </c>
    </row>
    <row r="66" spans="1:2" x14ac:dyDescent="0.25">
      <c r="A66">
        <v>66</v>
      </c>
      <c r="B66">
        <f t="shared" ref="B66:B75" si="1">$F$2*2*3.14159*$E$2*8/(9*$D$2*$C$2*($C$2^2*(A66/$E$2)^2+4/9)^(1/2))</f>
        <v>1.8365363118426872</v>
      </c>
    </row>
    <row r="67" spans="1:2" x14ac:dyDescent="0.25">
      <c r="A67">
        <v>67</v>
      </c>
      <c r="B67">
        <f t="shared" si="1"/>
        <v>1.8092831305060944</v>
      </c>
    </row>
    <row r="68" spans="1:2" x14ac:dyDescent="0.25">
      <c r="A68">
        <v>68</v>
      </c>
      <c r="B68">
        <f t="shared" si="1"/>
        <v>1.782824742203351</v>
      </c>
    </row>
    <row r="69" spans="1:2" x14ac:dyDescent="0.25">
      <c r="A69">
        <v>69</v>
      </c>
      <c r="B69">
        <f t="shared" si="1"/>
        <v>1.7571269721127452</v>
      </c>
    </row>
    <row r="70" spans="1:2" x14ac:dyDescent="0.25">
      <c r="A70">
        <v>70</v>
      </c>
      <c r="B70">
        <f t="shared" si="1"/>
        <v>1.732157571813508</v>
      </c>
    </row>
    <row r="71" spans="1:2" x14ac:dyDescent="0.25">
      <c r="A71">
        <v>71</v>
      </c>
      <c r="B71">
        <f t="shared" si="1"/>
        <v>1.7078860857913998</v>
      </c>
    </row>
    <row r="72" spans="1:2" x14ac:dyDescent="0.25">
      <c r="A72">
        <v>72</v>
      </c>
      <c r="B72">
        <f t="shared" si="1"/>
        <v>1.6842837288646069</v>
      </c>
    </row>
    <row r="73" spans="1:2" x14ac:dyDescent="0.25">
      <c r="A73">
        <v>73</v>
      </c>
      <c r="B73">
        <f t="shared" si="1"/>
        <v>1.6613232735044612</v>
      </c>
    </row>
    <row r="74" spans="1:2" x14ac:dyDescent="0.25">
      <c r="A74">
        <v>74</v>
      </c>
      <c r="B74">
        <f t="shared" si="1"/>
        <v>1.6389789461338169</v>
      </c>
    </row>
    <row r="75" spans="1:2" x14ac:dyDescent="0.25">
      <c r="A75">
        <v>75</v>
      </c>
      <c r="B75">
        <f t="shared" si="1"/>
        <v>1.6172263315815596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topLeftCell="B1" zoomScale="70" zoomScaleNormal="70" workbookViewId="0">
      <selection activeCell="B12" sqref="B12"/>
    </sheetView>
  </sheetViews>
  <sheetFormatPr baseColWidth="10" defaultRowHeight="15" x14ac:dyDescent="0.25"/>
  <cols>
    <col min="4" max="4" width="16" customWidth="1"/>
    <col min="5" max="5" width="35" customWidth="1"/>
    <col min="6" max="6" width="21" customWidth="1"/>
    <col min="7" max="7" width="14" customWidth="1"/>
  </cols>
  <sheetData>
    <row r="1" spans="1:11" x14ac:dyDescent="0.25">
      <c r="A1" t="s">
        <v>11</v>
      </c>
      <c r="B1" t="s">
        <v>12</v>
      </c>
      <c r="C1" t="s">
        <v>13</v>
      </c>
      <c r="D1" t="s">
        <v>24</v>
      </c>
      <c r="E1" t="s">
        <v>16</v>
      </c>
      <c r="F1" t="s">
        <v>17</v>
      </c>
      <c r="G1" t="s">
        <v>20</v>
      </c>
      <c r="I1" t="s">
        <v>22</v>
      </c>
      <c r="J1" t="s">
        <v>0</v>
      </c>
    </row>
    <row r="2" spans="1:11" x14ac:dyDescent="0.25">
      <c r="A2">
        <v>1</v>
      </c>
      <c r="B2" s="2">
        <f>2/3*ATAN($E$2/($J$3*A2))*180/PI()-$D$2</f>
        <v>53.891865896999086</v>
      </c>
      <c r="C2" s="4">
        <f>2*3.14159/3*$E$2*8/(9*$D$2*$J$3*($J$3^2*(A2/$E$2)^2+4/9)^(1/2))</f>
        <v>15.108925256586366</v>
      </c>
      <c r="D2">
        <v>1.5</v>
      </c>
      <c r="E2" s="3">
        <f>SQRT((2*G2)/(I4*(I2*I2*I2)*3.14*1.2)+(E7^2))</f>
        <v>55.948559590239611</v>
      </c>
      <c r="F2">
        <v>5200000</v>
      </c>
      <c r="G2">
        <f>F2/((E5)^2*(F5)^3)</f>
        <v>6121782.6470960192</v>
      </c>
      <c r="I2">
        <v>13</v>
      </c>
      <c r="J2" s="1" t="s">
        <v>1</v>
      </c>
      <c r="K2" t="s">
        <v>15</v>
      </c>
    </row>
    <row r="3" spans="1:11" x14ac:dyDescent="0.25">
      <c r="A3">
        <v>2</v>
      </c>
      <c r="B3" s="2">
        <f t="shared" ref="B3:B61" si="0">2/3*ATAN($E$2/($J$3*A3))*180/PI()-$D$2</f>
        <v>49.414092119520447</v>
      </c>
      <c r="C3" s="4">
        <f t="shared" ref="C3:C61" si="1">2*3.14159/3*$E$2*8/(9*$D$2*$J$3*($J$3^2*(A3/$E$2)^2+4/9)^(1/2))</f>
        <v>14.431884850721545</v>
      </c>
      <c r="I3" t="s">
        <v>23</v>
      </c>
      <c r="J3">
        <f>78/11.5</f>
        <v>6.7826086956521738</v>
      </c>
      <c r="K3" t="s">
        <v>3</v>
      </c>
    </row>
    <row r="4" spans="1:11" x14ac:dyDescent="0.25">
      <c r="A4">
        <v>3</v>
      </c>
      <c r="B4" s="2">
        <f t="shared" si="0"/>
        <v>45.176183172698366</v>
      </c>
      <c r="C4" s="4">
        <f t="shared" si="1"/>
        <v>13.481138127779595</v>
      </c>
      <c r="E4" t="s">
        <v>19</v>
      </c>
      <c r="F4" t="s">
        <v>18</v>
      </c>
      <c r="I4">
        <v>0.48</v>
      </c>
    </row>
    <row r="5" spans="1:11" x14ac:dyDescent="0.25">
      <c r="A5">
        <v>4</v>
      </c>
      <c r="B5" s="2">
        <f t="shared" si="0"/>
        <v>41.253628244302867</v>
      </c>
      <c r="C5" s="4">
        <f t="shared" si="1"/>
        <v>12.418905180153828</v>
      </c>
      <c r="E5">
        <v>0.95</v>
      </c>
      <c r="F5">
        <v>0.98</v>
      </c>
      <c r="I5" t="s">
        <v>4</v>
      </c>
    </row>
    <row r="6" spans="1:11" x14ac:dyDescent="0.25">
      <c r="A6">
        <v>5</v>
      </c>
      <c r="B6" s="2">
        <f t="shared" si="0"/>
        <v>37.685322109929267</v>
      </c>
      <c r="C6" s="4">
        <f t="shared" si="1"/>
        <v>11.362305288058304</v>
      </c>
      <c r="E6" t="s">
        <v>21</v>
      </c>
      <c r="I6" t="s">
        <v>5</v>
      </c>
      <c r="J6" t="s">
        <v>6</v>
      </c>
    </row>
    <row r="7" spans="1:11" x14ac:dyDescent="0.25">
      <c r="A7">
        <v>6</v>
      </c>
      <c r="B7" s="2">
        <f t="shared" si="0"/>
        <v>34.479165470756271</v>
      </c>
      <c r="C7" s="4">
        <f t="shared" si="1"/>
        <v>10.376097300642183</v>
      </c>
      <c r="E7">
        <v>7</v>
      </c>
      <c r="I7" t="s">
        <v>8</v>
      </c>
      <c r="J7" t="s">
        <v>7</v>
      </c>
    </row>
    <row r="8" spans="1:11" x14ac:dyDescent="0.25">
      <c r="A8">
        <v>7</v>
      </c>
      <c r="B8" s="2">
        <f t="shared" si="0"/>
        <v>31.621251706082617</v>
      </c>
      <c r="C8" s="4">
        <f t="shared" si="1"/>
        <v>9.4868648290512052</v>
      </c>
    </row>
    <row r="9" spans="1:11" x14ac:dyDescent="0.25">
      <c r="A9">
        <v>8</v>
      </c>
      <c r="B9" s="2">
        <f t="shared" si="0"/>
        <v>29.084886179913035</v>
      </c>
      <c r="C9" s="4">
        <f t="shared" si="1"/>
        <v>8.6991719349499519</v>
      </c>
    </row>
    <row r="10" spans="1:11" x14ac:dyDescent="0.25">
      <c r="A10">
        <v>9</v>
      </c>
      <c r="B10" s="2">
        <f t="shared" si="0"/>
        <v>26.837590559695482</v>
      </c>
      <c r="C10" s="4">
        <f t="shared" si="1"/>
        <v>8.006921179724662</v>
      </c>
    </row>
    <row r="11" spans="1:11" x14ac:dyDescent="0.25">
      <c r="A11">
        <v>10</v>
      </c>
      <c r="B11" s="2">
        <f t="shared" si="0"/>
        <v>24.845752642945659</v>
      </c>
      <c r="C11" s="4">
        <f t="shared" si="1"/>
        <v>7.3998726559353631</v>
      </c>
    </row>
    <row r="12" spans="1:11" x14ac:dyDescent="0.25">
      <c r="A12">
        <v>11</v>
      </c>
      <c r="B12" s="2">
        <f t="shared" si="0"/>
        <v>23.077322761721717</v>
      </c>
      <c r="C12" s="4">
        <f t="shared" si="1"/>
        <v>6.8669427663938007</v>
      </c>
    </row>
    <row r="13" spans="1:11" x14ac:dyDescent="0.25">
      <c r="A13">
        <v>12</v>
      </c>
      <c r="B13" s="2">
        <f t="shared" si="0"/>
        <v>21.503144514814601</v>
      </c>
      <c r="C13" s="4">
        <f t="shared" si="1"/>
        <v>6.3976885584101808</v>
      </c>
    </row>
    <row r="14" spans="1:11" x14ac:dyDescent="0.25">
      <c r="A14">
        <v>13</v>
      </c>
      <c r="B14" s="2">
        <f t="shared" si="0"/>
        <v>20.097434423171006</v>
      </c>
      <c r="C14" s="4">
        <f t="shared" si="1"/>
        <v>5.9828618820256469</v>
      </c>
    </row>
    <row r="15" spans="1:11" x14ac:dyDescent="0.25">
      <c r="A15">
        <v>14</v>
      </c>
      <c r="B15" s="2">
        <f t="shared" si="0"/>
        <v>18.837780871399932</v>
      </c>
      <c r="C15" s="4">
        <f t="shared" si="1"/>
        <v>5.6145212322334883</v>
      </c>
    </row>
    <row r="16" spans="1:11" x14ac:dyDescent="0.25">
      <c r="A16">
        <v>15</v>
      </c>
      <c r="B16" s="2">
        <f t="shared" si="0"/>
        <v>17.704900682918669</v>
      </c>
      <c r="C16" s="4">
        <f t="shared" si="1"/>
        <v>5.2859519182151198</v>
      </c>
    </row>
    <row r="17" spans="1:3" x14ac:dyDescent="0.25">
      <c r="A17">
        <v>16</v>
      </c>
      <c r="B17" s="2">
        <f t="shared" si="0"/>
        <v>16.682294965548522</v>
      </c>
      <c r="C17" s="4">
        <f t="shared" si="1"/>
        <v>4.991516867376534</v>
      </c>
    </row>
    <row r="18" spans="1:3" x14ac:dyDescent="0.25">
      <c r="A18">
        <v>17</v>
      </c>
      <c r="B18" s="2">
        <f t="shared" si="0"/>
        <v>15.755882592068946</v>
      </c>
      <c r="C18" s="4">
        <f t="shared" si="1"/>
        <v>4.7264945637817117</v>
      </c>
    </row>
    <row r="19" spans="1:3" x14ac:dyDescent="0.25">
      <c r="A19">
        <v>18</v>
      </c>
      <c r="B19" s="2">
        <f t="shared" si="0"/>
        <v>14.913651158537757</v>
      </c>
      <c r="C19" s="4">
        <f t="shared" si="1"/>
        <v>4.4869280734153216</v>
      </c>
    </row>
    <row r="20" spans="1:3" x14ac:dyDescent="0.25">
      <c r="A20">
        <v>19</v>
      </c>
      <c r="B20" s="2">
        <f t="shared" si="0"/>
        <v>14.145343072351046</v>
      </c>
      <c r="C20" s="4">
        <f t="shared" si="1"/>
        <v>4.2694935609988018</v>
      </c>
    </row>
    <row r="21" spans="1:3" x14ac:dyDescent="0.25">
      <c r="A21">
        <v>20</v>
      </c>
      <c r="B21" s="2">
        <f t="shared" si="0"/>
        <v>13.442182299558006</v>
      </c>
      <c r="C21" s="4">
        <f t="shared" si="1"/>
        <v>4.0713896251814177</v>
      </c>
    </row>
    <row r="22" spans="1:3" x14ac:dyDescent="0.25">
      <c r="A22">
        <v>21</v>
      </c>
      <c r="B22" s="2">
        <f t="shared" si="0"/>
        <v>12.796641099298434</v>
      </c>
      <c r="C22" s="4">
        <f t="shared" si="1"/>
        <v>3.8902458270312215</v>
      </c>
    </row>
    <row r="23" spans="1:3" x14ac:dyDescent="0.25">
      <c r="A23">
        <v>22</v>
      </c>
      <c r="B23" s="2">
        <f t="shared" si="0"/>
        <v>12.202243218787626</v>
      </c>
      <c r="C23" s="4">
        <f t="shared" si="1"/>
        <v>3.7240477875685736</v>
      </c>
    </row>
    <row r="24" spans="1:3" x14ac:dyDescent="0.25">
      <c r="A24">
        <v>23</v>
      </c>
      <c r="B24" s="2">
        <f t="shared" si="0"/>
        <v>11.653398984513467</v>
      </c>
      <c r="C24" s="4">
        <f t="shared" si="1"/>
        <v>3.5710761118971153</v>
      </c>
    </row>
    <row r="25" spans="1:3" x14ac:dyDescent="0.25">
      <c r="A25">
        <v>24</v>
      </c>
      <c r="B25" s="2">
        <f t="shared" si="0"/>
        <v>11.145267622812536</v>
      </c>
      <c r="C25" s="4">
        <f t="shared" si="1"/>
        <v>3.429856641015177</v>
      </c>
    </row>
    <row r="26" spans="1:3" x14ac:dyDescent="0.25">
      <c r="A26">
        <v>25</v>
      </c>
      <c r="B26" s="2">
        <f t="shared" si="0"/>
        <v>10.673642482719357</v>
      </c>
      <c r="C26" s="4">
        <f t="shared" si="1"/>
        <v>3.299119892965328</v>
      </c>
    </row>
    <row r="27" spans="1:3" x14ac:dyDescent="0.25">
      <c r="A27">
        <v>26</v>
      </c>
      <c r="B27" s="2">
        <f t="shared" si="0"/>
        <v>10.234855348945743</v>
      </c>
      <c r="C27" s="4">
        <f t="shared" si="1"/>
        <v>3.1777679230222331</v>
      </c>
    </row>
    <row r="28" spans="1:3" x14ac:dyDescent="0.25">
      <c r="A28">
        <v>27</v>
      </c>
      <c r="B28" s="2">
        <f t="shared" si="0"/>
        <v>9.8256965846668454</v>
      </c>
      <c r="C28" s="4">
        <f t="shared" si="1"/>
        <v>3.0648471639173605</v>
      </c>
    </row>
    <row r="29" spans="1:3" x14ac:dyDescent="0.25">
      <c r="A29">
        <v>28</v>
      </c>
      <c r="B29" s="2">
        <f t="shared" si="0"/>
        <v>9.4433483656465853</v>
      </c>
      <c r="C29" s="4">
        <f t="shared" si="1"/>
        <v>2.9595260881532637</v>
      </c>
    </row>
    <row r="30" spans="1:3" x14ac:dyDescent="0.25">
      <c r="A30">
        <v>29</v>
      </c>
      <c r="B30" s="2">
        <f t="shared" si="0"/>
        <v>9.0853287310770199</v>
      </c>
      <c r="C30" s="4">
        <f t="shared" si="1"/>
        <v>2.8610767654214873</v>
      </c>
    </row>
    <row r="31" spans="1:3" x14ac:dyDescent="0.25">
      <c r="A31">
        <v>30</v>
      </c>
      <c r="B31" s="2">
        <f t="shared" si="0"/>
        <v>8.7494445745156657</v>
      </c>
      <c r="C31" s="4">
        <f t="shared" si="1"/>
        <v>2.7688595745515747</v>
      </c>
    </row>
    <row r="32" spans="1:3" x14ac:dyDescent="0.25">
      <c r="A32">
        <v>31</v>
      </c>
      <c r="B32" s="2">
        <f t="shared" si="0"/>
        <v>8.4337520326080142</v>
      </c>
      <c r="C32" s="4">
        <f t="shared" si="1"/>
        <v>2.6823104783558693</v>
      </c>
    </row>
    <row r="33" spans="1:3" x14ac:dyDescent="0.25">
      <c r="A33">
        <v>32</v>
      </c>
      <c r="B33" s="2">
        <f t="shared" si="0"/>
        <v>8.1365230063582494</v>
      </c>
      <c r="C33" s="4">
        <f t="shared" si="1"/>
        <v>2.6009303880885657</v>
      </c>
    </row>
    <row r="34" spans="1:3" x14ac:dyDescent="0.25">
      <c r="A34">
        <v>33</v>
      </c>
      <c r="B34" s="2">
        <f t="shared" si="0"/>
        <v>7.8562167774569236</v>
      </c>
      <c r="C34" s="4">
        <f t="shared" si="1"/>
        <v>2.5242762380659345</v>
      </c>
    </row>
    <row r="35" spans="1:3" x14ac:dyDescent="0.25">
      <c r="A35">
        <v>34</v>
      </c>
      <c r="B35" s="2">
        <f t="shared" si="0"/>
        <v>7.5914558684387554</v>
      </c>
      <c r="C35" s="4">
        <f t="shared" si="1"/>
        <v>2.4519534653532435</v>
      </c>
    </row>
    <row r="36" spans="1:3" x14ac:dyDescent="0.25">
      <c r="A36">
        <v>35</v>
      </c>
      <c r="B36" s="2">
        <f t="shared" si="0"/>
        <v>7.341005447365097</v>
      </c>
      <c r="C36" s="4">
        <f t="shared" si="1"/>
        <v>2.3836096484115719</v>
      </c>
    </row>
    <row r="37" spans="1:3" x14ac:dyDescent="0.25">
      <c r="A37">
        <v>36</v>
      </c>
      <c r="B37" s="2">
        <f t="shared" si="0"/>
        <v>7.1037557014928332</v>
      </c>
      <c r="C37" s="4">
        <f t="shared" si="1"/>
        <v>2.3189291054815802</v>
      </c>
    </row>
    <row r="38" spans="1:3" x14ac:dyDescent="0.25">
      <c r="A38">
        <v>37</v>
      </c>
      <c r="B38" s="2">
        <f t="shared" si="0"/>
        <v>6.8787067052190221</v>
      </c>
      <c r="C38" s="4">
        <f t="shared" si="1"/>
        <v>2.2576282908405005</v>
      </c>
    </row>
    <row r="39" spans="1:3" x14ac:dyDescent="0.25">
      <c r="A39">
        <v>38</v>
      </c>
      <c r="B39" s="2">
        <f t="shared" si="0"/>
        <v>6.6649553897958036</v>
      </c>
      <c r="C39" s="4">
        <f t="shared" si="1"/>
        <v>2.1994518569268813</v>
      </c>
    </row>
    <row r="40" spans="1:3" x14ac:dyDescent="0.25">
      <c r="A40">
        <v>39</v>
      </c>
      <c r="B40" s="2">
        <f t="shared" si="0"/>
        <v>6.4616842894252216</v>
      </c>
      <c r="C40" s="4">
        <f t="shared" si="1"/>
        <v>2.1441692742694438</v>
      </c>
    </row>
    <row r="41" spans="1:3" x14ac:dyDescent="0.25">
      <c r="A41">
        <v>40</v>
      </c>
      <c r="B41" s="2">
        <f t="shared" si="0"/>
        <v>6.2681517932390518</v>
      </c>
      <c r="C41" s="4">
        <f t="shared" si="1"/>
        <v>2.0915719204205314</v>
      </c>
    </row>
    <row r="42" spans="1:3" x14ac:dyDescent="0.25">
      <c r="A42">
        <v>41</v>
      </c>
      <c r="B42" s="2">
        <f t="shared" si="0"/>
        <v>6.0836836776653982</v>
      </c>
      <c r="C42" s="4">
        <f t="shared" si="1"/>
        <v>2.0414705646505431</v>
      </c>
    </row>
    <row r="43" spans="1:3" x14ac:dyDescent="0.25">
      <c r="A43">
        <v>42</v>
      </c>
      <c r="B43" s="2">
        <f t="shared" si="0"/>
        <v>5.9076657306544549</v>
      </c>
      <c r="C43" s="4">
        <f t="shared" si="1"/>
        <v>1.9936931877667818</v>
      </c>
    </row>
    <row r="44" spans="1:3" x14ac:dyDescent="0.25">
      <c r="A44">
        <v>43</v>
      </c>
      <c r="B44" s="2">
        <f t="shared" si="0"/>
        <v>5.7395373096888198</v>
      </c>
      <c r="C44" s="4">
        <f t="shared" si="1"/>
        <v>1.9480830866747971</v>
      </c>
    </row>
    <row r="45" spans="1:3" x14ac:dyDescent="0.25">
      <c r="A45">
        <v>44</v>
      </c>
      <c r="B45" s="2">
        <f t="shared" si="0"/>
        <v>5.5787857006546879</v>
      </c>
      <c r="C45" s="4">
        <f t="shared" si="1"/>
        <v>1.9044972216717033</v>
      </c>
    </row>
    <row r="46" spans="1:3" x14ac:dyDescent="0.25">
      <c r="A46">
        <v>45</v>
      </c>
      <c r="B46" s="2">
        <f t="shared" si="0"/>
        <v>5.4249411654785584</v>
      </c>
      <c r="C46" s="4">
        <f t="shared" si="1"/>
        <v>1.862804771319716</v>
      </c>
    </row>
    <row r="47" spans="1:3" x14ac:dyDescent="0.25">
      <c r="A47">
        <v>46</v>
      </c>
      <c r="B47" s="2">
        <f t="shared" si="0"/>
        <v>5.277572583730441</v>
      </c>
      <c r="C47" s="4">
        <f t="shared" si="1"/>
        <v>1.8228858653875357</v>
      </c>
    </row>
    <row r="48" spans="1:3" x14ac:dyDescent="0.25">
      <c r="A48">
        <v>47</v>
      </c>
      <c r="B48" s="2">
        <f t="shared" si="0"/>
        <v>5.1362836077975809</v>
      </c>
      <c r="C48" s="4">
        <f t="shared" si="1"/>
        <v>1.7846304710001915</v>
      </c>
    </row>
    <row r="49" spans="1:3" x14ac:dyDescent="0.25">
      <c r="A49">
        <v>48</v>
      </c>
      <c r="B49" s="2">
        <f t="shared" si="0"/>
        <v>5.000709263259937</v>
      </c>
      <c r="C49" s="4">
        <f t="shared" si="1"/>
        <v>1.7479374109902552</v>
      </c>
    </row>
    <row r="50" spans="1:3" x14ac:dyDescent="0.25">
      <c r="A50">
        <v>49</v>
      </c>
      <c r="B50" s="2">
        <f t="shared" si="0"/>
        <v>4.8705129361695132</v>
      </c>
      <c r="C50" s="4">
        <f t="shared" si="1"/>
        <v>1.7127134966434028</v>
      </c>
    </row>
    <row r="51" spans="1:3" x14ac:dyDescent="0.25">
      <c r="A51">
        <v>50</v>
      </c>
      <c r="B51" s="2">
        <f t="shared" si="0"/>
        <v>4.7453836973915973</v>
      </c>
      <c r="C51" s="4">
        <f t="shared" si="1"/>
        <v>1.6788727596982385</v>
      </c>
    </row>
    <row r="52" spans="1:3" x14ac:dyDescent="0.25">
      <c r="A52">
        <v>51</v>
      </c>
      <c r="B52" s="2">
        <f t="shared" si="0"/>
        <v>4.6250339212851088</v>
      </c>
      <c r="C52" s="4">
        <f t="shared" si="1"/>
        <v>1.6463357706900763</v>
      </c>
    </row>
    <row r="53" spans="1:3" x14ac:dyDescent="0.25">
      <c r="A53">
        <v>52</v>
      </c>
      <c r="B53" s="2">
        <f t="shared" si="0"/>
        <v>4.5091971620088858</v>
      </c>
      <c r="C53" s="4">
        <f t="shared" si="1"/>
        <v>1.6150290325983749</v>
      </c>
    </row>
    <row r="54" spans="1:3" x14ac:dyDescent="0.25">
      <c r="A54">
        <v>53</v>
      </c>
      <c r="B54" s="2">
        <f t="shared" si="0"/>
        <v>4.3976262558271566</v>
      </c>
      <c r="C54" s="4">
        <f t="shared" si="1"/>
        <v>1.5848844403306135</v>
      </c>
    </row>
    <row r="55" spans="1:3" x14ac:dyDescent="0.25">
      <c r="A55">
        <v>54</v>
      </c>
      <c r="B55" s="2">
        <f t="shared" si="0"/>
        <v>4.2900916221034562</v>
      </c>
      <c r="C55" s="4">
        <f t="shared" si="1"/>
        <v>1.5558387979025645</v>
      </c>
    </row>
    <row r="56" spans="1:3" x14ac:dyDescent="0.25">
      <c r="A56">
        <v>55</v>
      </c>
      <c r="B56" s="2">
        <f t="shared" si="0"/>
        <v>4.1863797393438364</v>
      </c>
      <c r="C56" s="4">
        <f t="shared" si="1"/>
        <v>1.5278333862978664</v>
      </c>
    </row>
    <row r="57" spans="1:3" x14ac:dyDescent="0.25">
      <c r="A57">
        <v>56</v>
      </c>
      <c r="B57" s="2">
        <f t="shared" si="0"/>
        <v>4.0862917757812944</v>
      </c>
      <c r="C57" s="4">
        <f t="shared" si="1"/>
        <v>1.500813575942556</v>
      </c>
    </row>
    <row r="58" spans="1:3" x14ac:dyDescent="0.25">
      <c r="A58">
        <v>57</v>
      </c>
      <c r="B58" s="2">
        <f t="shared" si="0"/>
        <v>3.9896423566699992</v>
      </c>
      <c r="C58" s="4">
        <f t="shared" si="1"/>
        <v>1.4747284785407997</v>
      </c>
    </row>
    <row r="59" spans="1:3" x14ac:dyDescent="0.25">
      <c r="A59">
        <v>58</v>
      </c>
      <c r="B59" s="2">
        <f t="shared" si="0"/>
        <v>3.8962584527514119</v>
      </c>
      <c r="C59" s="4">
        <f t="shared" si="1"/>
        <v>1.4495306337094924</v>
      </c>
    </row>
    <row r="60" spans="1:3" x14ac:dyDescent="0.25">
      <c r="A60">
        <v>59</v>
      </c>
      <c r="B60" s="2">
        <f t="shared" si="0"/>
        <v>3.8059783763241883</v>
      </c>
      <c r="C60" s="4">
        <f t="shared" si="1"/>
        <v>1.4251757264406963</v>
      </c>
    </row>
    <row r="61" spans="1:3" x14ac:dyDescent="0.25">
      <c r="A61">
        <v>60</v>
      </c>
      <c r="B61" s="2">
        <f t="shared" si="0"/>
        <v>3.7186508730454015</v>
      </c>
      <c r="C61" s="4">
        <f t="shared" si="1"/>
        <v>1.401622331927812</v>
      </c>
    </row>
    <row r="62" spans="1:3" x14ac:dyDescent="0.25">
      <c r="A62">
        <v>61</v>
      </c>
    </row>
    <row r="63" spans="1:3" x14ac:dyDescent="0.25">
      <c r="A63">
        <v>62</v>
      </c>
    </row>
    <row r="64" spans="1:3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2016-09-09T14:48:29Z</dcterms:created>
  <dcterms:modified xsi:type="dcterms:W3CDTF">2016-09-20T15:38:50Z</dcterms:modified>
</cp:coreProperties>
</file>