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-84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\-########\-#"/>
    <numFmt numFmtId="165" formatCode="000000"/>
    <numFmt numFmtId="166" formatCode="dd/mm/yyyy;@"/>
    <numFmt numFmtId="167" formatCode="\(###\)\ ###\-##\-##"/>
    <numFmt numFmtId="168" formatCode="#,##0.00;[Red]#,##0.00"/>
  </numFmts>
  <fonts count="13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7"/>
      <scheme val="minor"/>
    </font>
    <font>
      <name val="Calibri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Arial"/>
      <charset val="134"/>
      <sz val="8"/>
    </font>
    <font>
      <name val="Arial"/>
      <charset val="134"/>
      <b val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6"/>
      <scheme val="minor"/>
    </font>
    <font>
      <name val="Calibri"/>
      <charset val="134"/>
      <b val="1"/>
      <color theme="1"/>
      <sz val="12"/>
      <scheme val="minor"/>
    </font>
    <font>
      <name val="Arial"/>
      <charset val="134"/>
      <b val="1"/>
      <sz val="8"/>
    </font>
    <font>
      <name val="Calibri"/>
      <family val="2"/>
      <color theme="1"/>
      <sz val="10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4" fillId="2" borderId="3" applyAlignment="1" pivotButton="0" quotePrefix="0" xfId="0">
      <alignment horizontal="center"/>
    </xf>
    <xf numFmtId="0" fontId="0" fillId="2" borderId="6" pivotButton="0" quotePrefix="0" xfId="0"/>
    <xf numFmtId="0" fontId="5" fillId="2" borderId="7" pivotButton="0" quotePrefix="0" xfId="0"/>
    <xf numFmtId="0" fontId="2" fillId="2" borderId="0" applyAlignment="1" pivotButton="0" quotePrefix="0" xfId="0">
      <alignment horizontal="left"/>
    </xf>
    <xf numFmtId="0" fontId="0" fillId="2" borderId="1" pivotButton="0" quotePrefix="0" xfId="0"/>
    <xf numFmtId="0" fontId="1" fillId="2" borderId="0" applyAlignment="1" pivotButton="0" quotePrefix="0" xfId="0">
      <alignment horizontal="right"/>
    </xf>
    <xf numFmtId="0" fontId="0" fillId="2" borderId="3" pivotButton="0" quotePrefix="0" xfId="0"/>
    <xf numFmtId="0" fontId="0" fillId="2" borderId="10" pivotButton="0" quotePrefix="0" xfId="0"/>
    <xf numFmtId="0" fontId="9" fillId="2" borderId="11" applyAlignment="1" pivotButton="0" quotePrefix="0" xfId="0">
      <alignment horizontal="right"/>
    </xf>
    <xf numFmtId="0" fontId="10" fillId="2" borderId="0" pivotButton="0" quotePrefix="0" xfId="0"/>
    <xf numFmtId="0" fontId="0" fillId="2" borderId="0" applyAlignment="1" pivotButton="0" quotePrefix="0" xfId="0">
      <alignment horizontal="right"/>
    </xf>
    <xf numFmtId="164" fontId="2" fillId="2" borderId="0" applyAlignment="1" pivotButton="0" quotePrefix="0" xfId="0">
      <alignment horizontal="center"/>
    </xf>
    <xf numFmtId="165" fontId="10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164" fontId="0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0" fillId="2" borderId="1" pivotButton="0" quotePrefix="0" xfId="0"/>
    <xf numFmtId="166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167" fontId="0" fillId="2" borderId="2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 vertical="center" wrapText="1"/>
    </xf>
    <xf numFmtId="0" fontId="5" fillId="3" borderId="4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0" fontId="2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left"/>
    </xf>
    <xf numFmtId="0" fontId="0" fillId="2" borderId="2" applyAlignment="1" pivotButton="0" quotePrefix="0" xfId="0">
      <alignment horizontal="left"/>
    </xf>
    <xf numFmtId="0" fontId="0" fillId="2" borderId="9" applyAlignment="1" pivotButton="0" quotePrefix="0" xfId="0">
      <alignment horizontal="left"/>
    </xf>
    <xf numFmtId="168" fontId="0" fillId="2" borderId="5" applyAlignment="1" pivotButton="0" quotePrefix="0" xfId="0">
      <alignment horizontal="right"/>
    </xf>
    <xf numFmtId="168" fontId="0" fillId="2" borderId="2" applyAlignment="1" pivotButton="0" quotePrefix="0" xfId="0">
      <alignment horizontal="right"/>
    </xf>
    <xf numFmtId="168" fontId="0" fillId="2" borderId="9" applyAlignment="1" pivotButton="0" quotePrefix="0" xfId="0">
      <alignment horizontal="right"/>
    </xf>
    <xf numFmtId="168" fontId="0" fillId="2" borderId="4" applyAlignment="1" pivotButton="0" quotePrefix="0" xfId="0">
      <alignment horizontal="right"/>
    </xf>
    <xf numFmtId="0" fontId="2" fillId="2" borderId="5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2" borderId="0" applyAlignment="1" pivotButton="0" quotePrefix="0" xfId="0">
      <alignment horizontal="right"/>
    </xf>
    <xf numFmtId="4" fontId="2" fillId="2" borderId="4" applyAlignment="1" pivotButton="0" quotePrefix="0" xfId="0">
      <alignment horizontal="right"/>
    </xf>
    <xf numFmtId="0" fontId="0" fillId="2" borderId="8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4" fontId="5" fillId="2" borderId="4" applyAlignment="1" pivotButton="0" quotePrefix="0" xfId="0">
      <alignment horizontal="right"/>
    </xf>
    <xf numFmtId="0" fontId="5" fillId="2" borderId="4" applyAlignment="1" pivotButton="0" quotePrefix="0" xfId="0">
      <alignment horizontal="right"/>
    </xf>
    <xf numFmtId="0" fontId="6" fillId="4" borderId="0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4" fontId="12" fillId="2" borderId="4" applyAlignment="1" pivotButton="0" quotePrefix="0" xfId="0">
      <alignment horizontal="right"/>
    </xf>
    <xf numFmtId="0" fontId="12" fillId="2" borderId="4" applyAlignment="1" pivotButton="0" quotePrefix="0" xfId="0">
      <alignment horizontal="right"/>
    </xf>
    <xf numFmtId="0" fontId="0" fillId="0" borderId="1" pivotButton="0" quotePrefix="0" xfId="0"/>
    <xf numFmtId="164" fontId="0" fillId="2" borderId="1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6" fontId="2" fillId="2" borderId="2" applyAlignment="1" pivotButton="0" quotePrefix="0" xfId="0">
      <alignment horizontal="center"/>
    </xf>
    <xf numFmtId="0" fontId="0" fillId="0" borderId="2" pivotButton="0" quotePrefix="0" xfId="0"/>
    <xf numFmtId="0" fontId="0" fillId="0" borderId="9" pivotButton="0" quotePrefix="0" xfId="0"/>
    <xf numFmtId="0" fontId="0" fillId="2" borderId="4" applyAlignment="1" pivotButton="0" quotePrefix="0" xfId="0">
      <alignment horizontal="left"/>
    </xf>
    <xf numFmtId="0" fontId="2" fillId="2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Users\comer\Dropbox\Comercializadora%20EG\Facturacion\CONTROL%20JULIO%202024%20ORIGINAL%202.0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tabSelected="1" topLeftCell="A3" workbookViewId="0">
      <selection activeCell="AD21" sqref="AD21:AH21"/>
    </sheetView>
  </sheetViews>
  <sheetFormatPr baseColWidth="10" defaultColWidth="0" defaultRowHeight="15" customHeight="1" zeroHeight="1"/>
  <cols>
    <col width="2.85546875" customWidth="1" style="1" min="1" max="28"/>
    <col width="3.85546875" customWidth="1" style="1" min="29" max="29"/>
    <col width="2.85546875" customWidth="1" style="1" min="30" max="33"/>
    <col width="4.5703125" customWidth="1" style="1" min="34" max="34"/>
    <col width="2.85546875" customWidth="1" style="1" min="35" max="35"/>
    <col hidden="1" width="2.85546875" customWidth="1" style="1" min="36" max="48"/>
    <col hidden="1" width="11.42578125" customWidth="1" style="1" min="49" max="16384"/>
  </cols>
  <sheetData>
    <row r="1" ht="32.25" customHeight="1">
      <c r="A1" s="21" t="n"/>
      <c r="AA1" s="13" t="n"/>
      <c r="AB1" s="13" t="n"/>
      <c r="AC1" s="13" t="n"/>
      <c r="AD1" s="13" t="n"/>
      <c r="AE1" s="9" t="inlineStr">
        <is>
          <t>NOTA DE ENTREGA Nº</t>
        </is>
      </c>
      <c r="AF1" s="16" t="n">
        <v>1</v>
      </c>
    </row>
    <row r="2" ht="29.25" customHeight="1">
      <c r="M2" s="17" t="inlineStr">
        <is>
          <t>CEL 04144232501</t>
        </is>
      </c>
    </row>
    <row r="3">
      <c r="A3" s="2" t="inlineStr">
        <is>
          <t>NOMBRE O RAZON SOCIAL:</t>
        </is>
      </c>
      <c r="I3" s="19" t="inlineStr">
        <is>
          <t>FRENOS TERMINAL GUACARA. C.A.</t>
        </is>
      </c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B3" s="9" t="inlineStr">
        <is>
          <t xml:space="preserve">RIF: </t>
        </is>
      </c>
      <c r="AC3" s="54" t="inlineStr">
        <is>
          <t>J-401209386</t>
        </is>
      </c>
      <c r="AD3" s="53" t="n"/>
      <c r="AE3" s="53" t="n"/>
      <c r="AF3" s="53" t="n"/>
      <c r="AG3" s="53" t="n"/>
      <c r="AH3" s="53" t="n"/>
    </row>
    <row r="4" ht="4.5" customHeight="1">
      <c r="A4" s="3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B4" s="14" t="n"/>
      <c r="AC4" s="55" t="n"/>
      <c r="AD4" s="55" t="n"/>
      <c r="AE4" s="55" t="n"/>
      <c r="AF4" s="55" t="n"/>
      <c r="AG4" s="55" t="n"/>
      <c r="AH4" s="55" t="n"/>
    </row>
    <row r="5">
      <c r="A5" s="2" t="inlineStr">
        <is>
          <t>DOMICILIO FISCAL:</t>
        </is>
      </c>
      <c r="F5" s="19" t="inlineStr">
        <is>
          <t xml:space="preserve">GUACARA EDO CARABOBO </t>
        </is>
      </c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</row>
    <row r="6">
      <c r="A6" s="22" t="n"/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</row>
    <row r="7">
      <c r="A7" s="2" t="inlineStr">
        <is>
          <t>FECHA DE EMISION:</t>
        </is>
      </c>
      <c r="G7" s="56" t="inlineStr">
        <is>
          <t>2024-07-17</t>
        </is>
      </c>
      <c r="H7" s="57" t="n"/>
      <c r="I7" s="57" t="n"/>
      <c r="J7" s="57" t="n"/>
      <c r="K7" s="57" t="n"/>
      <c r="L7" s="57" t="n"/>
      <c r="T7" s="9" t="inlineStr">
        <is>
          <t>REQUERIMIENTO:</t>
        </is>
      </c>
      <c r="U7" s="25" t="n"/>
      <c r="V7" s="57" t="n"/>
      <c r="W7" s="57" t="n"/>
      <c r="X7" s="57" t="n"/>
      <c r="Y7" s="57" t="n"/>
      <c r="Z7" s="57" t="n"/>
      <c r="AB7" s="9" t="inlineStr">
        <is>
          <t>TLF:</t>
        </is>
      </c>
      <c r="AC7" s="26" t="inlineStr">
        <is>
          <t>0424-4212699</t>
        </is>
      </c>
      <c r="AD7" s="57" t="n"/>
      <c r="AE7" s="57" t="n"/>
      <c r="AF7" s="57" t="n"/>
      <c r="AG7" s="57" t="n"/>
      <c r="AH7" s="57" t="n"/>
    </row>
    <row r="8" ht="4.5" customHeight="1">
      <c r="A8" s="3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B8" s="14" t="n"/>
      <c r="AC8" s="55" t="n"/>
      <c r="AD8" s="55" t="n"/>
      <c r="AE8" s="55" t="n"/>
      <c r="AF8" s="55" t="n"/>
      <c r="AG8" s="55" t="n"/>
      <c r="AH8" s="55" t="n"/>
    </row>
    <row r="9" ht="15.75" customHeight="1">
      <c r="A9" s="27" t="inlineStr">
        <is>
          <t>CONDICIONES DE PAGO:</t>
        </is>
      </c>
      <c r="F9" s="4" t="inlineStr">
        <is>
          <t>√</t>
        </is>
      </c>
      <c r="G9" s="3" t="inlineStr">
        <is>
          <t xml:space="preserve">CONTADO </t>
        </is>
      </c>
      <c r="K9" s="4" t="n"/>
      <c r="L9" s="3" t="inlineStr">
        <is>
          <t>CREDITO</t>
        </is>
      </c>
      <c r="O9" s="28" t="n"/>
      <c r="P9" s="53" t="n"/>
      <c r="Q9" s="3" t="inlineStr">
        <is>
          <t>DIAS</t>
        </is>
      </c>
      <c r="S9" s="29" t="inlineStr">
        <is>
          <t>FORMA DE PAGO:</t>
        </is>
      </c>
      <c r="X9" s="10" t="n"/>
      <c r="Y9" s="1" t="inlineStr">
        <is>
          <t>Efectivo</t>
        </is>
      </c>
      <c r="AB9" s="4" t="n"/>
      <c r="AC9" s="1" t="inlineStr">
        <is>
          <t>Cheque</t>
        </is>
      </c>
      <c r="AF9" s="4" t="inlineStr">
        <is>
          <t>√</t>
        </is>
      </c>
      <c r="AG9" s="1" t="inlineStr">
        <is>
          <t>Transf.</t>
        </is>
      </c>
    </row>
    <row r="10" ht="4.5" customHeight="1">
      <c r="A10" s="3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B10" s="14" t="n"/>
      <c r="AC10" s="55" t="n"/>
      <c r="AD10" s="55" t="n"/>
      <c r="AE10" s="55" t="n"/>
      <c r="AF10" s="55" t="n"/>
      <c r="AG10" s="55" t="n"/>
      <c r="AH10" s="55" t="n"/>
    </row>
    <row r="11">
      <c r="A11" s="30" t="inlineStr">
        <is>
          <t>CANT.</t>
        </is>
      </c>
      <c r="B11" s="57" t="n"/>
      <c r="C11" s="58" t="n"/>
      <c r="D11" s="30" t="inlineStr">
        <is>
          <t>DESCRIPCION</t>
        </is>
      </c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8" t="n"/>
      <c r="Y11" s="30" t="inlineStr">
        <is>
          <t>PRECIO/UNIT.</t>
        </is>
      </c>
      <c r="Z11" s="57" t="n"/>
      <c r="AA11" s="57" t="n"/>
      <c r="AB11" s="57" t="n"/>
      <c r="AC11" s="58" t="n"/>
      <c r="AD11" s="30" t="inlineStr">
        <is>
          <t>TOTAL</t>
        </is>
      </c>
      <c r="AE11" s="57" t="n"/>
      <c r="AF11" s="57" t="n"/>
      <c r="AG11" s="57" t="n"/>
      <c r="AH11" s="58" t="n"/>
    </row>
    <row r="12">
      <c r="A12" s="31" t="n">
        <v>1</v>
      </c>
      <c r="B12" s="57" t="n"/>
      <c r="C12" s="58" t="n"/>
      <c r="D12" s="59" t="inlineStr">
        <is>
          <t>ROLLO FRENOSVEN 1'  X  160 16-0003</t>
        </is>
      </c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8" t="n"/>
      <c r="Y12" s="39" t="n">
        <v>15</v>
      </c>
      <c r="Z12" s="57" t="n"/>
      <c r="AA12" s="57" t="n"/>
      <c r="AB12" s="57" t="n"/>
      <c r="AC12" s="58" t="n"/>
      <c r="AD12" s="39">
        <f>IFERROR(SUM(Y12*A12),0)</f>
        <v/>
      </c>
      <c r="AE12" s="57" t="n"/>
      <c r="AF12" s="57" t="n"/>
      <c r="AG12" s="57" t="n"/>
      <c r="AH12" s="58" t="n"/>
    </row>
    <row r="13">
      <c r="A13" s="31" t="n">
        <v>1</v>
      </c>
      <c r="B13" s="57" t="n"/>
      <c r="C13" s="58" t="n"/>
      <c r="D13" s="59" t="inlineStr">
        <is>
          <t>ROLLO FRENOSVEN 1'  X  235 16-0085</t>
        </is>
      </c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8" t="n"/>
      <c r="Y13" s="39" t="n">
        <v>20</v>
      </c>
      <c r="Z13" s="57" t="n"/>
      <c r="AA13" s="57" t="n"/>
      <c r="AB13" s="57" t="n"/>
      <c r="AC13" s="58" t="n"/>
      <c r="AD13" s="39">
        <f>IFERROR(SUM(Y13*A13),0)</f>
        <v/>
      </c>
      <c r="AE13" s="57" t="n"/>
      <c r="AF13" s="57" t="n"/>
      <c r="AG13" s="57" t="n"/>
      <c r="AH13" s="58" t="n"/>
    </row>
    <row r="14">
      <c r="A14" s="31" t="n">
        <v>1</v>
      </c>
      <c r="B14" s="57" t="n"/>
      <c r="C14" s="58" t="n"/>
      <c r="D14" s="59" t="inlineStr">
        <is>
          <t>TAMBOR 815 DEL/TRAS CARGO 815</t>
        </is>
      </c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8" t="n"/>
      <c r="Y14" s="39" t="n">
        <v>130</v>
      </c>
      <c r="Z14" s="57" t="n"/>
      <c r="AA14" s="57" t="n"/>
      <c r="AB14" s="57" t="n"/>
      <c r="AC14" s="58" t="n"/>
      <c r="AD14" s="39">
        <f>IFERROR(SUM(Y14*A14),0)</f>
        <v/>
      </c>
      <c r="AE14" s="57" t="n"/>
      <c r="AF14" s="57" t="n"/>
      <c r="AG14" s="57" t="n"/>
      <c r="AH14" s="58" t="n"/>
    </row>
    <row r="15">
      <c r="A15" s="31" t="n">
        <v>100</v>
      </c>
      <c r="B15" s="57" t="n"/>
      <c r="C15" s="58" t="n"/>
      <c r="D15" s="59" t="inlineStr">
        <is>
          <t xml:space="preserve">BANDAS FRENOSVEN 20-0002 682 D </t>
        </is>
      </c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8" t="n"/>
      <c r="Y15" s="39" t="n">
        <v>28</v>
      </c>
      <c r="Z15" s="57" t="n"/>
      <c r="AA15" s="57" t="n"/>
      <c r="AB15" s="57" t="n"/>
      <c r="AC15" s="58" t="n"/>
      <c r="AD15" s="39">
        <f>IFERROR(SUM(Y15*A15),0)</f>
        <v/>
      </c>
      <c r="AE15" s="57" t="n"/>
      <c r="AF15" s="57" t="n"/>
      <c r="AG15" s="57" t="n"/>
      <c r="AH15" s="58" t="n"/>
    </row>
    <row r="16">
      <c r="A16" s="31" t="n">
        <v>100</v>
      </c>
      <c r="B16" s="57" t="n"/>
      <c r="C16" s="58" t="n"/>
      <c r="D16" s="59" t="inlineStr">
        <is>
          <t xml:space="preserve">BANDAS FRENOSVEN 20-0002 682 D </t>
        </is>
      </c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8" t="n"/>
      <c r="Y16" s="39" t="n">
        <v>28</v>
      </c>
      <c r="Z16" s="57" t="n"/>
      <c r="AA16" s="57" t="n"/>
      <c r="AB16" s="57" t="n"/>
      <c r="AC16" s="58" t="n"/>
      <c r="AD16" s="39">
        <f>IFERROR(SUM(Y16*A16),0)</f>
        <v/>
      </c>
      <c r="AE16" s="57" t="n"/>
      <c r="AF16" s="57" t="n"/>
      <c r="AG16" s="57" t="n"/>
      <c r="AH16" s="58" t="n"/>
    </row>
    <row r="17">
      <c r="A17" s="31" t="n">
        <v>1</v>
      </c>
      <c r="B17" s="57" t="n"/>
      <c r="C17" s="58" t="n"/>
      <c r="D17" s="59" t="inlineStr">
        <is>
          <t>TAMBOR 873 TRAS ENCAVA ENT 610/ENT 600 AIRE</t>
        </is>
      </c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8" t="n"/>
      <c r="Y17" s="39" t="n">
        <v>230</v>
      </c>
      <c r="Z17" s="57" t="n"/>
      <c r="AA17" s="57" t="n"/>
      <c r="AB17" s="57" t="n"/>
      <c r="AC17" s="58" t="n"/>
      <c r="AD17" s="39">
        <f>IFERROR(SUM(Y17*A17),0)</f>
        <v/>
      </c>
      <c r="AE17" s="57" t="n"/>
      <c r="AF17" s="57" t="n"/>
      <c r="AG17" s="57" t="n"/>
      <c r="AH17" s="58" t="n"/>
    </row>
    <row r="18">
      <c r="A18" s="31" t="n">
        <v>1</v>
      </c>
      <c r="B18" s="57" t="n"/>
      <c r="C18" s="58" t="n"/>
      <c r="D18" s="59" t="inlineStr">
        <is>
          <t>ROLLO FRENOSVEN 1'  X  210 16-0005</t>
        </is>
      </c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8" t="n"/>
      <c r="Y18" s="39" t="n">
        <v>19</v>
      </c>
      <c r="Z18" s="57" t="n"/>
      <c r="AA18" s="57" t="n"/>
      <c r="AB18" s="57" t="n"/>
      <c r="AC18" s="58" t="n"/>
      <c r="AD18" s="39">
        <f>IFERROR(SUM(Y18*A18),0)</f>
        <v/>
      </c>
      <c r="AE18" s="57" t="n"/>
      <c r="AF18" s="57" t="n"/>
      <c r="AG18" s="57" t="n"/>
      <c r="AH18" s="58" t="n"/>
    </row>
    <row r="19">
      <c r="A19" s="31" t="n"/>
      <c r="B19" s="57" t="n"/>
      <c r="C19" s="58" t="n"/>
      <c r="D19" s="59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8" t="n"/>
      <c r="Y19" s="39" t="n"/>
      <c r="Z19" s="57" t="n"/>
      <c r="AA19" s="57" t="n"/>
      <c r="AB19" s="57" t="n"/>
      <c r="AC19" s="58" t="n"/>
      <c r="AD19" s="39">
        <f>IFERROR(SUM(Y19*A19),0)</f>
        <v/>
      </c>
      <c r="AE19" s="57" t="n"/>
      <c r="AF19" s="57" t="n"/>
      <c r="AG19" s="57" t="n"/>
      <c r="AH19" s="58" t="n"/>
    </row>
    <row r="20">
      <c r="A20" s="31" t="n"/>
      <c r="B20" s="57" t="n"/>
      <c r="C20" s="58" t="n"/>
      <c r="D20" s="59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8" t="n"/>
      <c r="Y20" s="39" t="n"/>
      <c r="Z20" s="57" t="n"/>
      <c r="AA20" s="57" t="n"/>
      <c r="AB20" s="57" t="n"/>
      <c r="AC20" s="58" t="n"/>
      <c r="AD20" s="39">
        <f>IFERROR(SUM(Y20*A20),0)</f>
        <v/>
      </c>
      <c r="AE20" s="57" t="n"/>
      <c r="AF20" s="57" t="n"/>
      <c r="AG20" s="57" t="n"/>
      <c r="AH20" s="58" t="n"/>
    </row>
    <row r="21">
      <c r="B21" s="5" t="n"/>
      <c r="C21" s="5" t="n"/>
      <c r="D21" s="60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8" t="n"/>
      <c r="Y21" s="43" t="inlineStr">
        <is>
          <t>Sub-Total USD:</t>
        </is>
      </c>
      <c r="AD21" s="51">
        <f>SUM(AD12:AH20)</f>
        <v/>
      </c>
      <c r="AE21" s="57" t="n"/>
      <c r="AF21" s="57" t="n"/>
      <c r="AG21" s="57" t="n"/>
      <c r="AH21" s="58" t="n"/>
    </row>
    <row r="22">
      <c r="A22" s="6" t="inlineStr">
        <is>
          <t>Recibi Conforme,</t>
        </is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11" t="n"/>
      <c r="Y22" s="43" t="inlineStr">
        <is>
          <t>IVA 16%</t>
        </is>
      </c>
      <c r="AD22" s="44" t="n"/>
      <c r="AE22" s="57" t="n"/>
      <c r="AF22" s="57" t="n"/>
      <c r="AG22" s="57" t="n"/>
      <c r="AH22" s="58" t="n"/>
    </row>
    <row r="23">
      <c r="A23" s="45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12" t="inlineStr">
        <is>
          <t>FECHA, FIRMA Y SELLO DEL CLIENTE</t>
        </is>
      </c>
      <c r="Y23" s="46" t="inlineStr">
        <is>
          <t>TOTAL PAGAR USD:</t>
        </is>
      </c>
      <c r="AD23" s="47">
        <f>AD21+AD22</f>
        <v/>
      </c>
      <c r="AE23" s="57" t="n"/>
      <c r="AF23" s="57" t="n"/>
      <c r="AG23" s="57" t="n"/>
      <c r="AH23" s="58" t="n"/>
    </row>
    <row r="24">
      <c r="A24" s="49" t="inlineStr">
        <is>
          <t>NOTA: * En caso de no cancelar  a la fecha de vencimiento se cobrara intereses de mora a la tasa vigente por el B.C.V.</t>
        </is>
      </c>
    </row>
    <row r="25">
      <c r="A25" s="50" t="n"/>
    </row>
    <row r="26" hidden="1">
      <c r="A26" s="1">
        <f>IFERROR(INDEX([1]Ventas!$A:$A,MATCH($AF$1,[1]Ventas!$F:$F,0)),"Error")</f>
        <v/>
      </c>
    </row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D21:X21"/>
    <mergeCell ref="AD12:AH12"/>
    <mergeCell ref="A1:J2"/>
    <mergeCell ref="AD21:AH21"/>
    <mergeCell ref="AD17:AH17"/>
    <mergeCell ref="D13:X13"/>
    <mergeCell ref="D11:X11"/>
    <mergeCell ref="A18:C18"/>
    <mergeCell ref="AD20:AH20"/>
    <mergeCell ref="Y15:AC15"/>
    <mergeCell ref="AD14:AH14"/>
    <mergeCell ref="A12:C12"/>
    <mergeCell ref="O9:P9"/>
    <mergeCell ref="AD23:AH23"/>
    <mergeCell ref="U7:Z7"/>
    <mergeCell ref="D17:X17"/>
    <mergeCell ref="I3:Z3"/>
    <mergeCell ref="AD13:AH13"/>
    <mergeCell ref="D16:X16"/>
    <mergeCell ref="Y21:AC21"/>
    <mergeCell ref="A14:C14"/>
    <mergeCell ref="Y11:AC11"/>
    <mergeCell ref="AD19:AH19"/>
    <mergeCell ref="Y20:AC20"/>
    <mergeCell ref="A17:C17"/>
    <mergeCell ref="Y14:AC14"/>
    <mergeCell ref="A23:O23"/>
    <mergeCell ref="M2:W2"/>
    <mergeCell ref="Y19:AC19"/>
    <mergeCell ref="AD15:AH15"/>
    <mergeCell ref="D18:X18"/>
    <mergeCell ref="A20:C20"/>
    <mergeCell ref="D12:X12"/>
    <mergeCell ref="Y22:AC22"/>
    <mergeCell ref="Y17:AC17"/>
    <mergeCell ref="A19:C19"/>
    <mergeCell ref="A13:C13"/>
    <mergeCell ref="AF1:AH1"/>
    <mergeCell ref="F5:AH5"/>
    <mergeCell ref="A24:AH24"/>
    <mergeCell ref="D15:X15"/>
    <mergeCell ref="Y16:AC16"/>
    <mergeCell ref="AD11:AH11"/>
    <mergeCell ref="D14:X14"/>
    <mergeCell ref="Y13:AC13"/>
    <mergeCell ref="A15:C15"/>
    <mergeCell ref="A6:AH6"/>
    <mergeCell ref="S9:W9"/>
    <mergeCell ref="Y18:AC18"/>
    <mergeCell ref="Y12:AC12"/>
    <mergeCell ref="AD22:AH22"/>
    <mergeCell ref="D20:X20"/>
    <mergeCell ref="A11:C11"/>
    <mergeCell ref="A25:AH25"/>
    <mergeCell ref="AC7:AH7"/>
    <mergeCell ref="D19:X19"/>
    <mergeCell ref="AD16:AH16"/>
    <mergeCell ref="AC3:AH3"/>
    <mergeCell ref="Y23:AC23"/>
    <mergeCell ref="AD18:AH18"/>
    <mergeCell ref="A9:E9"/>
    <mergeCell ref="A16:C16"/>
    <mergeCell ref="G7:L7"/>
  </mergeCells>
  <pageMargins left="0.393700787401575" right="0.196850393700787" top="0.748031496062992" bottom="0.748031496062992" header="0.31496062992126" footer="0.31496062992126"/>
  <pageSetup orientation="portrait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2006-09-12T12:46:00Z</dcterms:created>
  <dcterms:modified xsi:type="dcterms:W3CDTF">2024-07-20T18:07:12Z</dcterms:modified>
  <cp:lastModifiedBy>adrianescalona228@gmail.com</cp:lastModifiedBy>
  <cp:lastPrinted>2024-07-18T13:31:25Z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DEEBFF6202FB4DF89E5C3C24764CEB1E_12</vt:lpwstr>
  </property>
  <property name="KSOProductBuildVer" fmtid="{D5CDD505-2E9C-101B-9397-08002B2CF9AE}" pid="3">
    <vt:lpwstr>3082-12.2.0.17153</vt:lpwstr>
  </property>
</Properties>
</file>