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gagr\Desktop\stuff\github\"/>
    </mc:Choice>
  </mc:AlternateContent>
  <xr:revisionPtr revIDLastSave="0" documentId="8_{BAFE5F79-57F2-4B29-8B11-45101C5BD279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Best Movies Netflix" sheetId="4" r:id="rId1"/>
    <sheet name="Best Shows Netflix" sheetId="3" r:id="rId2"/>
    <sheet name="Pivot Movies" sheetId="17" r:id="rId3"/>
    <sheet name="Movies" sheetId="7" r:id="rId4"/>
    <sheet name="Pivot Shows" sheetId="13" r:id="rId5"/>
    <sheet name="Shows" sheetId="8" r:id="rId6"/>
    <sheet name="Dashboard" sheetId="18" r:id="rId7"/>
  </sheets>
  <definedNames>
    <definedName name="_xlchart.v2.0" hidden="1">'Pivot Shows'!$M$4:$M$11</definedName>
    <definedName name="_xlchart.v2.1" hidden="1">'Pivot Shows'!$N$3</definedName>
    <definedName name="_xlchart.v2.2" hidden="1">'Pivot Shows'!$N$4:$N$11</definedName>
    <definedName name="_xlchart.v2.3" hidden="1">'Pivot Shows'!$M$4:$M$11</definedName>
    <definedName name="_xlchart.v2.4" hidden="1">'Pivot Shows'!$N$3</definedName>
    <definedName name="_xlchart.v2.5" hidden="1">'Pivot Shows'!$N$4:$N$11</definedName>
    <definedName name="ExternalData_1" localSheetId="1" hidden="1">'Best Shows Netflix'!$A$1:$I$247</definedName>
    <definedName name="ExternalData_1" localSheetId="5" hidden="1">Shows!$A$1:$K$247</definedName>
    <definedName name="ExternalData_2" localSheetId="0" hidden="1">'Best Movies Netflix'!$A$1:$H$388</definedName>
    <definedName name="ExternalData_2" localSheetId="3" hidden="1">Movies!$A$1:$I$388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8" l="1"/>
  <c r="J24" i="18" s="1"/>
  <c r="H11" i="18"/>
  <c r="J11" i="18" s="1"/>
  <c r="B15" i="17"/>
  <c r="A15" i="17"/>
  <c r="C20" i="13"/>
  <c r="B20" i="13"/>
  <c r="D2" i="8" a="1"/>
  <c r="D2" i="8" s="1"/>
  <c r="D23" i="8" a="1"/>
  <c r="D23" i="8" s="1"/>
  <c r="D129" i="8" a="1"/>
  <c r="D129" i="8" s="1"/>
  <c r="D93" i="8" a="1"/>
  <c r="D93" i="8" s="1"/>
  <c r="D66" i="8" a="1"/>
  <c r="D66" i="8" s="1"/>
  <c r="D43" i="8" a="1"/>
  <c r="D43" i="8" s="1"/>
  <c r="D17" i="8" a="1"/>
  <c r="D17" i="8" s="1"/>
  <c r="D77" i="8" a="1"/>
  <c r="D77" i="8" s="1"/>
  <c r="D21" i="8" a="1"/>
  <c r="D21" i="8" s="1"/>
  <c r="D20" i="8" a="1"/>
  <c r="D20" i="8" s="1"/>
  <c r="D63" i="8" a="1"/>
  <c r="D63" i="8" s="1"/>
  <c r="D154" i="8" a="1"/>
  <c r="D154" i="8" s="1"/>
  <c r="D62" i="8" a="1"/>
  <c r="D62" i="8" s="1"/>
  <c r="D88" i="8" a="1"/>
  <c r="D88" i="8" s="1"/>
  <c r="D52" i="8" a="1"/>
  <c r="D52" i="8" s="1"/>
  <c r="D99" i="8" a="1"/>
  <c r="D99" i="8" s="1"/>
  <c r="D13" i="8" a="1"/>
  <c r="D13" i="8" s="1"/>
  <c r="D14" i="8" a="1"/>
  <c r="D14" i="8" s="1"/>
  <c r="D64" i="8" a="1"/>
  <c r="D64" i="8" s="1"/>
  <c r="D6" i="8" a="1"/>
  <c r="D6" i="8" s="1"/>
  <c r="D106" i="8" a="1"/>
  <c r="D106" i="8" s="1"/>
  <c r="D15" i="8" a="1"/>
  <c r="D15" i="8" s="1"/>
  <c r="D5" i="8" a="1"/>
  <c r="D5" i="8" s="1"/>
  <c r="D75" i="8" a="1"/>
  <c r="D75" i="8" s="1"/>
  <c r="D3" i="8" a="1"/>
  <c r="D3" i="8" s="1"/>
  <c r="D49" i="8" a="1"/>
  <c r="D49" i="8" s="1"/>
  <c r="D40" i="8" a="1"/>
  <c r="D40" i="8" s="1"/>
  <c r="D22" i="8" a="1"/>
  <c r="D22" i="8" s="1"/>
  <c r="D97" i="8" a="1"/>
  <c r="D97" i="8" s="1"/>
  <c r="D39" i="8" a="1"/>
  <c r="D39" i="8" s="1"/>
  <c r="D98" i="8" a="1"/>
  <c r="D98" i="8" s="1"/>
  <c r="D126" i="8" a="1"/>
  <c r="D126" i="8" s="1"/>
  <c r="D28" i="8" a="1"/>
  <c r="D28" i="8" s="1"/>
  <c r="D34" i="8" a="1"/>
  <c r="D34" i="8" s="1"/>
  <c r="D12" i="8" a="1"/>
  <c r="D12" i="8" s="1"/>
  <c r="D44" i="8" a="1"/>
  <c r="D44" i="8" s="1"/>
  <c r="D172" i="8" a="1"/>
  <c r="D172" i="8" s="1"/>
  <c r="D176" i="8" a="1"/>
  <c r="D176" i="8" s="1"/>
  <c r="D72" i="8" a="1"/>
  <c r="D72" i="8" s="1"/>
  <c r="D33" i="8" a="1"/>
  <c r="D33" i="8" s="1"/>
  <c r="D78" i="8" a="1"/>
  <c r="D78" i="8" s="1"/>
  <c r="D136" i="8" a="1"/>
  <c r="D136" i="8" s="1"/>
  <c r="D188" i="8" a="1"/>
  <c r="D188" i="8" s="1"/>
  <c r="D29" i="8" a="1"/>
  <c r="D29" i="8" s="1"/>
  <c r="D55" i="8" a="1"/>
  <c r="D55" i="8" s="1"/>
  <c r="D65" i="8" a="1"/>
  <c r="D65" i="8" s="1"/>
  <c r="D95" i="8" a="1"/>
  <c r="D95" i="8" s="1"/>
  <c r="D160" i="8" a="1"/>
  <c r="D160" i="8" s="1"/>
  <c r="D50" i="8" a="1"/>
  <c r="D50" i="8" s="1"/>
  <c r="D123" i="8" a="1"/>
  <c r="D123" i="8" s="1"/>
  <c r="D9" i="8" a="1"/>
  <c r="D9" i="8" s="1"/>
  <c r="D27" i="8" a="1"/>
  <c r="D27" i="8" s="1"/>
  <c r="D183" i="8" a="1"/>
  <c r="D183" i="8" s="1"/>
  <c r="D56" i="8" a="1"/>
  <c r="D56" i="8" s="1"/>
  <c r="D244" i="8" a="1"/>
  <c r="D244" i="8" s="1"/>
  <c r="D165" i="8" a="1"/>
  <c r="D165" i="8" s="1"/>
  <c r="D92" i="8" a="1"/>
  <c r="D92" i="8" s="1"/>
  <c r="D204" i="8" a="1"/>
  <c r="D204" i="8" s="1"/>
  <c r="D70" i="8" a="1"/>
  <c r="D70" i="8" s="1"/>
  <c r="D144" i="8" a="1"/>
  <c r="D144" i="8" s="1"/>
  <c r="D155" i="8" a="1"/>
  <c r="D155" i="8" s="1"/>
  <c r="D194" i="8" a="1"/>
  <c r="D194" i="8" s="1"/>
  <c r="D201" i="8" a="1"/>
  <c r="D201" i="8" s="1"/>
  <c r="D46" i="8" a="1"/>
  <c r="D46" i="8" s="1"/>
  <c r="D59" i="8" a="1"/>
  <c r="D59" i="8" s="1"/>
  <c r="D162" i="8" a="1"/>
  <c r="D162" i="8" s="1"/>
  <c r="D209" i="8" a="1"/>
  <c r="D209" i="8" s="1"/>
  <c r="D168" i="8" a="1"/>
  <c r="D168" i="8" s="1"/>
  <c r="D166" i="8" a="1"/>
  <c r="D166" i="8" s="1"/>
  <c r="D73" i="8" a="1"/>
  <c r="D73" i="8" s="1"/>
  <c r="D179" i="8" a="1"/>
  <c r="D179" i="8" s="1"/>
  <c r="D80" i="8" a="1"/>
  <c r="D80" i="8" s="1"/>
  <c r="D173" i="8" a="1"/>
  <c r="D173" i="8" s="1"/>
  <c r="D83" i="8" a="1"/>
  <c r="D83" i="8" s="1"/>
  <c r="D247" i="8" a="1"/>
  <c r="D247" i="8" s="1"/>
  <c r="D71" i="8" a="1"/>
  <c r="D71" i="8" s="1"/>
  <c r="D54" i="8" a="1"/>
  <c r="D54" i="8" s="1"/>
  <c r="D161" i="8" a="1"/>
  <c r="D161" i="8" s="1"/>
  <c r="D30" i="8" a="1"/>
  <c r="D30" i="8" s="1"/>
  <c r="D120" i="8" a="1"/>
  <c r="D120" i="8" s="1"/>
  <c r="D8" i="8" a="1"/>
  <c r="D8" i="8" s="1"/>
  <c r="D159" i="8" a="1"/>
  <c r="D159" i="8" s="1"/>
  <c r="D79" i="8" a="1"/>
  <c r="D79" i="8" s="1"/>
  <c r="D196" i="8" a="1"/>
  <c r="D196" i="8" s="1"/>
  <c r="D57" i="8" a="1"/>
  <c r="D57" i="8" s="1"/>
  <c r="D101" i="8" a="1"/>
  <c r="D101" i="8" s="1"/>
  <c r="D198" i="8" a="1"/>
  <c r="D198" i="8" s="1"/>
  <c r="D89" i="8" a="1"/>
  <c r="D89" i="8" s="1"/>
  <c r="D145" i="8" a="1"/>
  <c r="D145" i="8" s="1"/>
  <c r="D224" i="8" a="1"/>
  <c r="D224" i="8" s="1"/>
  <c r="D169" i="8" a="1"/>
  <c r="D169" i="8" s="1"/>
  <c r="D47" i="8" a="1"/>
  <c r="D47" i="8" s="1"/>
  <c r="D205" i="8" a="1"/>
  <c r="D205" i="8" s="1"/>
  <c r="D133" i="8" a="1"/>
  <c r="D133" i="8" s="1"/>
  <c r="D233" i="8" a="1"/>
  <c r="D233" i="8" s="1"/>
  <c r="D48" i="8" a="1"/>
  <c r="D48" i="8" s="1"/>
  <c r="D113" i="8" a="1"/>
  <c r="D113" i="8" s="1"/>
  <c r="D7" i="8" a="1"/>
  <c r="D7" i="8" s="1"/>
  <c r="D175" i="8" a="1"/>
  <c r="D175" i="8" s="1"/>
  <c r="D58" i="8" a="1"/>
  <c r="D58" i="8" s="1"/>
  <c r="D193" i="8" a="1"/>
  <c r="D193" i="8" s="1"/>
  <c r="D229" i="8" a="1"/>
  <c r="D229" i="8" s="1"/>
  <c r="D4" i="8" a="1"/>
  <c r="D4" i="8" s="1"/>
  <c r="D228" i="8" a="1"/>
  <c r="D228" i="8"/>
  <c r="D236" i="8" a="1"/>
  <c r="D236" i="8" s="1"/>
  <c r="D51" i="8" a="1"/>
  <c r="D51" i="8" s="1"/>
  <c r="D146" i="8" a="1"/>
  <c r="D146" i="8" s="1"/>
  <c r="D240" i="8" a="1"/>
  <c r="D240" i="8" s="1"/>
  <c r="D151" i="8" a="1"/>
  <c r="D151" i="8" s="1"/>
  <c r="D61" i="8" a="1"/>
  <c r="D61" i="8" s="1"/>
  <c r="D150" i="8" a="1"/>
  <c r="D150" i="8" s="1"/>
  <c r="D42" i="8" a="1"/>
  <c r="D42" i="8" s="1"/>
  <c r="D103" i="8" a="1"/>
  <c r="D103" i="8" s="1"/>
  <c r="D41" i="8" a="1"/>
  <c r="D41" i="8" s="1"/>
  <c r="D135" i="8" a="1"/>
  <c r="D135" i="8" s="1"/>
  <c r="D24" i="8" a="1"/>
  <c r="D24" i="8" s="1"/>
  <c r="D100" i="8" a="1"/>
  <c r="D100" i="8" s="1"/>
  <c r="D182" i="8" a="1"/>
  <c r="D182" i="8" s="1"/>
  <c r="D19" i="8" a="1"/>
  <c r="D19" i="8" s="1"/>
  <c r="D140" i="8" a="1"/>
  <c r="D140" i="8" s="1"/>
  <c r="D108" i="8" a="1"/>
  <c r="D108" i="8" s="1"/>
  <c r="D119" i="8" a="1"/>
  <c r="D119" i="8" s="1"/>
  <c r="D38" i="8" a="1"/>
  <c r="D38" i="8" s="1"/>
  <c r="D245" i="8" a="1"/>
  <c r="D245" i="8" s="1"/>
  <c r="D87" i="8" a="1"/>
  <c r="D87" i="8" s="1"/>
  <c r="D139" i="8" a="1"/>
  <c r="D139" i="8" s="1"/>
  <c r="D11" i="8" a="1"/>
  <c r="D11" i="8" s="1"/>
  <c r="D213" i="8" a="1"/>
  <c r="D213" i="8" s="1"/>
  <c r="D231" i="8" a="1"/>
  <c r="D231" i="8" s="1"/>
  <c r="D90" i="8" a="1"/>
  <c r="D90" i="8" s="1"/>
  <c r="D105" i="8" a="1"/>
  <c r="D105" i="8" s="1"/>
  <c r="D32" i="8" a="1"/>
  <c r="D32" i="8" s="1"/>
  <c r="D86" i="8" a="1"/>
  <c r="D86" i="8" s="1"/>
  <c r="D239" i="8" a="1"/>
  <c r="D239" i="8" s="1"/>
  <c r="D206" i="8" a="1"/>
  <c r="D206" i="8" s="1"/>
  <c r="D184" i="8" a="1"/>
  <c r="D184" i="8"/>
  <c r="D149" i="8" a="1"/>
  <c r="D149" i="8" s="1"/>
  <c r="D156" i="8" a="1"/>
  <c r="D156" i="8" s="1"/>
  <c r="D222" i="8" a="1"/>
  <c r="D222" i="8" s="1"/>
  <c r="D109" i="8" a="1"/>
  <c r="D109" i="8" s="1"/>
  <c r="D117" i="8" a="1"/>
  <c r="D117" i="8" s="1"/>
  <c r="D81" i="8" a="1"/>
  <c r="D81" i="8" s="1"/>
  <c r="D203" i="8" a="1"/>
  <c r="D203" i="8" s="1"/>
  <c r="D45" i="8" a="1"/>
  <c r="D45" i="8" s="1"/>
  <c r="D68" i="8" a="1"/>
  <c r="D68" i="8" s="1"/>
  <c r="D142" i="8" a="1"/>
  <c r="D142" i="8" s="1"/>
  <c r="D107" i="8" a="1"/>
  <c r="D107" i="8" s="1"/>
  <c r="D152" i="8" a="1"/>
  <c r="D152" i="8" s="1"/>
  <c r="D234" i="8" a="1"/>
  <c r="D234" i="8" s="1"/>
  <c r="D235" i="8" a="1"/>
  <c r="D235" i="8" s="1"/>
  <c r="D212" i="8" a="1"/>
  <c r="D212" i="8" s="1"/>
  <c r="D60" i="8" a="1"/>
  <c r="D60" i="8" s="1"/>
  <c r="D132" i="8" a="1"/>
  <c r="D132" i="8" s="1"/>
  <c r="D96" i="8" a="1"/>
  <c r="D96" i="8" s="1"/>
  <c r="D148" i="8" a="1"/>
  <c r="D148" i="8" s="1"/>
  <c r="D170" i="8" a="1"/>
  <c r="D170" i="8" s="1"/>
  <c r="D85" i="8" a="1"/>
  <c r="D85" i="8" s="1"/>
  <c r="D202" i="8" a="1"/>
  <c r="D202" i="8" s="1"/>
  <c r="D210" i="8" a="1"/>
  <c r="D210" i="8" s="1"/>
  <c r="D102" i="8" a="1"/>
  <c r="D102" i="8" s="1"/>
  <c r="D35" i="8" a="1"/>
  <c r="D35" i="8" s="1"/>
  <c r="D211" i="8" a="1"/>
  <c r="D211" i="8" s="1"/>
  <c r="D74" i="8" a="1"/>
  <c r="D74" i="8" s="1"/>
  <c r="D112" i="8" a="1"/>
  <c r="D112" i="8" s="1"/>
  <c r="D225" i="8" a="1"/>
  <c r="D225" i="8" s="1"/>
  <c r="D94" i="8" a="1"/>
  <c r="D94" i="8" s="1"/>
  <c r="D158" i="8" a="1"/>
  <c r="D158" i="8" s="1"/>
  <c r="D118" i="8" a="1"/>
  <c r="D118" i="8" s="1"/>
  <c r="D187" i="8" a="1"/>
  <c r="D187" i="8" s="1"/>
  <c r="D134" i="8" a="1"/>
  <c r="D134" i="8" s="1"/>
  <c r="D180" i="8" a="1"/>
  <c r="D180" i="8" s="1"/>
  <c r="D191" i="8" a="1"/>
  <c r="D191" i="8" s="1"/>
  <c r="D53" i="8" a="1"/>
  <c r="D53" i="8" s="1"/>
  <c r="D116" i="8" a="1"/>
  <c r="D116" i="8" s="1"/>
  <c r="D200" i="8" a="1"/>
  <c r="D200" i="8" s="1"/>
  <c r="D195" i="8" a="1"/>
  <c r="D195" i="8" s="1"/>
  <c r="D153" i="8" a="1"/>
  <c r="D153" i="8" s="1"/>
  <c r="D174" i="8" a="1"/>
  <c r="D174" i="8" s="1"/>
  <c r="D221" i="8" a="1"/>
  <c r="D221" i="8" s="1"/>
  <c r="D216" i="8" a="1"/>
  <c r="D216" i="8" s="1"/>
  <c r="D130" i="8" a="1"/>
  <c r="D130" i="8" s="1"/>
  <c r="D237" i="8" a="1"/>
  <c r="D237" i="8" s="1"/>
  <c r="D67" i="8" a="1"/>
  <c r="D67" i="8" s="1"/>
  <c r="D18" i="8" a="1"/>
  <c r="D18" i="8" s="1"/>
  <c r="D147" i="8" a="1"/>
  <c r="D147" i="8" s="1"/>
  <c r="D36" i="8" a="1"/>
  <c r="D36" i="8" s="1"/>
  <c r="D189" i="8" a="1"/>
  <c r="D189" i="8" s="1"/>
  <c r="D110" i="8" a="1"/>
  <c r="D110" i="8" s="1"/>
  <c r="D207" i="8" a="1"/>
  <c r="D207" i="8" s="1"/>
  <c r="D131" i="8" a="1"/>
  <c r="D131" i="8" s="1"/>
  <c r="D186" i="8" a="1"/>
  <c r="D186" i="8" s="1"/>
  <c r="D84" i="8" a="1"/>
  <c r="D84" i="8" s="1"/>
  <c r="D37" i="8" a="1"/>
  <c r="D37" i="8" s="1"/>
  <c r="D246" i="8" a="1"/>
  <c r="D246" i="8" s="1"/>
  <c r="D219" i="8" a="1"/>
  <c r="D219" i="8" s="1"/>
  <c r="D208" i="8" a="1"/>
  <c r="D208" i="8" s="1"/>
  <c r="D127" i="8" a="1"/>
  <c r="D127" i="8" s="1"/>
  <c r="D115" i="8" a="1"/>
  <c r="D115" i="8" s="1"/>
  <c r="D218" i="8" a="1"/>
  <c r="D218" i="8" s="1"/>
  <c r="D124" i="8" a="1"/>
  <c r="D124" i="8" s="1"/>
  <c r="D238" i="8" a="1"/>
  <c r="D238" i="8" s="1"/>
  <c r="D82" i="8" a="1"/>
  <c r="D82" i="8" s="1"/>
  <c r="D226" i="8" a="1"/>
  <c r="D226" i="8" s="1"/>
  <c r="D178" i="8" a="1"/>
  <c r="D178" i="8" s="1"/>
  <c r="D111" i="8" a="1"/>
  <c r="D111" i="8" s="1"/>
  <c r="D241" i="8" a="1"/>
  <c r="D241" i="8" s="1"/>
  <c r="D91" i="8" a="1"/>
  <c r="D91" i="8" s="1"/>
  <c r="D163" i="8" a="1"/>
  <c r="D163" i="8" s="1"/>
  <c r="D31" i="8" a="1"/>
  <c r="D31" i="8" s="1"/>
  <c r="D16" i="8" a="1"/>
  <c r="D16" i="8" s="1"/>
  <c r="D215" i="8" a="1"/>
  <c r="D215" i="8" s="1"/>
  <c r="D192" i="8" a="1"/>
  <c r="D192" i="8" s="1"/>
  <c r="D185" i="8" a="1"/>
  <c r="D185" i="8" s="1"/>
  <c r="D167" i="8" a="1"/>
  <c r="D167" i="8" s="1"/>
  <c r="D121" i="8" a="1"/>
  <c r="D121" i="8" s="1"/>
  <c r="D137" i="8" a="1"/>
  <c r="D137" i="8" s="1"/>
  <c r="D181" i="8" a="1"/>
  <c r="D181" i="8" s="1"/>
  <c r="D25" i="8" a="1"/>
  <c r="D25" i="8" s="1"/>
  <c r="D223" i="8" a="1"/>
  <c r="D223" i="8" s="1"/>
  <c r="D217" i="8" a="1"/>
  <c r="D217" i="8" s="1"/>
  <c r="D141" i="8" a="1"/>
  <c r="D141" i="8" s="1"/>
  <c r="D114" i="8" a="1"/>
  <c r="D114" i="8" s="1"/>
  <c r="D227" i="8" a="1"/>
  <c r="D227" i="8" s="1"/>
  <c r="D122" i="8" a="1"/>
  <c r="D122" i="8" s="1"/>
  <c r="D10" i="8" a="1"/>
  <c r="D10" i="8" s="1"/>
  <c r="D214" i="8" a="1"/>
  <c r="D214" i="8" s="1"/>
  <c r="D232" i="8" a="1"/>
  <c r="D232" i="8" s="1"/>
  <c r="D242" i="8" a="1"/>
  <c r="D242" i="8" s="1"/>
  <c r="D171" i="8" a="1"/>
  <c r="D171" i="8" s="1"/>
  <c r="D138" i="8" a="1"/>
  <c r="D138" i="8" s="1"/>
  <c r="D190" i="8" a="1"/>
  <c r="D190" i="8" s="1"/>
  <c r="D220" i="8" a="1"/>
  <c r="D220" i="8" s="1"/>
  <c r="D125" i="8" a="1"/>
  <c r="D125" i="8" s="1"/>
  <c r="D164" i="8" a="1"/>
  <c r="D164" i="8" s="1"/>
  <c r="D197" i="8" a="1"/>
  <c r="D197" i="8" s="1"/>
  <c r="D199" i="8" a="1"/>
  <c r="D199" i="8" s="1"/>
  <c r="D143" i="8" a="1"/>
  <c r="D143" i="8" s="1"/>
  <c r="D76" i="8" a="1"/>
  <c r="D76" i="8" s="1"/>
  <c r="D177" i="8" a="1"/>
  <c r="D177" i="8" s="1"/>
  <c r="D243" i="8" a="1"/>
  <c r="D243" i="8" s="1"/>
  <c r="D230" i="8" a="1"/>
  <c r="D230" i="8" s="1"/>
  <c r="D157" i="8" a="1"/>
  <c r="D157" i="8" s="1"/>
  <c r="D26" i="8" a="1"/>
  <c r="D26" i="8" s="1"/>
  <c r="D69" i="8" a="1"/>
  <c r="D69" i="8" s="1"/>
  <c r="D128" i="8" a="1"/>
  <c r="D128" i="8" s="1"/>
  <c r="D104" i="8" a="1"/>
  <c r="D104" i="8" s="1"/>
  <c r="I2" i="8"/>
  <c r="I23" i="8"/>
  <c r="I129" i="8"/>
  <c r="I93" i="8"/>
  <c r="I66" i="8"/>
  <c r="I43" i="8"/>
  <c r="I17" i="8"/>
  <c r="I77" i="8"/>
  <c r="I21" i="8"/>
  <c r="I20" i="8"/>
  <c r="I63" i="8"/>
  <c r="I154" i="8"/>
  <c r="I62" i="8"/>
  <c r="I88" i="8"/>
  <c r="I52" i="8"/>
  <c r="I99" i="8"/>
  <c r="I13" i="8"/>
  <c r="I14" i="8"/>
  <c r="I64" i="8"/>
  <c r="I6" i="8"/>
  <c r="I106" i="8"/>
  <c r="I15" i="8"/>
  <c r="I5" i="8"/>
  <c r="I75" i="8"/>
  <c r="I3" i="8"/>
  <c r="I49" i="8"/>
  <c r="I40" i="8"/>
  <c r="I22" i="8"/>
  <c r="I97" i="8"/>
  <c r="I39" i="8"/>
  <c r="I98" i="8"/>
  <c r="I126" i="8"/>
  <c r="I28" i="8"/>
  <c r="I34" i="8"/>
  <c r="I12" i="8"/>
  <c r="I44" i="8"/>
  <c r="I172" i="8"/>
  <c r="I176" i="8"/>
  <c r="I72" i="8"/>
  <c r="I33" i="8"/>
  <c r="I78" i="8"/>
  <c r="I136" i="8"/>
  <c r="I188" i="8"/>
  <c r="I29" i="8"/>
  <c r="I55" i="8"/>
  <c r="I65" i="8"/>
  <c r="I95" i="8"/>
  <c r="I160" i="8"/>
  <c r="I50" i="8"/>
  <c r="I123" i="8"/>
  <c r="I9" i="8"/>
  <c r="I27" i="8"/>
  <c r="I183" i="8"/>
  <c r="I56" i="8"/>
  <c r="I244" i="8"/>
  <c r="I165" i="8"/>
  <c r="I92" i="8"/>
  <c r="I204" i="8"/>
  <c r="I70" i="8"/>
  <c r="I144" i="8"/>
  <c r="I155" i="8"/>
  <c r="I194" i="8"/>
  <c r="I201" i="8"/>
  <c r="I46" i="8"/>
  <c r="I59" i="8"/>
  <c r="I162" i="8"/>
  <c r="I209" i="8"/>
  <c r="I168" i="8"/>
  <c r="I166" i="8"/>
  <c r="I73" i="8"/>
  <c r="I179" i="8"/>
  <c r="I80" i="8"/>
  <c r="I173" i="8"/>
  <c r="I83" i="8"/>
  <c r="I247" i="8"/>
  <c r="I71" i="8"/>
  <c r="I54" i="8"/>
  <c r="I161" i="8"/>
  <c r="I30" i="8"/>
  <c r="I120" i="8"/>
  <c r="I8" i="8"/>
  <c r="I159" i="8"/>
  <c r="I79" i="8"/>
  <c r="I196" i="8"/>
  <c r="I57" i="8"/>
  <c r="I101" i="8"/>
  <c r="I198" i="8"/>
  <c r="I89" i="8"/>
  <c r="I145" i="8"/>
  <c r="I224" i="8"/>
  <c r="I169" i="8"/>
  <c r="I47" i="8"/>
  <c r="I205" i="8"/>
  <c r="I133" i="8"/>
  <c r="I233" i="8"/>
  <c r="I48" i="8"/>
  <c r="I113" i="8"/>
  <c r="I7" i="8"/>
  <c r="I175" i="8"/>
  <c r="I58" i="8"/>
  <c r="I193" i="8"/>
  <c r="I229" i="8"/>
  <c r="I4" i="8"/>
  <c r="I228" i="8"/>
  <c r="I236" i="8"/>
  <c r="I51" i="8"/>
  <c r="I146" i="8"/>
  <c r="I240" i="8"/>
  <c r="I151" i="8"/>
  <c r="I61" i="8"/>
  <c r="I150" i="8"/>
  <c r="I42" i="8"/>
  <c r="I103" i="8"/>
  <c r="I41" i="8"/>
  <c r="I135" i="8"/>
  <c r="I24" i="8"/>
  <c r="I100" i="8"/>
  <c r="I182" i="8"/>
  <c r="I19" i="8"/>
  <c r="I140" i="8"/>
  <c r="I108" i="8"/>
  <c r="I119" i="8"/>
  <c r="I38" i="8"/>
  <c r="I245" i="8"/>
  <c r="I87" i="8"/>
  <c r="I139" i="8"/>
  <c r="I11" i="8"/>
  <c r="I213" i="8"/>
  <c r="I231" i="8"/>
  <c r="I90" i="8"/>
  <c r="I105" i="8"/>
  <c r="I32" i="8"/>
  <c r="I86" i="8"/>
  <c r="I239" i="8"/>
  <c r="I206" i="8"/>
  <c r="I184" i="8"/>
  <c r="I149" i="8"/>
  <c r="I156" i="8"/>
  <c r="I222" i="8"/>
  <c r="I109" i="8"/>
  <c r="I117" i="8"/>
  <c r="I81" i="8"/>
  <c r="I203" i="8"/>
  <c r="I45" i="8"/>
  <c r="I68" i="8"/>
  <c r="I142" i="8"/>
  <c r="I107" i="8"/>
  <c r="I152" i="8"/>
  <c r="I234" i="8"/>
  <c r="I235" i="8"/>
  <c r="I212" i="8"/>
  <c r="I60" i="8"/>
  <c r="I132" i="8"/>
  <c r="I96" i="8"/>
  <c r="I148" i="8"/>
  <c r="I170" i="8"/>
  <c r="I85" i="8"/>
  <c r="I202" i="8"/>
  <c r="I210" i="8"/>
  <c r="I102" i="8"/>
  <c r="I35" i="8"/>
  <c r="I211" i="8"/>
  <c r="I74" i="8"/>
  <c r="I112" i="8"/>
  <c r="I225" i="8"/>
  <c r="I94" i="8"/>
  <c r="I158" i="8"/>
  <c r="I118" i="8"/>
  <c r="I187" i="8"/>
  <c r="I134" i="8"/>
  <c r="I180" i="8"/>
  <c r="I191" i="8"/>
  <c r="I53" i="8"/>
  <c r="I116" i="8"/>
  <c r="I200" i="8"/>
  <c r="I195" i="8"/>
  <c r="I153" i="8"/>
  <c r="I174" i="8"/>
  <c r="I221" i="8"/>
  <c r="I216" i="8"/>
  <c r="I130" i="8"/>
  <c r="I237" i="8"/>
  <c r="I67" i="8"/>
  <c r="I18" i="8"/>
  <c r="I147" i="8"/>
  <c r="I36" i="8"/>
  <c r="I189" i="8"/>
  <c r="I110" i="8"/>
  <c r="I207" i="8"/>
  <c r="I131" i="8"/>
  <c r="I186" i="8"/>
  <c r="I84" i="8"/>
  <c r="I37" i="8"/>
  <c r="I246" i="8"/>
  <c r="I219" i="8"/>
  <c r="I208" i="8"/>
  <c r="I127" i="8"/>
  <c r="I115" i="8"/>
  <c r="I218" i="8"/>
  <c r="I124" i="8"/>
  <c r="I238" i="8"/>
  <c r="I82" i="8"/>
  <c r="I226" i="8"/>
  <c r="I178" i="8"/>
  <c r="I111" i="8"/>
  <c r="I241" i="8"/>
  <c r="I91" i="8"/>
  <c r="I163" i="8"/>
  <c r="I31" i="8"/>
  <c r="I16" i="8"/>
  <c r="I215" i="8"/>
  <c r="I192" i="8"/>
  <c r="I185" i="8"/>
  <c r="I167" i="8"/>
  <c r="I121" i="8"/>
  <c r="I137" i="8"/>
  <c r="I181" i="8"/>
  <c r="I25" i="8"/>
  <c r="I223" i="8"/>
  <c r="I217" i="8"/>
  <c r="I141" i="8"/>
  <c r="I114" i="8"/>
  <c r="I227" i="8"/>
  <c r="I122" i="8"/>
  <c r="I10" i="8"/>
  <c r="I214" i="8"/>
  <c r="I232" i="8"/>
  <c r="I242" i="8"/>
  <c r="I171" i="8"/>
  <c r="I138" i="8"/>
  <c r="I190" i="8"/>
  <c r="I220" i="8"/>
  <c r="I125" i="8"/>
  <c r="I164" i="8"/>
  <c r="I197" i="8"/>
  <c r="I199" i="8"/>
  <c r="I143" i="8"/>
  <c r="I76" i="8"/>
  <c r="I177" i="8"/>
  <c r="I243" i="8"/>
  <c r="I230" i="8"/>
  <c r="I157" i="8"/>
  <c r="I26" i="8"/>
  <c r="I69" i="8"/>
  <c r="I128" i="8"/>
  <c r="I104" i="8"/>
  <c r="D33" i="7" a="1"/>
  <c r="D33" i="7" s="1"/>
  <c r="D257" i="7" a="1"/>
  <c r="D257" i="7" s="1"/>
  <c r="D360" i="7" a="1"/>
  <c r="D360" i="7" s="1"/>
  <c r="D325" i="7" a="1"/>
  <c r="D325" i="7" s="1"/>
  <c r="D7" i="7" a="1"/>
  <c r="D7" i="7" s="1"/>
  <c r="D346" i="7" a="1"/>
  <c r="D346" i="7" s="1"/>
  <c r="D230" i="7" a="1"/>
  <c r="D230" i="7" s="1"/>
  <c r="D150" i="7" a="1"/>
  <c r="D150" i="7" s="1"/>
  <c r="D151" i="7" a="1"/>
  <c r="D151" i="7" s="1"/>
  <c r="D258" i="7" a="1"/>
  <c r="D258" i="7" s="1"/>
  <c r="D52" i="7" a="1"/>
  <c r="D52" i="7" s="1"/>
  <c r="D273" i="7" a="1"/>
  <c r="D273" i="7" s="1"/>
  <c r="D318" i="7" a="1"/>
  <c r="D318" i="7" s="1"/>
  <c r="D53" i="7" a="1"/>
  <c r="D53" i="7" s="1"/>
  <c r="D176" i="7" a="1"/>
  <c r="D176" i="7" s="1"/>
  <c r="D374" i="7" a="1"/>
  <c r="D374" i="7" s="1"/>
  <c r="D380" i="7" a="1"/>
  <c r="D380" i="7" s="1"/>
  <c r="D294" i="7" a="1"/>
  <c r="D294" i="7" s="1"/>
  <c r="D214" i="7" a="1"/>
  <c r="D214" i="7" s="1"/>
  <c r="D370" i="7" a="1"/>
  <c r="D370" i="7" s="1"/>
  <c r="D242" i="7" a="1"/>
  <c r="D242" i="7" s="1"/>
  <c r="D177" i="7" a="1"/>
  <c r="D177" i="7" s="1"/>
  <c r="D195" i="7" a="1"/>
  <c r="D195" i="7" s="1"/>
  <c r="D231" i="7" a="1"/>
  <c r="D231" i="7" s="1"/>
  <c r="D196" i="7" a="1"/>
  <c r="D196" i="7" s="1"/>
  <c r="D197" i="7" a="1"/>
  <c r="D197" i="7" s="1"/>
  <c r="D198" i="7" a="1"/>
  <c r="D198" i="7" s="1"/>
  <c r="D115" i="7" a="1"/>
  <c r="D115" i="7" s="1"/>
  <c r="D381" i="7" a="1"/>
  <c r="D381" i="7" s="1"/>
  <c r="D54" i="7" a="1"/>
  <c r="D54" i="7" s="1"/>
  <c r="D55" i="7" a="1"/>
  <c r="D55" i="7" s="1"/>
  <c r="D152" i="7" a="1"/>
  <c r="D152" i="7" s="1"/>
  <c r="D89" i="7" a="1"/>
  <c r="D89" i="7" s="1"/>
  <c r="D56" i="7" a="1"/>
  <c r="D56" i="7" s="1"/>
  <c r="D259" i="7" a="1"/>
  <c r="D259" i="7" s="1"/>
  <c r="D260" i="7" a="1"/>
  <c r="D260" i="7" s="1"/>
  <c r="D57" i="7" a="1"/>
  <c r="D57" i="7" s="1"/>
  <c r="D319" i="7" a="1"/>
  <c r="D319" i="7" s="1"/>
  <c r="D8" i="7" a="1"/>
  <c r="D8" i="7" s="1"/>
  <c r="D308" i="7" a="1"/>
  <c r="D308" i="7" s="1"/>
  <c r="D9" i="7" a="1"/>
  <c r="D9" i="7" s="1"/>
  <c r="D215" i="7" a="1"/>
  <c r="D215" i="7" s="1"/>
  <c r="D90" i="7" a="1"/>
  <c r="D90" i="7" s="1"/>
  <c r="D232" i="7" a="1"/>
  <c r="D232" i="7" s="1"/>
  <c r="D199" i="7" a="1"/>
  <c r="D199" i="7" s="1"/>
  <c r="D243" i="7" a="1"/>
  <c r="D243" i="7" s="1"/>
  <c r="D153" i="7" a="1"/>
  <c r="D153" i="7" s="1"/>
  <c r="D233" i="7" a="1"/>
  <c r="D233" i="7" s="1"/>
  <c r="D178" i="7" a="1"/>
  <c r="D178" i="7" s="1"/>
  <c r="D295" i="7" a="1"/>
  <c r="D295" i="7" s="1"/>
  <c r="D337" i="7" a="1"/>
  <c r="D337" i="7" s="1"/>
  <c r="D34" i="7" a="1"/>
  <c r="D34" i="7" s="1"/>
  <c r="D338" i="7" a="1"/>
  <c r="D338" i="7" s="1"/>
  <c r="D116" i="7" a="1"/>
  <c r="D116" i="7" s="1"/>
  <c r="D333" i="7" a="1"/>
  <c r="D333" i="7" s="1"/>
  <c r="D372" i="7" a="1"/>
  <c r="D372" i="7" s="1"/>
  <c r="D382" i="7" a="1"/>
  <c r="D382" i="7" s="1"/>
  <c r="D358" i="7" a="1"/>
  <c r="D358" i="7" s="1"/>
  <c r="D2" i="7" a="1"/>
  <c r="D2" i="7" s="1"/>
  <c r="D320" i="7" a="1"/>
  <c r="D320" i="7" s="1"/>
  <c r="D309" i="7" a="1"/>
  <c r="D309" i="7" s="1"/>
  <c r="D339" i="7" a="1"/>
  <c r="D339" i="7" s="1"/>
  <c r="D283" i="7" a="1"/>
  <c r="D283" i="7" s="1"/>
  <c r="D216" i="7" a="1"/>
  <c r="D216" i="7" s="1"/>
  <c r="D296" i="7" a="1"/>
  <c r="D296" i="7" s="1"/>
  <c r="D310" i="7" a="1"/>
  <c r="D310" i="7" s="1"/>
  <c r="D217" i="7" a="1"/>
  <c r="D217" i="7" s="1"/>
  <c r="D351" i="7" a="1"/>
  <c r="D351" i="7" s="1"/>
  <c r="D179" i="7" a="1"/>
  <c r="D179" i="7" s="1"/>
  <c r="D200" i="7" a="1"/>
  <c r="D200" i="7" s="1"/>
  <c r="D326" i="7" a="1"/>
  <c r="D326" i="7" s="1"/>
  <c r="D244" i="7" a="1"/>
  <c r="D244" i="7" s="1"/>
  <c r="D378" i="7" a="1"/>
  <c r="D378" i="7" s="1"/>
  <c r="D117" i="7" a="1"/>
  <c r="D117" i="7" s="1"/>
  <c r="D10" i="7" a="1"/>
  <c r="D10" i="7" s="1"/>
  <c r="D118" i="7" a="1"/>
  <c r="D118" i="7" s="1"/>
  <c r="D201" i="7" a="1"/>
  <c r="D201" i="7" s="1"/>
  <c r="D297" i="7" a="1"/>
  <c r="D297" i="7" s="1"/>
  <c r="D202" i="7" a="1"/>
  <c r="D202" i="7" s="1"/>
  <c r="D376" i="7" a="1"/>
  <c r="D376" i="7" s="1"/>
  <c r="D274" i="7" a="1"/>
  <c r="D274" i="7" s="1"/>
  <c r="D58" i="7" a="1"/>
  <c r="D58" i="7" s="1"/>
  <c r="D119" i="7" a="1"/>
  <c r="D119" i="7" s="1"/>
  <c r="D120" i="7" a="1"/>
  <c r="D120" i="7" s="1"/>
  <c r="D91" i="7" a="1"/>
  <c r="D91" i="7" s="1"/>
  <c r="D121" i="7" a="1"/>
  <c r="D121" i="7" s="1"/>
  <c r="D327" i="7" a="1"/>
  <c r="D327" i="7" s="1"/>
  <c r="D92" i="7" a="1"/>
  <c r="D92" i="7" s="1"/>
  <c r="D11" i="7" a="1"/>
  <c r="D11" i="7" s="1"/>
  <c r="D203" i="7" a="1"/>
  <c r="D203" i="7" s="1"/>
  <c r="D59" i="7" a="1"/>
  <c r="D59" i="7" s="1"/>
  <c r="D328" i="7" a="1"/>
  <c r="D328" i="7" s="1"/>
  <c r="D245" i="7" a="1"/>
  <c r="D245" i="7" s="1"/>
  <c r="D321" i="7" a="1"/>
  <c r="D321" i="7" s="1"/>
  <c r="D261" i="7" a="1"/>
  <c r="D261" i="7" s="1"/>
  <c r="D122" i="7" a="1"/>
  <c r="D122" i="7" s="1"/>
  <c r="D218" i="7" a="1"/>
  <c r="D218" i="7" s="1"/>
  <c r="D60" i="7" a="1"/>
  <c r="D60" i="7" s="1"/>
  <c r="D180" i="7" a="1"/>
  <c r="D180" i="7" s="1"/>
  <c r="D181" i="7" a="1"/>
  <c r="D181" i="7" s="1"/>
  <c r="D154" i="7" a="1"/>
  <c r="D154" i="7" s="1"/>
  <c r="D329" i="7" a="1"/>
  <c r="D329" i="7" s="1"/>
  <c r="D352" i="7" a="1"/>
  <c r="D352" i="7" s="1"/>
  <c r="D219" i="7" a="1"/>
  <c r="D219" i="7" s="1"/>
  <c r="D12" i="7" a="1"/>
  <c r="D12" i="7" s="1"/>
  <c r="D204" i="7" a="1"/>
  <c r="D204" i="7" s="1"/>
  <c r="D155" i="7" a="1"/>
  <c r="D155" i="7" s="1"/>
  <c r="D386" i="7" a="1"/>
  <c r="D386" i="7" s="1"/>
  <c r="D61" i="7" a="1"/>
  <c r="D61" i="7" s="1"/>
  <c r="D62" i="7" a="1"/>
  <c r="D62" i="7" s="1"/>
  <c r="D368" i="7" a="1"/>
  <c r="D368" i="7" s="1"/>
  <c r="D63" i="7" a="1"/>
  <c r="D63" i="7" s="1"/>
  <c r="D220" i="7" a="1"/>
  <c r="D220" i="7" s="1"/>
  <c r="D182" i="7" a="1"/>
  <c r="D182" i="7" s="1"/>
  <c r="D384" i="7" a="1"/>
  <c r="D384" i="7" s="1"/>
  <c r="D93" i="7" a="1"/>
  <c r="D93" i="7" s="1"/>
  <c r="D156" i="7" a="1"/>
  <c r="D156" i="7" s="1"/>
  <c r="D183" i="7" a="1"/>
  <c r="D183" i="7" s="1"/>
  <c r="D123" i="7" a="1"/>
  <c r="D123" i="7" s="1"/>
  <c r="D284" i="7" a="1"/>
  <c r="D284" i="7" s="1"/>
  <c r="D383" i="7" a="1"/>
  <c r="D383" i="7" s="1"/>
  <c r="D124" i="7" a="1"/>
  <c r="D124" i="7" s="1"/>
  <c r="D234" i="7" a="1"/>
  <c r="D234" i="7" s="1"/>
  <c r="D235" i="7" a="1"/>
  <c r="D235" i="7" s="1"/>
  <c r="D94" i="7" a="1"/>
  <c r="D94" i="7" s="1"/>
  <c r="D236" i="7" a="1"/>
  <c r="D236" i="7" s="1"/>
  <c r="D298" i="7" a="1"/>
  <c r="D298" i="7" s="1"/>
  <c r="D334" i="7" a="1"/>
  <c r="D334" i="7" s="1"/>
  <c r="D35" i="7" a="1"/>
  <c r="D35" i="7" s="1"/>
  <c r="D369" i="7" a="1"/>
  <c r="D369" i="7" s="1"/>
  <c r="D285" i="7" a="1"/>
  <c r="D285" i="7" s="1"/>
  <c r="D125" i="7" a="1"/>
  <c r="D125" i="7" s="1"/>
  <c r="D246" i="7" a="1"/>
  <c r="D246" i="7" s="1"/>
  <c r="D247" i="7" a="1"/>
  <c r="D247" i="7" s="1"/>
  <c r="D353" i="7" a="1"/>
  <c r="D353" i="7" s="1"/>
  <c r="D275" i="7" a="1"/>
  <c r="D275" i="7" s="1"/>
  <c r="D276" i="7" a="1"/>
  <c r="D276" i="7" s="1"/>
  <c r="D299" i="7" a="1"/>
  <c r="D299" i="7" s="1"/>
  <c r="D347" i="7" a="1"/>
  <c r="D347" i="7" s="1"/>
  <c r="D95" i="7" a="1"/>
  <c r="D95" i="7" s="1"/>
  <c r="D13" i="7" a="1"/>
  <c r="D13" i="7" s="1"/>
  <c r="D184" i="7" a="1"/>
  <c r="D184" i="7" s="1"/>
  <c r="D371" i="7" a="1"/>
  <c r="D371" i="7" s="1"/>
  <c r="D248" i="7" a="1"/>
  <c r="D248" i="7" s="1"/>
  <c r="D64" i="7" a="1"/>
  <c r="D64" i="7" s="1"/>
  <c r="D361" i="7" a="1"/>
  <c r="D361" i="7" s="1"/>
  <c r="D65" i="7" a="1"/>
  <c r="D65" i="7" s="1"/>
  <c r="D36" i="7" a="1"/>
  <c r="D36" i="7" s="1"/>
  <c r="D126" i="7" a="1"/>
  <c r="D126" i="7" s="1"/>
  <c r="D14" i="7" a="1"/>
  <c r="D14" i="7" s="1"/>
  <c r="D277" i="7" a="1"/>
  <c r="D277" i="7" s="1"/>
  <c r="D66" i="7" a="1"/>
  <c r="D66" i="7" s="1"/>
  <c r="D96" i="7" a="1"/>
  <c r="D96" i="7" s="1"/>
  <c r="D205" i="7" a="1"/>
  <c r="D205" i="7" s="1"/>
  <c r="D37" i="7" a="1"/>
  <c r="D37" i="7" s="1"/>
  <c r="D379" i="7" a="1"/>
  <c r="D379" i="7" s="1"/>
  <c r="D330" i="7" a="1"/>
  <c r="D330" i="7" s="1"/>
  <c r="D157" i="7" a="1"/>
  <c r="D157" i="7" s="1"/>
  <c r="D278" i="7" a="1"/>
  <c r="D278" i="7" s="1"/>
  <c r="D38" i="7" a="1"/>
  <c r="D38" i="7" s="1"/>
  <c r="D97" i="7" a="1"/>
  <c r="D97" i="7" s="1"/>
  <c r="D286" i="7" a="1"/>
  <c r="D286" i="7" s="1"/>
  <c r="D340" i="7" a="1"/>
  <c r="D340" i="7" s="1"/>
  <c r="D262" i="7" a="1"/>
  <c r="D262" i="7" s="1"/>
  <c r="D158" i="7" a="1"/>
  <c r="D158" i="7" s="1"/>
  <c r="D287" i="7" a="1"/>
  <c r="D287" i="7" s="1"/>
  <c r="D221" i="7" a="1"/>
  <c r="D221" i="7" s="1"/>
  <c r="D15" i="7" a="1"/>
  <c r="D15" i="7" s="1"/>
  <c r="D127" i="7" a="1"/>
  <c r="D127" i="7" s="1"/>
  <c r="D237" i="7" a="1"/>
  <c r="D237" i="7" s="1"/>
  <c r="D238" i="7" a="1"/>
  <c r="D238" i="7" s="1"/>
  <c r="D348" i="7" a="1"/>
  <c r="D348" i="7" s="1"/>
  <c r="D222" i="7" a="1"/>
  <c r="D222" i="7" s="1"/>
  <c r="D67" i="7" a="1"/>
  <c r="D67" i="7" s="1"/>
  <c r="D16" i="7" a="1"/>
  <c r="D16" i="7" s="1"/>
  <c r="D206" i="7" a="1"/>
  <c r="D206" i="7" s="1"/>
  <c r="D159" i="7" a="1"/>
  <c r="D159" i="7" s="1"/>
  <c r="D160" i="7" a="1"/>
  <c r="D160" i="7" s="1"/>
  <c r="D128" i="7" a="1"/>
  <c r="D128" i="7" s="1"/>
  <c r="D39" i="7" a="1"/>
  <c r="D39" i="7" s="1"/>
  <c r="D354" i="7" a="1"/>
  <c r="D354" i="7" s="1"/>
  <c r="D300" i="7" a="1"/>
  <c r="D300" i="7" s="1"/>
  <c r="D98" i="7" a="1"/>
  <c r="D98" i="7" s="1"/>
  <c r="D387" i="7" a="1"/>
  <c r="D387" i="7" s="1"/>
  <c r="D207" i="7" a="1"/>
  <c r="D207" i="7" s="1"/>
  <c r="D388" i="7" a="1"/>
  <c r="D388" i="7" s="1"/>
  <c r="D263" i="7" a="1"/>
  <c r="D263" i="7" s="1"/>
  <c r="D223" i="7" a="1"/>
  <c r="D223" i="7" s="1"/>
  <c r="D364" i="7" a="1"/>
  <c r="D364" i="7" s="1"/>
  <c r="D362" i="7" a="1"/>
  <c r="D362" i="7" s="1"/>
  <c r="D341" i="7" a="1"/>
  <c r="D341" i="7" s="1"/>
  <c r="D224" i="7" a="1"/>
  <c r="D224" i="7" s="1"/>
  <c r="D68" i="7" a="1"/>
  <c r="D68" i="7" s="1"/>
  <c r="D249" i="7" a="1"/>
  <c r="D249" i="7" s="1"/>
  <c r="D239" i="7" a="1"/>
  <c r="D239" i="7" s="1"/>
  <c r="D129" i="7" a="1"/>
  <c r="D129" i="7" s="1"/>
  <c r="D185" i="7" a="1"/>
  <c r="D185" i="7" s="1"/>
  <c r="D130" i="7" a="1"/>
  <c r="D130" i="7" s="1"/>
  <c r="D131" i="7" a="1"/>
  <c r="D131" i="7" s="1"/>
  <c r="D132" i="7" a="1"/>
  <c r="D132" i="7" s="1"/>
  <c r="D161" i="7" a="1"/>
  <c r="D161" i="7" s="1"/>
  <c r="D264" i="7" a="1"/>
  <c r="D264" i="7" s="1"/>
  <c r="D288" i="7" a="1"/>
  <c r="D288" i="7" s="1"/>
  <c r="D265" i="7" a="1"/>
  <c r="D265" i="7" s="1"/>
  <c r="D266" i="7" a="1"/>
  <c r="D266" i="7" s="1"/>
  <c r="D133" i="7" a="1"/>
  <c r="D133" i="7" s="1"/>
  <c r="D301" i="7" a="1"/>
  <c r="D301" i="7" s="1"/>
  <c r="D69" i="7" a="1"/>
  <c r="D69" i="7" s="1"/>
  <c r="D40" i="7" a="1"/>
  <c r="D40" i="7" s="1"/>
  <c r="D17" i="7" a="1"/>
  <c r="D17" i="7" s="1"/>
  <c r="D375" i="7" a="1"/>
  <c r="D375" i="7" s="1"/>
  <c r="D18" i="7" a="1"/>
  <c r="D18" i="7" s="1"/>
  <c r="D19" i="7" a="1"/>
  <c r="D19" i="7" s="1"/>
  <c r="D20" i="7" a="1"/>
  <c r="D20" i="7" s="1"/>
  <c r="D250" i="7" a="1"/>
  <c r="D250" i="7" s="1"/>
  <c r="D21" i="7" a="1"/>
  <c r="D21" i="7" s="1"/>
  <c r="D267" i="7" a="1"/>
  <c r="D267" i="7" s="1"/>
  <c r="D134" i="7" a="1"/>
  <c r="D134" i="7" s="1"/>
  <c r="D99" i="7" a="1"/>
  <c r="D99" i="7" s="1"/>
  <c r="D251" i="7" a="1"/>
  <c r="D251" i="7" s="1"/>
  <c r="D135" i="7" a="1"/>
  <c r="D135" i="7" s="1"/>
  <c r="D240" i="7" a="1"/>
  <c r="D240" i="7" s="1"/>
  <c r="D289" i="7" a="1"/>
  <c r="D289" i="7" s="1"/>
  <c r="D302" i="7" a="1"/>
  <c r="D302" i="7" s="1"/>
  <c r="D342" i="7" a="1"/>
  <c r="D342" i="7" s="1"/>
  <c r="D279" i="7" a="1"/>
  <c r="D279" i="7" s="1"/>
  <c r="D344" i="7" a="1"/>
  <c r="D344" i="7" s="1"/>
  <c r="D241" i="7" a="1"/>
  <c r="D241" i="7" s="1"/>
  <c r="D355" i="7" a="1"/>
  <c r="D355" i="7" s="1"/>
  <c r="D100" i="7" a="1"/>
  <c r="D100" i="7" s="1"/>
  <c r="D136" i="7" a="1"/>
  <c r="D136" i="7" s="1"/>
  <c r="D268" i="7" a="1"/>
  <c r="D268" i="7" s="1"/>
  <c r="D162" i="7" a="1"/>
  <c r="D162" i="7" s="1"/>
  <c r="D186" i="7" a="1"/>
  <c r="D186" i="7" s="1"/>
  <c r="D101" i="7" a="1"/>
  <c r="D101" i="7" s="1"/>
  <c r="D315" i="7" a="1"/>
  <c r="D315" i="7" s="1"/>
  <c r="D316" i="7" a="1"/>
  <c r="D316" i="7" s="1"/>
  <c r="D70" i="7" a="1"/>
  <c r="D70" i="7" s="1"/>
  <c r="D71" i="7" a="1"/>
  <c r="D71" i="7" s="1"/>
  <c r="D317" i="7" a="1"/>
  <c r="D317" i="7" s="1"/>
  <c r="D72" i="7" a="1"/>
  <c r="D72" i="7" s="1"/>
  <c r="D331" i="7" a="1"/>
  <c r="D331" i="7" s="1"/>
  <c r="D73" i="7" a="1"/>
  <c r="D73" i="7" s="1"/>
  <c r="D385" i="7" a="1"/>
  <c r="D385" i="7" s="1"/>
  <c r="D41" i="7" a="1"/>
  <c r="D41" i="7" s="1"/>
  <c r="D363" i="7" a="1"/>
  <c r="D363" i="7" s="1"/>
  <c r="D3" i="7" a="1"/>
  <c r="D3" i="7" s="1"/>
  <c r="D163" i="7" a="1"/>
  <c r="D163" i="7" s="1"/>
  <c r="D164" i="7" a="1"/>
  <c r="D164" i="7" s="1"/>
  <c r="D102" i="7" a="1"/>
  <c r="D102" i="7" s="1"/>
  <c r="D137" i="7" a="1"/>
  <c r="D137" i="7" s="1"/>
  <c r="D138" i="7" a="1"/>
  <c r="D138" i="7" s="1"/>
  <c r="D165" i="7" a="1"/>
  <c r="D165" i="7" s="1"/>
  <c r="D166" i="7" a="1"/>
  <c r="D166" i="7" s="1"/>
  <c r="D332" i="7" a="1"/>
  <c r="D332" i="7" s="1"/>
  <c r="D252" i="7" a="1"/>
  <c r="D252" i="7" s="1"/>
  <c r="D139" i="7" a="1"/>
  <c r="D139" i="7" s="1"/>
  <c r="D22" i="7" a="1"/>
  <c r="D22" i="7" s="1"/>
  <c r="D140" i="7" a="1"/>
  <c r="D140" i="7" s="1"/>
  <c r="D74" i="7" a="1"/>
  <c r="D74" i="7" s="1"/>
  <c r="D75" i="7" a="1"/>
  <c r="D75" i="7" s="1"/>
  <c r="D76" i="7" a="1"/>
  <c r="D76" i="7" s="1"/>
  <c r="D365" i="7" a="1"/>
  <c r="D365" i="7" s="1"/>
  <c r="D23" i="7" a="1"/>
  <c r="D23" i="7" s="1"/>
  <c r="D141" i="7" a="1"/>
  <c r="D141" i="7" s="1"/>
  <c r="D4" i="7" a="1"/>
  <c r="D4" i="7" s="1"/>
  <c r="D142" i="7" a="1"/>
  <c r="D142" i="7" s="1"/>
  <c r="D24" i="7" a="1"/>
  <c r="D24" i="7" s="1"/>
  <c r="D167" i="7" a="1"/>
  <c r="D167" i="7" s="1"/>
  <c r="D187" i="7" a="1"/>
  <c r="D187" i="7" s="1"/>
  <c r="D77" i="7" a="1"/>
  <c r="D77" i="7" s="1"/>
  <c r="D188" i="7" a="1"/>
  <c r="D188" i="7" s="1"/>
  <c r="D303" i="7" a="1"/>
  <c r="D303" i="7" s="1"/>
  <c r="D225" i="7" a="1"/>
  <c r="D225" i="7" s="1"/>
  <c r="D168" i="7" a="1"/>
  <c r="D168" i="7" s="1"/>
  <c r="D322" i="7" a="1"/>
  <c r="D322" i="7" s="1"/>
  <c r="D103" i="7" a="1"/>
  <c r="D103" i="7" s="1"/>
  <c r="D42" i="7" a="1"/>
  <c r="D42" i="7" s="1"/>
  <c r="D208" i="7" a="1"/>
  <c r="D208" i="7" s="1"/>
  <c r="D366" i="7" a="1"/>
  <c r="D366" i="7" s="1"/>
  <c r="D343" i="7" a="1"/>
  <c r="D343" i="7" s="1"/>
  <c r="D78" i="7" a="1"/>
  <c r="D78" i="7" s="1"/>
  <c r="D304" i="7" a="1"/>
  <c r="D304" i="7" s="1"/>
  <c r="D79" i="7" a="1"/>
  <c r="D79" i="7" s="1"/>
  <c r="D209" i="7" a="1"/>
  <c r="D209" i="7" s="1"/>
  <c r="D226" i="7" a="1"/>
  <c r="D226" i="7" s="1"/>
  <c r="D269" i="7" a="1"/>
  <c r="D269" i="7" s="1"/>
  <c r="D270" i="7" a="1"/>
  <c r="D270" i="7" s="1"/>
  <c r="D290" i="7" a="1"/>
  <c r="D290" i="7" s="1"/>
  <c r="D43" i="7" a="1"/>
  <c r="D43" i="7" s="1"/>
  <c r="D80" i="7" a="1"/>
  <c r="D80" i="7" s="1"/>
  <c r="D44" i="7" a="1"/>
  <c r="D44" i="7" s="1"/>
  <c r="D291" i="7" a="1"/>
  <c r="D291" i="7" s="1"/>
  <c r="D227" i="7" a="1"/>
  <c r="D227" i="7" s="1"/>
  <c r="D81" i="7" a="1"/>
  <c r="D81" i="7" s="1"/>
  <c r="D82" i="7" a="1"/>
  <c r="D82" i="7" s="1"/>
  <c r="D359" i="7" a="1"/>
  <c r="D359" i="7" s="1"/>
  <c r="D169" i="7" a="1"/>
  <c r="D169" i="7" s="1"/>
  <c r="D335" i="7" a="1"/>
  <c r="D335" i="7" s="1"/>
  <c r="D253" i="7" a="1"/>
  <c r="D253" i="7" s="1"/>
  <c r="D210" i="7" a="1"/>
  <c r="D210" i="7" s="1"/>
  <c r="D104" i="7" a="1"/>
  <c r="D104" i="7" s="1"/>
  <c r="D228" i="7" a="1"/>
  <c r="D228" i="7" s="1"/>
  <c r="D356" i="7" a="1"/>
  <c r="D356" i="7" s="1"/>
  <c r="D105" i="7" a="1"/>
  <c r="D105" i="7" s="1"/>
  <c r="D170" i="7" a="1"/>
  <c r="D170" i="7" s="1"/>
  <c r="D106" i="7" a="1"/>
  <c r="D106" i="7" s="1"/>
  <c r="D254" i="7" a="1"/>
  <c r="D254" i="7" s="1"/>
  <c r="D311" i="7" a="1"/>
  <c r="D311" i="7" s="1"/>
  <c r="D271" i="7" a="1"/>
  <c r="D271" i="7" s="1"/>
  <c r="D25" i="7" a="1"/>
  <c r="D25" i="7" s="1"/>
  <c r="D305" i="7" a="1"/>
  <c r="D305" i="7" s="1"/>
  <c r="D45" i="7" a="1"/>
  <c r="D45" i="7" s="1"/>
  <c r="D189" i="7" a="1"/>
  <c r="D189" i="7" s="1"/>
  <c r="D190" i="7" a="1"/>
  <c r="D190" i="7" s="1"/>
  <c r="D26" i="7" a="1"/>
  <c r="D26" i="7" s="1"/>
  <c r="D312" i="7" a="1"/>
  <c r="D312" i="7" s="1"/>
  <c r="D171" i="7" a="1"/>
  <c r="D171" i="7" s="1"/>
  <c r="D27" i="7" a="1"/>
  <c r="D27" i="7" s="1"/>
  <c r="D349" i="7" a="1"/>
  <c r="D349" i="7" s="1"/>
  <c r="D280" i="7" a="1"/>
  <c r="D280" i="7" s="1"/>
  <c r="D306" i="7" a="1"/>
  <c r="D306" i="7" s="1"/>
  <c r="D313" i="7" a="1"/>
  <c r="D313" i="7" s="1"/>
  <c r="D255" i="7" a="1"/>
  <c r="D255" i="7" s="1"/>
  <c r="D323" i="7" a="1"/>
  <c r="D323" i="7" s="1"/>
  <c r="D5" i="7" a="1"/>
  <c r="D5" i="7" s="1"/>
  <c r="D350" i="7" a="1"/>
  <c r="D350" i="7" s="1"/>
  <c r="D46" i="7" a="1"/>
  <c r="D46" i="7" s="1"/>
  <c r="D172" i="7" a="1"/>
  <c r="D172" i="7" s="1"/>
  <c r="D173" i="7" a="1"/>
  <c r="D173" i="7" s="1"/>
  <c r="D324" i="7" a="1"/>
  <c r="D324" i="7" s="1"/>
  <c r="D28" i="7" a="1"/>
  <c r="D28" i="7" s="1"/>
  <c r="D47" i="7" a="1"/>
  <c r="D47" i="7" s="1"/>
  <c r="D29" i="7" a="1"/>
  <c r="D29" i="7" s="1"/>
  <c r="D143" i="7" a="1"/>
  <c r="D143" i="7" s="1"/>
  <c r="D48" i="7" a="1"/>
  <c r="D48" i="7" s="1"/>
  <c r="D191" i="7" a="1"/>
  <c r="D191" i="7" s="1"/>
  <c r="D144" i="7" a="1"/>
  <c r="D144" i="7" s="1"/>
  <c r="D107" i="7" a="1"/>
  <c r="D107" i="7" s="1"/>
  <c r="D145" i="7" a="1"/>
  <c r="D145" i="7" s="1"/>
  <c r="D108" i="7" a="1"/>
  <c r="D108" i="7" s="1"/>
  <c r="D109" i="7" a="1"/>
  <c r="D109" i="7" s="1"/>
  <c r="D292" i="7" a="1"/>
  <c r="D292" i="7" s="1"/>
  <c r="D192" i="7" a="1"/>
  <c r="D192" i="7" s="1"/>
  <c r="D256" i="7" a="1"/>
  <c r="D256" i="7" s="1"/>
  <c r="D357" i="7" a="1"/>
  <c r="D357" i="7" s="1"/>
  <c r="D110" i="7" a="1"/>
  <c r="D110" i="7" s="1"/>
  <c r="D146" i="7" a="1"/>
  <c r="D146" i="7" s="1"/>
  <c r="D83" i="7" a="1"/>
  <c r="D83" i="7" s="1"/>
  <c r="D281" i="7" a="1"/>
  <c r="D281" i="7" s="1"/>
  <c r="D84" i="7" a="1"/>
  <c r="D84" i="7" s="1"/>
  <c r="D336" i="7" a="1"/>
  <c r="D336" i="7" s="1"/>
  <c r="D293" i="7" a="1"/>
  <c r="D293" i="7" s="1"/>
  <c r="D49" i="7" a="1"/>
  <c r="D49" i="7" s="1"/>
  <c r="D345" i="7" a="1"/>
  <c r="D345" i="7" s="1"/>
  <c r="D377" i="7" a="1"/>
  <c r="D377" i="7" s="1"/>
  <c r="D211" i="7" a="1"/>
  <c r="D211" i="7" s="1"/>
  <c r="D229" i="7" a="1"/>
  <c r="D229" i="7" s="1"/>
  <c r="D314" i="7" a="1"/>
  <c r="D314" i="7" s="1"/>
  <c r="D85" i="7" a="1"/>
  <c r="D85" i="7" s="1"/>
  <c r="D86" i="7" a="1"/>
  <c r="D86" i="7" s="1"/>
  <c r="D282" i="7" a="1"/>
  <c r="D282" i="7" s="1"/>
  <c r="D147" i="7" a="1"/>
  <c r="D147" i="7" s="1"/>
  <c r="D30" i="7" a="1"/>
  <c r="D30" i="7" s="1"/>
  <c r="D307" i="7" a="1"/>
  <c r="D307" i="7" s="1"/>
  <c r="D111" i="7" a="1"/>
  <c r="D111" i="7" s="1"/>
  <c r="D148" i="7" a="1"/>
  <c r="D148" i="7" s="1"/>
  <c r="D149" i="7" a="1"/>
  <c r="D149" i="7" s="1"/>
  <c r="D87" i="7" a="1"/>
  <c r="D87" i="7" s="1"/>
  <c r="D193" i="7" a="1"/>
  <c r="D193" i="7" s="1"/>
  <c r="D50" i="7" a="1"/>
  <c r="D50" i="7" s="1"/>
  <c r="D367" i="7" a="1"/>
  <c r="D367" i="7" s="1"/>
  <c r="D174" i="7" a="1"/>
  <c r="D174" i="7" s="1"/>
  <c r="D212" i="7" a="1"/>
  <c r="D212" i="7" s="1"/>
  <c r="D31" i="7" a="1"/>
  <c r="D31" i="7" s="1"/>
  <c r="D51" i="7" a="1"/>
  <c r="D51" i="7" s="1"/>
  <c r="D112" i="7" a="1"/>
  <c r="D112" i="7" s="1"/>
  <c r="D213" i="7" a="1"/>
  <c r="D213" i="7" s="1"/>
  <c r="D194" i="7" a="1"/>
  <c r="D194" i="7" s="1"/>
  <c r="D272" i="7" a="1"/>
  <c r="D272" i="7" s="1"/>
  <c r="D175" i="7" a="1"/>
  <c r="D175" i="7" s="1"/>
  <c r="D113" i="7" a="1"/>
  <c r="D113" i="7" s="1"/>
  <c r="D32" i="7" a="1"/>
  <c r="D32" i="7" s="1"/>
  <c r="D88" i="7" a="1"/>
  <c r="D88" i="7" s="1"/>
  <c r="D373" i="7" a="1"/>
  <c r="D373" i="7" s="1"/>
  <c r="D6" i="7" a="1"/>
  <c r="D6" i="7" s="1"/>
  <c r="D114" i="7" a="1"/>
  <c r="D114" i="7" s="1"/>
  <c r="N11" i="13"/>
  <c r="M1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est Movies Netflix" description="Connection to the 'Best Movies Netflix' query in the workbook." type="5" refreshedVersion="8" background="1" saveData="1">
    <dbPr connection="Provider=Microsoft.Mashup.OleDb.1;Data Source=$Workbook$;Location=&quot;Best Movies Netflix&quot;;Extended Properties=&quot;&quot;" command="SELECT * FROM [Best Movies Netflix]"/>
  </connection>
  <connection id="2" xr16:uid="{00000000-0015-0000-FFFF-FFFF01000000}" keepAlive="1" name="Query - Best Movies Netflix (2)" description="Connection to the 'Best Movies Netflix (2)' query in the workbook." type="5" refreshedVersion="8" background="1" saveData="1">
    <dbPr connection="Provider=Microsoft.Mashup.OleDb.1;Data Source=$Workbook$;Location=&quot;Best Movies Netflix (2)&quot;;Extended Properties=&quot;&quot;" command="SELECT * FROM [Best Movies Netflix (2)]"/>
  </connection>
  <connection id="3" xr16:uid="{00000000-0015-0000-FFFF-FFFF02000000}" keepAlive="1" name="Query - Best Shows Netflix" description="Connection to the 'Best Shows Netflix' query in the workbook." type="5" refreshedVersion="8" background="1" saveData="1">
    <dbPr connection="Provider=Microsoft.Mashup.OleDb.1;Data Source=$Workbook$;Location=&quot;Best Shows Netflix&quot;;Extended Properties=&quot;&quot;" command="SELECT * FROM [Best Shows Netflix]"/>
  </connection>
  <connection id="4" xr16:uid="{00000000-0015-0000-FFFF-FFFF03000000}" keepAlive="1" name="Query - Best Shows Netflix (2)" description="Connection to the 'Best Shows Netflix (2)' query in the workbook." type="5" refreshedVersion="8" background="1" saveData="1">
    <dbPr connection="Provider=Microsoft.Mashup.OleDb.1;Data Source=$Workbook$;Location=&quot;Best Shows Netflix (2)&quot;;Extended Properties=&quot;&quot;" command="SELECT * FROM [Best Shows Netflix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<sst xmlns="http://schemas.openxmlformats.org/spreadsheetml/2006/main" count="4601" uniqueCount="755">
  <si>
    <t>index</t>
  </si>
  <si>
    <t>TITLE</t>
  </si>
  <si>
    <t>RELEASE_YEAR</t>
  </si>
  <si>
    <t>SCORE</t>
  </si>
  <si>
    <t>NUMBER_OF_VOTES</t>
  </si>
  <si>
    <t>DURATION</t>
  </si>
  <si>
    <t>MAIN_GENRE</t>
  </si>
  <si>
    <t>MAIN_PRODUCTION</t>
  </si>
  <si>
    <t>David Attenborough: A Life on Our Planet</t>
  </si>
  <si>
    <t>9.0</t>
  </si>
  <si>
    <t>documentary</t>
  </si>
  <si>
    <t>GB</t>
  </si>
  <si>
    <t>Inception</t>
  </si>
  <si>
    <t>scifi</t>
  </si>
  <si>
    <t>Forrest Gump</t>
  </si>
  <si>
    <t>drama</t>
  </si>
  <si>
    <t>US</t>
  </si>
  <si>
    <t>Anbe Sivam</t>
  </si>
  <si>
    <t>comedy</t>
  </si>
  <si>
    <t>IN</t>
  </si>
  <si>
    <t>Bo Burnham: Inside</t>
  </si>
  <si>
    <t>Saving Private Ryan</t>
  </si>
  <si>
    <t>Django Unchained</t>
  </si>
  <si>
    <t>western</t>
  </si>
  <si>
    <t>Dangal</t>
  </si>
  <si>
    <t>action</t>
  </si>
  <si>
    <t>Bo Burnham: Make Happy</t>
  </si>
  <si>
    <t>Louis C.K.: Hilarious</t>
  </si>
  <si>
    <t>Dave Chappelle: Sticks &amp; Stones</t>
  </si>
  <si>
    <t>3 Idiots</t>
  </si>
  <si>
    <t>Black Friday</t>
  </si>
  <si>
    <t>crime</t>
  </si>
  <si>
    <t>Super Deluxe</t>
  </si>
  <si>
    <t>thriller</t>
  </si>
  <si>
    <t>Winter on Fire: Ukraine's Fight for Freedom</t>
  </si>
  <si>
    <t>UA</t>
  </si>
  <si>
    <t>Once Upon a Time in America</t>
  </si>
  <si>
    <t>Taxi Driver</t>
  </si>
  <si>
    <t>Like Stars on Earth</t>
  </si>
  <si>
    <t>Bo Burnham: What.</t>
  </si>
  <si>
    <t>Full Metal Jacket</t>
  </si>
  <si>
    <t>Warrior</t>
  </si>
  <si>
    <t>Drishyam</t>
  </si>
  <si>
    <t>Queen</t>
  </si>
  <si>
    <t>Paan Singh Tomar</t>
  </si>
  <si>
    <t>Cowspiracy: The Sustainability Secret</t>
  </si>
  <si>
    <t>Virunga</t>
  </si>
  <si>
    <t>war</t>
  </si>
  <si>
    <t>CD</t>
  </si>
  <si>
    <t>PK</t>
  </si>
  <si>
    <t>fantasy</t>
  </si>
  <si>
    <t>Monty Python and the Holy Grail</t>
  </si>
  <si>
    <t>Article 15</t>
  </si>
  <si>
    <t>Miracle in Cell No. 7</t>
  </si>
  <si>
    <t>TR</t>
  </si>
  <si>
    <t>13th</t>
  </si>
  <si>
    <t>Andhadhun</t>
  </si>
  <si>
    <t>Bill Burr: Paper Tiger</t>
  </si>
  <si>
    <t>Udaan</t>
  </si>
  <si>
    <t>How to Train Your Dragon</t>
  </si>
  <si>
    <t>Klaus</t>
  </si>
  <si>
    <t>ES</t>
  </si>
  <si>
    <t>Swades</t>
  </si>
  <si>
    <t>Minnal Murali</t>
  </si>
  <si>
    <t>Rang De Basanti</t>
  </si>
  <si>
    <t>Seaspiracy</t>
  </si>
  <si>
    <t>Rush</t>
  </si>
  <si>
    <t>Hannah Gadsby: Nanette</t>
  </si>
  <si>
    <t>AU</t>
  </si>
  <si>
    <t>Barfi!</t>
  </si>
  <si>
    <t>Haider</t>
  </si>
  <si>
    <t>Zindagi Na Milegi Dobara</t>
  </si>
  <si>
    <t>A Silent Voice: The Movie</t>
  </si>
  <si>
    <t>romance</t>
  </si>
  <si>
    <t>JP</t>
  </si>
  <si>
    <t>OMG: Oh My God!</t>
  </si>
  <si>
    <t>Talvar</t>
  </si>
  <si>
    <t>Into the Wild</t>
  </si>
  <si>
    <t>Lagaan: Once Upon a Time in India</t>
  </si>
  <si>
    <t>My Octopus Teacher</t>
  </si>
  <si>
    <t>ZA</t>
  </si>
  <si>
    <t>Dil Chahta Hai</t>
  </si>
  <si>
    <t>Mersal</t>
  </si>
  <si>
    <t>The Legend of Bhagat Singh</t>
  </si>
  <si>
    <t>Stand by Me</t>
  </si>
  <si>
    <t>The Exorcist</t>
  </si>
  <si>
    <t>horror</t>
  </si>
  <si>
    <t>Bombay</t>
  </si>
  <si>
    <t>Dasvi</t>
  </si>
  <si>
    <t>8.0</t>
  </si>
  <si>
    <t>G.O.R.A.</t>
  </si>
  <si>
    <t>Blood Diamond</t>
  </si>
  <si>
    <t>Vizontele</t>
  </si>
  <si>
    <t>Ip Man</t>
  </si>
  <si>
    <t>HK</t>
  </si>
  <si>
    <t>Her</t>
  </si>
  <si>
    <t>The Bourne Ultimatum</t>
  </si>
  <si>
    <t>DE</t>
  </si>
  <si>
    <t>Casino Royale</t>
  </si>
  <si>
    <t>Special 26</t>
  </si>
  <si>
    <t>Neon Genesis Evangelion: The End of Evangelion</t>
  </si>
  <si>
    <t>Ankhon Dekhi</t>
  </si>
  <si>
    <t>Big Fish</t>
  </si>
  <si>
    <t>Silenced</t>
  </si>
  <si>
    <t>KR</t>
  </si>
  <si>
    <t>Life of Brian</t>
  </si>
  <si>
    <t>The Invisible Guest</t>
  </si>
  <si>
    <t>Dave Chappelle: The Closer</t>
  </si>
  <si>
    <t>Blade Runner 2049</t>
  </si>
  <si>
    <t>CA</t>
  </si>
  <si>
    <t>The Imitation Game</t>
  </si>
  <si>
    <t>Jab We Met</t>
  </si>
  <si>
    <t>Free to Play</t>
  </si>
  <si>
    <t>Monty Python Live at the Hollywood Bowl</t>
  </si>
  <si>
    <t>Dev.D</t>
  </si>
  <si>
    <t>Marriage Story</t>
  </si>
  <si>
    <t>Icarus</t>
  </si>
  <si>
    <t>I Am Not Your Negro</t>
  </si>
  <si>
    <t>BE</t>
  </si>
  <si>
    <t>Ricky Gervais: Humanity</t>
  </si>
  <si>
    <t>Secret Superstar</t>
  </si>
  <si>
    <t>Kal Ho Naa Ho</t>
  </si>
  <si>
    <t>Pad Man</t>
  </si>
  <si>
    <t>Shyam Singha Roy</t>
  </si>
  <si>
    <t>How to Train Your Dragon 2</t>
  </si>
  <si>
    <t>The Irishman</t>
  </si>
  <si>
    <t>Gangaajal</t>
  </si>
  <si>
    <t>The Girl with the Dragon Tattoo</t>
  </si>
  <si>
    <t>NO</t>
  </si>
  <si>
    <t>Lakshya</t>
  </si>
  <si>
    <t>The Social Network</t>
  </si>
  <si>
    <t>Dunkirk</t>
  </si>
  <si>
    <t>Kai Po Che!</t>
  </si>
  <si>
    <t>The Gentlemen</t>
  </si>
  <si>
    <t>Marco Polo: One Hundred Eyes</t>
  </si>
  <si>
    <t>The Hateful Eight</t>
  </si>
  <si>
    <t>Hunt for the Wilderpeople</t>
  </si>
  <si>
    <t>NZ</t>
  </si>
  <si>
    <t>The Last Samurai</t>
  </si>
  <si>
    <t>Gattaca</t>
  </si>
  <si>
    <t>The Butterfly's Dream</t>
  </si>
  <si>
    <t>14 Peaks: Nothing Is Impossible</t>
  </si>
  <si>
    <t>Nightcrawler</t>
  </si>
  <si>
    <t>Udta Punjab</t>
  </si>
  <si>
    <t>My Fair Lady</t>
  </si>
  <si>
    <t>System Crasher</t>
  </si>
  <si>
    <t>The Game Changers</t>
  </si>
  <si>
    <t>Awakenings</t>
  </si>
  <si>
    <t>Badla</t>
  </si>
  <si>
    <t>Madras Cafe</t>
  </si>
  <si>
    <t>Beasts of No Nation</t>
  </si>
  <si>
    <t>Bonnie and Clyde</t>
  </si>
  <si>
    <t>Roma</t>
  </si>
  <si>
    <t>MX</t>
  </si>
  <si>
    <t>Kapoor &amp; Sons</t>
  </si>
  <si>
    <t>Mucize</t>
  </si>
  <si>
    <t>Wind River</t>
  </si>
  <si>
    <t>FR</t>
  </si>
  <si>
    <t>Oye Lucky! Lucky Oye!</t>
  </si>
  <si>
    <t>Dirty Harry</t>
  </si>
  <si>
    <t>Jim &amp; Andy: The Great Beyond - Featuring a Very Special, Contractually Obligated Mention of Tony Clifton</t>
  </si>
  <si>
    <t>Berserk: The Golden Age Arc II - The Battle for Doldrey</t>
  </si>
  <si>
    <t>Silver Linings Playbook</t>
  </si>
  <si>
    <t>Sanju</t>
  </si>
  <si>
    <t>Argo</t>
  </si>
  <si>
    <t>Guru</t>
  </si>
  <si>
    <t>Road to Perdition</t>
  </si>
  <si>
    <t>The Trial of the Chicago 7</t>
  </si>
  <si>
    <t>When Harry Met Sally...</t>
  </si>
  <si>
    <t>Rock On!!</t>
  </si>
  <si>
    <t>In the Family</t>
  </si>
  <si>
    <t>Pyaar Ka Punchnama</t>
  </si>
  <si>
    <t>Midnight in Paris</t>
  </si>
  <si>
    <t>Donnie Brasco</t>
  </si>
  <si>
    <t>The Blind Side</t>
  </si>
  <si>
    <t>Sherlock Holmes</t>
  </si>
  <si>
    <t>Stardust</t>
  </si>
  <si>
    <t>Kuch Kuch Hota Hai</t>
  </si>
  <si>
    <t>Parmanu: The Story of Pokhran</t>
  </si>
  <si>
    <t>Doctor</t>
  </si>
  <si>
    <t>What Happened, Miss Simone?</t>
  </si>
  <si>
    <t>musical</t>
  </si>
  <si>
    <t>Eddie Murphy Raw</t>
  </si>
  <si>
    <t>Delhi Belly</t>
  </si>
  <si>
    <t>The Boy Who Harnessed the Wind</t>
  </si>
  <si>
    <t>MW</t>
  </si>
  <si>
    <t>Kabhi Haan Kabhi Naa</t>
  </si>
  <si>
    <t>The Two Popes</t>
  </si>
  <si>
    <t>The Social Dilemma</t>
  </si>
  <si>
    <t>Bad Genius</t>
  </si>
  <si>
    <t>TH</t>
  </si>
  <si>
    <t>The Mitchells vs. the Machines</t>
  </si>
  <si>
    <t>animation</t>
  </si>
  <si>
    <t>Gifted Hands: The Ben Carson Story</t>
  </si>
  <si>
    <t>Tell Me Who I Am</t>
  </si>
  <si>
    <t>RBG</t>
  </si>
  <si>
    <t>Highway</t>
  </si>
  <si>
    <t>Athlete A</t>
  </si>
  <si>
    <t>Lupin the Third: The Castle of Cagliostro</t>
  </si>
  <si>
    <t>Love Actually</t>
  </si>
  <si>
    <t>Hell or High Water</t>
  </si>
  <si>
    <t>Wake Up Sid</t>
  </si>
  <si>
    <t>Ludo</t>
  </si>
  <si>
    <t>Stree</t>
  </si>
  <si>
    <t>Aamir</t>
  </si>
  <si>
    <t>I Am Sam</t>
  </si>
  <si>
    <t>True Grit</t>
  </si>
  <si>
    <t>The Distinguished Citizen</t>
  </si>
  <si>
    <t>AR</t>
  </si>
  <si>
    <t>Jodhaa Akbar</t>
  </si>
  <si>
    <t>The Conjuring</t>
  </si>
  <si>
    <t>Dhamaka</t>
  </si>
  <si>
    <t>Bareilly Ki Barfi</t>
  </si>
  <si>
    <t>Berserk: The Golden Age Arc I - The Egg of the King</t>
  </si>
  <si>
    <t>Dil Se..</t>
  </si>
  <si>
    <t>Omar</t>
  </si>
  <si>
    <t>PS</t>
  </si>
  <si>
    <t>I Lost My Body</t>
  </si>
  <si>
    <t>tick, tick... BOOM!</t>
  </si>
  <si>
    <t>Coming Soon</t>
  </si>
  <si>
    <t>Nocturnal Animals</t>
  </si>
  <si>
    <t>A Monster Calls</t>
  </si>
  <si>
    <t>On Body and Soul</t>
  </si>
  <si>
    <t>HU</t>
  </si>
  <si>
    <t>Ala Vaikunthapurramuloo</t>
  </si>
  <si>
    <t>The Devil's Advocate</t>
  </si>
  <si>
    <t>Sivaji: The Boss</t>
  </si>
  <si>
    <t>Happy as Lazzaro</t>
  </si>
  <si>
    <t>IT</t>
  </si>
  <si>
    <t>The Guns of Navarone</t>
  </si>
  <si>
    <t>Who Am I</t>
  </si>
  <si>
    <t>White Christmas</t>
  </si>
  <si>
    <t>Ip Man 2</t>
  </si>
  <si>
    <t>CN</t>
  </si>
  <si>
    <t>Menace II Society</t>
  </si>
  <si>
    <t>Hum Aapke Hain Koun..!</t>
  </si>
  <si>
    <t>Blow</t>
  </si>
  <si>
    <t>Begin Again</t>
  </si>
  <si>
    <t>Uncut Gems</t>
  </si>
  <si>
    <t>Sherlock Holmes: A Game of Shadows</t>
  </si>
  <si>
    <t>Rurouni Kenshin Part I: Origins</t>
  </si>
  <si>
    <t>Forgotten</t>
  </si>
  <si>
    <t>Tamasha</t>
  </si>
  <si>
    <t>Mudbound</t>
  </si>
  <si>
    <t>Lady Bird</t>
  </si>
  <si>
    <t>Molly's Game</t>
  </si>
  <si>
    <t>Raman Raghav 2.0</t>
  </si>
  <si>
    <t>Once Upon a Time in Mumbaai</t>
  </si>
  <si>
    <t>Jaane Tu... Ya Jaane Na</t>
  </si>
  <si>
    <t>Peepli Live</t>
  </si>
  <si>
    <t>Even the Rain</t>
  </si>
  <si>
    <t>Darkest Hour</t>
  </si>
  <si>
    <t>The Bucket List</t>
  </si>
  <si>
    <t>American Factory</t>
  </si>
  <si>
    <t>Miss Americana</t>
  </si>
  <si>
    <t>The Hand of God</t>
  </si>
  <si>
    <t>A Nightmare on Elm Street</t>
  </si>
  <si>
    <t>Meenakshi Sundareshwar</t>
  </si>
  <si>
    <t>Kurup</t>
  </si>
  <si>
    <t>Crazy, Stupid, Love.</t>
  </si>
  <si>
    <t>Schumacher</t>
  </si>
  <si>
    <t>sports</t>
  </si>
  <si>
    <t>Guzaarish</t>
  </si>
  <si>
    <t>What the Health</t>
  </si>
  <si>
    <t>Mirage</t>
  </si>
  <si>
    <t>Bully</t>
  </si>
  <si>
    <t>Phantom Thread</t>
  </si>
  <si>
    <t>Looper</t>
  </si>
  <si>
    <t>Felon</t>
  </si>
  <si>
    <t>Life in a Metro</t>
  </si>
  <si>
    <t>Kabhi Khushi Kabhie Gham</t>
  </si>
  <si>
    <t>Kaminey</t>
  </si>
  <si>
    <t>Girl, Interrupted</t>
  </si>
  <si>
    <t>Talaash</t>
  </si>
  <si>
    <t>Starship Troopers</t>
  </si>
  <si>
    <t>The Guernsey Literary &amp; Potato Peel Pie Society</t>
  </si>
  <si>
    <t>Okja</t>
  </si>
  <si>
    <t>Ishqiya</t>
  </si>
  <si>
    <t>The Edge of Seventeen</t>
  </si>
  <si>
    <t>Pyaar Ka Punchnama 2</t>
  </si>
  <si>
    <t>The Nightingale</t>
  </si>
  <si>
    <t>Corpse Bride</t>
  </si>
  <si>
    <t>Memoirs of a Geisha</t>
  </si>
  <si>
    <t>El Camino: A Breaking Bad Movie</t>
  </si>
  <si>
    <t>Official Secrets</t>
  </si>
  <si>
    <t>Coach Carter</t>
  </si>
  <si>
    <t>The King</t>
  </si>
  <si>
    <t>Identity</t>
  </si>
  <si>
    <t>The Best of Enemies</t>
  </si>
  <si>
    <t>The Professionals</t>
  </si>
  <si>
    <t>Raat Akeli Hai</t>
  </si>
  <si>
    <t>Little Women</t>
  </si>
  <si>
    <t>Badhaai Do</t>
  </si>
  <si>
    <t>The Conjuring 2</t>
  </si>
  <si>
    <t>The Fundamentals of Caring</t>
  </si>
  <si>
    <t>The Ballad of Buster Scruggs</t>
  </si>
  <si>
    <t>Shot Caller</t>
  </si>
  <si>
    <t>The Disaster Artist</t>
  </si>
  <si>
    <t>Blue Jay</t>
  </si>
  <si>
    <t>Te3n</t>
  </si>
  <si>
    <t>Monster</t>
  </si>
  <si>
    <t>No One Killed Jessica</t>
  </si>
  <si>
    <t>Toilet: A Love Story</t>
  </si>
  <si>
    <t>Wish Dragon</t>
  </si>
  <si>
    <t>Mom</t>
  </si>
  <si>
    <t>The Professor and the Madman</t>
  </si>
  <si>
    <t>Kabir Singh</t>
  </si>
  <si>
    <t>Dolemite Is My Name</t>
  </si>
  <si>
    <t>In the Line of Fire</t>
  </si>
  <si>
    <t>The Witcher: Nightmare of the Wolf</t>
  </si>
  <si>
    <t>PL</t>
  </si>
  <si>
    <t>Ittefaq</t>
  </si>
  <si>
    <t>The Tinder Swindler</t>
  </si>
  <si>
    <t>First They Killed My Father</t>
  </si>
  <si>
    <t>KH</t>
  </si>
  <si>
    <t>Don't Look Up</t>
  </si>
  <si>
    <t>Wazir</t>
  </si>
  <si>
    <t>Gabbar Is Back</t>
  </si>
  <si>
    <t>Fyre</t>
  </si>
  <si>
    <t>Steve Jobs</t>
  </si>
  <si>
    <t>Shooter</t>
  </si>
  <si>
    <t>The Butler</t>
  </si>
  <si>
    <t>The Siege of Jadotville</t>
  </si>
  <si>
    <t>IE</t>
  </si>
  <si>
    <t>Closer</t>
  </si>
  <si>
    <t>Private Life</t>
  </si>
  <si>
    <t>American Murder: The Family Next Door</t>
  </si>
  <si>
    <t>St. Vincent</t>
  </si>
  <si>
    <t>A River Runs Through It</t>
  </si>
  <si>
    <t>The Patriot</t>
  </si>
  <si>
    <t>Five Feet Apart</t>
  </si>
  <si>
    <t>Michael Clayton</t>
  </si>
  <si>
    <t>The Edge of Democracy</t>
  </si>
  <si>
    <t>BR</t>
  </si>
  <si>
    <t>Paddington</t>
  </si>
  <si>
    <t>Wedding Association</t>
  </si>
  <si>
    <t>XX</t>
  </si>
  <si>
    <t>Let Me In</t>
  </si>
  <si>
    <t>Raajneeti</t>
  </si>
  <si>
    <t>Body of Lies</t>
  </si>
  <si>
    <t>The Forgotten Battle</t>
  </si>
  <si>
    <t>LT</t>
  </si>
  <si>
    <t>Knock Down the House</t>
  </si>
  <si>
    <t>The Call</t>
  </si>
  <si>
    <t>Forgetting Sarah Marshall</t>
  </si>
  <si>
    <t>The Railway Man</t>
  </si>
  <si>
    <t>The Great Hack</t>
  </si>
  <si>
    <t>Paddleton</t>
  </si>
  <si>
    <t>Desperado</t>
  </si>
  <si>
    <t>Gantz:O</t>
  </si>
  <si>
    <t>The Ring</t>
  </si>
  <si>
    <t>Margin Call</t>
  </si>
  <si>
    <t>Copenhagen</t>
  </si>
  <si>
    <t>Black Mirror: Bandersnatch</t>
  </si>
  <si>
    <t>Metallica: Through the Never</t>
  </si>
  <si>
    <t>Seven Years in Tibet</t>
  </si>
  <si>
    <t>Girl</t>
  </si>
  <si>
    <t>NL</t>
  </si>
  <si>
    <t>Kung Fu Panda 3</t>
  </si>
  <si>
    <t>To All the Boys I've Loved Before</t>
  </si>
  <si>
    <t>Arthur Christmas</t>
  </si>
  <si>
    <t>Trailer Park Boys: The Movie</t>
  </si>
  <si>
    <t>Karthik Calling Karthik</t>
  </si>
  <si>
    <t>The White Tiger</t>
  </si>
  <si>
    <t>Shootout at Lokhandwala</t>
  </si>
  <si>
    <t>The Devil All the Time</t>
  </si>
  <si>
    <t>Tangerine</t>
  </si>
  <si>
    <t>The Danish Girl</t>
  </si>
  <si>
    <t>The Unforgivable</t>
  </si>
  <si>
    <t>Phir Hera Pheri</t>
  </si>
  <si>
    <t>War Dogs</t>
  </si>
  <si>
    <t>The Dig</t>
  </si>
  <si>
    <t>Blade</t>
  </si>
  <si>
    <t>Luck by Chance</t>
  </si>
  <si>
    <t>Namastey London</t>
  </si>
  <si>
    <t>Don</t>
  </si>
  <si>
    <t>Don 2</t>
  </si>
  <si>
    <t>Main Hoon Na</t>
  </si>
  <si>
    <t>7.0</t>
  </si>
  <si>
    <t>Gangubai Kathiawadi</t>
  </si>
  <si>
    <t>Croupier</t>
  </si>
  <si>
    <t>Pieces of a Woman</t>
  </si>
  <si>
    <t>Raw</t>
  </si>
  <si>
    <t>Loving</t>
  </si>
  <si>
    <t>Harold &amp; Kumar Go to White Castle</t>
  </si>
  <si>
    <t>Haseen Dillruba</t>
  </si>
  <si>
    <t>Rose Island</t>
  </si>
  <si>
    <t>Ferry</t>
  </si>
  <si>
    <t>Handsome Devil</t>
  </si>
  <si>
    <t>Torbaaz</t>
  </si>
  <si>
    <t>Ip Man 3</t>
  </si>
  <si>
    <t>The Foreigner</t>
  </si>
  <si>
    <t>Mirai</t>
  </si>
  <si>
    <t>Gaga: Five Foot Two</t>
  </si>
  <si>
    <t>The Christmas Chronicles</t>
  </si>
  <si>
    <t>Sarkar</t>
  </si>
  <si>
    <t>Rambo</t>
  </si>
  <si>
    <t>Dil Dhadakne Do</t>
  </si>
  <si>
    <t>Soul Surfer</t>
  </si>
  <si>
    <t>Happy Gilmore</t>
  </si>
  <si>
    <t>Den of Thieves</t>
  </si>
  <si>
    <t>The Zookeeper's Wife</t>
  </si>
  <si>
    <t>The Platform</t>
  </si>
  <si>
    <t>Public Enemies</t>
  </si>
  <si>
    <t>Ip Man 4: The Finale</t>
  </si>
  <si>
    <t>John Q</t>
  </si>
  <si>
    <t>Fashion</t>
  </si>
  <si>
    <t>Ma Rainey's Black Bottom</t>
  </si>
  <si>
    <t>Any Given Sunday</t>
  </si>
  <si>
    <t>The Long Riders</t>
  </si>
  <si>
    <t>Get on Up</t>
  </si>
  <si>
    <t>Fukrey</t>
  </si>
  <si>
    <t>Chup Chup Ke</t>
  </si>
  <si>
    <t>Then Came You</t>
  </si>
  <si>
    <t>The Wolf's Call</t>
  </si>
  <si>
    <t>Cloudy with a Chance of Meatballs</t>
  </si>
  <si>
    <t>Our Souls at Night</t>
  </si>
  <si>
    <t>Chandigarh Kare Aashiqui</t>
  </si>
  <si>
    <t>Welcome</t>
  </si>
  <si>
    <t>Everybody Knows</t>
  </si>
  <si>
    <t>The Meyerowitz Stories (New and Selected)</t>
  </si>
  <si>
    <t>I Don't Feel at Home in This World Anymore</t>
  </si>
  <si>
    <t>The Highwaymen</t>
  </si>
  <si>
    <t>Legend</t>
  </si>
  <si>
    <t>AK vs AK</t>
  </si>
  <si>
    <t>My Girl</t>
  </si>
  <si>
    <t>Amanda Knox</t>
  </si>
  <si>
    <t>DK</t>
  </si>
  <si>
    <t>2 States</t>
  </si>
  <si>
    <t>The Power of the Dog</t>
  </si>
  <si>
    <t>The Half of It</t>
  </si>
  <si>
    <t>Outlaw King</t>
  </si>
  <si>
    <t>Mary Kom</t>
  </si>
  <si>
    <t>Suffragette</t>
  </si>
  <si>
    <t>Legend of the Guardians: The Owls of Ga'Hoole</t>
  </si>
  <si>
    <t>Christine</t>
  </si>
  <si>
    <t>The Night Comes for Us</t>
  </si>
  <si>
    <t>ID</t>
  </si>
  <si>
    <t>The Trip</t>
  </si>
  <si>
    <t>The Dirt</t>
  </si>
  <si>
    <t>Top Gun</t>
  </si>
  <si>
    <t>Radhe Shyam</t>
  </si>
  <si>
    <t>Sorry to Bother You</t>
  </si>
  <si>
    <t>NUMBER_OF_SEASONS</t>
  </si>
  <si>
    <t>Breaking Bad</t>
  </si>
  <si>
    <t>9.5</t>
  </si>
  <si>
    <t>Avatar: The Last Airbender</t>
  </si>
  <si>
    <t>9.3</t>
  </si>
  <si>
    <t>Our Planet</t>
  </si>
  <si>
    <t>Kota Factory</t>
  </si>
  <si>
    <t>The Last Dance</t>
  </si>
  <si>
    <t>9.1</t>
  </si>
  <si>
    <t>Arcane</t>
  </si>
  <si>
    <t>Attack on Titan</t>
  </si>
  <si>
    <t>Hunter x Hunter</t>
  </si>
  <si>
    <t>DEATH NOTE</t>
  </si>
  <si>
    <t>Seinfeld</t>
  </si>
  <si>
    <t>8.9</t>
  </si>
  <si>
    <t>Cowboy Bebop</t>
  </si>
  <si>
    <t>Heartstopper</t>
  </si>
  <si>
    <t>When They See Us</t>
  </si>
  <si>
    <t>Monty Python's Flying Circus</t>
  </si>
  <si>
    <t>8.8</t>
  </si>
  <si>
    <t>BoJack Horseman</t>
  </si>
  <si>
    <t>Chappelle's Show</t>
  </si>
  <si>
    <t>Better Call Saul</t>
  </si>
  <si>
    <t>Narcos</t>
  </si>
  <si>
    <t>One Piece</t>
  </si>
  <si>
    <t>Peaky Blinders</t>
  </si>
  <si>
    <t>Anne with an E</t>
  </si>
  <si>
    <t>8.7</t>
  </si>
  <si>
    <t>Dark</t>
  </si>
  <si>
    <t>House of Cards</t>
  </si>
  <si>
    <t>Demon Slayer: Kimetsu no Yaiba</t>
  </si>
  <si>
    <t>Stranger Things</t>
  </si>
  <si>
    <t>One-Punch Man</t>
  </si>
  <si>
    <t>The Crown</t>
  </si>
  <si>
    <t>Arrested Development</t>
  </si>
  <si>
    <t>Friday Night Lights</t>
  </si>
  <si>
    <t>Downton Abbey</t>
  </si>
  <si>
    <t>Code Geass: Lelouch of the Rebellion</t>
  </si>
  <si>
    <t>Trailer Park Boys</t>
  </si>
  <si>
    <t>8.6</t>
  </si>
  <si>
    <t>Mindhunter</t>
  </si>
  <si>
    <t>The Haunting of Hill House</t>
  </si>
  <si>
    <t>The Queen's Gambit</t>
  </si>
  <si>
    <t>Cobra Kai</t>
  </si>
  <si>
    <t>Wentworth</t>
  </si>
  <si>
    <t>It's Okay to Not Be Okay</t>
  </si>
  <si>
    <t>Making a Murderer</t>
  </si>
  <si>
    <t>Shameless</t>
  </si>
  <si>
    <t>Sacred Games</t>
  </si>
  <si>
    <t>Formula 1: Drive to Survive</t>
  </si>
  <si>
    <t>Queer Eye</t>
  </si>
  <si>
    <t>8.5</t>
  </si>
  <si>
    <t>reality</t>
  </si>
  <si>
    <t>Community</t>
  </si>
  <si>
    <t>The Last Kingdom</t>
  </si>
  <si>
    <t>Schitt's Creek</t>
  </si>
  <si>
    <t>Neon Genesis Evangelion</t>
  </si>
  <si>
    <t>Call the Midwife</t>
  </si>
  <si>
    <t>The IT Crowd</t>
  </si>
  <si>
    <t>ERASED</t>
  </si>
  <si>
    <t>Supernatural</t>
  </si>
  <si>
    <t>Ozark</t>
  </si>
  <si>
    <t>Delhi Crime</t>
  </si>
  <si>
    <t>After Life</t>
  </si>
  <si>
    <t>Hilda</t>
  </si>
  <si>
    <t>Borgen</t>
  </si>
  <si>
    <t>Ash vs Evil Dead</t>
  </si>
  <si>
    <t>8.4</t>
  </si>
  <si>
    <t>Heartland</t>
  </si>
  <si>
    <t>Unbelievable</t>
  </si>
  <si>
    <t>The Promised Neverland</t>
  </si>
  <si>
    <t>Derry Girls</t>
  </si>
  <si>
    <t>Innocent</t>
  </si>
  <si>
    <t>Trollhunters: Tales of Arcadia</t>
  </si>
  <si>
    <t>Outlander</t>
  </si>
  <si>
    <t>The Legend of Korra</t>
  </si>
  <si>
    <t>The Dark Crystal: Age of Resistance</t>
  </si>
  <si>
    <t>Vincenzo</t>
  </si>
  <si>
    <t>Top Boy</t>
  </si>
  <si>
    <t>Babylon Berlin</t>
  </si>
  <si>
    <t>Stargate SG-1</t>
  </si>
  <si>
    <t>Violet Evergarden</t>
  </si>
  <si>
    <t>Narcos: Mexico</t>
  </si>
  <si>
    <t>The Dragon Prince</t>
  </si>
  <si>
    <t>Maid</t>
  </si>
  <si>
    <t>Car Masters: Rust to Riches</t>
  </si>
  <si>
    <t>Naruto</t>
  </si>
  <si>
    <t>The Originals</t>
  </si>
  <si>
    <t>8.3</t>
  </si>
  <si>
    <t>Fauda</t>
  </si>
  <si>
    <t>IL</t>
  </si>
  <si>
    <t>Sex Education</t>
  </si>
  <si>
    <t>Kingdom</t>
  </si>
  <si>
    <t>Money Heist</t>
  </si>
  <si>
    <t>Young Royals</t>
  </si>
  <si>
    <t>SE</t>
  </si>
  <si>
    <t>Atypical</t>
  </si>
  <si>
    <t>Gurren Lagann</t>
  </si>
  <si>
    <t>30 Rock</t>
  </si>
  <si>
    <t>Castlevania</t>
  </si>
  <si>
    <t>Kim's Convenience</t>
  </si>
  <si>
    <t>Master of None</t>
  </si>
  <si>
    <t>Longmire</t>
  </si>
  <si>
    <t>Call My Agent!</t>
  </si>
  <si>
    <t>The Get Down</t>
  </si>
  <si>
    <t>8.2</t>
  </si>
  <si>
    <t>Sense8</t>
  </si>
  <si>
    <t>One Day at a Time</t>
  </si>
  <si>
    <t>The Kominsky Method</t>
  </si>
  <si>
    <t>Itaewon Class</t>
  </si>
  <si>
    <t>The Good Place</t>
  </si>
  <si>
    <t>Grace and Frankie</t>
  </si>
  <si>
    <t>The Witcher</t>
  </si>
  <si>
    <t>Locked Up</t>
  </si>
  <si>
    <t>Gilmore Girls</t>
  </si>
  <si>
    <t>Caliphate</t>
  </si>
  <si>
    <t>Fate/Zero</t>
  </si>
  <si>
    <t>The Walking Dead</t>
  </si>
  <si>
    <t>anohana: The Flower We Saw That Day</t>
  </si>
  <si>
    <t>The Trials of Gabriel Fernandez</t>
  </si>
  <si>
    <t>8.1</t>
  </si>
  <si>
    <t>How to Get Away with Murder</t>
  </si>
  <si>
    <t>Derek</t>
  </si>
  <si>
    <t>Rascal Does Not Dream of Bunny Girl Senpai</t>
  </si>
  <si>
    <t>Wild Wild Country</t>
  </si>
  <si>
    <t>Bodyguard</t>
  </si>
  <si>
    <t>American Vandal</t>
  </si>
  <si>
    <t>The End of the F***ing World</t>
  </si>
  <si>
    <t>Manhunt</t>
  </si>
  <si>
    <t>Criminal Minds</t>
  </si>
  <si>
    <t>HAPPY!</t>
  </si>
  <si>
    <t>Orange Is the New Black</t>
  </si>
  <si>
    <t>Star Trek: Deep Space Nine</t>
  </si>
  <si>
    <t>Lovesick</t>
  </si>
  <si>
    <t>Lucifer</t>
  </si>
  <si>
    <t>F is for Family</t>
  </si>
  <si>
    <t>Don't F**k with Cats: Hunting an Internet Killer</t>
  </si>
  <si>
    <t>GLOW</t>
  </si>
  <si>
    <t>The Umbrella Academy</t>
  </si>
  <si>
    <t>Tabula Rasa</t>
  </si>
  <si>
    <t>Dead to Me</t>
  </si>
  <si>
    <t>The Mechanism</t>
  </si>
  <si>
    <t>Squid Game</t>
  </si>
  <si>
    <t>Toradora!</t>
  </si>
  <si>
    <t>Comedians in Cars Getting Coffee</t>
  </si>
  <si>
    <t>Marco Polo</t>
  </si>
  <si>
    <t>Travelers</t>
  </si>
  <si>
    <t>The Blacklist</t>
  </si>
  <si>
    <t>Unorthodox</t>
  </si>
  <si>
    <t>Inside Bill's Brain: Decoding Bill Gates</t>
  </si>
  <si>
    <t>7.9</t>
  </si>
  <si>
    <t>On My Block</t>
  </si>
  <si>
    <t>Medici: Masters of Florence</t>
  </si>
  <si>
    <t>The Seven Deadly Sins</t>
  </si>
  <si>
    <t>Queen of the South</t>
  </si>
  <si>
    <t>KILL la KILL</t>
  </si>
  <si>
    <t>Bloodline</t>
  </si>
  <si>
    <t>Into the Badlands</t>
  </si>
  <si>
    <t>Merlin</t>
  </si>
  <si>
    <t>InuYasha</t>
  </si>
  <si>
    <t>Altered Carbon</t>
  </si>
  <si>
    <t>The OA</t>
  </si>
  <si>
    <t>Resurrection: Ertugrul</t>
  </si>
  <si>
    <t>The Borgias</t>
  </si>
  <si>
    <t>Lilyhammer</t>
  </si>
  <si>
    <t>Boys Over Flowers</t>
  </si>
  <si>
    <t>I Think You Should Leave with Tim Robinson</t>
  </si>
  <si>
    <t>Suburra: Blood on Rome</t>
  </si>
  <si>
    <t>The Sinner</t>
  </si>
  <si>
    <t>The Spy</t>
  </si>
  <si>
    <t>Santa Clarita Diet</t>
  </si>
  <si>
    <t>How to Sell Drugs Online (Fast)</t>
  </si>
  <si>
    <t>Rise of Empires: Ottoman</t>
  </si>
  <si>
    <t>Big Mouth</t>
  </si>
  <si>
    <t>Versailles</t>
  </si>
  <si>
    <t>She-Ra and the Princesses of Power</t>
  </si>
  <si>
    <t>7.8</t>
  </si>
  <si>
    <t>A Series of Unfortunate Events</t>
  </si>
  <si>
    <t>Gotham</t>
  </si>
  <si>
    <t>Workin' Moms</t>
  </si>
  <si>
    <t>Russian Doll</t>
  </si>
  <si>
    <t>Sweet Tooth</t>
  </si>
  <si>
    <t>Imposters</t>
  </si>
  <si>
    <t>iZombie</t>
  </si>
  <si>
    <t>Conversations with a Killer: The Ted Bundy Tapes</t>
  </si>
  <si>
    <t>Never Have I Ever</t>
  </si>
  <si>
    <t>My Name</t>
  </si>
  <si>
    <t>Happy Endings</t>
  </si>
  <si>
    <t>Crazy Ex-Girlfriend</t>
  </si>
  <si>
    <t>El Chapo</t>
  </si>
  <si>
    <t>NCIS</t>
  </si>
  <si>
    <t>Jane the Virgin</t>
  </si>
  <si>
    <t>Undercover</t>
  </si>
  <si>
    <t>DOTA: Dragon's Blood</t>
  </si>
  <si>
    <t>The Innocent</t>
  </si>
  <si>
    <t>The Staircase</t>
  </si>
  <si>
    <t>Giri/Haji</t>
  </si>
  <si>
    <t>Angel Beats!</t>
  </si>
  <si>
    <t>7.7</t>
  </si>
  <si>
    <t>Love</t>
  </si>
  <si>
    <t>In the Dark</t>
  </si>
  <si>
    <t>Midnight Mass</t>
  </si>
  <si>
    <t>The Vampire Diaries</t>
  </si>
  <si>
    <t>Alias Grace</t>
  </si>
  <si>
    <t>You</t>
  </si>
  <si>
    <t>Norsemen</t>
  </si>
  <si>
    <t>Good Girls</t>
  </si>
  <si>
    <t>Seven Seconds</t>
  </si>
  <si>
    <t>The Chestnut Man</t>
  </si>
  <si>
    <t>Crashing</t>
  </si>
  <si>
    <t>Maniac</t>
  </si>
  <si>
    <t>New Girl</t>
  </si>
  <si>
    <t>Miraculous: Tales of Ladybug &amp; Cat Noir</t>
  </si>
  <si>
    <t>Home for Christmas</t>
  </si>
  <si>
    <t>Inside Job</t>
  </si>
  <si>
    <t>7.6</t>
  </si>
  <si>
    <t>The Serpent</t>
  </si>
  <si>
    <t>Alice in Borderland</t>
  </si>
  <si>
    <t>Spinning Out</t>
  </si>
  <si>
    <t>Messiah</t>
  </si>
  <si>
    <t>Teenage Bounty Hunters</t>
  </si>
  <si>
    <t>Shadow and Bone</t>
  </si>
  <si>
    <t>The Devil Next Door</t>
  </si>
  <si>
    <t>My Little Pony: Friendship Is Magic</t>
  </si>
  <si>
    <t>The Magicians</t>
  </si>
  <si>
    <t>Bordertown</t>
  </si>
  <si>
    <t>FI</t>
  </si>
  <si>
    <t>Unbreakable Kimmy Schmidt</t>
  </si>
  <si>
    <t>Chicago Med</t>
  </si>
  <si>
    <t>The 100</t>
  </si>
  <si>
    <t>The Flash</t>
  </si>
  <si>
    <t>Cable Girls</t>
  </si>
  <si>
    <t>Criminal: UK</t>
  </si>
  <si>
    <t>Devilman Crybaby</t>
  </si>
  <si>
    <t>Madam Secretary</t>
  </si>
  <si>
    <t>Sword Art Online</t>
  </si>
  <si>
    <t>Gilmore Girls: A Year in the Life</t>
  </si>
  <si>
    <t>Dead Set</t>
  </si>
  <si>
    <t>Grey's Anatomy</t>
  </si>
  <si>
    <t>Goosebumps</t>
  </si>
  <si>
    <t>Love 101</t>
  </si>
  <si>
    <t>7.5</t>
  </si>
  <si>
    <t>Reign</t>
  </si>
  <si>
    <t>Blue Exorcist</t>
  </si>
  <si>
    <t>Outer Banks</t>
  </si>
  <si>
    <t>Arrow</t>
  </si>
  <si>
    <t>Halston</t>
  </si>
  <si>
    <t>The Night Shift</t>
  </si>
  <si>
    <t>The Heirs</t>
  </si>
  <si>
    <t>The Politician</t>
  </si>
  <si>
    <t>Ragnarok</t>
  </si>
  <si>
    <t>Everything Sucks!</t>
  </si>
  <si>
    <t>Frequency</t>
  </si>
  <si>
    <t>Dark Matter</t>
  </si>
  <si>
    <t>Night Stalker: The Hunt for a Serial Killer</t>
  </si>
  <si>
    <t>Dash &amp; Lily</t>
  </si>
  <si>
    <t>True Story</t>
  </si>
  <si>
    <t>Hollywood</t>
  </si>
  <si>
    <t>Designated Survivor</t>
  </si>
  <si>
    <t>Quicksand</t>
  </si>
  <si>
    <t>Feel Good</t>
  </si>
  <si>
    <t>Dogs of Berlin</t>
  </si>
  <si>
    <t>Evil Genius</t>
  </si>
  <si>
    <t>13 Reasons Why</t>
  </si>
  <si>
    <t>Lupin</t>
  </si>
  <si>
    <t>All of Us Are Dead</t>
  </si>
  <si>
    <t>I Am Not Okay with This</t>
  </si>
  <si>
    <t>Bāhubali 2: The Conclusion</t>
  </si>
  <si>
    <t>Bāhubali: The Beginning</t>
  </si>
  <si>
    <t>Les Misérables</t>
  </si>
  <si>
    <t>42</t>
  </si>
  <si>
    <t>7.4</t>
  </si>
  <si>
    <t>83</t>
  </si>
  <si>
    <t>7.3</t>
  </si>
  <si>
    <t>7.2</t>
  </si>
  <si>
    <t>7.1</t>
  </si>
  <si>
    <t>6.9</t>
  </si>
  <si>
    <t>YEAR_BRACKET</t>
  </si>
  <si>
    <t>YEAR BRACKET</t>
  </si>
  <si>
    <t>Row Labels</t>
  </si>
  <si>
    <t>Grand Total</t>
  </si>
  <si>
    <t>Genre</t>
  </si>
  <si>
    <t>Sum of NUMBER_OF_VOTES</t>
  </si>
  <si>
    <t>SEASONS BRACKET</t>
  </si>
  <si>
    <t>More than 6</t>
  </si>
  <si>
    <t>No. Seasons</t>
  </si>
  <si>
    <t>No. Shows</t>
  </si>
  <si>
    <t>Average SCORE</t>
  </si>
  <si>
    <t>1951-1960</t>
  </si>
  <si>
    <t>1961-1970</t>
  </si>
  <si>
    <t>1971-1980</t>
  </si>
  <si>
    <t>1981-1990</t>
  </si>
  <si>
    <t>1991-2000</t>
  </si>
  <si>
    <t>2001-2010</t>
  </si>
  <si>
    <t>2011-2020</t>
  </si>
  <si>
    <t>2021-2022</t>
  </si>
  <si>
    <t>Average of SCORE</t>
  </si>
  <si>
    <t>Best Show and it's score</t>
  </si>
  <si>
    <t>Best Movie and it's score</t>
  </si>
  <si>
    <t>Max of SCORE</t>
  </si>
  <si>
    <t>Count of TITLE</t>
  </si>
  <si>
    <t>Other</t>
  </si>
  <si>
    <t>United States</t>
  </si>
  <si>
    <t>India</t>
  </si>
  <si>
    <t>United Kingdom</t>
  </si>
  <si>
    <t>Germany</t>
  </si>
  <si>
    <t>Japan</t>
  </si>
  <si>
    <t>Turkey</t>
  </si>
  <si>
    <t>France</t>
  </si>
  <si>
    <t>Spain</t>
  </si>
  <si>
    <t>Canada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</si>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</sst>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24"/>
      <color theme="1"/>
      <name val="Bebas Neue"/>
      <family val="2"/>
      <charset val="238"/>
    </font>
    <font>
      <b/>
      <sz val="13"/>
      <color theme="1"/>
      <name val="Bebas Neue"/>
      <family val="2"/>
      <charset val="238"/>
    </font>
    <font>
      <sz val="11"/>
      <color theme="1"/>
      <name val="Bebas Neue"/>
      <family val="2"/>
      <charset val="238"/>
    </font>
    <font>
      <b/>
      <sz val="18"/>
      <color theme="1"/>
      <name val="Bebas Neue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25098422193060094"/>
        </stop>
        <stop position="0.5">
          <color theme="0" tint="-0.25098422193060094"/>
        </stop>
        <stop position="1">
          <color theme="1" tint="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1" applyNumberFormat="1" applyFont="1"/>
    <xf numFmtId="2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center"/>
    </xf>
    <xf numFmtId="0" fontId="0" fillId="35" borderId="0" xfId="0" applyFill="1"/>
    <xf numFmtId="0" fontId="0" fillId="0" borderId="11" xfId="0" applyBorder="1"/>
    <xf numFmtId="0" fontId="20" fillId="0" borderId="0" xfId="0" applyFont="1" applyAlignment="1">
      <alignment wrapText="1"/>
    </xf>
    <xf numFmtId="0" fontId="20" fillId="0" borderId="0" xfId="0" applyFont="1"/>
    <xf numFmtId="0" fontId="0" fillId="36" borderId="0" xfId="0" applyFill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7" borderId="0" xfId="0" applyFill="1"/>
    <xf numFmtId="0" fontId="18" fillId="38" borderId="11" xfId="0" applyFont="1" applyFill="1" applyBorder="1"/>
    <xf numFmtId="0" fontId="19" fillId="38" borderId="13" xfId="0" applyFont="1" applyFill="1" applyBorder="1"/>
    <xf numFmtId="0" fontId="19" fillId="38" borderId="0" xfId="0" applyFont="1" applyFill="1"/>
    <xf numFmtId="0" fontId="0" fillId="38" borderId="0" xfId="0" applyFill="1"/>
    <xf numFmtId="0" fontId="16" fillId="38" borderId="11" xfId="0" applyFont="1" applyFill="1" applyBorder="1" applyAlignment="1">
      <alignment horizontal="center"/>
    </xf>
    <xf numFmtId="0" fontId="16" fillId="38" borderId="11" xfId="0" applyFont="1" applyFill="1" applyBorder="1"/>
    <xf numFmtId="0" fontId="18" fillId="38" borderId="12" xfId="0" applyFont="1" applyFill="1" applyBorder="1"/>
    <xf numFmtId="0" fontId="21" fillId="38" borderId="0" xfId="0" applyFont="1" applyFill="1"/>
    <xf numFmtId="0" fontId="20" fillId="38" borderId="0" xfId="0" applyFont="1" applyFill="1" applyAlignment="1">
      <alignment wrapText="1"/>
    </xf>
    <xf numFmtId="0" fontId="16" fillId="38" borderId="12" xfId="0" applyFont="1" applyFill="1" applyBorder="1" applyAlignment="1">
      <alignment horizontal="center"/>
    </xf>
    <xf numFmtId="0" fontId="22" fillId="38" borderId="0" xfId="0" applyFont="1" applyFill="1"/>
    <xf numFmtId="0" fontId="23" fillId="38" borderId="0" xfId="0" applyFont="1" applyFill="1" applyAlignment="1">
      <alignment wrapText="1"/>
    </xf>
    <xf numFmtId="0" fontId="24" fillId="38" borderId="0" xfId="0" applyFont="1" applyFill="1"/>
    <xf numFmtId="0" fontId="22" fillId="38" borderId="0" xfId="0" applyFont="1" applyFill="1" applyAlignment="1">
      <alignment horizontal="center" vertical="center"/>
    </xf>
    <xf numFmtId="0" fontId="25" fillId="38" borderId="0" xfId="0" applyFont="1" applyFill="1" applyAlignment="1">
      <alignment horizontal="center" vertical="center" wrapText="1"/>
    </xf>
    <xf numFmtId="0" fontId="25" fillId="38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6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B202C"/>
      <color rgb="FFAEAEAE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[Netflix_S&amp;M.xlsx]Pivot Movies!PivotTable5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300"/>
              <a:t>Average and Max Score of Movies in Year Brackets</a:t>
            </a:r>
            <a:endParaRPr lang="en-US" sz="1300"/>
          </a:p>
        </c:rich>
      </c:tx>
      <c:layout>
        <c:manualLayout>
          <c:xMode val="edge"/>
          <c:yMode val="edge"/>
          <c:x val="0.1095555555555555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Movies'!$B$3</c:f>
              <c:strCache>
                <c:ptCount val="1"/>
                <c:pt idx="0">
                  <c:v>Average of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Movies'!$A$4:$A$12</c:f>
              <c:strCache>
                <c:ptCount val="8"/>
                <c:pt idx="0">
                  <c:v>1951-1960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  <c:pt idx="6">
                  <c:v>2011-2020</c:v>
                </c:pt>
                <c:pt idx="7">
                  <c:v>2021-2022</c:v>
                </c:pt>
              </c:strCache>
            </c:strRef>
          </c:cat>
          <c:val>
            <c:numRef>
              <c:f>'Pivot Movies'!$B$4:$B$12</c:f>
              <c:numCache>
                <c:formatCode>0.00</c:formatCode>
                <c:ptCount val="8"/>
                <c:pt idx="0">
                  <c:v>7.5</c:v>
                </c:pt>
                <c:pt idx="1">
                  <c:v>7.5750000000000002</c:v>
                </c:pt>
                <c:pt idx="2">
                  <c:v>7.8285714285714292</c:v>
                </c:pt>
                <c:pt idx="3">
                  <c:v>7.7777777777777777</c:v>
                </c:pt>
                <c:pt idx="4">
                  <c:v>7.4719999999999995</c:v>
                </c:pt>
                <c:pt idx="5">
                  <c:v>7.558139534883721</c:v>
                </c:pt>
                <c:pt idx="6">
                  <c:v>7.4857142857142858</c:v>
                </c:pt>
                <c:pt idx="7">
                  <c:v>7.4129032258064509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C-46FC-8C08-2D12DFAC96D0}"/>
            </c:ext>
          </c:extLst>
        </c:ser>
        <c:ser>
          <c:idx val="1"/>
          <c:order val="1"/>
          <c:tx>
            <c:strRef>
              <c:f>'Pivot Movies'!$C$3</c:f>
              <c:strCache>
                <c:ptCount val="1"/>
                <c:pt idx="0">
                  <c:v>Max of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Movies'!$A$4:$A$12</c:f>
              <c:strCache>
                <c:ptCount val="8"/>
                <c:pt idx="0">
                  <c:v>1951-1960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  <c:pt idx="6">
                  <c:v>2011-2020</c:v>
                </c:pt>
                <c:pt idx="7">
                  <c:v>2021-2022</c:v>
                </c:pt>
              </c:strCache>
            </c:strRef>
          </c:cat>
          <c:val>
            <c:numRef>
              <c:f>'Pivot Movies'!$C$4:$C$12</c:f>
              <c:numCache>
                <c:formatCode>0.00</c:formatCode>
                <c:ptCount val="8"/>
                <c:pt idx="0">
                  <c:v>7.5</c:v>
                </c:pt>
                <c:pt idx="1">
                  <c:v>7.8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8.8000000000000007</c:v>
                </c:pt>
                <c:pt idx="5">
                  <c:v>8.8000000000000007</c:v>
                </c:pt>
                <c:pt idx="6">
                  <c:v>9</c:v>
                </c:pt>
                <c:pt idx="7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C-46FC-8C08-2D12DFAC9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0601471"/>
        <c:axId val="1820601055"/>
      </c:barChart>
      <c:catAx>
        <c:axId val="1820601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01055"/>
        <c:crosses val="autoZero"/>
        <c:auto val="1"/>
        <c:lblAlgn val="ctr"/>
        <c:lblOffset val="100"/>
        <c:noMultiLvlLbl val="0"/>
      </c:catAx>
      <c:valAx>
        <c:axId val="182060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0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[Netflix_S&amp;M.xlsx]Pivot Movies!PivotTable1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Score per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Movies'!$G$3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Movies'!$F$4:$F$19</c:f>
              <c:strCache>
                <c:ptCount val="15"/>
                <c:pt idx="0">
                  <c:v>war</c:v>
                </c:pt>
                <c:pt idx="1">
                  <c:v>scifi</c:v>
                </c:pt>
                <c:pt idx="2">
                  <c:v>documentary</c:v>
                </c:pt>
                <c:pt idx="3">
                  <c:v>action</c:v>
                </c:pt>
                <c:pt idx="4">
                  <c:v>comedy</c:v>
                </c:pt>
                <c:pt idx="5">
                  <c:v>western</c:v>
                </c:pt>
                <c:pt idx="6">
                  <c:v>fantasy</c:v>
                </c:pt>
                <c:pt idx="7">
                  <c:v>drama</c:v>
                </c:pt>
                <c:pt idx="8">
                  <c:v>crime</c:v>
                </c:pt>
                <c:pt idx="9">
                  <c:v>thriller</c:v>
                </c:pt>
                <c:pt idx="10">
                  <c:v>romance</c:v>
                </c:pt>
                <c:pt idx="11">
                  <c:v>sports</c:v>
                </c:pt>
                <c:pt idx="12">
                  <c:v>horror</c:v>
                </c:pt>
                <c:pt idx="13">
                  <c:v>animation</c:v>
                </c:pt>
                <c:pt idx="14">
                  <c:v>musical</c:v>
                </c:pt>
              </c:strCache>
            </c:strRef>
          </c:cat>
          <c:val>
            <c:numRef>
              <c:f>'Pivot Movies'!$G$4:$G$19</c:f>
              <c:numCache>
                <c:formatCode>0.00</c:formatCode>
                <c:ptCount val="15"/>
                <c:pt idx="0">
                  <c:v>7.8</c:v>
                </c:pt>
                <c:pt idx="1">
                  <c:v>7.7714285714285714</c:v>
                </c:pt>
                <c:pt idx="2">
                  <c:v>7.76</c:v>
                </c:pt>
                <c:pt idx="3">
                  <c:v>7.7</c:v>
                </c:pt>
                <c:pt idx="4">
                  <c:v>7.60689655172414</c:v>
                </c:pt>
                <c:pt idx="5">
                  <c:v>7.5571428571428569</c:v>
                </c:pt>
                <c:pt idx="6">
                  <c:v>7.4842105263157901</c:v>
                </c:pt>
                <c:pt idx="7">
                  <c:v>7.4774834437086071</c:v>
                </c:pt>
                <c:pt idx="8">
                  <c:v>7.4666666666666686</c:v>
                </c:pt>
                <c:pt idx="9">
                  <c:v>7.4661016949152552</c:v>
                </c:pt>
                <c:pt idx="10">
                  <c:v>7.4</c:v>
                </c:pt>
                <c:pt idx="11">
                  <c:v>7.4</c:v>
                </c:pt>
                <c:pt idx="12">
                  <c:v>7.3500000000000005</c:v>
                </c:pt>
                <c:pt idx="13">
                  <c:v>7.2</c:v>
                </c:pt>
                <c:pt idx="14">
                  <c:v>7.15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8-49B4-A47D-C790753F0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580671"/>
        <c:axId val="1820581503"/>
      </c:barChart>
      <c:catAx>
        <c:axId val="182058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81503"/>
        <c:crosses val="autoZero"/>
        <c:auto val="1"/>
        <c:lblAlgn val="ctr"/>
        <c:lblOffset val="100"/>
        <c:noMultiLvlLbl val="0"/>
      </c:catAx>
      <c:valAx>
        <c:axId val="182058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8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Most Popular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Movies'!$M$3</c:f>
              <c:strCache>
                <c:ptCount val="1"/>
                <c:pt idx="0">
                  <c:v>Count of TITLE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1F-4F70-8278-448D523E48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1F-4F70-8278-448D523E48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1F-4F70-8278-448D523E48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1F-4F70-8278-448D523E48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91F-4F70-8278-448D523E48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91F-4F70-8278-448D523E48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91F-4F70-8278-448D523E48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91F-4F70-8278-448D523E48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91F-4F70-8278-448D523E482C}"/>
              </c:ext>
            </c:extLst>
          </c:dPt>
          <c:cat>
            <c:strRef>
              <c:f>'Pivot Movies'!$L$4:$L$12</c:f>
              <c:strCache>
                <c:ptCount val="9"/>
                <c:pt idx="0">
                  <c:v>United States</c:v>
                </c:pt>
                <c:pt idx="1">
                  <c:v>India</c:v>
                </c:pt>
                <c:pt idx="2">
                  <c:v>United Kingdom</c:v>
                </c:pt>
                <c:pt idx="3">
                  <c:v>Germany</c:v>
                </c:pt>
                <c:pt idx="4">
                  <c:v>Japan</c:v>
                </c:pt>
                <c:pt idx="5">
                  <c:v>Turkey</c:v>
                </c:pt>
                <c:pt idx="6">
                  <c:v>France</c:v>
                </c:pt>
                <c:pt idx="7">
                  <c:v>Spain</c:v>
                </c:pt>
                <c:pt idx="8">
                  <c:v>Other</c:v>
                </c:pt>
              </c:strCache>
            </c:strRef>
          </c:cat>
          <c:val>
            <c:numRef>
              <c:f>'Pivot Movies'!$M$4:$M$12</c:f>
              <c:numCache>
                <c:formatCode>General</c:formatCode>
                <c:ptCount val="9"/>
                <c:pt idx="0">
                  <c:v>157</c:v>
                </c:pt>
                <c:pt idx="1">
                  <c:v>115</c:v>
                </c:pt>
                <c:pt idx="2">
                  <c:v>29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5-418F-9127-3C04EA515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[Netflix_S&amp;M.xlsx]Pivot Shows!PivotTable1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Shows'!$B$3</c:f>
              <c:strCache>
                <c:ptCount val="1"/>
                <c:pt idx="0">
                  <c:v>Average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Shows'!$A$4:$A$16</c:f>
              <c:strCache>
                <c:ptCount val="12"/>
                <c:pt idx="0">
                  <c:v>action</c:v>
                </c:pt>
                <c:pt idx="1">
                  <c:v>animation</c:v>
                </c:pt>
                <c:pt idx="2">
                  <c:v>comedy</c:v>
                </c:pt>
                <c:pt idx="3">
                  <c:v>crime</c:v>
                </c:pt>
                <c:pt idx="4">
                  <c:v>documentary</c:v>
                </c:pt>
                <c:pt idx="5">
                  <c:v>drama</c:v>
                </c:pt>
                <c:pt idx="6">
                  <c:v>reality</c:v>
                </c:pt>
                <c:pt idx="7">
                  <c:v>romance</c:v>
                </c:pt>
                <c:pt idx="8">
                  <c:v>scifi</c:v>
                </c:pt>
                <c:pt idx="9">
                  <c:v>thriller</c:v>
                </c:pt>
                <c:pt idx="10">
                  <c:v>war</c:v>
                </c:pt>
                <c:pt idx="11">
                  <c:v>western</c:v>
                </c:pt>
              </c:strCache>
            </c:strRef>
          </c:cat>
          <c:val>
            <c:numRef>
              <c:f>'Pivot Shows'!$B$4:$B$16</c:f>
              <c:numCache>
                <c:formatCode>0.00</c:formatCode>
                <c:ptCount val="12"/>
                <c:pt idx="0">
                  <c:v>8.0857142857142872</c:v>
                </c:pt>
                <c:pt idx="1">
                  <c:v>8.1750000000000007</c:v>
                </c:pt>
                <c:pt idx="2">
                  <c:v>8.0697674418604617</c:v>
                </c:pt>
                <c:pt idx="3">
                  <c:v>7.9849999999999994</c:v>
                </c:pt>
                <c:pt idx="4">
                  <c:v>8.3571428571428577</c:v>
                </c:pt>
                <c:pt idx="5">
                  <c:v>8.1134146341463413</c:v>
                </c:pt>
                <c:pt idx="6">
                  <c:v>8.4499999999999993</c:v>
                </c:pt>
                <c:pt idx="7">
                  <c:v>7.7</c:v>
                </c:pt>
                <c:pt idx="8">
                  <c:v>8.1155555555555576</c:v>
                </c:pt>
                <c:pt idx="9">
                  <c:v>7.8500000000000005</c:v>
                </c:pt>
                <c:pt idx="10">
                  <c:v>7.875</c:v>
                </c:pt>
                <c:pt idx="11">
                  <c:v>8.6000000000000014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0-48CB-9408-F676D80EAAB7}"/>
            </c:ext>
          </c:extLst>
        </c:ser>
        <c:ser>
          <c:idx val="1"/>
          <c:order val="1"/>
          <c:tx>
            <c:strRef>
              <c:f>'Pivot Shows'!$C$3</c:f>
              <c:strCache>
                <c:ptCount val="1"/>
                <c:pt idx="0">
                  <c:v>Max of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Shows'!$A$4:$A$16</c:f>
              <c:strCache>
                <c:ptCount val="12"/>
                <c:pt idx="0">
                  <c:v>action</c:v>
                </c:pt>
                <c:pt idx="1">
                  <c:v>animation</c:v>
                </c:pt>
                <c:pt idx="2">
                  <c:v>comedy</c:v>
                </c:pt>
                <c:pt idx="3">
                  <c:v>crime</c:v>
                </c:pt>
                <c:pt idx="4">
                  <c:v>documentary</c:v>
                </c:pt>
                <c:pt idx="5">
                  <c:v>drama</c:v>
                </c:pt>
                <c:pt idx="6">
                  <c:v>reality</c:v>
                </c:pt>
                <c:pt idx="7">
                  <c:v>romance</c:v>
                </c:pt>
                <c:pt idx="8">
                  <c:v>scifi</c:v>
                </c:pt>
                <c:pt idx="9">
                  <c:v>thriller</c:v>
                </c:pt>
                <c:pt idx="10">
                  <c:v>war</c:v>
                </c:pt>
                <c:pt idx="11">
                  <c:v>western</c:v>
                </c:pt>
              </c:strCache>
            </c:strRef>
          </c:cat>
          <c:val>
            <c:numRef>
              <c:f>'Pivot Shows'!$C$4:$C$16</c:f>
              <c:numCache>
                <c:formatCode>0.00</c:formatCode>
                <c:ptCount val="12"/>
                <c:pt idx="0">
                  <c:v>9.1</c:v>
                </c:pt>
                <c:pt idx="1">
                  <c:v>8.6999999999999993</c:v>
                </c:pt>
                <c:pt idx="2">
                  <c:v>8.9</c:v>
                </c:pt>
                <c:pt idx="3">
                  <c:v>8.6</c:v>
                </c:pt>
                <c:pt idx="4">
                  <c:v>9.3000000000000007</c:v>
                </c:pt>
                <c:pt idx="5">
                  <c:v>9.5</c:v>
                </c:pt>
                <c:pt idx="6">
                  <c:v>8.5</c:v>
                </c:pt>
                <c:pt idx="7">
                  <c:v>7.7</c:v>
                </c:pt>
                <c:pt idx="8">
                  <c:v>9.3000000000000007</c:v>
                </c:pt>
                <c:pt idx="9">
                  <c:v>8.1</c:v>
                </c:pt>
                <c:pt idx="10">
                  <c:v>8.3000000000000007</c:v>
                </c:pt>
                <c:pt idx="11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0-48CB-9408-F676D80EA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30079"/>
        <c:axId val="1628507199"/>
      </c:barChart>
      <c:catAx>
        <c:axId val="162853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07199"/>
        <c:crosses val="autoZero"/>
        <c:auto val="1"/>
        <c:lblAlgn val="ctr"/>
        <c:lblOffset val="100"/>
        <c:noMultiLvlLbl val="0"/>
      </c:catAx>
      <c:valAx>
        <c:axId val="1628507199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3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[Netflix_S&amp;M.xlsx]Pivot Shows!PivotTable3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Shows'!$G$3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Shows'!$F$4:$F$11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 than 6</c:v>
                </c:pt>
              </c:strCache>
            </c:strRef>
          </c:cat>
          <c:val>
            <c:numRef>
              <c:f>'Pivot Shows'!$G$4:$G$11</c:f>
              <c:numCache>
                <c:formatCode>General</c:formatCode>
                <c:ptCount val="7"/>
                <c:pt idx="0">
                  <c:v>67</c:v>
                </c:pt>
                <c:pt idx="1">
                  <c:v>40</c:v>
                </c:pt>
                <c:pt idx="2">
                  <c:v>45</c:v>
                </c:pt>
                <c:pt idx="3">
                  <c:v>27</c:v>
                </c:pt>
                <c:pt idx="4">
                  <c:v>22</c:v>
                </c:pt>
                <c:pt idx="5">
                  <c:v>17</c:v>
                </c:pt>
                <c:pt idx="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9-4260-BCA0-9566E99A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0768031"/>
        <c:axId val="1610760959"/>
      </c:lineChart>
      <c:catAx>
        <c:axId val="16107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60959"/>
        <c:crosses val="autoZero"/>
        <c:auto val="1"/>
        <c:lblAlgn val="ctr"/>
        <c:lblOffset val="100"/>
        <c:noMultiLvlLbl val="0"/>
      </c:catAx>
      <c:valAx>
        <c:axId val="16107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6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rgbClr val="DB202C"/>
                </a:solidFill>
              </a:rPr>
              <a:t>Most Popular Movies</a:t>
            </a:r>
            <a:endParaRPr lang="en-US">
              <a:solidFill>
                <a:srgbClr val="DB202C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Movies'!$M$3</c:f>
              <c:strCache>
                <c:ptCount val="1"/>
                <c:pt idx="0">
                  <c:v>Count of TITLE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B5-44E6-B885-671F60A771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3B5-44E6-B885-671F60A771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3B5-44E6-B885-671F60A771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3B5-44E6-B885-671F60A771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3B5-44E6-B885-671F60A771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3B5-44E6-B885-671F60A771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3B5-44E6-B885-671F60A7711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3B5-44E6-B885-671F60A7711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3B5-44E6-B885-671F60A77119}"/>
              </c:ext>
            </c:extLst>
          </c:dPt>
          <c:cat>
            <c:strRef>
              <c:f>'Pivot Movies'!$L$4:$L$12</c:f>
              <c:strCache>
                <c:ptCount val="9"/>
                <c:pt idx="0">
                  <c:v>United States</c:v>
                </c:pt>
                <c:pt idx="1">
                  <c:v>India</c:v>
                </c:pt>
                <c:pt idx="2">
                  <c:v>United Kingdom</c:v>
                </c:pt>
                <c:pt idx="3">
                  <c:v>Germany</c:v>
                </c:pt>
                <c:pt idx="4">
                  <c:v>Japan</c:v>
                </c:pt>
                <c:pt idx="5">
                  <c:v>Turkey</c:v>
                </c:pt>
                <c:pt idx="6">
                  <c:v>France</c:v>
                </c:pt>
                <c:pt idx="7">
                  <c:v>Spain</c:v>
                </c:pt>
                <c:pt idx="8">
                  <c:v>Other</c:v>
                </c:pt>
              </c:strCache>
            </c:strRef>
          </c:cat>
          <c:val>
            <c:numRef>
              <c:f>'Pivot Movies'!$M$4:$M$12</c:f>
              <c:numCache>
                <c:formatCode>General</c:formatCode>
                <c:ptCount val="9"/>
                <c:pt idx="0">
                  <c:v>157</c:v>
                </c:pt>
                <c:pt idx="1">
                  <c:v>115</c:v>
                </c:pt>
                <c:pt idx="2">
                  <c:v>29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3B5-44E6-B885-671F60A77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[Netflix_S&amp;M.xlsx]Pivot Movies!PivotTable1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rgbClr val="DB202C"/>
                </a:solidFill>
              </a:rPr>
              <a:t>Average Movie</a:t>
            </a:r>
          </a:p>
          <a:p>
            <a:pPr>
              <a:defRPr/>
            </a:pPr>
            <a:r>
              <a:rPr lang="pl-PL">
                <a:solidFill>
                  <a:srgbClr val="DB202C"/>
                </a:solidFill>
              </a:rPr>
              <a:t> Score per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DB202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Movies'!$G$3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B202C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Movies'!$F$4:$F$19</c:f>
              <c:strCache>
                <c:ptCount val="15"/>
                <c:pt idx="0">
                  <c:v>war</c:v>
                </c:pt>
                <c:pt idx="1">
                  <c:v>scifi</c:v>
                </c:pt>
                <c:pt idx="2">
                  <c:v>documentary</c:v>
                </c:pt>
                <c:pt idx="3">
                  <c:v>action</c:v>
                </c:pt>
                <c:pt idx="4">
                  <c:v>comedy</c:v>
                </c:pt>
                <c:pt idx="5">
                  <c:v>western</c:v>
                </c:pt>
                <c:pt idx="6">
                  <c:v>fantasy</c:v>
                </c:pt>
                <c:pt idx="7">
                  <c:v>drama</c:v>
                </c:pt>
                <c:pt idx="8">
                  <c:v>crime</c:v>
                </c:pt>
                <c:pt idx="9">
                  <c:v>thriller</c:v>
                </c:pt>
                <c:pt idx="10">
                  <c:v>romance</c:v>
                </c:pt>
                <c:pt idx="11">
                  <c:v>sports</c:v>
                </c:pt>
                <c:pt idx="12">
                  <c:v>horror</c:v>
                </c:pt>
                <c:pt idx="13">
                  <c:v>animation</c:v>
                </c:pt>
                <c:pt idx="14">
                  <c:v>musical</c:v>
                </c:pt>
              </c:strCache>
            </c:strRef>
          </c:cat>
          <c:val>
            <c:numRef>
              <c:f>'Pivot Movies'!$G$4:$G$19</c:f>
              <c:numCache>
                <c:formatCode>0.00</c:formatCode>
                <c:ptCount val="15"/>
                <c:pt idx="0">
                  <c:v>7.8</c:v>
                </c:pt>
                <c:pt idx="1">
                  <c:v>7.7714285714285714</c:v>
                </c:pt>
                <c:pt idx="2">
                  <c:v>7.76</c:v>
                </c:pt>
                <c:pt idx="3">
                  <c:v>7.7</c:v>
                </c:pt>
                <c:pt idx="4">
                  <c:v>7.60689655172414</c:v>
                </c:pt>
                <c:pt idx="5">
                  <c:v>7.5571428571428569</c:v>
                </c:pt>
                <c:pt idx="6">
                  <c:v>7.4842105263157901</c:v>
                </c:pt>
                <c:pt idx="7">
                  <c:v>7.4774834437086071</c:v>
                </c:pt>
                <c:pt idx="8">
                  <c:v>7.4666666666666686</c:v>
                </c:pt>
                <c:pt idx="9">
                  <c:v>7.4661016949152552</c:v>
                </c:pt>
                <c:pt idx="10">
                  <c:v>7.4</c:v>
                </c:pt>
                <c:pt idx="11">
                  <c:v>7.4</c:v>
                </c:pt>
                <c:pt idx="12">
                  <c:v>7.3500000000000005</c:v>
                </c:pt>
                <c:pt idx="13">
                  <c:v>7.2</c:v>
                </c:pt>
                <c:pt idx="14">
                  <c:v>7.15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0-40E7-A3B0-023544CAFC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20580671"/>
        <c:axId val="1820581503"/>
      </c:barChart>
      <c:catAx>
        <c:axId val="182058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81503"/>
        <c:crosses val="autoZero"/>
        <c:auto val="1"/>
        <c:lblAlgn val="ctr"/>
        <c:lblOffset val="100"/>
        <c:noMultiLvlLbl val="0"/>
      </c:catAx>
      <c:valAx>
        <c:axId val="182058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8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[Netflix_S&amp;M.xlsx]Pivot Movies!PivotTable5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rgbClr val="DB202C"/>
                </a:solidFill>
              </a:rPr>
              <a:t>Average and Max Score of Movies in Year Brackets</a:t>
            </a:r>
            <a:endParaRPr lang="en-US">
              <a:solidFill>
                <a:srgbClr val="DB202C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DB202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Movies'!$B$3</c:f>
              <c:strCache>
                <c:ptCount val="1"/>
                <c:pt idx="0">
                  <c:v>Average of SCORE</c:v>
                </c:pt>
              </c:strCache>
            </c:strRef>
          </c:tx>
          <c:spPr>
            <a:solidFill>
              <a:srgbClr val="DB202C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Movies'!$A$4:$A$12</c:f>
              <c:strCache>
                <c:ptCount val="8"/>
                <c:pt idx="0">
                  <c:v>1951-1960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  <c:pt idx="6">
                  <c:v>2011-2020</c:v>
                </c:pt>
                <c:pt idx="7">
                  <c:v>2021-2022</c:v>
                </c:pt>
              </c:strCache>
            </c:strRef>
          </c:cat>
          <c:val>
            <c:numRef>
              <c:f>'Pivot Movies'!$B$4:$B$12</c:f>
              <c:numCache>
                <c:formatCode>0.00</c:formatCode>
                <c:ptCount val="8"/>
                <c:pt idx="0">
                  <c:v>7.5</c:v>
                </c:pt>
                <c:pt idx="1">
                  <c:v>7.5750000000000002</c:v>
                </c:pt>
                <c:pt idx="2">
                  <c:v>7.8285714285714292</c:v>
                </c:pt>
                <c:pt idx="3">
                  <c:v>7.7777777777777777</c:v>
                </c:pt>
                <c:pt idx="4">
                  <c:v>7.4719999999999995</c:v>
                </c:pt>
                <c:pt idx="5">
                  <c:v>7.558139534883721</c:v>
                </c:pt>
                <c:pt idx="6">
                  <c:v>7.4857142857142858</c:v>
                </c:pt>
                <c:pt idx="7">
                  <c:v>7.4129032258064509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D-4509-A071-9D1B80D1AA61}"/>
            </c:ext>
          </c:extLst>
        </c:ser>
        <c:ser>
          <c:idx val="1"/>
          <c:order val="1"/>
          <c:tx>
            <c:strRef>
              <c:f>'Pivot Movies'!$C$3</c:f>
              <c:strCache>
                <c:ptCount val="1"/>
                <c:pt idx="0">
                  <c:v>Max of SCORE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Movies'!$A$4:$A$12</c:f>
              <c:strCache>
                <c:ptCount val="8"/>
                <c:pt idx="0">
                  <c:v>1951-1960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  <c:pt idx="6">
                  <c:v>2011-2020</c:v>
                </c:pt>
                <c:pt idx="7">
                  <c:v>2021-2022</c:v>
                </c:pt>
              </c:strCache>
            </c:strRef>
          </c:cat>
          <c:val>
            <c:numRef>
              <c:f>'Pivot Movies'!$C$4:$C$12</c:f>
              <c:numCache>
                <c:formatCode>0.00</c:formatCode>
                <c:ptCount val="8"/>
                <c:pt idx="0">
                  <c:v>7.5</c:v>
                </c:pt>
                <c:pt idx="1">
                  <c:v>7.8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8.8000000000000007</c:v>
                </c:pt>
                <c:pt idx="5">
                  <c:v>8.8000000000000007</c:v>
                </c:pt>
                <c:pt idx="6">
                  <c:v>9</c:v>
                </c:pt>
                <c:pt idx="7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D-4509-A071-9D1B80D1A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20601471"/>
        <c:axId val="1820601055"/>
      </c:barChart>
      <c:catAx>
        <c:axId val="1820601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01055"/>
        <c:crosses val="autoZero"/>
        <c:auto val="1"/>
        <c:lblAlgn val="ctr"/>
        <c:lblOffset val="100"/>
        <c:noMultiLvlLbl val="0"/>
      </c:catAx>
      <c:valAx>
        <c:axId val="182060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0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[Netflix_S&amp;M.xlsx]Pivot Shows!PivotTable3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rgbClr val="DB202C"/>
                </a:solidFill>
              </a:rPr>
              <a:t>Seasons</a:t>
            </a:r>
            <a:r>
              <a:rPr lang="pl-PL" baseline="0">
                <a:solidFill>
                  <a:srgbClr val="DB202C"/>
                </a:solidFill>
              </a:rPr>
              <a:t> of shows</a:t>
            </a:r>
            <a:endParaRPr lang="en-US">
              <a:solidFill>
                <a:srgbClr val="DB202C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rgbClr val="DB202C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bg1"/>
            </a:soli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Shows'!$G$3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DB202C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1"/>
              </a:soli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Shows'!$F$4:$F$11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 than 6</c:v>
                </c:pt>
              </c:strCache>
            </c:strRef>
          </c:cat>
          <c:val>
            <c:numRef>
              <c:f>'Pivot Shows'!$G$4:$G$11</c:f>
              <c:numCache>
                <c:formatCode>General</c:formatCode>
                <c:ptCount val="7"/>
                <c:pt idx="0">
                  <c:v>67</c:v>
                </c:pt>
                <c:pt idx="1">
                  <c:v>40</c:v>
                </c:pt>
                <c:pt idx="2">
                  <c:v>45</c:v>
                </c:pt>
                <c:pt idx="3">
                  <c:v>27</c:v>
                </c:pt>
                <c:pt idx="4">
                  <c:v>22</c:v>
                </c:pt>
                <c:pt idx="5">
                  <c:v>17</c:v>
                </c:pt>
                <c:pt idx="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41-4BCB-81DE-DC0F04662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768031"/>
        <c:axId val="1610760959"/>
      </c:lineChart>
      <c:catAx>
        <c:axId val="16107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60959"/>
        <c:crosses val="autoZero"/>
        <c:auto val="1"/>
        <c:lblAlgn val="ctr"/>
        <c:lblOffset val="100"/>
        <c:noMultiLvlLbl val="0"/>
      </c:catAx>
      <c:valAx>
        <c:axId val="16107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6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[Netflix_S&amp;M.xlsx]Pivot Shows!PivotTable1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rgbClr val="DB202C"/>
                </a:solidFill>
              </a:rPr>
              <a:t>Average</a:t>
            </a:r>
            <a:r>
              <a:rPr lang="pl-PL" baseline="0">
                <a:solidFill>
                  <a:srgbClr val="DB202C"/>
                </a:solidFill>
              </a:rPr>
              <a:t> Show Score per Genre</a:t>
            </a:r>
            <a:endParaRPr lang="en-US">
              <a:solidFill>
                <a:srgbClr val="DB202C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DB202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Shows'!$B$3</c:f>
              <c:strCache>
                <c:ptCount val="1"/>
                <c:pt idx="0">
                  <c:v>Average SCORE</c:v>
                </c:pt>
              </c:strCache>
            </c:strRef>
          </c:tx>
          <c:spPr>
            <a:solidFill>
              <a:srgbClr val="DB202C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Shows'!$A$4:$A$16</c:f>
              <c:strCache>
                <c:ptCount val="12"/>
                <c:pt idx="0">
                  <c:v>action</c:v>
                </c:pt>
                <c:pt idx="1">
                  <c:v>animation</c:v>
                </c:pt>
                <c:pt idx="2">
                  <c:v>comedy</c:v>
                </c:pt>
                <c:pt idx="3">
                  <c:v>crime</c:v>
                </c:pt>
                <c:pt idx="4">
                  <c:v>documentary</c:v>
                </c:pt>
                <c:pt idx="5">
                  <c:v>drama</c:v>
                </c:pt>
                <c:pt idx="6">
                  <c:v>reality</c:v>
                </c:pt>
                <c:pt idx="7">
                  <c:v>romance</c:v>
                </c:pt>
                <c:pt idx="8">
                  <c:v>scifi</c:v>
                </c:pt>
                <c:pt idx="9">
                  <c:v>thriller</c:v>
                </c:pt>
                <c:pt idx="10">
                  <c:v>war</c:v>
                </c:pt>
                <c:pt idx="11">
                  <c:v>western</c:v>
                </c:pt>
              </c:strCache>
            </c:strRef>
          </c:cat>
          <c:val>
            <c:numRef>
              <c:f>'Pivot Shows'!$B$4:$B$16</c:f>
              <c:numCache>
                <c:formatCode>0.00</c:formatCode>
                <c:ptCount val="12"/>
                <c:pt idx="0">
                  <c:v>8.0857142857142872</c:v>
                </c:pt>
                <c:pt idx="1">
                  <c:v>8.1750000000000007</c:v>
                </c:pt>
                <c:pt idx="2">
                  <c:v>8.0697674418604617</c:v>
                </c:pt>
                <c:pt idx="3">
                  <c:v>7.9849999999999994</c:v>
                </c:pt>
                <c:pt idx="4">
                  <c:v>8.3571428571428577</c:v>
                </c:pt>
                <c:pt idx="5">
                  <c:v>8.1134146341463413</c:v>
                </c:pt>
                <c:pt idx="6">
                  <c:v>8.4499999999999993</c:v>
                </c:pt>
                <c:pt idx="7">
                  <c:v>7.7</c:v>
                </c:pt>
                <c:pt idx="8">
                  <c:v>8.1155555555555576</c:v>
                </c:pt>
                <c:pt idx="9">
                  <c:v>7.8500000000000005</c:v>
                </c:pt>
                <c:pt idx="10">
                  <c:v>7.875</c:v>
                </c:pt>
                <c:pt idx="11">
                  <c:v>8.6000000000000014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6-405C-9E4C-0760C7C246CF}"/>
            </c:ext>
          </c:extLst>
        </c:ser>
        <c:ser>
          <c:idx val="1"/>
          <c:order val="1"/>
          <c:tx>
            <c:strRef>
              <c:f>'Pivot Shows'!$C$3</c:f>
              <c:strCache>
                <c:ptCount val="1"/>
                <c:pt idx="0">
                  <c:v>Max of SCORE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Shows'!$A$4:$A$16</c:f>
              <c:strCache>
                <c:ptCount val="12"/>
                <c:pt idx="0">
                  <c:v>action</c:v>
                </c:pt>
                <c:pt idx="1">
                  <c:v>animation</c:v>
                </c:pt>
                <c:pt idx="2">
                  <c:v>comedy</c:v>
                </c:pt>
                <c:pt idx="3">
                  <c:v>crime</c:v>
                </c:pt>
                <c:pt idx="4">
                  <c:v>documentary</c:v>
                </c:pt>
                <c:pt idx="5">
                  <c:v>drama</c:v>
                </c:pt>
                <c:pt idx="6">
                  <c:v>reality</c:v>
                </c:pt>
                <c:pt idx="7">
                  <c:v>romance</c:v>
                </c:pt>
                <c:pt idx="8">
                  <c:v>scifi</c:v>
                </c:pt>
                <c:pt idx="9">
                  <c:v>thriller</c:v>
                </c:pt>
                <c:pt idx="10">
                  <c:v>war</c:v>
                </c:pt>
                <c:pt idx="11">
                  <c:v>western</c:v>
                </c:pt>
              </c:strCache>
            </c:strRef>
          </c:cat>
          <c:val>
            <c:numRef>
              <c:f>'Pivot Shows'!$C$4:$C$16</c:f>
              <c:numCache>
                <c:formatCode>0.00</c:formatCode>
                <c:ptCount val="12"/>
                <c:pt idx="0">
                  <c:v>9.1</c:v>
                </c:pt>
                <c:pt idx="1">
                  <c:v>8.6999999999999993</c:v>
                </c:pt>
                <c:pt idx="2">
                  <c:v>8.9</c:v>
                </c:pt>
                <c:pt idx="3">
                  <c:v>8.6</c:v>
                </c:pt>
                <c:pt idx="4">
                  <c:v>9.3000000000000007</c:v>
                </c:pt>
                <c:pt idx="5">
                  <c:v>9.5</c:v>
                </c:pt>
                <c:pt idx="6">
                  <c:v>8.5</c:v>
                </c:pt>
                <c:pt idx="7">
                  <c:v>7.7</c:v>
                </c:pt>
                <c:pt idx="8">
                  <c:v>9.3000000000000007</c:v>
                </c:pt>
                <c:pt idx="9">
                  <c:v>8.1</c:v>
                </c:pt>
                <c:pt idx="10">
                  <c:v>8.3000000000000007</c:v>
                </c:pt>
                <c:pt idx="11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96-405C-9E4C-0760C7C2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28530079"/>
        <c:axId val="1628507199"/>
      </c:barChart>
      <c:catAx>
        <c:axId val="162853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07199"/>
        <c:crosses val="autoZero"/>
        <c:auto val="1"/>
        <c:lblAlgn val="ctr"/>
        <c:lblOffset val="100"/>
        <c:noMultiLvlLbl val="0"/>
      </c:catAx>
      <c:valAx>
        <c:axId val="1628507199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3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Most Popular Show Makers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Most Popular Show Makers</a:t>
          </a:r>
        </a:p>
      </cx:txPr>
    </cx:title>
    <cx:plotArea>
      <cx:plotAreaRegion>
        <cx:series layoutId="funnel" uniqueId="{395148F9-6ED2-4094-8146-67B2451F13E3}">
          <cx:tx>
            <cx:txData>
              <cx:f>_xlchart.v2.1</cx:f>
              <cx:v>Sum of NUMBER_OF_VOTES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Most Popular Show Makers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1" i="0" u="none" strike="noStrike" baseline="0">
              <a:solidFill>
                <a:srgbClr val="DB202C"/>
              </a:solidFill>
              <a:latin typeface="Calibri" panose="020F0502020204030204"/>
            </a:rPr>
            <a:t>Most Popular Show Makers</a:t>
          </a:r>
        </a:p>
      </cx:txPr>
    </cx:title>
    <cx:plotArea>
      <cx:plotAreaRegion>
        <cx:series layoutId="funnel" uniqueId="{395148F9-6ED2-4094-8146-67B2451F13E3}">
          <cx:tx>
            <cx:txData>
              <cx:f>_xlchart.v2.4</cx:f>
              <cx:v>Sum of NUMBER_OF_VOTES</cx:v>
            </cx:txData>
          </cx:tx>
          <cx:spPr>
            <a:solidFill>
              <a:srgbClr val="DB202C"/>
            </a:solidFill>
            <a:ln>
              <a:solidFill>
                <a:srgbClr val="DB202C"/>
              </a:solidFill>
            </a:ln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28575</xdr:rowOff>
    </xdr:from>
    <xdr:to>
      <xdr:col>5</xdr:col>
      <xdr:colOff>82550</xdr:colOff>
      <xdr:row>34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2893E-70CF-F835-46F4-CD86ECA33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812800</xdr:colOff>
      <xdr:row>19</xdr:row>
      <xdr:rowOff>168275</xdr:rowOff>
    </xdr:from>
    <xdr:to>
      <xdr:col>11</xdr:col>
      <xdr:colOff>254000</xdr:colOff>
      <xdr:row>34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C100E8-1DF9-BC84-D76D-F4B4C1B1C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441325</xdr:colOff>
      <xdr:row>21</xdr:row>
      <xdr:rowOff>180975</xdr:rowOff>
    </xdr:from>
    <xdr:to>
      <xdr:col>15</xdr:col>
      <xdr:colOff>295275</xdr:colOff>
      <xdr:row>36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210C4F-5020-3A3C-73A0-40796938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16</xdr:row>
      <xdr:rowOff>47625</xdr:rowOff>
    </xdr:from>
    <xdr:to>
      <xdr:col>5</xdr:col>
      <xdr:colOff>234950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1F762-6644-A60B-7386-2F8D21D35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149225</xdr:rowOff>
    </xdr:from>
    <xdr:to>
      <xdr:col>5</xdr:col>
      <xdr:colOff>0</xdr:colOff>
      <xdr:row>17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669321-13D4-DE62-A619-F9F6277AE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333375</xdr:colOff>
      <xdr:row>9</xdr:row>
      <xdr:rowOff>53975</xdr:rowOff>
    </xdr:from>
    <xdr:to>
      <xdr:col>12</xdr:col>
      <xdr:colOff>123825</xdr:colOff>
      <xdr:row>24</xdr:row>
      <xdr:rowOff>34925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84715A4-EFB3-8743-0698-E4BA6CD4A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6125" y="1711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571632</xdr:colOff>
      <xdr:row>28</xdr:row>
      <xdr:rowOff>56249</xdr:rowOff>
    </xdr:from>
    <xdr:to>
      <xdr:col>21</xdr:col>
      <xdr:colOff>28973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DB950-82BB-4FFB-9B11-8CAF2CEBC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587438</xdr:colOff>
      <xdr:row>0</xdr:row>
      <xdr:rowOff>0</xdr:rowOff>
    </xdr:from>
    <xdr:to>
      <xdr:col>21</xdr:col>
      <xdr:colOff>30638</xdr:colOff>
      <xdr:row>14</xdr:row>
      <xdr:rowOff>104071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AB39C9-195B-428C-8AA2-96A86559D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592157</xdr:colOff>
      <xdr:row>14</xdr:row>
      <xdr:rowOff>103321</xdr:rowOff>
    </xdr:from>
    <xdr:to>
      <xdr:col>21</xdr:col>
      <xdr:colOff>34530</xdr:colOff>
      <xdr:row>28</xdr:row>
      <xdr:rowOff>68385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60930F-8F64-4C26-B2B2-8312100B8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37874</xdr:colOff>
      <xdr:row>26</xdr:row>
      <xdr:rowOff>41659</xdr:rowOff>
    </xdr:from>
    <xdr:to>
      <xdr:col>13</xdr:col>
      <xdr:colOff>595312</xdr:colOff>
      <xdr:row>41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01CD775-EF93-471E-B69B-B45D31F8EA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074" y="4893059"/>
              <a:ext cx="4215038" cy="27205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</xdr:colOff>
      <xdr:row>12</xdr:row>
      <xdr:rowOff>177425</xdr:rowOff>
    </xdr:from>
    <xdr:to>
      <xdr:col>7</xdr:col>
      <xdr:colOff>52801</xdr:colOff>
      <xdr:row>26</xdr:row>
      <xdr:rowOff>4702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703EE0-FF14-432E-98F2-CABA29F60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7</xdr:col>
      <xdr:colOff>52800</xdr:colOff>
      <xdr:row>40</xdr:row>
      <xdr:rowOff>178776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9A91AC-9D1C-4169-A6F0-DDFDC01AE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52800</xdr:colOff>
      <xdr:row>13</xdr:row>
      <xdr:rowOff>5562</xdr:rowOff>
    </xdr:to>
    <xdr:pic>
      <xdr:nvPicPr>
        <xdr:cNvPr id="2" name="Picture 1" descr="Netflix Review | PCMag">
          <a:extLst>
            <a:ext uri="{FF2B5EF4-FFF2-40B4-BE49-F238E27FC236}">
              <a16:creationId xmlns:a16="http://schemas.microsoft.com/office/drawing/2014/main" id="{36867221-FD80-E1C4-A997-E5B043ACA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0000" cy="2516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107615</xdr:colOff>
      <xdr:row>2</xdr:row>
      <xdr:rowOff>55367</xdr:rowOff>
    </xdr:from>
    <xdr:ext cx="4023097" cy="919757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6E9DEF9-6329-B3B5-4367-6D93923FC5AC}"/>
            </a:ext>
          </a:extLst>
        </xdr:cNvPr>
        <xdr:cNvSpPr/>
      </xdr:nvSpPr>
      <xdr:spPr>
        <a:xfrm>
          <a:off x="4344256" y="442320"/>
          <a:ext cx="4023097" cy="919757"/>
        </a:xfrm>
        <a:prstGeom prst="rect">
          <a:avLst/>
        </a:prstGeom>
        <a:noFill/>
      </xdr:spPr>
      <xdr:txBody>
        <a:bodyPr wrap="none" lIns="91440" tIns="45720" rIns="91440" bIns="45720">
          <a:prstTxWarp prst="textDeflateBottom">
            <a:avLst>
              <a:gd name="adj" fmla="val 82692"/>
            </a:avLst>
          </a:prstTxWarp>
          <a:noAutofit/>
        </a:bodyPr>
        <a:lstStyle/>
        <a:p>
          <a:pPr algn="ctr"/>
          <a:r>
            <a:rPr lang="pl-PL" sz="5400" b="0" cap="none" spc="0">
              <a:ln w="0"/>
              <a:solidFill>
                <a:srgbClr val="DB202C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Bebas Neue" panose="020B0604020202020204" pitchFamily="34" charset="-18"/>
            </a:rPr>
            <a:t>BEST MOVIE</a:t>
          </a:r>
          <a:endParaRPr lang="pl-PL" sz="5400" b="0" cap="none" spc="0" baseline="0">
            <a:ln w="0"/>
            <a:solidFill>
              <a:srgbClr val="DB202C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Bebas Neue" panose="020B0604020202020204" pitchFamily="34" charset="-18"/>
          </a:endParaRPr>
        </a:p>
      </xdr:txBody>
    </xdr:sp>
    <xdr:clientData/>
  </xdr:oneCellAnchor>
  <xdr:oneCellAnchor>
    <xdr:from>
      <xdr:col>7</xdr:col>
      <xdr:colOff>125582</xdr:colOff>
      <xdr:row>15</xdr:row>
      <xdr:rowOff>105393</xdr:rowOff>
    </xdr:from>
    <xdr:ext cx="4023097" cy="919757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E3F694B-B5D6-4023-9E85-57CC44E29958}"/>
            </a:ext>
          </a:extLst>
        </xdr:cNvPr>
        <xdr:cNvSpPr/>
      </xdr:nvSpPr>
      <xdr:spPr>
        <a:xfrm>
          <a:off x="4362223" y="2982737"/>
          <a:ext cx="4023097" cy="919757"/>
        </a:xfrm>
        <a:prstGeom prst="rect">
          <a:avLst/>
        </a:prstGeom>
        <a:noFill/>
      </xdr:spPr>
      <xdr:txBody>
        <a:bodyPr wrap="none" lIns="91440" tIns="45720" rIns="91440" bIns="45720">
          <a:prstTxWarp prst="textDeflateBottom">
            <a:avLst>
              <a:gd name="adj" fmla="val 82692"/>
            </a:avLst>
          </a:prstTxWarp>
          <a:noAutofit/>
        </a:bodyPr>
        <a:lstStyle/>
        <a:p>
          <a:pPr algn="ctr"/>
          <a:r>
            <a:rPr lang="pl-PL" sz="5400" b="0" cap="none" spc="0">
              <a:ln w="0"/>
              <a:solidFill>
                <a:srgbClr val="DB202C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Bebas Neue" panose="020B0604020202020204" pitchFamily="34" charset="-18"/>
            </a:rPr>
            <a:t>BEST Show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28.853608333331" createdVersion="8" refreshedVersion="8" minRefreshableVersion="3" recordCount="246" xr:uid="{20298566-FBB5-4BBE-ACF5-481B93FC2C66}">
  <cacheSource type="worksheet">
    <worksheetSource name="Best_Shows_Netflix5[[RELEASE_YEAR]:[MAIN_PRODUCTION]]"/>
  </cacheSource>
  <cacheFields count="9">
    <cacheField name="RELEASE_YEAR" numFmtId="0">
      <sharedItems containsSemiMixedTypes="0" containsString="0" containsNumber="1" containsInteger="1" minValue="1969" maxValue="2022"/>
    </cacheField>
    <cacheField name="YEAR BRACKET" numFmtId="0">
      <sharedItems/>
    </cacheField>
    <cacheField name="SCORE" numFmtId="0">
      <sharedItems containsSemiMixedTypes="0" containsString="0" containsNumber="1" minValue="7.5" maxValue="9.5"/>
    </cacheField>
    <cacheField name="NUMBER_OF_VOTES" numFmtId="3">
      <sharedItems containsSemiMixedTypes="0" containsString="0" containsNumber="1" containsInteger="1" minValue="10024" maxValue="1727694"/>
    </cacheField>
    <cacheField name="DURATION" numFmtId="0">
      <sharedItems containsSemiMixedTypes="0" containsString="0" containsNumber="1" containsInteger="1" minValue="16" maxValue="141"/>
    </cacheField>
    <cacheField name="NUMBER_OF_SEASONS" numFmtId="0">
      <sharedItems containsSemiMixedTypes="0" containsString="0" containsNumber="1" containsInteger="1" minValue="1" maxValue="21"/>
    </cacheField>
    <cacheField name="SEASONS BRACKET" numFmtId="0">
      <sharedItems containsMixedTypes="1" containsNumber="1" containsInteger="1" minValue="1" maxValue="6"/>
    </cacheField>
    <cacheField name="MAIN_GENRE" numFmtId="0">
      <sharedItems/>
    </cacheField>
    <cacheField name="MAIN_PRODUCTION" numFmtId="0">
      <sharedItems count="19">
        <s v="US"/>
        <s v="GB"/>
        <s v="ES"/>
        <s v="KR"/>
        <s v="DE"/>
        <s v="JP"/>
        <s v="CA"/>
        <s v="FR"/>
        <s v="IN"/>
        <s v="DK"/>
        <s v="NO"/>
        <s v="BR"/>
        <s v="TR"/>
        <s v="SE"/>
        <s v="IL"/>
        <s v="AU"/>
        <s v="BE"/>
        <s v="IT"/>
        <s v="F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28.853608449077" createdVersion="8" refreshedVersion="8" minRefreshableVersion="3" recordCount="246" xr:uid="{DC680C5B-DBD4-4EBA-9337-A0F7E3E97520}">
  <cacheSource type="worksheet">
    <worksheetSource name="Best_Shows_Netflix5"/>
  </cacheSource>
  <cacheFields count="11">
    <cacheField name="index" numFmtId="0">
      <sharedItems containsSemiMixedTypes="0" containsString="0" containsNumber="1" containsInteger="1" minValue="0" maxValue="245"/>
    </cacheField>
    <cacheField name="TITLE" numFmtId="0">
      <sharedItems/>
    </cacheField>
    <cacheField name="RELEASE_YEAR" numFmtId="0">
      <sharedItems containsSemiMixedTypes="0" containsString="0" containsNumber="1" containsInteger="1" minValue="1969" maxValue="2022"/>
    </cacheField>
    <cacheField name="YEAR BRACKET" numFmtId="0">
      <sharedItems/>
    </cacheField>
    <cacheField name="SCORE" numFmtId="0">
      <sharedItems containsSemiMixedTypes="0" containsString="0" containsNumber="1" minValue="7.5" maxValue="9.5"/>
    </cacheField>
    <cacheField name="NUMBER_OF_VOTES" numFmtId="3">
      <sharedItems containsSemiMixedTypes="0" containsString="0" containsNumber="1" containsInteger="1" minValue="10024" maxValue="1727694"/>
    </cacheField>
    <cacheField name="DURATION" numFmtId="0">
      <sharedItems containsSemiMixedTypes="0" containsString="0" containsNumber="1" containsInteger="1" minValue="16" maxValue="141"/>
    </cacheField>
    <cacheField name="NUMBER_OF_SEASONS" numFmtId="0">
      <sharedItems containsSemiMixedTypes="0" containsString="0" containsNumber="1" containsInteger="1" minValue="1" maxValue="21"/>
    </cacheField>
    <cacheField name="SEASONS BRACKET" numFmtId="0">
      <sharedItems containsMixedTypes="1" containsNumber="1" containsInteger="1" minValue="1" maxValue="6" count="7">
        <n v="5"/>
        <s v="More than 6"/>
        <n v="6"/>
        <n v="2"/>
        <n v="1"/>
        <n v="3"/>
        <n v="4"/>
      </sharedItems>
    </cacheField>
    <cacheField name="MAIN_GENRE" numFmtId="0">
      <sharedItems count="12">
        <s v="drama"/>
        <s v="scifi"/>
        <s v="action"/>
        <s v="crime"/>
        <s v="comedy"/>
        <s v="thriller"/>
        <s v="war"/>
        <s v="western"/>
        <s v="documentary"/>
        <s v="animation"/>
        <s v="reality"/>
        <s v="romance"/>
      </sharedItems>
    </cacheField>
    <cacheField name="MAIN_PRODUCTION" numFmtId="0">
      <sharedItems count="19">
        <s v="US"/>
        <s v="GB"/>
        <s v="ES"/>
        <s v="KR"/>
        <s v="DE"/>
        <s v="JP"/>
        <s v="CA"/>
        <s v="FR"/>
        <s v="IN"/>
        <s v="DK"/>
        <s v="NO"/>
        <s v="BR"/>
        <s v="TR"/>
        <s v="SE"/>
        <s v="IL"/>
        <s v="AU"/>
        <s v="BE"/>
        <s v="IT"/>
        <s v="FI"/>
      </sharedItems>
    </cacheField>
  </cacheFields>
  <extLst>
    <ext xmlns:x14="http://schemas.microsoft.com/office/spreadsheetml/2009/9/main" uri="{725AE2AE-9491-48be-B2B4-4EB974FC3084}">
      <x14:pivotCacheDefinition pivotCacheId="1771815379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28.876954976855" createdVersion="8" refreshedVersion="8" minRefreshableVersion="3" recordCount="387" xr:uid="{0392FDED-786D-4988-B05B-1B73FBA45326}">
  <cacheSource type="worksheet">
    <worksheetSource name="Best_Movies_Netflix4"/>
  </cacheSource>
  <cacheFields count="9">
    <cacheField name="index" numFmtId="0">
      <sharedItems containsSemiMixedTypes="0" containsString="0" containsNumber="1" containsInteger="1" minValue="0" maxValue="386"/>
    </cacheField>
    <cacheField name="TITLE" numFmtId="0">
      <sharedItems/>
    </cacheField>
    <cacheField name="RELEASE_YEAR" numFmtId="0">
      <sharedItems containsSemiMixedTypes="0" containsString="0" containsNumber="1" containsInteger="1" minValue="1954" maxValue="2022"/>
    </cacheField>
    <cacheField name="YEAR_BRACKET" numFmtId="0">
      <sharedItems count="8">
        <s v="2021-2022"/>
        <s v="2011-2020"/>
        <s v="2001-2010"/>
        <s v="1991-2000"/>
        <s v="1981-1990"/>
        <s v="1971-1980"/>
        <s v="1961-1970"/>
        <s v="1951-1960"/>
      </sharedItems>
    </cacheField>
    <cacheField name="SCORE" numFmtId="0">
      <sharedItems containsSemiMixedTypes="0" containsString="0" containsNumber="1" minValue="6.9" maxValue="9"/>
    </cacheField>
    <cacheField name="NUMBER_OF_VOTES" numFmtId="3">
      <sharedItems containsSemiMixedTypes="0" containsString="0" containsNumber="1" containsInteger="1" minValue="10139" maxValue="2268288" count="387">
        <n v="13140"/>
        <n v="15032"/>
        <n v="57606"/>
        <n v="44045"/>
        <n v="21328"/>
        <n v="44074"/>
        <n v="24681"/>
        <n v="29604"/>
        <n v="24903"/>
        <n v="10903"/>
        <n v="22858"/>
        <n v="14590"/>
        <n v="100787"/>
        <n v="39620"/>
        <n v="96418"/>
        <n v="30235"/>
        <n v="23781"/>
        <n v="17141"/>
        <n v="11582"/>
        <n v="21558"/>
        <n v="24712"/>
        <n v="41508"/>
        <n v="498447"/>
        <n v="58190"/>
        <n v="101975"/>
        <n v="71915"/>
        <n v="25771"/>
        <n v="10748"/>
        <n v="12303"/>
        <n v="158487"/>
        <n v="19706"/>
        <n v="31180"/>
        <n v="51232"/>
        <n v="170728"/>
        <n v="79674"/>
        <n v="10544"/>
        <n v="37528"/>
        <n v="14839"/>
        <n v="19151"/>
        <n v="17570"/>
        <n v="26355"/>
        <n v="26368"/>
        <n v="29450"/>
        <n v="122321"/>
        <n v="47795"/>
        <n v="20019"/>
        <n v="17828"/>
        <n v="50275"/>
        <n v="14048"/>
        <n v="34959"/>
        <n v="25687"/>
        <n v="13680"/>
        <n v="32336"/>
        <n v="46939"/>
        <n v="10649"/>
        <n v="141480"/>
        <n v="290643"/>
        <n v="371209"/>
        <n v="314049"/>
        <n v="12699"/>
        <n v="19708"/>
        <n v="27130"/>
        <n v="36805"/>
        <n v="120871"/>
        <n v="14215"/>
        <n v="31531"/>
        <n v="261956"/>
        <n v="21415"/>
        <n v="216847"/>
        <n v="45200"/>
        <n v="119020"/>
        <n v="16441"/>
        <n v="44418"/>
        <n v="30949"/>
        <n v="59836"/>
        <n v="44715"/>
        <n v="61878"/>
        <n v="14605"/>
        <n v="12418"/>
        <n v="22838"/>
        <n v="13419"/>
        <n v="207877"/>
        <n v="30694"/>
        <n v="12356"/>
        <n v="17236"/>
        <n v="88714"/>
        <n v="47603"/>
        <n v="88359"/>
        <n v="12035"/>
        <n v="18523"/>
        <n v="25269"/>
        <n v="153508"/>
        <n v="52227"/>
        <n v="23771"/>
        <n v="14037"/>
        <n v="32814"/>
        <n v="17716"/>
        <n v="52657"/>
        <n v="44917"/>
        <n v="28196"/>
        <n v="141528"/>
        <n v="19023"/>
        <n v="123377"/>
        <n v="14046"/>
        <n v="101175"/>
        <n v="14983"/>
        <n v="71182"/>
        <n v="18453"/>
        <n v="107701"/>
        <n v="34009"/>
        <n v="69834"/>
        <n v="25500"/>
        <n v="75653"/>
        <n v="91560"/>
        <n v="32573"/>
        <n v="170351"/>
        <n v="539864"/>
        <n v="48672"/>
        <n v="21632"/>
        <n v="24046"/>
        <n v="619645"/>
        <n v="240408"/>
        <n v="25593"/>
        <n v="23297"/>
        <n v="20430"/>
        <n v="23011"/>
        <n v="27003"/>
        <n v="29804"/>
        <n v="47676"/>
        <n v="277165"/>
        <n v="165817"/>
        <n v="193208"/>
        <n v="28911"/>
        <n v="128600"/>
        <n v="116305"/>
        <n v="83961"/>
        <n v="149604"/>
        <n v="20675"/>
        <n v="10320"/>
        <n v="12095"/>
        <n v="17871"/>
        <n v="13708"/>
        <n v="112487"/>
        <n v="12825"/>
        <n v="42808"/>
        <n v="13360"/>
        <n v="47971"/>
        <n v="55549"/>
        <n v="180247"/>
        <n v="14356"/>
        <n v="34914"/>
        <n v="75132"/>
        <n v="125720"/>
        <n v="29819"/>
        <n v="25792"/>
        <n v="224900"/>
        <n v="11495"/>
        <n v="264884"/>
        <n v="86614"/>
        <n v="14380"/>
        <n v="120488"/>
        <n v="260693"/>
        <n v="70542"/>
        <n v="17033"/>
        <n v="12816"/>
        <n v="18681"/>
        <n v="38308"/>
        <n v="14501"/>
        <n v="152791"/>
        <n v="208185"/>
        <n v="72460"/>
        <n v="34139"/>
        <n v="23969"/>
        <n v="14977"/>
        <n v="17710"/>
        <n v="79075"/>
        <n v="34659"/>
        <n v="117333"/>
        <n v="10742"/>
        <n v="570138"/>
        <n v="80129"/>
        <n v="12395"/>
        <n v="13703"/>
        <n v="26790"/>
        <n v="14968"/>
        <n v="24676"/>
        <n v="166288"/>
        <n v="31385"/>
        <n v="180805"/>
        <n v="54128"/>
        <n v="17149"/>
        <n v="175273"/>
        <n v="41529"/>
        <n v="64805"/>
        <n v="24845"/>
        <n v="11403"/>
        <n v="178012"/>
        <n v="54001"/>
        <n v="11330"/>
        <n v="748654"/>
        <n v="13308"/>
        <n v="327565"/>
        <n v="523686"/>
        <n v="28370"/>
        <n v="33714"/>
        <n v="55044"/>
        <n v="102103"/>
        <n v="111092"/>
        <n v="13135"/>
        <n v="24456"/>
        <n v="25344"/>
        <n v="10656"/>
        <n v="11488"/>
        <n v="465254"/>
        <n v="586679"/>
        <n v="55489"/>
        <n v="36512"/>
        <n v="21882"/>
        <n v="24319"/>
        <n v="491048"/>
        <n v="14230"/>
        <n v="93314"/>
        <n v="154049"/>
        <n v="114013"/>
        <n v="22186"/>
        <n v="39743"/>
        <n v="17433"/>
        <n v="11656"/>
        <n v="1472668"/>
        <n v="35888"/>
        <n v="80643"/>
        <n v="57449"/>
        <n v="10257"/>
        <n v="697481"/>
        <n v="600392"/>
        <n v="325132"/>
        <n v="12278"/>
        <n v="25793"/>
        <n v="566791"/>
        <n v="41752"/>
        <n v="463276"/>
        <n v="75801"/>
        <n v="15889"/>
        <n v="454917"/>
        <n v="21204"/>
        <n v="413541"/>
        <n v="29578"/>
        <n v="446531"/>
        <n v="507878"/>
        <n v="10266"/>
        <n v="11665"/>
        <n v="125883"/>
        <n v="58296"/>
        <n v="52338"/>
        <n v="49101"/>
        <n v="2268288"/>
        <n v="11973"/>
        <n v="44556"/>
        <n v="719717"/>
        <n v="681286"/>
        <n v="333378"/>
        <n v="103673"/>
        <n v="17494"/>
        <n v="12265"/>
        <n v="13446"/>
        <n v="18466"/>
        <n v="10415"/>
        <n v="120208"/>
        <n v="17555"/>
        <n v="11944"/>
        <n v="82623"/>
        <n v="385782"/>
        <n v="30389"/>
        <n v="323939"/>
        <n v="620154"/>
        <n v="10210"/>
        <n v="30818"/>
        <n v="17136"/>
        <n v="10206"/>
        <n v="297525"/>
        <n v="226225"/>
        <n v="221095"/>
        <n v="17411"/>
        <n v="21963"/>
        <n v="11241"/>
        <n v="32188"/>
        <n v="26738"/>
        <n v="78039"/>
        <n v="224896"/>
        <n v="280121"/>
        <n v="228799"/>
        <n v="12468"/>
        <n v="188234"/>
        <n v="611379"/>
        <n v="627009"/>
        <n v="51945"/>
        <n v="23541"/>
        <n v="269043"/>
        <n v="19556"/>
        <n v="242733"/>
        <n v="11934"/>
        <n v="329417"/>
        <n v="163878"/>
        <n v="10139"/>
        <n v="21745"/>
        <n v="21799"/>
        <n v="118092"/>
        <n v="536858"/>
        <n v="644336"/>
        <n v="12831"/>
        <n v="22505"/>
        <n v="36836"/>
        <n v="10528"/>
        <n v="265023"/>
        <n v="146847"/>
        <n v="143670"/>
        <n v="20611"/>
        <n v="89085"/>
        <n v="61797"/>
        <n v="23076"/>
        <n v="215678"/>
        <n v="35142"/>
        <n v="193053"/>
        <n v="20595"/>
        <n v="435503"/>
        <n v="68028"/>
        <n v="17029"/>
        <n v="429097"/>
        <n v="474176"/>
        <n v="240433"/>
        <n v="149218"/>
        <n v="16225"/>
        <n v="263212"/>
        <n v="341888"/>
        <n v="131999"/>
        <n v="111053"/>
        <n v="71167"/>
        <n v="36291"/>
        <n v="149082"/>
        <n v="255099"/>
        <n v="48818"/>
        <n v="270231"/>
        <n v="180532"/>
        <n v="118479"/>
        <n v="1346020"/>
        <n v="51640"/>
        <n v="28409"/>
        <n v="267181"/>
        <n v="21382"/>
        <n v="51938"/>
        <n v="298168"/>
        <n v="300073"/>
        <n v="361422"/>
        <n v="288960"/>
        <n v="141308"/>
        <n v="217534"/>
        <n v="12512"/>
        <n v="183638"/>
        <n v="1994599"/>
        <n v="18224"/>
        <n v="20986"/>
        <n v="57621"/>
        <n v="57399"/>
        <n v="101939"/>
        <n v="59086"/>
        <n v="79800"/>
        <n v="137549"/>
        <n v="212913"/>
        <n v="723306"/>
        <n v="19646"/>
        <n v="392790"/>
        <n v="329656"/>
        <n v="342335"/>
        <n v="230543"/>
        <n v="15186"/>
        <n v="11329"/>
        <n v="392419"/>
        <n v="30277"/>
        <n v="795222"/>
        <n v="530877"/>
        <n v="391942"/>
        <n v="153463"/>
        <n v="111189"/>
        <n v="16168"/>
        <n v="94121"/>
        <n v="50150"/>
        <n v="42373"/>
      </sharedItems>
    </cacheField>
    <cacheField name="DURATION" numFmtId="0">
      <sharedItems containsSemiMixedTypes="0" containsString="0" containsNumber="1" containsInteger="1" minValue="28" maxValue="229"/>
    </cacheField>
    <cacheField name="MAIN_GENRE" numFmtId="0">
      <sharedItems count="15">
        <s v="drama"/>
        <s v="comedy"/>
        <s v="crime"/>
        <s v="romance"/>
        <s v="action"/>
        <s v="documentary"/>
        <s v="thriller"/>
        <s v="animation"/>
        <s v="sports"/>
        <s v="fantasy"/>
        <s v="scifi"/>
        <s v="musical"/>
        <s v="horror"/>
        <s v="western"/>
        <s v="war"/>
      </sharedItems>
    </cacheField>
    <cacheField name="MAIN_PRODUCTION" numFmtId="0">
      <sharedItems count="35">
        <s v="IN"/>
        <s v="GB"/>
        <s v="US"/>
        <s v="IT"/>
        <s v="DE"/>
        <s v="CN"/>
        <s v="PL"/>
        <s v="NL"/>
        <s v="CA"/>
        <s v="NO"/>
        <s v="ZA"/>
        <s v="LT"/>
        <s v="KR"/>
        <s v="HU"/>
        <s v="TR"/>
        <s v="ES"/>
        <s v="MW"/>
        <s v="FR"/>
        <s v="AU"/>
        <s v="BR"/>
        <s v="MX"/>
        <s v="JP"/>
        <s v="ID"/>
        <s v="BE"/>
        <s v="TH"/>
        <s v="KH"/>
        <s v="IE"/>
        <s v="NZ"/>
        <s v="AR"/>
        <s v="DK"/>
        <s v="UA"/>
        <s v="HK"/>
        <s v="CD"/>
        <s v="PS"/>
        <s v="XX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n v="2008"/>
    <s v="2001-2010"/>
    <n v="9.5"/>
    <n v="1727694"/>
    <n v="48"/>
    <n v="5"/>
    <n v="5"/>
    <s v="drama"/>
    <x v="0"/>
  </r>
  <r>
    <n v="2016"/>
    <s v="2011-2020"/>
    <n v="8.6999999999999993"/>
    <n v="989090"/>
    <n v="52"/>
    <n v="5"/>
    <n v="5"/>
    <s v="scifi"/>
    <x v="0"/>
  </r>
  <r>
    <n v="2010"/>
    <s v="2001-2010"/>
    <n v="8.1999999999999993"/>
    <n v="945125"/>
    <n v="46"/>
    <n v="11"/>
    <s v="More than 6"/>
    <s v="action"/>
    <x v="0"/>
  </r>
  <r>
    <n v="2013"/>
    <s v="2011-2020"/>
    <n v="8.6999999999999993"/>
    <n v="494092"/>
    <n v="52"/>
    <n v="6"/>
    <n v="6"/>
    <s v="drama"/>
    <x v="0"/>
  </r>
  <r>
    <n v="2013"/>
    <s v="2011-2020"/>
    <n v="8.8000000000000007"/>
    <n v="485506"/>
    <n v="58"/>
    <n v="6"/>
    <n v="6"/>
    <s v="drama"/>
    <x v="1"/>
  </r>
  <r>
    <n v="2019"/>
    <s v="2011-2020"/>
    <n v="8.1999999999999993"/>
    <n v="465949"/>
    <n v="58"/>
    <n v="2"/>
    <n v="2"/>
    <s v="scifi"/>
    <x v="0"/>
  </r>
  <r>
    <n v="2017"/>
    <s v="2011-2020"/>
    <n v="8.3000000000000007"/>
    <n v="450797"/>
    <n v="50"/>
    <n v="5"/>
    <n v="5"/>
    <s v="crime"/>
    <x v="2"/>
  </r>
  <r>
    <n v="2005"/>
    <s v="2001-2010"/>
    <n v="8.5"/>
    <n v="428639"/>
    <n v="45"/>
    <n v="15"/>
    <s v="More than 6"/>
    <s v="scifi"/>
    <x v="0"/>
  </r>
  <r>
    <n v="2012"/>
    <s v="2011-2020"/>
    <n v="7.5"/>
    <n v="425716"/>
    <n v="42"/>
    <n v="8"/>
    <s v="More than 6"/>
    <s v="action"/>
    <x v="0"/>
  </r>
  <r>
    <n v="2021"/>
    <s v="2021-2022"/>
    <n v="8"/>
    <n v="416738"/>
    <n v="54"/>
    <n v="2"/>
    <n v="2"/>
    <s v="action"/>
    <x v="3"/>
  </r>
  <r>
    <n v="2020"/>
    <s v="2011-2020"/>
    <n v="8.6"/>
    <n v="406350"/>
    <n v="56"/>
    <n v="1"/>
    <n v="1"/>
    <s v="drama"/>
    <x v="0"/>
  </r>
  <r>
    <n v="2015"/>
    <s v="2011-2020"/>
    <n v="8.8000000000000007"/>
    <n v="404920"/>
    <n v="49"/>
    <n v="6"/>
    <n v="6"/>
    <s v="comedy"/>
    <x v="0"/>
  </r>
  <r>
    <n v="2015"/>
    <s v="2011-2020"/>
    <n v="8.8000000000000007"/>
    <n v="404486"/>
    <n v="52"/>
    <n v="3"/>
    <n v="3"/>
    <s v="drama"/>
    <x v="0"/>
  </r>
  <r>
    <n v="2017"/>
    <s v="2011-2020"/>
    <n v="8.6999999999999993"/>
    <n v="354443"/>
    <n v="56"/>
    <n v="3"/>
    <n v="3"/>
    <s v="scifi"/>
    <x v="4"/>
  </r>
  <r>
    <n v="2014"/>
    <s v="2011-2020"/>
    <n v="7.6"/>
    <n v="336888"/>
    <n v="42"/>
    <n v="8"/>
    <s v="More than 6"/>
    <s v="scifi"/>
    <x v="0"/>
  </r>
  <r>
    <n v="2013"/>
    <s v="2011-2020"/>
    <n v="9"/>
    <n v="325381"/>
    <n v="24"/>
    <n v="4"/>
    <n v="4"/>
    <s v="scifi"/>
    <x v="5"/>
  </r>
  <r>
    <n v="2009"/>
    <s v="2001-2010"/>
    <n v="7.7"/>
    <n v="310776"/>
    <n v="42"/>
    <n v="8"/>
    <s v="More than 6"/>
    <s v="scifi"/>
    <x v="0"/>
  </r>
  <r>
    <n v="2016"/>
    <s v="2011-2020"/>
    <n v="8.1"/>
    <n v="308291"/>
    <n v="47"/>
    <n v="6"/>
    <n v="6"/>
    <s v="scifi"/>
    <x v="0"/>
  </r>
  <r>
    <n v="1989"/>
    <s v="1981-1990"/>
    <n v="8.9"/>
    <n v="302700"/>
    <n v="24"/>
    <n v="9"/>
    <s v="More than 6"/>
    <s v="comedy"/>
    <x v="0"/>
  </r>
  <r>
    <n v="2006"/>
    <s v="2001-2010"/>
    <n v="9"/>
    <n v="302147"/>
    <n v="24"/>
    <n v="1"/>
    <n v="1"/>
    <s v="scifi"/>
    <x v="5"/>
  </r>
  <r>
    <n v="2003"/>
    <s v="2001-2010"/>
    <n v="8.6999999999999993"/>
    <n v="297552"/>
    <n v="28"/>
    <n v="5"/>
    <n v="5"/>
    <s v="comedy"/>
    <x v="0"/>
  </r>
  <r>
    <n v="2005"/>
    <s v="2001-2010"/>
    <n v="9.3000000000000007"/>
    <n v="297336"/>
    <n v="24"/>
    <n v="3"/>
    <n v="3"/>
    <s v="scifi"/>
    <x v="0"/>
  </r>
  <r>
    <n v="2013"/>
    <s v="2011-2020"/>
    <n v="8.1"/>
    <n v="295591"/>
    <n v="59"/>
    <n v="7"/>
    <s v="More than 6"/>
    <s v="drama"/>
    <x v="0"/>
  </r>
  <r>
    <n v="2005"/>
    <s v="2001-2010"/>
    <n v="7.6"/>
    <n v="293618"/>
    <n v="49"/>
    <n v="18"/>
    <s v="More than 6"/>
    <s v="drama"/>
    <x v="0"/>
  </r>
  <r>
    <n v="2017"/>
    <s v="2011-2020"/>
    <n v="7.5"/>
    <n v="282373"/>
    <n v="58"/>
    <n v="4"/>
    <n v="4"/>
    <s v="drama"/>
    <x v="0"/>
  </r>
  <r>
    <n v="2017"/>
    <s v="2011-2020"/>
    <n v="8.5"/>
    <n v="278223"/>
    <n v="60"/>
    <n v="4"/>
    <n v="4"/>
    <s v="crime"/>
    <x v="0"/>
  </r>
  <r>
    <n v="2017"/>
    <s v="2011-2020"/>
    <n v="8.6"/>
    <n v="261429"/>
    <n v="53"/>
    <n v="2"/>
    <n v="2"/>
    <s v="crime"/>
    <x v="0"/>
  </r>
  <r>
    <n v="2009"/>
    <s v="2001-2010"/>
    <n v="8.5"/>
    <n v="252564"/>
    <n v="23"/>
    <n v="6"/>
    <n v="6"/>
    <s v="comedy"/>
    <x v="0"/>
  </r>
  <r>
    <n v="2019"/>
    <s v="2011-2020"/>
    <n v="8.3000000000000007"/>
    <n v="251168"/>
    <n v="52"/>
    <n v="4"/>
    <n v="4"/>
    <s v="drama"/>
    <x v="1"/>
  </r>
  <r>
    <n v="2014"/>
    <s v="2011-2020"/>
    <n v="7.6"/>
    <n v="242221"/>
    <n v="42"/>
    <n v="7"/>
    <s v="More than 6"/>
    <s v="drama"/>
    <x v="0"/>
  </r>
  <r>
    <n v="2013"/>
    <s v="2011-2020"/>
    <n v="8"/>
    <n v="238138"/>
    <n v="43"/>
    <n v="9"/>
    <s v="More than 6"/>
    <s v="drama"/>
    <x v="0"/>
  </r>
  <r>
    <n v="2011"/>
    <s v="2011-2020"/>
    <n v="8.6"/>
    <n v="230243"/>
    <n v="54"/>
    <n v="11"/>
    <s v="More than 6"/>
    <s v="drama"/>
    <x v="0"/>
  </r>
  <r>
    <n v="2018"/>
    <s v="2011-2020"/>
    <n v="8.6"/>
    <n v="226817"/>
    <n v="58"/>
    <n v="1"/>
    <n v="1"/>
    <s v="drama"/>
    <x v="0"/>
  </r>
  <r>
    <n v="2014"/>
    <s v="2011-2020"/>
    <n v="7.8"/>
    <n v="226081"/>
    <n v="43"/>
    <n v="5"/>
    <n v="5"/>
    <s v="scifi"/>
    <x v="0"/>
  </r>
  <r>
    <n v="2018"/>
    <s v="2011-2020"/>
    <n v="7.7"/>
    <n v="225949"/>
    <n v="47"/>
    <n v="3"/>
    <n v="3"/>
    <s v="thriller"/>
    <x v="0"/>
  </r>
  <r>
    <n v="2011"/>
    <s v="2011-2020"/>
    <n v="7.7"/>
    <n v="216209"/>
    <n v="21"/>
    <n v="7"/>
    <s v="More than 6"/>
    <s v="comedy"/>
    <x v="0"/>
  </r>
  <r>
    <n v="2019"/>
    <s v="2011-2020"/>
    <n v="8"/>
    <n v="202522"/>
    <n v="52"/>
    <n v="3"/>
    <n v="3"/>
    <s v="comedy"/>
    <x v="0"/>
  </r>
  <r>
    <n v="2010"/>
    <s v="2001-2010"/>
    <n v="8.6999999999999993"/>
    <n v="197744"/>
    <n v="58"/>
    <n v="6"/>
    <n v="6"/>
    <s v="drama"/>
    <x v="1"/>
  </r>
  <r>
    <n v="2016"/>
    <s v="2011-2020"/>
    <n v="8.6999999999999993"/>
    <n v="190878"/>
    <n v="56"/>
    <n v="5"/>
    <n v="5"/>
    <s v="drama"/>
    <x v="0"/>
  </r>
  <r>
    <n v="2005"/>
    <s v="2001-2010"/>
    <n v="8.1"/>
    <n v="189191"/>
    <n v="44"/>
    <n v="15"/>
    <s v="More than 6"/>
    <s v="thriller"/>
    <x v="0"/>
  </r>
  <r>
    <n v="2017"/>
    <s v="2011-2020"/>
    <n v="8.1"/>
    <n v="177868"/>
    <n v="21"/>
    <n v="2"/>
    <n v="2"/>
    <s v="crime"/>
    <x v="1"/>
  </r>
  <r>
    <n v="2021"/>
    <s v="2021-2022"/>
    <n v="9.1"/>
    <n v="175412"/>
    <n v="41"/>
    <n v="1"/>
    <n v="1"/>
    <s v="action"/>
    <x v="0"/>
  </r>
  <r>
    <n v="2018"/>
    <s v="2011-2020"/>
    <n v="8.6"/>
    <n v="163858"/>
    <n v="31"/>
    <n v="5"/>
    <n v="5"/>
    <s v="action"/>
    <x v="0"/>
  </r>
  <r>
    <n v="2018"/>
    <s v="2011-2020"/>
    <n v="7.9"/>
    <n v="162018"/>
    <n v="52"/>
    <n v="2"/>
    <n v="2"/>
    <s v="scifi"/>
    <x v="0"/>
  </r>
  <r>
    <n v="2014"/>
    <s v="2011-2020"/>
    <n v="8.4"/>
    <n v="152435"/>
    <n v="60"/>
    <n v="6"/>
    <n v="6"/>
    <s v="scifi"/>
    <x v="0"/>
  </r>
  <r>
    <n v="2015"/>
    <s v="2011-2020"/>
    <n v="8.1999999999999993"/>
    <n v="151518"/>
    <n v="62"/>
    <n v="2"/>
    <n v="2"/>
    <s v="scifi"/>
    <x v="0"/>
  </r>
  <r>
    <n v="2016"/>
    <s v="2011-2020"/>
    <n v="8.1999999999999993"/>
    <n v="148562"/>
    <n v="23"/>
    <n v="4"/>
    <n v="4"/>
    <s v="scifi"/>
    <x v="0"/>
  </r>
  <r>
    <n v="2015"/>
    <s v="2011-2020"/>
    <n v="8.6999999999999993"/>
    <n v="148386"/>
    <n v="24"/>
    <n v="2"/>
    <n v="2"/>
    <s v="action"/>
    <x v="5"/>
  </r>
  <r>
    <n v="2006"/>
    <s v="2001-2010"/>
    <n v="8.5"/>
    <n v="147409"/>
    <n v="25"/>
    <n v="5"/>
    <n v="5"/>
    <s v="comedy"/>
    <x v="1"/>
  </r>
  <r>
    <n v="2014"/>
    <s v="2011-2020"/>
    <n v="8.1"/>
    <n v="146712"/>
    <n v="43"/>
    <n v="6"/>
    <n v="6"/>
    <s v="drama"/>
    <x v="0"/>
  </r>
  <r>
    <n v="2014"/>
    <s v="2011-2020"/>
    <n v="8.8000000000000007"/>
    <n v="143584"/>
    <n v="26"/>
    <n v="6"/>
    <n v="6"/>
    <s v="drama"/>
    <x v="0"/>
  </r>
  <r>
    <n v="2003"/>
    <s v="2001-2010"/>
    <n v="7.8"/>
    <n v="141049"/>
    <n v="44"/>
    <n v="19"/>
    <s v="More than 6"/>
    <s v="action"/>
    <x v="0"/>
  </r>
  <r>
    <n v="2013"/>
    <s v="2011-2020"/>
    <n v="8.3000000000000007"/>
    <n v="131574"/>
    <n v="43"/>
    <n v="5"/>
    <n v="5"/>
    <s v="scifi"/>
    <x v="0"/>
  </r>
  <r>
    <n v="2015"/>
    <s v="2011-2020"/>
    <n v="8.5"/>
    <n v="126473"/>
    <n v="55"/>
    <n v="5"/>
    <n v="5"/>
    <s v="action"/>
    <x v="1"/>
  </r>
  <r>
    <n v="2019"/>
    <s v="2011-2020"/>
    <n v="8.5"/>
    <n v="124972"/>
    <n v="28"/>
    <n v="3"/>
    <n v="3"/>
    <s v="comedy"/>
    <x v="1"/>
  </r>
  <r>
    <n v="2006"/>
    <s v="2001-2010"/>
    <n v="8.3000000000000007"/>
    <n v="121514"/>
    <n v="25"/>
    <n v="7"/>
    <s v="More than 6"/>
    <s v="comedy"/>
    <x v="0"/>
  </r>
  <r>
    <n v="2000"/>
    <s v="1991-2000"/>
    <n v="8.1999999999999993"/>
    <n v="119054"/>
    <n v="46"/>
    <n v="8"/>
    <s v="More than 6"/>
    <s v="comedy"/>
    <x v="0"/>
  </r>
  <r>
    <n v="2012"/>
    <s v="2011-2020"/>
    <n v="8.4"/>
    <n v="117464"/>
    <n v="23"/>
    <n v="4"/>
    <n v="4"/>
    <s v="action"/>
    <x v="0"/>
  </r>
  <r>
    <n v="2017"/>
    <s v="2011-2020"/>
    <n v="7.9"/>
    <n v="117055"/>
    <n v="45"/>
    <n v="4"/>
    <n v="4"/>
    <s v="crime"/>
    <x v="0"/>
  </r>
  <r>
    <n v="2018"/>
    <s v="2011-2020"/>
    <n v="8.1"/>
    <n v="114446"/>
    <n v="60"/>
    <n v="2"/>
    <n v="2"/>
    <s v="war"/>
    <x v="1"/>
  </r>
  <r>
    <n v="2019"/>
    <s v="2011-2020"/>
    <n v="8.9"/>
    <n v="114127"/>
    <n v="74"/>
    <n v="1"/>
    <n v="1"/>
    <s v="drama"/>
    <x v="0"/>
  </r>
  <r>
    <n v="1998"/>
    <s v="1991-2000"/>
    <n v="8.9"/>
    <n v="112887"/>
    <n v="25"/>
    <n v="1"/>
    <n v="1"/>
    <s v="western"/>
    <x v="5"/>
  </r>
  <r>
    <n v="1999"/>
    <s v="1991-2000"/>
    <n v="8.8000000000000007"/>
    <n v="112586"/>
    <n v="23"/>
    <n v="21"/>
    <s v="More than 6"/>
    <s v="action"/>
    <x v="5"/>
  </r>
  <r>
    <n v="2015"/>
    <s v="2011-2020"/>
    <n v="8.5"/>
    <n v="112537"/>
    <n v="22"/>
    <n v="6"/>
    <n v="6"/>
    <s v="comedy"/>
    <x v="6"/>
  </r>
  <r>
    <n v="2020"/>
    <s v="2011-2020"/>
    <n v="9.1"/>
    <n v="108321"/>
    <n v="50"/>
    <n v="1"/>
    <n v="1"/>
    <s v="documentary"/>
    <x v="0"/>
  </r>
  <r>
    <n v="2021"/>
    <s v="2021-2022"/>
    <n v="7.7"/>
    <n v="102321"/>
    <n v="64"/>
    <n v="1"/>
    <n v="1"/>
    <s v="action"/>
    <x v="0"/>
  </r>
  <r>
    <n v="2016"/>
    <s v="2011-2020"/>
    <n v="7.9"/>
    <n v="100911"/>
    <n v="55"/>
    <n v="2"/>
    <n v="2"/>
    <s v="scifi"/>
    <x v="0"/>
  </r>
  <r>
    <n v="2021"/>
    <s v="2021-2022"/>
    <n v="7.5"/>
    <n v="100575"/>
    <n v="46"/>
    <n v="3"/>
    <n v="3"/>
    <s v="crime"/>
    <x v="7"/>
  </r>
  <r>
    <n v="2019"/>
    <s v="2011-2020"/>
    <n v="8.4"/>
    <n v="95658"/>
    <n v="48"/>
    <n v="1"/>
    <n v="1"/>
    <s v="drama"/>
    <x v="0"/>
  </r>
  <r>
    <n v="2002"/>
    <s v="2001-2010"/>
    <n v="8.4"/>
    <n v="93980"/>
    <n v="23"/>
    <n v="6"/>
    <n v="6"/>
    <s v="scifi"/>
    <x v="5"/>
  </r>
  <r>
    <n v="2015"/>
    <s v="2011-2020"/>
    <n v="8.6"/>
    <n v="93456"/>
    <n v="62"/>
    <n v="2"/>
    <n v="2"/>
    <s v="crime"/>
    <x v="0"/>
  </r>
  <r>
    <n v="1997"/>
    <s v="1991-2000"/>
    <n v="8.4"/>
    <n v="90196"/>
    <n v="44"/>
    <n v="10"/>
    <s v="More than 6"/>
    <s v="scifi"/>
    <x v="0"/>
  </r>
  <r>
    <n v="2019"/>
    <s v="2011-2020"/>
    <n v="7.8"/>
    <n v="88945"/>
    <n v="28"/>
    <n v="2"/>
    <n v="2"/>
    <s v="drama"/>
    <x v="0"/>
  </r>
  <r>
    <n v="2019"/>
    <s v="2011-2020"/>
    <n v="8.6999999999999993"/>
    <n v="88265"/>
    <n v="25"/>
    <n v="3"/>
    <n v="3"/>
    <s v="animation"/>
    <x v="5"/>
  </r>
  <r>
    <n v="2016"/>
    <s v="2011-2020"/>
    <n v="7.5"/>
    <n v="88019"/>
    <n v="44"/>
    <n v="3"/>
    <n v="3"/>
    <s v="war"/>
    <x v="0"/>
  </r>
  <r>
    <n v="2011"/>
    <s v="2011-2020"/>
    <n v="9"/>
    <n v="87857"/>
    <n v="23"/>
    <n v="3"/>
    <n v="3"/>
    <s v="drama"/>
    <x v="5"/>
  </r>
  <r>
    <n v="2018"/>
    <s v="2011-2020"/>
    <n v="8.6"/>
    <n v="85088"/>
    <n v="50"/>
    <n v="2"/>
    <n v="2"/>
    <s v="action"/>
    <x v="8"/>
  </r>
  <r>
    <n v="2017"/>
    <s v="2011-2020"/>
    <n v="8.3000000000000007"/>
    <n v="81643"/>
    <n v="31"/>
    <n v="4"/>
    <n v="4"/>
    <s v="comedy"/>
    <x v="0"/>
  </r>
  <r>
    <n v="2018"/>
    <s v="2011-2020"/>
    <n v="8.4"/>
    <n v="80902"/>
    <n v="56"/>
    <n v="3"/>
    <n v="3"/>
    <s v="drama"/>
    <x v="0"/>
  </r>
  <r>
    <n v="2008"/>
    <s v="2001-2010"/>
    <n v="7.9"/>
    <n v="80138"/>
    <n v="44"/>
    <n v="5"/>
    <n v="5"/>
    <s v="action"/>
    <x v="1"/>
  </r>
  <r>
    <n v="2021"/>
    <s v="2021-2022"/>
    <n v="7.6"/>
    <n v="77782"/>
    <n v="52"/>
    <n v="1"/>
    <n v="1"/>
    <s v="scifi"/>
    <x v="0"/>
  </r>
  <r>
    <n v="2021"/>
    <s v="2021-2022"/>
    <n v="8.4"/>
    <n v="74955"/>
    <n v="54"/>
    <n v="1"/>
    <n v="1"/>
    <s v="drama"/>
    <x v="0"/>
  </r>
  <r>
    <n v="2018"/>
    <s v="2011-2020"/>
    <n v="7.7"/>
    <n v="74877"/>
    <n v="39"/>
    <n v="1"/>
    <n v="1"/>
    <s v="drama"/>
    <x v="0"/>
  </r>
  <r>
    <n v="2017"/>
    <s v="2011-2020"/>
    <n v="7.9"/>
    <n v="74660"/>
    <n v="27"/>
    <n v="6"/>
    <n v="6"/>
    <s v="animation"/>
    <x v="0"/>
  </r>
  <r>
    <n v="2020"/>
    <s v="2011-2020"/>
    <n v="8"/>
    <n v="74118"/>
    <n v="54"/>
    <n v="1"/>
    <n v="1"/>
    <s v="drama"/>
    <x v="4"/>
  </r>
  <r>
    <n v="2019"/>
    <s v="2011-2020"/>
    <n v="8"/>
    <n v="73110"/>
    <n v="31"/>
    <n v="2"/>
    <n v="2"/>
    <s v="drama"/>
    <x v="0"/>
  </r>
  <r>
    <n v="1969"/>
    <s v="1961-1970"/>
    <n v="8.8000000000000007"/>
    <n v="72895"/>
    <n v="30"/>
    <n v="4"/>
    <n v="4"/>
    <s v="comedy"/>
    <x v="1"/>
  </r>
  <r>
    <n v="2015"/>
    <s v="2011-2020"/>
    <n v="8.3000000000000007"/>
    <n v="72341"/>
    <n v="32"/>
    <n v="3"/>
    <n v="3"/>
    <s v="drama"/>
    <x v="0"/>
  </r>
  <r>
    <n v="2014"/>
    <s v="2011-2020"/>
    <n v="8"/>
    <n v="71229"/>
    <n v="55"/>
    <n v="2"/>
    <n v="2"/>
    <s v="action"/>
    <x v="0"/>
  </r>
  <r>
    <n v="2015"/>
    <s v="2011-2020"/>
    <n v="7.6"/>
    <n v="70242"/>
    <n v="30"/>
    <n v="4"/>
    <n v="4"/>
    <s v="comedy"/>
    <x v="0"/>
  </r>
  <r>
    <n v="2015"/>
    <s v="2011-2020"/>
    <n v="8.4"/>
    <n v="70087"/>
    <n v="30"/>
    <n v="3"/>
    <n v="3"/>
    <s v="action"/>
    <x v="0"/>
  </r>
  <r>
    <n v="2019"/>
    <s v="2011-2020"/>
    <n v="9.3000000000000007"/>
    <n v="66985"/>
    <n v="42"/>
    <n v="2"/>
    <n v="2"/>
    <s v="drama"/>
    <x v="8"/>
  </r>
  <r>
    <n v="2015"/>
    <s v="2011-2020"/>
    <n v="7.8"/>
    <n v="66488"/>
    <n v="42"/>
    <n v="5"/>
    <n v="5"/>
    <s v="scifi"/>
    <x v="0"/>
  </r>
  <r>
    <n v="1995"/>
    <s v="1991-2000"/>
    <n v="8.5"/>
    <n v="64727"/>
    <n v="24"/>
    <n v="1"/>
    <n v="1"/>
    <s v="scifi"/>
    <x v="5"/>
  </r>
  <r>
    <n v="2017"/>
    <s v="2011-2020"/>
    <n v="7.9"/>
    <n v="64467"/>
    <n v="29"/>
    <n v="3"/>
    <n v="3"/>
    <s v="comedy"/>
    <x v="0"/>
  </r>
  <r>
    <n v="2006"/>
    <s v="2001-2010"/>
    <n v="8.6999999999999993"/>
    <n v="64449"/>
    <n v="43"/>
    <n v="5"/>
    <n v="5"/>
    <s v="drama"/>
    <x v="0"/>
  </r>
  <r>
    <n v="2006"/>
    <s v="2001-2010"/>
    <n v="8.6999999999999993"/>
    <n v="62367"/>
    <n v="24"/>
    <n v="3"/>
    <n v="3"/>
    <s v="scifi"/>
    <x v="5"/>
  </r>
  <r>
    <n v="2003"/>
    <s v="2001-2010"/>
    <n v="8.8000000000000007"/>
    <n v="62140"/>
    <n v="21"/>
    <n v="3"/>
    <n v="3"/>
    <s v="comedy"/>
    <x v="0"/>
  </r>
  <r>
    <n v="1993"/>
    <s v="1991-2000"/>
    <n v="8.1"/>
    <n v="61145"/>
    <n v="47"/>
    <n v="7"/>
    <s v="More than 6"/>
    <s v="scifi"/>
    <x v="0"/>
  </r>
  <r>
    <n v="2017"/>
    <s v="2011-2020"/>
    <n v="8.3000000000000007"/>
    <n v="61114"/>
    <n v="26"/>
    <n v="4"/>
    <n v="4"/>
    <s v="scifi"/>
    <x v="0"/>
  </r>
  <r>
    <n v="2017"/>
    <s v="2011-2020"/>
    <n v="7.8"/>
    <n v="59239"/>
    <n v="47"/>
    <n v="3"/>
    <n v="3"/>
    <s v="action"/>
    <x v="0"/>
  </r>
  <r>
    <n v="2017"/>
    <s v="2011-2020"/>
    <n v="8.1"/>
    <n v="57459"/>
    <n v="43"/>
    <n v="2"/>
    <n v="2"/>
    <s v="documentary"/>
    <x v="0"/>
  </r>
  <r>
    <n v="2020"/>
    <s v="2011-2020"/>
    <n v="7.5"/>
    <n v="56459"/>
    <n v="21"/>
    <n v="1"/>
    <n v="1"/>
    <s v="comedy"/>
    <x v="0"/>
  </r>
  <r>
    <n v="2016"/>
    <s v="2011-2020"/>
    <n v="8"/>
    <n v="54566"/>
    <n v="45"/>
    <n v="3"/>
    <n v="3"/>
    <s v="scifi"/>
    <x v="6"/>
  </r>
  <r>
    <n v="2017"/>
    <s v="2011-2020"/>
    <n v="8.6999999999999993"/>
    <n v="51001"/>
    <n v="46"/>
    <n v="3"/>
    <n v="3"/>
    <s v="drama"/>
    <x v="6"/>
  </r>
  <r>
    <n v="2011"/>
    <s v="2011-2020"/>
    <n v="7.9"/>
    <n v="50556"/>
    <n v="51"/>
    <n v="3"/>
    <n v="3"/>
    <s v="drama"/>
    <x v="6"/>
  </r>
  <r>
    <n v="2019"/>
    <s v="2011-2020"/>
    <n v="8"/>
    <n v="50250"/>
    <n v="62"/>
    <n v="1"/>
    <n v="1"/>
    <s v="crime"/>
    <x v="0"/>
  </r>
  <r>
    <n v="2015"/>
    <s v="2011-2020"/>
    <n v="7.9"/>
    <n v="50028"/>
    <n v="57"/>
    <n v="3"/>
    <n v="3"/>
    <s v="drama"/>
    <x v="0"/>
  </r>
  <r>
    <n v="2018"/>
    <s v="2011-2020"/>
    <n v="7.7"/>
    <n v="49867"/>
    <n v="42"/>
    <n v="4"/>
    <n v="4"/>
    <s v="comedy"/>
    <x v="0"/>
  </r>
  <r>
    <n v="2015"/>
    <s v="2011-2020"/>
    <n v="7.6"/>
    <n v="49557"/>
    <n v="44"/>
    <n v="5"/>
    <n v="5"/>
    <s v="drama"/>
    <x v="0"/>
  </r>
  <r>
    <n v="2021"/>
    <s v="2021-2022"/>
    <n v="7.8"/>
    <n v="49182"/>
    <n v="45"/>
    <n v="2"/>
    <n v="2"/>
    <s v="scifi"/>
    <x v="0"/>
  </r>
  <r>
    <n v="2015"/>
    <s v="2011-2020"/>
    <n v="8.1999999999999993"/>
    <n v="48435"/>
    <n v="30"/>
    <n v="7"/>
    <s v="More than 6"/>
    <s v="comedy"/>
    <x v="0"/>
  </r>
  <r>
    <n v="2013"/>
    <s v="2011-2020"/>
    <n v="7.5"/>
    <n v="47751"/>
    <n v="42"/>
    <n v="4"/>
    <n v="4"/>
    <s v="drama"/>
    <x v="0"/>
  </r>
  <r>
    <n v="2020"/>
    <s v="2011-2020"/>
    <n v="7.6"/>
    <n v="47651"/>
    <n v="47"/>
    <n v="2"/>
    <n v="2"/>
    <s v="action"/>
    <x v="5"/>
  </r>
  <r>
    <n v="2014"/>
    <s v="2011-2020"/>
    <n v="7.8"/>
    <n v="46286"/>
    <n v="42"/>
    <n v="5"/>
    <n v="5"/>
    <s v="drama"/>
    <x v="0"/>
  </r>
  <r>
    <n v="2015"/>
    <s v="2011-2020"/>
    <n v="7.9"/>
    <n v="45628"/>
    <n v="43"/>
    <n v="3"/>
    <n v="3"/>
    <s v="action"/>
    <x v="0"/>
  </r>
  <r>
    <n v="2020"/>
    <s v="2011-2020"/>
    <n v="7.8"/>
    <n v="45346"/>
    <n v="28"/>
    <n v="4"/>
    <n v="4"/>
    <s v="drama"/>
    <x v="0"/>
  </r>
  <r>
    <n v="2017"/>
    <s v="2011-2020"/>
    <n v="8"/>
    <n v="44751"/>
    <n v="34"/>
    <n v="4"/>
    <n v="4"/>
    <s v="drama"/>
    <x v="0"/>
  </r>
  <r>
    <n v="2019"/>
    <s v="2011-2020"/>
    <n v="8.3000000000000007"/>
    <n v="43760"/>
    <n v="48"/>
    <n v="2"/>
    <n v="2"/>
    <s v="action"/>
    <x v="3"/>
  </r>
  <r>
    <n v="2012"/>
    <s v="2011-2020"/>
    <n v="7.6"/>
    <n v="43727"/>
    <n v="23"/>
    <n v="4"/>
    <n v="4"/>
    <s v="scifi"/>
    <x v="5"/>
  </r>
  <r>
    <n v="2020"/>
    <s v="2011-2020"/>
    <n v="7.5"/>
    <n v="43404"/>
    <n v="49"/>
    <n v="2"/>
    <n v="2"/>
    <s v="action"/>
    <x v="0"/>
  </r>
  <r>
    <n v="2016"/>
    <s v="2011-2020"/>
    <n v="8.5"/>
    <n v="42699"/>
    <n v="22"/>
    <n v="1"/>
    <n v="1"/>
    <s v="drama"/>
    <x v="5"/>
  </r>
  <r>
    <n v="2020"/>
    <s v="2011-2020"/>
    <n v="7.6"/>
    <n v="42018"/>
    <n v="45"/>
    <n v="1"/>
    <n v="1"/>
    <s v="drama"/>
    <x v="0"/>
  </r>
  <r>
    <n v="2015"/>
    <s v="2011-2020"/>
    <n v="7.5"/>
    <n v="41867"/>
    <n v="43"/>
    <n v="3"/>
    <n v="3"/>
    <s v="scifi"/>
    <x v="6"/>
  </r>
  <r>
    <n v="2001"/>
    <s v="2001-2010"/>
    <n v="8.6"/>
    <n v="41791"/>
    <n v="25"/>
    <n v="12"/>
    <s v="More than 6"/>
    <s v="comedy"/>
    <x v="6"/>
  </r>
  <r>
    <n v="2021"/>
    <s v="2021-2022"/>
    <n v="7.6"/>
    <n v="41782"/>
    <n v="57"/>
    <n v="1"/>
    <n v="1"/>
    <s v="drama"/>
    <x v="1"/>
  </r>
  <r>
    <n v="2022"/>
    <s v="2021-2022"/>
    <n v="7.5"/>
    <n v="41393"/>
    <n v="61"/>
    <n v="1"/>
    <n v="1"/>
    <s v="action"/>
    <x v="3"/>
  </r>
  <r>
    <n v="2019"/>
    <s v="2011-2020"/>
    <n v="9.3000000000000007"/>
    <n v="41386"/>
    <n v="50"/>
    <n v="1"/>
    <n v="1"/>
    <s v="documentary"/>
    <x v="1"/>
  </r>
  <r>
    <n v="2016"/>
    <s v="2011-2020"/>
    <n v="7.7"/>
    <n v="41362"/>
    <n v="32"/>
    <n v="3"/>
    <n v="3"/>
    <s v="drama"/>
    <x v="0"/>
  </r>
  <r>
    <n v="2021"/>
    <s v="2021-2022"/>
    <n v="7.7"/>
    <n v="41253"/>
    <n v="55"/>
    <n v="1"/>
    <n v="1"/>
    <s v="crime"/>
    <x v="9"/>
  </r>
  <r>
    <n v="2019"/>
    <s v="2011-2020"/>
    <n v="7.9"/>
    <n v="40535"/>
    <n v="53"/>
    <n v="1"/>
    <n v="1"/>
    <s v="drama"/>
    <x v="7"/>
  </r>
  <r>
    <n v="2018"/>
    <s v="2011-2020"/>
    <n v="8.1999999999999993"/>
    <n v="38232"/>
    <n v="26"/>
    <n v="3"/>
    <n v="3"/>
    <s v="drama"/>
    <x v="0"/>
  </r>
  <r>
    <n v="2011"/>
    <s v="2011-2020"/>
    <n v="7.8"/>
    <n v="37778"/>
    <n v="21"/>
    <n v="3"/>
    <n v="3"/>
    <s v="comedy"/>
    <x v="0"/>
  </r>
  <r>
    <n v="2017"/>
    <s v="2011-2020"/>
    <n v="8.1"/>
    <n v="37747"/>
    <n v="43"/>
    <n v="2"/>
    <n v="2"/>
    <s v="scifi"/>
    <x v="0"/>
  </r>
  <r>
    <n v="2019"/>
    <s v="2011-2020"/>
    <n v="8.6"/>
    <n v="36661"/>
    <n v="38"/>
    <n v="6"/>
    <n v="6"/>
    <s v="documentary"/>
    <x v="1"/>
  </r>
  <r>
    <n v="2016"/>
    <s v="2011-2020"/>
    <n v="7.6"/>
    <n v="36359"/>
    <n v="92"/>
    <n v="1"/>
    <n v="1"/>
    <s v="comedy"/>
    <x v="0"/>
  </r>
  <r>
    <n v="2020"/>
    <s v="2011-2020"/>
    <n v="7.5"/>
    <n v="36185"/>
    <n v="47"/>
    <n v="2"/>
    <n v="2"/>
    <s v="action"/>
    <x v="10"/>
  </r>
  <r>
    <n v="2018"/>
    <s v="2011-2020"/>
    <n v="8"/>
    <n v="36077"/>
    <n v="47"/>
    <n v="2"/>
    <n v="2"/>
    <s v="drama"/>
    <x v="11"/>
  </r>
  <r>
    <n v="2015"/>
    <s v="2011-2020"/>
    <n v="8"/>
    <n v="36050"/>
    <n v="28"/>
    <n v="5"/>
    <n v="5"/>
    <s v="comedy"/>
    <x v="0"/>
  </r>
  <r>
    <n v="2016"/>
    <s v="2011-2020"/>
    <n v="7.5"/>
    <n v="35547"/>
    <n v="41"/>
    <n v="3"/>
    <n v="3"/>
    <s v="war"/>
    <x v="0"/>
  </r>
  <r>
    <n v="2014"/>
    <s v="2011-2020"/>
    <n v="7.9"/>
    <n v="35515"/>
    <n v="57"/>
    <n v="5"/>
    <n v="5"/>
    <s v="war"/>
    <x v="12"/>
  </r>
  <r>
    <n v="2020"/>
    <s v="2011-2020"/>
    <n v="7.5"/>
    <n v="35067"/>
    <n v="50"/>
    <n v="1"/>
    <n v="1"/>
    <s v="drama"/>
    <x v="0"/>
  </r>
  <r>
    <n v="2019"/>
    <s v="2011-2020"/>
    <n v="8.4"/>
    <n v="34730"/>
    <n v="23"/>
    <n v="2"/>
    <n v="2"/>
    <s v="scifi"/>
    <x v="5"/>
  </r>
  <r>
    <n v="2012"/>
    <s v="2011-2020"/>
    <n v="8.3000000000000007"/>
    <n v="34362"/>
    <n v="53"/>
    <n v="6"/>
    <n v="6"/>
    <s v="western"/>
    <x v="0"/>
  </r>
  <r>
    <n v="2013"/>
    <s v="2011-2020"/>
    <n v="8.1"/>
    <n v="31976"/>
    <n v="26"/>
    <n v="3"/>
    <n v="3"/>
    <s v="drama"/>
    <x v="1"/>
  </r>
  <r>
    <n v="2017"/>
    <s v="2011-2020"/>
    <n v="7.7"/>
    <n v="31577"/>
    <n v="44"/>
    <n v="1"/>
    <n v="1"/>
    <s v="drama"/>
    <x v="6"/>
  </r>
  <r>
    <n v="2019"/>
    <s v="2011-2020"/>
    <n v="7.9"/>
    <n v="30734"/>
    <n v="32"/>
    <n v="3"/>
    <n v="3"/>
    <s v="drama"/>
    <x v="4"/>
  </r>
  <r>
    <n v="2014"/>
    <s v="2011-2020"/>
    <n v="7.9"/>
    <n v="30341"/>
    <n v="24"/>
    <n v="5"/>
    <n v="5"/>
    <s v="action"/>
    <x v="5"/>
  </r>
  <r>
    <n v="2017"/>
    <s v="2011-2020"/>
    <n v="8.1"/>
    <n v="29972"/>
    <n v="33"/>
    <n v="2"/>
    <n v="2"/>
    <s v="comedy"/>
    <x v="0"/>
  </r>
  <r>
    <n v="2018"/>
    <s v="2011-2020"/>
    <n v="8.1"/>
    <n v="29298"/>
    <n v="67"/>
    <n v="1"/>
    <n v="1"/>
    <s v="crime"/>
    <x v="0"/>
  </r>
  <r>
    <n v="2012"/>
    <s v="2011-2020"/>
    <n v="7.9"/>
    <n v="29196"/>
    <n v="45"/>
    <n v="3"/>
    <n v="3"/>
    <s v="crime"/>
    <x v="10"/>
  </r>
  <r>
    <n v="2021"/>
    <s v="2021-2022"/>
    <n v="7.8"/>
    <n v="29019"/>
    <n v="58"/>
    <n v="1"/>
    <n v="1"/>
    <s v="crime"/>
    <x v="2"/>
  </r>
  <r>
    <n v="2022"/>
    <s v="2021-2022"/>
    <n v="8.9"/>
    <n v="28978"/>
    <n v="28"/>
    <n v="1"/>
    <n v="1"/>
    <s v="drama"/>
    <x v="1"/>
  </r>
  <r>
    <n v="2018"/>
    <s v="2011-2020"/>
    <n v="8.4"/>
    <n v="28718"/>
    <n v="25"/>
    <n v="3"/>
    <n v="3"/>
    <s v="comedy"/>
    <x v="1"/>
  </r>
  <r>
    <n v="2016"/>
    <s v="2011-2020"/>
    <n v="7.9"/>
    <n v="28537"/>
    <n v="42"/>
    <n v="5"/>
    <n v="5"/>
    <s v="drama"/>
    <x v="0"/>
  </r>
  <r>
    <n v="2018"/>
    <s v="2011-2020"/>
    <n v="7.5"/>
    <n v="27516"/>
    <n v="48"/>
    <n v="1"/>
    <n v="1"/>
    <s v="crime"/>
    <x v="0"/>
  </r>
  <r>
    <n v="2019"/>
    <s v="2011-2020"/>
    <n v="7.8"/>
    <n v="27439"/>
    <n v="59"/>
    <n v="1"/>
    <n v="1"/>
    <s v="crime"/>
    <x v="0"/>
  </r>
  <r>
    <n v="2021"/>
    <s v="2021-2022"/>
    <n v="8.3000000000000007"/>
    <n v="26732"/>
    <n v="45"/>
    <n v="1"/>
    <n v="1"/>
    <s v="drama"/>
    <x v="13"/>
  </r>
  <r>
    <n v="2012"/>
    <s v="2011-2020"/>
    <n v="8.5"/>
    <n v="25562"/>
    <n v="56"/>
    <n v="11"/>
    <s v="More than 6"/>
    <s v="drama"/>
    <x v="1"/>
  </r>
  <r>
    <n v="2015"/>
    <s v="2011-2020"/>
    <n v="8.3000000000000007"/>
    <n v="25239"/>
    <n v="40"/>
    <n v="3"/>
    <n v="3"/>
    <s v="war"/>
    <x v="14"/>
  </r>
  <r>
    <n v="2019"/>
    <s v="2011-2020"/>
    <n v="8.4"/>
    <n v="24164"/>
    <n v="51"/>
    <n v="1"/>
    <n v="1"/>
    <s v="scifi"/>
    <x v="1"/>
  </r>
  <r>
    <n v="2015"/>
    <s v="2011-2020"/>
    <n v="7.6"/>
    <n v="24142"/>
    <n v="41"/>
    <n v="8"/>
    <s v="More than 6"/>
    <s v="drama"/>
    <x v="0"/>
  </r>
  <r>
    <n v="2021"/>
    <s v="2021-2022"/>
    <n v="7.5"/>
    <n v="23939"/>
    <n v="47"/>
    <n v="1"/>
    <n v="1"/>
    <s v="crime"/>
    <x v="0"/>
  </r>
  <r>
    <n v="2010"/>
    <s v="2001-2010"/>
    <n v="8.5"/>
    <n v="23523"/>
    <n v="58"/>
    <n v="4"/>
    <n v="4"/>
    <s v="drama"/>
    <x v="9"/>
  </r>
  <r>
    <n v="2017"/>
    <s v="2011-2020"/>
    <n v="8.4"/>
    <n v="23256"/>
    <n v="49"/>
    <n v="4"/>
    <n v="4"/>
    <s v="crime"/>
    <x v="4"/>
  </r>
  <r>
    <n v="2014"/>
    <s v="2011-2020"/>
    <n v="7.6"/>
    <n v="22563"/>
    <n v="43"/>
    <n v="6"/>
    <n v="6"/>
    <s v="war"/>
    <x v="0"/>
  </r>
  <r>
    <n v="2011"/>
    <s v="2011-2020"/>
    <n v="8.4"/>
    <n v="22420"/>
    <n v="48"/>
    <n v="2"/>
    <n v="2"/>
    <s v="drama"/>
    <x v="1"/>
  </r>
  <r>
    <n v="2016"/>
    <s v="2011-2020"/>
    <n v="8.1999999999999993"/>
    <n v="22304"/>
    <n v="62"/>
    <n v="2"/>
    <n v="2"/>
    <s v="drama"/>
    <x v="0"/>
  </r>
  <r>
    <n v="2020"/>
    <s v="2011-2020"/>
    <n v="7.9"/>
    <n v="22045"/>
    <n v="45"/>
    <n v="2"/>
    <n v="2"/>
    <s v="documentary"/>
    <x v="12"/>
  </r>
  <r>
    <n v="2019"/>
    <s v="2011-2020"/>
    <n v="7.5"/>
    <n v="21887"/>
    <n v="43"/>
    <n v="2"/>
    <n v="2"/>
    <s v="comedy"/>
    <x v="0"/>
  </r>
  <r>
    <n v="2013"/>
    <s v="2011-2020"/>
    <n v="8.6"/>
    <n v="21747"/>
    <n v="46"/>
    <n v="9"/>
    <s v="More than 6"/>
    <s v="drama"/>
    <x v="15"/>
  </r>
  <r>
    <n v="2018"/>
    <s v="2011-2020"/>
    <n v="8.4"/>
    <n v="21635"/>
    <n v="27"/>
    <n v="3"/>
    <n v="3"/>
    <s v="scifi"/>
    <x v="0"/>
  </r>
  <r>
    <n v="2004"/>
    <s v="2001-2010"/>
    <n v="7.8"/>
    <n v="21531"/>
    <n v="49"/>
    <n v="2"/>
    <n v="2"/>
    <s v="crime"/>
    <x v="7"/>
  </r>
  <r>
    <n v="2015"/>
    <s v="2011-2020"/>
    <n v="8.1999999999999993"/>
    <n v="21388"/>
    <n v="50"/>
    <n v="4"/>
    <n v="4"/>
    <s v="drama"/>
    <x v="2"/>
  </r>
  <r>
    <n v="2020"/>
    <s v="2011-2020"/>
    <n v="8.6"/>
    <n v="21104"/>
    <n v="76"/>
    <n v="1"/>
    <n v="1"/>
    <s v="drama"/>
    <x v="3"/>
  </r>
  <r>
    <n v="2019"/>
    <s v="2011-2020"/>
    <n v="7.5"/>
    <n v="21077"/>
    <n v="46"/>
    <n v="1"/>
    <n v="1"/>
    <s v="drama"/>
    <x v="13"/>
  </r>
  <r>
    <n v="2010"/>
    <s v="2001-2010"/>
    <n v="7.6"/>
    <n v="20708"/>
    <n v="22"/>
    <n v="9"/>
    <s v="More than 6"/>
    <s v="scifi"/>
    <x v="6"/>
  </r>
  <r>
    <n v="2018"/>
    <s v="2011-2020"/>
    <n v="8.4"/>
    <n v="19940"/>
    <n v="25"/>
    <n v="1"/>
    <n v="1"/>
    <s v="drama"/>
    <x v="5"/>
  </r>
  <r>
    <n v="2015"/>
    <s v="2011-2020"/>
    <n v="7.8"/>
    <n v="19738"/>
    <n v="42"/>
    <n v="4"/>
    <n v="4"/>
    <s v="comedy"/>
    <x v="0"/>
  </r>
  <r>
    <n v="2008"/>
    <s v="2001-2010"/>
    <n v="7.6"/>
    <n v="19684"/>
    <n v="141"/>
    <n v="1"/>
    <n v="1"/>
    <s v="scifi"/>
    <x v="1"/>
  </r>
  <r>
    <n v="2014"/>
    <s v="2011-2020"/>
    <n v="8.1"/>
    <n v="19259"/>
    <n v="24"/>
    <n v="3"/>
    <n v="3"/>
    <s v="comedy"/>
    <x v="1"/>
  </r>
  <r>
    <n v="2019"/>
    <s v="2011-2020"/>
    <n v="8.5"/>
    <n v="18732"/>
    <n v="27"/>
    <n v="1"/>
    <n v="1"/>
    <s v="drama"/>
    <x v="8"/>
  </r>
  <r>
    <n v="2016"/>
    <s v="2011-2020"/>
    <n v="7.9"/>
    <n v="18575"/>
    <n v="54"/>
    <n v="3"/>
    <n v="3"/>
    <s v="war"/>
    <x v="1"/>
  </r>
  <r>
    <n v="2018"/>
    <s v="2011-2020"/>
    <n v="7.6"/>
    <n v="18575"/>
    <n v="25"/>
    <n v="1"/>
    <n v="1"/>
    <s v="scifi"/>
    <x v="5"/>
  </r>
  <r>
    <n v="2016"/>
    <s v="2011-2020"/>
    <n v="7.7"/>
    <n v="18546"/>
    <n v="30"/>
    <n v="1"/>
    <n v="1"/>
    <s v="comedy"/>
    <x v="1"/>
  </r>
  <r>
    <n v="2021"/>
    <s v="2021-2022"/>
    <n v="7.8"/>
    <n v="18446"/>
    <n v="50"/>
    <n v="1"/>
    <n v="1"/>
    <s v="thriller"/>
    <x v="3"/>
  </r>
  <r>
    <n v="2018"/>
    <s v="2011-2020"/>
    <n v="8.5"/>
    <n v="18147"/>
    <n v="47"/>
    <n v="6"/>
    <n v="6"/>
    <s v="reality"/>
    <x v="0"/>
  </r>
  <r>
    <n v="2016"/>
    <s v="2011-2020"/>
    <n v="7.7"/>
    <n v="18040"/>
    <n v="30"/>
    <n v="3"/>
    <n v="3"/>
    <s v="comedy"/>
    <x v="10"/>
  </r>
  <r>
    <n v="2018"/>
    <s v="2011-2020"/>
    <n v="7.5"/>
    <n v="18023"/>
    <n v="24"/>
    <n v="1"/>
    <n v="1"/>
    <s v="drama"/>
    <x v="0"/>
  </r>
  <r>
    <n v="2017"/>
    <s v="2011-2020"/>
    <n v="7.8"/>
    <n v="17992"/>
    <n v="44"/>
    <n v="3"/>
    <n v="3"/>
    <s v="drama"/>
    <x v="0"/>
  </r>
  <r>
    <n v="2019"/>
    <s v="2011-2020"/>
    <n v="7.6"/>
    <n v="17992"/>
    <n v="44"/>
    <n v="2"/>
    <n v="2"/>
    <s v="drama"/>
    <x v="1"/>
  </r>
  <r>
    <n v="2020"/>
    <s v="2011-2020"/>
    <n v="8.1999999999999993"/>
    <n v="17735"/>
    <n v="48"/>
    <n v="1"/>
    <n v="1"/>
    <s v="war"/>
    <x v="13"/>
  </r>
  <r>
    <n v="2017"/>
    <s v="2011-2020"/>
    <n v="8.4"/>
    <n v="17727"/>
    <n v="51"/>
    <n v="1"/>
    <n v="1"/>
    <s v="drama"/>
    <x v="12"/>
  </r>
  <r>
    <n v="2021"/>
    <s v="2021-2022"/>
    <n v="7.8"/>
    <n v="17429"/>
    <n v="26"/>
    <n v="2"/>
    <n v="2"/>
    <s v="scifi"/>
    <x v="0"/>
  </r>
  <r>
    <n v="2007"/>
    <s v="2001-2010"/>
    <n v="8.3000000000000007"/>
    <n v="17024"/>
    <n v="24"/>
    <n v="1"/>
    <n v="1"/>
    <s v="scifi"/>
    <x v="5"/>
  </r>
  <r>
    <n v="2020"/>
    <s v="2011-2020"/>
    <n v="7.5"/>
    <n v="16978"/>
    <n v="25"/>
    <n v="1"/>
    <n v="1"/>
    <s v="comedy"/>
    <x v="0"/>
  </r>
  <r>
    <n v="2016"/>
    <s v="2011-2020"/>
    <n v="8.3000000000000007"/>
    <n v="16970"/>
    <n v="22"/>
    <n v="5"/>
    <n v="5"/>
    <s v="comedy"/>
    <x v="6"/>
  </r>
  <r>
    <n v="2021"/>
    <s v="2021-2022"/>
    <n v="7.5"/>
    <n v="16927"/>
    <n v="39"/>
    <n v="1"/>
    <n v="1"/>
    <s v="drama"/>
    <x v="0"/>
  </r>
  <r>
    <n v="2019"/>
    <s v="2011-2020"/>
    <n v="7.8"/>
    <n v="16773"/>
    <n v="49"/>
    <n v="3"/>
    <n v="3"/>
    <s v="drama"/>
    <x v="16"/>
  </r>
  <r>
    <n v="2016"/>
    <s v="2011-2020"/>
    <n v="8.4"/>
    <n v="16509"/>
    <n v="22"/>
    <n v="3"/>
    <n v="3"/>
    <s v="action"/>
    <x v="0"/>
  </r>
  <r>
    <n v="2015"/>
    <s v="2011-2020"/>
    <n v="7.9"/>
    <n v="16273"/>
    <n v="54"/>
    <n v="3"/>
    <n v="3"/>
    <s v="drama"/>
    <x v="6"/>
  </r>
  <r>
    <n v="2000"/>
    <s v="1991-2000"/>
    <n v="7.9"/>
    <n v="15823"/>
    <n v="25"/>
    <n v="9"/>
    <s v="More than 6"/>
    <s v="action"/>
    <x v="5"/>
  </r>
  <r>
    <n v="2007"/>
    <s v="2001-2010"/>
    <n v="8.4"/>
    <n v="15743"/>
    <n v="44"/>
    <n v="15"/>
    <s v="More than 6"/>
    <s v="drama"/>
    <x v="6"/>
  </r>
  <r>
    <n v="2017"/>
    <s v="2011-2020"/>
    <n v="8.1999999999999993"/>
    <n v="15669"/>
    <n v="29"/>
    <n v="4"/>
    <n v="4"/>
    <s v="comedy"/>
    <x v="0"/>
  </r>
  <r>
    <n v="2018"/>
    <s v="2011-2020"/>
    <n v="7.9"/>
    <n v="15642"/>
    <n v="29"/>
    <n v="4"/>
    <n v="4"/>
    <s v="comedy"/>
    <x v="0"/>
  </r>
  <r>
    <n v="2018"/>
    <s v="2011-2020"/>
    <n v="7.7"/>
    <n v="15323"/>
    <n v="62"/>
    <n v="1"/>
    <n v="1"/>
    <s v="crime"/>
    <x v="0"/>
  </r>
  <r>
    <n v="2021"/>
    <s v="2021-2022"/>
    <n v="7.6"/>
    <n v="15137"/>
    <n v="28"/>
    <n v="1"/>
    <n v="1"/>
    <s v="comedy"/>
    <x v="0"/>
  </r>
  <r>
    <n v="2021"/>
    <s v="2021-2022"/>
    <n v="8.4"/>
    <n v="15134"/>
    <n v="81"/>
    <n v="1"/>
    <n v="1"/>
    <s v="action"/>
    <x v="3"/>
  </r>
  <r>
    <n v="2018"/>
    <s v="2011-2020"/>
    <n v="7.8"/>
    <n v="14935"/>
    <n v="24"/>
    <n v="5"/>
    <n v="5"/>
    <s v="scifi"/>
    <x v="0"/>
  </r>
  <r>
    <n v="2017"/>
    <s v="2011-2020"/>
    <n v="7.8"/>
    <n v="14892"/>
    <n v="22"/>
    <n v="6"/>
    <n v="6"/>
    <s v="comedy"/>
    <x v="6"/>
  </r>
  <r>
    <n v="2017"/>
    <s v="2011-2020"/>
    <n v="7.9"/>
    <n v="14346"/>
    <n v="48"/>
    <n v="3"/>
    <n v="3"/>
    <s v="crime"/>
    <x v="17"/>
  </r>
  <r>
    <n v="2008"/>
    <s v="2001-2010"/>
    <n v="8"/>
    <n v="14307"/>
    <n v="30"/>
    <n v="2"/>
    <n v="2"/>
    <s v="animation"/>
    <x v="5"/>
  </r>
  <r>
    <n v="2021"/>
    <s v="2021-2022"/>
    <n v="7.5"/>
    <n v="14040"/>
    <n v="47"/>
    <n v="1"/>
    <n v="1"/>
    <s v="drama"/>
    <x v="0"/>
  </r>
  <r>
    <n v="2017"/>
    <s v="2011-2020"/>
    <n v="7.6"/>
    <n v="13855"/>
    <n v="50"/>
    <n v="5"/>
    <n v="5"/>
    <s v="drama"/>
    <x v="2"/>
  </r>
  <r>
    <n v="2010"/>
    <s v="2001-2010"/>
    <n v="7.7"/>
    <n v="13848"/>
    <n v="26"/>
    <n v="1"/>
    <n v="1"/>
    <s v="scifi"/>
    <x v="5"/>
  </r>
  <r>
    <n v="2020"/>
    <s v="2011-2020"/>
    <n v="7.5"/>
    <n v="13797"/>
    <n v="46"/>
    <n v="2"/>
    <n v="2"/>
    <s v="comedy"/>
    <x v="12"/>
  </r>
  <r>
    <n v="2020"/>
    <s v="2011-2020"/>
    <n v="7.6"/>
    <n v="13692"/>
    <n v="50"/>
    <n v="1"/>
    <n v="1"/>
    <s v="drama"/>
    <x v="0"/>
  </r>
  <r>
    <n v="2019"/>
    <s v="2011-2020"/>
    <n v="7.7"/>
    <n v="13670"/>
    <n v="29"/>
    <n v="2"/>
    <n v="2"/>
    <s v="comedy"/>
    <x v="10"/>
  </r>
  <r>
    <n v="2016"/>
    <s v="2011-2020"/>
    <n v="7.5"/>
    <n v="13625"/>
    <n v="18"/>
    <n v="3"/>
    <n v="3"/>
    <s v="scifi"/>
    <x v="0"/>
  </r>
  <r>
    <n v="2019"/>
    <s v="2011-2020"/>
    <n v="7.8"/>
    <n v="13570"/>
    <n v="58"/>
    <n v="1"/>
    <n v="1"/>
    <s v="thriller"/>
    <x v="1"/>
  </r>
  <r>
    <n v="2013"/>
    <s v="2011-2020"/>
    <n v="7.9"/>
    <n v="13372"/>
    <n v="25"/>
    <n v="1"/>
    <n v="1"/>
    <s v="action"/>
    <x v="5"/>
  </r>
  <r>
    <n v="1995"/>
    <s v="1991-2000"/>
    <n v="7.6"/>
    <n v="13361"/>
    <n v="22"/>
    <n v="4"/>
    <n v="4"/>
    <s v="scifi"/>
    <x v="6"/>
  </r>
  <r>
    <n v="2015"/>
    <s v="2011-2020"/>
    <n v="8.3000000000000007"/>
    <n v="13331"/>
    <n v="55"/>
    <n v="4"/>
    <n v="4"/>
    <s v="comedy"/>
    <x v="7"/>
  </r>
  <r>
    <n v="2017"/>
    <s v="2011-2020"/>
    <n v="7.8"/>
    <n v="13238"/>
    <n v="43"/>
    <n v="2"/>
    <n v="2"/>
    <s v="drama"/>
    <x v="0"/>
  </r>
  <r>
    <n v="2019"/>
    <s v="2011-2020"/>
    <n v="7.6"/>
    <n v="13084"/>
    <n v="46"/>
    <n v="1"/>
    <n v="1"/>
    <s v="documentary"/>
    <x v="0"/>
  </r>
  <r>
    <n v="2011"/>
    <s v="2011-2020"/>
    <n v="7.5"/>
    <n v="12741"/>
    <n v="24"/>
    <n v="2"/>
    <n v="2"/>
    <s v="scifi"/>
    <x v="5"/>
  </r>
  <r>
    <n v="2011"/>
    <s v="2011-2020"/>
    <n v="8.1999999999999993"/>
    <n v="12682"/>
    <n v="23"/>
    <n v="1"/>
    <n v="1"/>
    <s v="drama"/>
    <x v="5"/>
  </r>
  <r>
    <n v="2011"/>
    <s v="2011-2020"/>
    <n v="8.1999999999999993"/>
    <n v="12568"/>
    <n v="25"/>
    <n v="2"/>
    <n v="2"/>
    <s v="scifi"/>
    <x v="5"/>
  </r>
  <r>
    <n v="2018"/>
    <s v="2011-2020"/>
    <n v="7.5"/>
    <n v="12453"/>
    <n v="60"/>
    <n v="1"/>
    <n v="1"/>
    <s v="drama"/>
    <x v="4"/>
  </r>
  <r>
    <n v="2012"/>
    <s v="2011-2020"/>
    <n v="8"/>
    <n v="12363"/>
    <n v="20"/>
    <n v="11"/>
    <s v="More than 6"/>
    <s v="comedy"/>
    <x v="0"/>
  </r>
  <r>
    <n v="2014"/>
    <s v="2011-2020"/>
    <n v="7.5"/>
    <n v="12069"/>
    <n v="42"/>
    <n v="4"/>
    <n v="4"/>
    <s v="drama"/>
    <x v="0"/>
  </r>
  <r>
    <n v="2020"/>
    <s v="2011-2020"/>
    <n v="8.1999999999999993"/>
    <n v="12030"/>
    <n v="69"/>
    <n v="1"/>
    <n v="1"/>
    <s v="drama"/>
    <x v="3"/>
  </r>
  <r>
    <n v="2009"/>
    <s v="2001-2010"/>
    <n v="7.9"/>
    <n v="11579"/>
    <n v="64"/>
    <n v="1"/>
    <n v="1"/>
    <s v="comedy"/>
    <x v="3"/>
  </r>
  <r>
    <n v="2019"/>
    <s v="2011-2020"/>
    <n v="7.9"/>
    <n v="11411"/>
    <n v="16"/>
    <n v="3"/>
    <n v="3"/>
    <s v="comedy"/>
    <x v="0"/>
  </r>
  <r>
    <n v="2020"/>
    <s v="2011-2020"/>
    <n v="8.1"/>
    <n v="10982"/>
    <n v="55"/>
    <n v="1"/>
    <n v="1"/>
    <s v="crime"/>
    <x v="0"/>
  </r>
  <r>
    <n v="2019"/>
    <s v="2011-2020"/>
    <n v="7.7"/>
    <n v="10927"/>
    <n v="41"/>
    <n v="4"/>
    <n v="4"/>
    <s v="comedy"/>
    <x v="0"/>
  </r>
  <r>
    <n v="2020"/>
    <s v="2011-2020"/>
    <n v="7.6"/>
    <n v="10821"/>
    <n v="49"/>
    <n v="1"/>
    <n v="1"/>
    <s v="action"/>
    <x v="0"/>
  </r>
  <r>
    <n v="2019"/>
    <s v="2011-2020"/>
    <n v="7.9"/>
    <n v="10776"/>
    <n v="50"/>
    <n v="1"/>
    <n v="1"/>
    <s v="documentary"/>
    <x v="0"/>
  </r>
  <r>
    <n v="2018"/>
    <s v="2011-2020"/>
    <n v="8.1"/>
    <n v="10400"/>
    <n v="25"/>
    <n v="1"/>
    <n v="1"/>
    <s v="animation"/>
    <x v="5"/>
  </r>
  <r>
    <n v="2016"/>
    <s v="2011-2020"/>
    <n v="7.6"/>
    <n v="10371"/>
    <n v="59"/>
    <n v="3"/>
    <n v="3"/>
    <s v="drama"/>
    <x v="18"/>
  </r>
  <r>
    <n v="2013"/>
    <s v="2011-2020"/>
    <n v="7.5"/>
    <n v="10329"/>
    <n v="59"/>
    <n v="1"/>
    <n v="1"/>
    <s v="drama"/>
    <x v="3"/>
  </r>
  <r>
    <n v="2020"/>
    <s v="2011-2020"/>
    <n v="7.5"/>
    <n v="10317"/>
    <n v="25"/>
    <n v="2"/>
    <n v="2"/>
    <s v="drama"/>
    <x v="1"/>
  </r>
  <r>
    <n v="2018"/>
    <s v="2011-2020"/>
    <n v="8.5"/>
    <n v="10162"/>
    <n v="25"/>
    <n v="2"/>
    <n v="2"/>
    <s v="scifi"/>
    <x v="1"/>
  </r>
  <r>
    <n v="2017"/>
    <s v="2011-2020"/>
    <n v="8"/>
    <n v="10161"/>
    <n v="52"/>
    <n v="1"/>
    <n v="1"/>
    <s v="drama"/>
    <x v="16"/>
  </r>
  <r>
    <n v="2015"/>
    <s v="2011-2020"/>
    <n v="7.7"/>
    <n v="10102"/>
    <n v="22"/>
    <n v="4"/>
    <n v="4"/>
    <s v="romance"/>
    <x v="7"/>
  </r>
  <r>
    <n v="2018"/>
    <s v="2011-2020"/>
    <n v="8.4"/>
    <n v="10024"/>
    <n v="39"/>
    <n v="3"/>
    <n v="3"/>
    <s v="reality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n v="0"/>
    <s v="Breaking Bad"/>
    <n v="2008"/>
    <s v="2001-2010"/>
    <n v="9.5"/>
    <n v="1727694"/>
    <n v="48"/>
    <n v="5"/>
    <x v="0"/>
    <x v="0"/>
    <x v="0"/>
  </r>
  <r>
    <n v="24"/>
    <s v="Stranger Things"/>
    <n v="2016"/>
    <s v="2011-2020"/>
    <n v="8.6999999999999993"/>
    <n v="989090"/>
    <n v="52"/>
    <n v="5"/>
    <x v="0"/>
    <x v="1"/>
    <x v="0"/>
  </r>
  <r>
    <n v="102"/>
    <s v="The Walking Dead"/>
    <n v="2010"/>
    <s v="2001-2010"/>
    <n v="8.1999999999999993"/>
    <n v="945125"/>
    <n v="46"/>
    <n v="11"/>
    <x v="1"/>
    <x v="2"/>
    <x v="0"/>
  </r>
  <r>
    <n v="22"/>
    <s v="House of Cards"/>
    <n v="2013"/>
    <s v="2011-2020"/>
    <n v="8.6999999999999993"/>
    <n v="494092"/>
    <n v="52"/>
    <n v="6"/>
    <x v="2"/>
    <x v="0"/>
    <x v="0"/>
  </r>
  <r>
    <n v="19"/>
    <s v="Peaky Blinders"/>
    <n v="2013"/>
    <s v="2011-2020"/>
    <n v="8.8000000000000007"/>
    <n v="485506"/>
    <n v="58"/>
    <n v="6"/>
    <x v="2"/>
    <x v="0"/>
    <x v="1"/>
  </r>
  <r>
    <n v="97"/>
    <s v="The Witcher"/>
    <n v="2019"/>
    <s v="2011-2020"/>
    <n v="8.1999999999999993"/>
    <n v="465949"/>
    <n v="58"/>
    <n v="2"/>
    <x v="3"/>
    <x v="1"/>
    <x v="0"/>
  </r>
  <r>
    <n v="80"/>
    <s v="Money Heist"/>
    <n v="2017"/>
    <s v="2011-2020"/>
    <n v="8.3000000000000007"/>
    <n v="450797"/>
    <n v="50"/>
    <n v="5"/>
    <x v="0"/>
    <x v="3"/>
    <x v="2"/>
  </r>
  <r>
    <n v="50"/>
    <s v="Supernatural"/>
    <n v="2005"/>
    <s v="2001-2010"/>
    <n v="8.5"/>
    <n v="428639"/>
    <n v="45"/>
    <n v="15"/>
    <x v="1"/>
    <x v="1"/>
    <x v="0"/>
  </r>
  <r>
    <n v="224"/>
    <s v="Arrow"/>
    <n v="2012"/>
    <s v="2011-2020"/>
    <n v="7.5"/>
    <n v="425716"/>
    <n v="42"/>
    <n v="8"/>
    <x v="1"/>
    <x v="2"/>
    <x v="0"/>
  </r>
  <r>
    <n v="126"/>
    <s v="Squid Game"/>
    <n v="2021"/>
    <s v="2021-2022"/>
    <n v="8"/>
    <n v="416738"/>
    <n v="54"/>
    <n v="2"/>
    <x v="3"/>
    <x v="2"/>
    <x v="3"/>
  </r>
  <r>
    <n v="34"/>
    <s v="The Queen's Gambit"/>
    <n v="2020"/>
    <s v="2011-2020"/>
    <n v="8.6"/>
    <n v="406350"/>
    <n v="56"/>
    <n v="1"/>
    <x v="4"/>
    <x v="0"/>
    <x v="0"/>
  </r>
  <r>
    <n v="16"/>
    <s v="Better Call Saul"/>
    <n v="2015"/>
    <s v="2011-2020"/>
    <n v="8.8000000000000007"/>
    <n v="404920"/>
    <n v="49"/>
    <n v="6"/>
    <x v="2"/>
    <x v="4"/>
    <x v="0"/>
  </r>
  <r>
    <n v="17"/>
    <s v="Narcos"/>
    <n v="2015"/>
    <s v="2011-2020"/>
    <n v="8.8000000000000007"/>
    <n v="404486"/>
    <n v="52"/>
    <n v="3"/>
    <x v="5"/>
    <x v="0"/>
    <x v="0"/>
  </r>
  <r>
    <n v="21"/>
    <s v="Dark"/>
    <n v="2017"/>
    <s v="2011-2020"/>
    <n v="8.6999999999999993"/>
    <n v="354443"/>
    <n v="56"/>
    <n v="3"/>
    <x v="5"/>
    <x v="1"/>
    <x v="4"/>
  </r>
  <r>
    <n v="209"/>
    <s v="The Flash"/>
    <n v="2014"/>
    <s v="2011-2020"/>
    <n v="7.6"/>
    <n v="336888"/>
    <n v="42"/>
    <n v="8"/>
    <x v="1"/>
    <x v="1"/>
    <x v="0"/>
  </r>
  <r>
    <n v="6"/>
    <s v="Attack on Titan"/>
    <n v="2013"/>
    <s v="2011-2020"/>
    <n v="9"/>
    <n v="325381"/>
    <n v="24"/>
    <n v="4"/>
    <x v="6"/>
    <x v="1"/>
    <x v="5"/>
  </r>
  <r>
    <n v="183"/>
    <s v="The Vampire Diaries"/>
    <n v="2009"/>
    <s v="2001-2010"/>
    <n v="7.7"/>
    <n v="310776"/>
    <n v="42"/>
    <n v="8"/>
    <x v="1"/>
    <x v="1"/>
    <x v="0"/>
  </r>
  <r>
    <n v="118"/>
    <s v="Lucifer"/>
    <n v="2016"/>
    <s v="2011-2020"/>
    <n v="8.1"/>
    <n v="308291"/>
    <n v="47"/>
    <n v="6"/>
    <x v="2"/>
    <x v="1"/>
    <x v="0"/>
  </r>
  <r>
    <n v="9"/>
    <s v="Seinfeld"/>
    <n v="1989"/>
    <s v="1981-1990"/>
    <n v="8.9"/>
    <n v="302700"/>
    <n v="24"/>
    <n v="9"/>
    <x v="1"/>
    <x v="4"/>
    <x v="0"/>
  </r>
  <r>
    <n v="8"/>
    <s v="DEATH NOTE"/>
    <n v="2006"/>
    <s v="2001-2010"/>
    <n v="9"/>
    <n v="302147"/>
    <n v="24"/>
    <n v="1"/>
    <x v="4"/>
    <x v="1"/>
    <x v="5"/>
  </r>
  <r>
    <n v="27"/>
    <s v="Arrested Development"/>
    <n v="2003"/>
    <s v="2001-2010"/>
    <n v="8.6999999999999993"/>
    <n v="297552"/>
    <n v="28"/>
    <n v="5"/>
    <x v="0"/>
    <x v="4"/>
    <x v="0"/>
  </r>
  <r>
    <n v="1"/>
    <s v="Avatar: The Last Airbender"/>
    <n v="2005"/>
    <s v="2001-2010"/>
    <n v="9.3000000000000007"/>
    <n v="297336"/>
    <n v="24"/>
    <n v="3"/>
    <x v="5"/>
    <x v="1"/>
    <x v="0"/>
  </r>
  <r>
    <n v="115"/>
    <s v="Orange Is the New Black"/>
    <n v="2013"/>
    <s v="2011-2020"/>
    <n v="8.1"/>
    <n v="295591"/>
    <n v="59"/>
    <n v="7"/>
    <x v="1"/>
    <x v="0"/>
    <x v="0"/>
  </r>
  <r>
    <n v="217"/>
    <s v="Grey's Anatomy"/>
    <n v="2005"/>
    <s v="2001-2010"/>
    <n v="7.6"/>
    <n v="293618"/>
    <n v="49"/>
    <n v="18"/>
    <x v="1"/>
    <x v="0"/>
    <x v="0"/>
  </r>
  <r>
    <n v="242"/>
    <s v="13 Reasons Why"/>
    <n v="2017"/>
    <s v="2011-2020"/>
    <n v="7.5"/>
    <n v="282373"/>
    <n v="58"/>
    <n v="4"/>
    <x v="6"/>
    <x v="0"/>
    <x v="0"/>
  </r>
  <r>
    <n v="51"/>
    <s v="Ozark"/>
    <n v="2017"/>
    <s v="2011-2020"/>
    <n v="8.5"/>
    <n v="278223"/>
    <n v="60"/>
    <n v="4"/>
    <x v="6"/>
    <x v="3"/>
    <x v="0"/>
  </r>
  <r>
    <n v="32"/>
    <s v="Mindhunter"/>
    <n v="2017"/>
    <s v="2011-2020"/>
    <n v="8.6"/>
    <n v="261429"/>
    <n v="53"/>
    <n v="2"/>
    <x v="3"/>
    <x v="3"/>
    <x v="0"/>
  </r>
  <r>
    <n v="43"/>
    <s v="Community"/>
    <n v="2009"/>
    <s v="2001-2010"/>
    <n v="8.5"/>
    <n v="252564"/>
    <n v="23"/>
    <n v="6"/>
    <x v="2"/>
    <x v="4"/>
    <x v="0"/>
  </r>
  <r>
    <n v="78"/>
    <s v="Sex Education"/>
    <n v="2019"/>
    <s v="2011-2020"/>
    <n v="8.3000000000000007"/>
    <n v="251168"/>
    <n v="52"/>
    <n v="4"/>
    <x v="6"/>
    <x v="0"/>
    <x v="1"/>
  </r>
  <r>
    <n v="208"/>
    <s v="The 100"/>
    <n v="2014"/>
    <s v="2011-2020"/>
    <n v="7.6"/>
    <n v="242221"/>
    <n v="42"/>
    <n v="7"/>
    <x v="1"/>
    <x v="0"/>
    <x v="0"/>
  </r>
  <r>
    <n v="131"/>
    <s v="The Blacklist"/>
    <n v="2013"/>
    <s v="2011-2020"/>
    <n v="8"/>
    <n v="238138"/>
    <n v="43"/>
    <n v="9"/>
    <x v="1"/>
    <x v="0"/>
    <x v="0"/>
  </r>
  <r>
    <n v="39"/>
    <s v="Shameless"/>
    <n v="2011"/>
    <s v="2011-2020"/>
    <n v="8.6"/>
    <n v="230243"/>
    <n v="54"/>
    <n v="11"/>
    <x v="1"/>
    <x v="0"/>
    <x v="0"/>
  </r>
  <r>
    <n v="33"/>
    <s v="The Haunting of Hill House"/>
    <n v="2018"/>
    <s v="2011-2020"/>
    <n v="8.6"/>
    <n v="226817"/>
    <n v="58"/>
    <n v="1"/>
    <x v="4"/>
    <x v="0"/>
    <x v="0"/>
  </r>
  <r>
    <n v="160"/>
    <s v="Gotham"/>
    <n v="2014"/>
    <s v="2011-2020"/>
    <n v="7.8"/>
    <n v="226081"/>
    <n v="43"/>
    <n v="5"/>
    <x v="0"/>
    <x v="1"/>
    <x v="0"/>
  </r>
  <r>
    <n v="185"/>
    <s v="You"/>
    <n v="2018"/>
    <s v="2011-2020"/>
    <n v="7.7"/>
    <n v="225949"/>
    <n v="47"/>
    <n v="3"/>
    <x v="5"/>
    <x v="5"/>
    <x v="0"/>
  </r>
  <r>
    <n v="192"/>
    <s v="New Girl"/>
    <n v="2011"/>
    <s v="2011-2020"/>
    <n v="7.7"/>
    <n v="216209"/>
    <n v="21"/>
    <n v="7"/>
    <x v="1"/>
    <x v="4"/>
    <x v="0"/>
  </r>
  <r>
    <n v="122"/>
    <s v="The Umbrella Academy"/>
    <n v="2019"/>
    <s v="2011-2020"/>
    <n v="8"/>
    <n v="202522"/>
    <n v="52"/>
    <n v="3"/>
    <x v="5"/>
    <x v="4"/>
    <x v="0"/>
  </r>
  <r>
    <n v="29"/>
    <s v="Downton Abbey"/>
    <n v="2010"/>
    <s v="2001-2010"/>
    <n v="8.6999999999999993"/>
    <n v="197744"/>
    <n v="58"/>
    <n v="6"/>
    <x v="2"/>
    <x v="0"/>
    <x v="1"/>
  </r>
  <r>
    <n v="26"/>
    <s v="The Crown"/>
    <n v="2016"/>
    <s v="2011-2020"/>
    <n v="8.6999999999999993"/>
    <n v="190878"/>
    <n v="56"/>
    <n v="5"/>
    <x v="0"/>
    <x v="0"/>
    <x v="0"/>
  </r>
  <r>
    <n v="113"/>
    <s v="Criminal Minds"/>
    <n v="2005"/>
    <s v="2001-2010"/>
    <n v="8.1"/>
    <n v="189191"/>
    <n v="44"/>
    <n v="15"/>
    <x v="1"/>
    <x v="5"/>
    <x v="0"/>
  </r>
  <r>
    <n v="111"/>
    <s v="The End of the F***ing World"/>
    <n v="2017"/>
    <s v="2011-2020"/>
    <n v="8.1"/>
    <n v="177868"/>
    <n v="21"/>
    <n v="2"/>
    <x v="3"/>
    <x v="3"/>
    <x v="1"/>
  </r>
  <r>
    <n v="5"/>
    <s v="Arcane"/>
    <n v="2021"/>
    <s v="2021-2022"/>
    <n v="9.1"/>
    <n v="175412"/>
    <n v="41"/>
    <n v="1"/>
    <x v="4"/>
    <x v="2"/>
    <x v="0"/>
  </r>
  <r>
    <n v="35"/>
    <s v="Cobra Kai"/>
    <n v="2018"/>
    <s v="2011-2020"/>
    <n v="8.6"/>
    <n v="163858"/>
    <n v="31"/>
    <n v="5"/>
    <x v="0"/>
    <x v="2"/>
    <x v="0"/>
  </r>
  <r>
    <n v="143"/>
    <s v="Altered Carbon"/>
    <n v="2018"/>
    <s v="2011-2020"/>
    <n v="7.9"/>
    <n v="162018"/>
    <n v="52"/>
    <n v="2"/>
    <x v="3"/>
    <x v="1"/>
    <x v="0"/>
  </r>
  <r>
    <n v="63"/>
    <s v="Outlander"/>
    <n v="2014"/>
    <s v="2011-2020"/>
    <n v="8.4"/>
    <n v="152435"/>
    <n v="60"/>
    <n v="6"/>
    <x v="2"/>
    <x v="1"/>
    <x v="0"/>
  </r>
  <r>
    <n v="91"/>
    <s v="Sense8"/>
    <n v="2015"/>
    <s v="2011-2020"/>
    <n v="8.1999999999999993"/>
    <n v="151518"/>
    <n v="62"/>
    <n v="2"/>
    <x v="3"/>
    <x v="1"/>
    <x v="0"/>
  </r>
  <r>
    <n v="95"/>
    <s v="The Good Place"/>
    <n v="2016"/>
    <s v="2011-2020"/>
    <n v="8.1999999999999993"/>
    <n v="148562"/>
    <n v="23"/>
    <n v="4"/>
    <x v="6"/>
    <x v="1"/>
    <x v="0"/>
  </r>
  <r>
    <n v="25"/>
    <s v="One-Punch Man"/>
    <n v="2015"/>
    <s v="2011-2020"/>
    <n v="8.6999999999999993"/>
    <n v="148386"/>
    <n v="24"/>
    <n v="2"/>
    <x v="3"/>
    <x v="2"/>
    <x v="5"/>
  </r>
  <r>
    <n v="48"/>
    <s v="The IT Crowd"/>
    <n v="2006"/>
    <s v="2001-2010"/>
    <n v="8.5"/>
    <n v="147409"/>
    <n v="25"/>
    <n v="5"/>
    <x v="0"/>
    <x v="4"/>
    <x v="1"/>
  </r>
  <r>
    <n v="105"/>
    <s v="How to Get Away with Murder"/>
    <n v="2014"/>
    <s v="2011-2020"/>
    <n v="8.1"/>
    <n v="146712"/>
    <n v="43"/>
    <n v="6"/>
    <x v="2"/>
    <x v="0"/>
    <x v="0"/>
  </r>
  <r>
    <n v="14"/>
    <s v="BoJack Horseman"/>
    <n v="2014"/>
    <s v="2011-2020"/>
    <n v="8.8000000000000007"/>
    <n v="143584"/>
    <n v="26"/>
    <n v="6"/>
    <x v="2"/>
    <x v="0"/>
    <x v="0"/>
  </r>
  <r>
    <n v="172"/>
    <s v="NCIS"/>
    <n v="2003"/>
    <s v="2001-2010"/>
    <n v="7.8"/>
    <n v="141049"/>
    <n v="44"/>
    <n v="19"/>
    <x v="1"/>
    <x v="2"/>
    <x v="0"/>
  </r>
  <r>
    <n v="76"/>
    <s v="The Originals"/>
    <n v="2013"/>
    <s v="2011-2020"/>
    <n v="8.3000000000000007"/>
    <n v="131574"/>
    <n v="43"/>
    <n v="5"/>
    <x v="0"/>
    <x v="1"/>
    <x v="0"/>
  </r>
  <r>
    <n v="44"/>
    <s v="The Last Kingdom"/>
    <n v="2015"/>
    <s v="2011-2020"/>
    <n v="8.5"/>
    <n v="126473"/>
    <n v="55"/>
    <n v="5"/>
    <x v="0"/>
    <x v="2"/>
    <x v="1"/>
  </r>
  <r>
    <n v="53"/>
    <s v="After Life"/>
    <n v="2019"/>
    <s v="2011-2020"/>
    <n v="8.5"/>
    <n v="124972"/>
    <n v="28"/>
    <n v="3"/>
    <x v="5"/>
    <x v="4"/>
    <x v="1"/>
  </r>
  <r>
    <n v="84"/>
    <s v="30 Rock"/>
    <n v="2006"/>
    <s v="2001-2010"/>
    <n v="8.3000000000000007"/>
    <n v="121514"/>
    <n v="25"/>
    <n v="7"/>
    <x v="1"/>
    <x v="4"/>
    <x v="0"/>
  </r>
  <r>
    <n v="99"/>
    <s v="Gilmore Girls"/>
    <n v="2000"/>
    <s v="1991-2000"/>
    <n v="8.1999999999999993"/>
    <n v="119054"/>
    <n v="46"/>
    <n v="8"/>
    <x v="1"/>
    <x v="4"/>
    <x v="0"/>
  </r>
  <r>
    <n v="64"/>
    <s v="The Legend of Korra"/>
    <n v="2012"/>
    <s v="2011-2020"/>
    <n v="8.4"/>
    <n v="117464"/>
    <n v="23"/>
    <n v="4"/>
    <x v="6"/>
    <x v="2"/>
    <x v="0"/>
  </r>
  <r>
    <n v="151"/>
    <s v="The Sinner"/>
    <n v="2017"/>
    <s v="2011-2020"/>
    <n v="7.9"/>
    <n v="117055"/>
    <n v="45"/>
    <n v="4"/>
    <x v="6"/>
    <x v="3"/>
    <x v="0"/>
  </r>
  <r>
    <n v="109"/>
    <s v="Bodyguard"/>
    <n v="2018"/>
    <s v="2011-2020"/>
    <n v="8.1"/>
    <n v="114446"/>
    <n v="60"/>
    <n v="2"/>
    <x v="3"/>
    <x v="6"/>
    <x v="1"/>
  </r>
  <r>
    <n v="12"/>
    <s v="When They See Us"/>
    <n v="2019"/>
    <s v="2011-2020"/>
    <n v="8.9"/>
    <n v="114127"/>
    <n v="74"/>
    <n v="1"/>
    <x v="4"/>
    <x v="0"/>
    <x v="0"/>
  </r>
  <r>
    <n v="10"/>
    <s v="Cowboy Bebop"/>
    <n v="1998"/>
    <s v="1991-2000"/>
    <n v="8.9"/>
    <n v="112887"/>
    <n v="25"/>
    <n v="1"/>
    <x v="4"/>
    <x v="7"/>
    <x v="5"/>
  </r>
  <r>
    <n v="18"/>
    <s v="One Piece"/>
    <n v="1999"/>
    <s v="1991-2000"/>
    <n v="8.8000000000000007"/>
    <n v="112586"/>
    <n v="23"/>
    <n v="21"/>
    <x v="1"/>
    <x v="2"/>
    <x v="5"/>
  </r>
  <r>
    <n v="45"/>
    <s v="Schitt's Creek"/>
    <n v="2015"/>
    <s v="2011-2020"/>
    <n v="8.5"/>
    <n v="112537"/>
    <n v="22"/>
    <n v="6"/>
    <x v="2"/>
    <x v="4"/>
    <x v="6"/>
  </r>
  <r>
    <n v="4"/>
    <s v="The Last Dance"/>
    <n v="2020"/>
    <s v="2011-2020"/>
    <n v="9.1"/>
    <n v="108321"/>
    <n v="50"/>
    <n v="1"/>
    <x v="4"/>
    <x v="8"/>
    <x v="0"/>
  </r>
  <r>
    <n v="182"/>
    <s v="Midnight Mass"/>
    <n v="2021"/>
    <s v="2021-2022"/>
    <n v="7.7"/>
    <n v="102321"/>
    <n v="64"/>
    <n v="1"/>
    <x v="4"/>
    <x v="2"/>
    <x v="0"/>
  </r>
  <r>
    <n v="144"/>
    <s v="The OA"/>
    <n v="2016"/>
    <s v="2011-2020"/>
    <n v="7.9"/>
    <n v="100911"/>
    <n v="55"/>
    <n v="2"/>
    <x v="3"/>
    <x v="1"/>
    <x v="0"/>
  </r>
  <r>
    <n v="243"/>
    <s v="Lupin"/>
    <n v="2021"/>
    <s v="2021-2022"/>
    <n v="7.5"/>
    <n v="100575"/>
    <n v="46"/>
    <n v="3"/>
    <x v="5"/>
    <x v="3"/>
    <x v="7"/>
  </r>
  <r>
    <n v="58"/>
    <s v="Unbelievable"/>
    <n v="2019"/>
    <s v="2011-2020"/>
    <n v="8.4"/>
    <n v="95658"/>
    <n v="48"/>
    <n v="1"/>
    <x v="4"/>
    <x v="0"/>
    <x v="0"/>
  </r>
  <r>
    <n v="75"/>
    <s v="Naruto"/>
    <n v="2002"/>
    <s v="2001-2010"/>
    <n v="8.4"/>
    <n v="93980"/>
    <n v="23"/>
    <n v="6"/>
    <x v="2"/>
    <x v="1"/>
    <x v="5"/>
  </r>
  <r>
    <n v="38"/>
    <s v="Making a Murderer"/>
    <n v="2015"/>
    <s v="2011-2020"/>
    <n v="8.6"/>
    <n v="93456"/>
    <n v="62"/>
    <n v="2"/>
    <x v="3"/>
    <x v="3"/>
    <x v="0"/>
  </r>
  <r>
    <n v="69"/>
    <s v="Stargate SG-1"/>
    <n v="1997"/>
    <s v="1991-2000"/>
    <n v="8.4"/>
    <n v="90196"/>
    <n v="44"/>
    <n v="10"/>
    <x v="1"/>
    <x v="1"/>
    <x v="0"/>
  </r>
  <r>
    <n v="162"/>
    <s v="Russian Doll"/>
    <n v="2019"/>
    <s v="2011-2020"/>
    <n v="7.8"/>
    <n v="88945"/>
    <n v="28"/>
    <n v="2"/>
    <x v="3"/>
    <x v="0"/>
    <x v="0"/>
  </r>
  <r>
    <n v="23"/>
    <s v="Demon Slayer: Kimetsu no Yaiba"/>
    <n v="2019"/>
    <s v="2011-2020"/>
    <n v="8.6999999999999993"/>
    <n v="88265"/>
    <n v="25"/>
    <n v="3"/>
    <x v="5"/>
    <x v="9"/>
    <x v="5"/>
  </r>
  <r>
    <n v="237"/>
    <s v="Designated Survivor"/>
    <n v="2016"/>
    <s v="2011-2020"/>
    <n v="7.5"/>
    <n v="88019"/>
    <n v="44"/>
    <n v="3"/>
    <x v="5"/>
    <x v="6"/>
    <x v="0"/>
  </r>
  <r>
    <n v="7"/>
    <s v="Hunter x Hunter"/>
    <n v="2011"/>
    <s v="2011-2020"/>
    <n v="9"/>
    <n v="87857"/>
    <n v="23"/>
    <n v="3"/>
    <x v="5"/>
    <x v="0"/>
    <x v="5"/>
  </r>
  <r>
    <n v="40"/>
    <s v="Sacred Games"/>
    <n v="2018"/>
    <s v="2011-2020"/>
    <n v="8.6"/>
    <n v="85088"/>
    <n v="50"/>
    <n v="2"/>
    <x v="3"/>
    <x v="2"/>
    <x v="8"/>
  </r>
  <r>
    <n v="82"/>
    <s v="Atypical"/>
    <n v="2017"/>
    <s v="2011-2020"/>
    <n v="8.3000000000000007"/>
    <n v="81643"/>
    <n v="31"/>
    <n v="4"/>
    <x v="6"/>
    <x v="4"/>
    <x v="0"/>
  </r>
  <r>
    <n v="71"/>
    <s v="Narcos: Mexico"/>
    <n v="2018"/>
    <s v="2011-2020"/>
    <n v="8.4"/>
    <n v="80902"/>
    <n v="56"/>
    <n v="3"/>
    <x v="5"/>
    <x v="0"/>
    <x v="0"/>
  </r>
  <r>
    <n v="141"/>
    <s v="Merlin"/>
    <n v="2008"/>
    <s v="2001-2010"/>
    <n v="7.9"/>
    <n v="80138"/>
    <n v="44"/>
    <n v="5"/>
    <x v="0"/>
    <x v="2"/>
    <x v="1"/>
  </r>
  <r>
    <n v="201"/>
    <s v="Shadow and Bone"/>
    <n v="2021"/>
    <s v="2021-2022"/>
    <n v="7.6"/>
    <n v="77782"/>
    <n v="52"/>
    <n v="1"/>
    <x v="4"/>
    <x v="1"/>
    <x v="0"/>
  </r>
  <r>
    <n v="73"/>
    <s v="Maid"/>
    <n v="2021"/>
    <s v="2021-2022"/>
    <n v="8.4"/>
    <n v="74955"/>
    <n v="54"/>
    <n v="1"/>
    <x v="4"/>
    <x v="0"/>
    <x v="0"/>
  </r>
  <r>
    <n v="191"/>
    <s v="Maniac"/>
    <n v="2018"/>
    <s v="2011-2020"/>
    <n v="7.7"/>
    <n v="74877"/>
    <n v="39"/>
    <n v="1"/>
    <x v="4"/>
    <x v="0"/>
    <x v="0"/>
  </r>
  <r>
    <n v="156"/>
    <s v="Big Mouth"/>
    <n v="2017"/>
    <s v="2011-2020"/>
    <n v="7.9"/>
    <n v="74660"/>
    <n v="27"/>
    <n v="6"/>
    <x v="2"/>
    <x v="9"/>
    <x v="0"/>
  </r>
  <r>
    <n v="132"/>
    <s v="Unorthodox"/>
    <n v="2020"/>
    <s v="2011-2020"/>
    <n v="8"/>
    <n v="74118"/>
    <n v="54"/>
    <n v="1"/>
    <x v="4"/>
    <x v="0"/>
    <x v="4"/>
  </r>
  <r>
    <n v="124"/>
    <s v="Dead to Me"/>
    <n v="2019"/>
    <s v="2011-2020"/>
    <n v="8"/>
    <n v="73110"/>
    <n v="31"/>
    <n v="2"/>
    <x v="3"/>
    <x v="0"/>
    <x v="0"/>
  </r>
  <r>
    <n v="13"/>
    <s v="Monty Python's Flying Circus"/>
    <n v="1969"/>
    <s v="1961-1970"/>
    <n v="8.8000000000000007"/>
    <n v="72895"/>
    <n v="30"/>
    <n v="4"/>
    <x v="6"/>
    <x v="4"/>
    <x v="1"/>
  </r>
  <r>
    <n v="87"/>
    <s v="Master of None"/>
    <n v="2015"/>
    <s v="2011-2020"/>
    <n v="8.3000000000000007"/>
    <n v="72341"/>
    <n v="32"/>
    <n v="3"/>
    <x v="5"/>
    <x v="0"/>
    <x v="0"/>
  </r>
  <r>
    <n v="129"/>
    <s v="Marco Polo"/>
    <n v="2014"/>
    <s v="2011-2020"/>
    <n v="8"/>
    <n v="71229"/>
    <n v="55"/>
    <n v="2"/>
    <x v="3"/>
    <x v="2"/>
    <x v="0"/>
  </r>
  <r>
    <n v="206"/>
    <s v="Unbreakable Kimmy Schmidt"/>
    <n v="2015"/>
    <s v="2011-2020"/>
    <n v="7.6"/>
    <n v="70242"/>
    <n v="30"/>
    <n v="4"/>
    <x v="6"/>
    <x v="4"/>
    <x v="0"/>
  </r>
  <r>
    <n v="56"/>
    <s v="Ash vs Evil Dead"/>
    <n v="2015"/>
    <s v="2011-2020"/>
    <n v="8.4"/>
    <n v="70087"/>
    <n v="30"/>
    <n v="3"/>
    <x v="5"/>
    <x v="2"/>
    <x v="0"/>
  </r>
  <r>
    <n v="3"/>
    <s v="Kota Factory"/>
    <n v="2019"/>
    <s v="2011-2020"/>
    <n v="9.3000000000000007"/>
    <n v="66985"/>
    <n v="42"/>
    <n v="2"/>
    <x v="3"/>
    <x v="0"/>
    <x v="8"/>
  </r>
  <r>
    <n v="165"/>
    <s v="iZombie"/>
    <n v="2015"/>
    <s v="2011-2020"/>
    <n v="7.8"/>
    <n v="66488"/>
    <n v="42"/>
    <n v="5"/>
    <x v="0"/>
    <x v="1"/>
    <x v="0"/>
  </r>
  <r>
    <n v="46"/>
    <s v="Neon Genesis Evangelion"/>
    <n v="1995"/>
    <s v="1991-2000"/>
    <n v="8.5"/>
    <n v="64727"/>
    <n v="24"/>
    <n v="1"/>
    <x v="4"/>
    <x v="1"/>
    <x v="5"/>
  </r>
  <r>
    <n v="153"/>
    <s v="Santa Clarita Diet"/>
    <n v="2017"/>
    <s v="2011-2020"/>
    <n v="7.9"/>
    <n v="64467"/>
    <n v="29"/>
    <n v="3"/>
    <x v="5"/>
    <x v="4"/>
    <x v="0"/>
  </r>
  <r>
    <n v="28"/>
    <s v="Friday Night Lights"/>
    <n v="2006"/>
    <s v="2001-2010"/>
    <n v="8.6999999999999993"/>
    <n v="64449"/>
    <n v="43"/>
    <n v="5"/>
    <x v="0"/>
    <x v="0"/>
    <x v="0"/>
  </r>
  <r>
    <n v="30"/>
    <s v="Code Geass: Lelouch of the Rebellion"/>
    <n v="2006"/>
    <s v="2001-2010"/>
    <n v="8.6999999999999993"/>
    <n v="62367"/>
    <n v="24"/>
    <n v="3"/>
    <x v="5"/>
    <x v="1"/>
    <x v="5"/>
  </r>
  <r>
    <n v="15"/>
    <s v="Chappelle's Show"/>
    <n v="2003"/>
    <s v="2001-2010"/>
    <n v="8.8000000000000007"/>
    <n v="62140"/>
    <n v="21"/>
    <n v="3"/>
    <x v="5"/>
    <x v="4"/>
    <x v="0"/>
  </r>
  <r>
    <n v="116"/>
    <s v="Star Trek: Deep Space Nine"/>
    <n v="1993"/>
    <s v="1991-2000"/>
    <n v="8.1"/>
    <n v="61145"/>
    <n v="47"/>
    <n v="7"/>
    <x v="1"/>
    <x v="1"/>
    <x v="0"/>
  </r>
  <r>
    <n v="85"/>
    <s v="Castlevania"/>
    <n v="2017"/>
    <s v="2011-2020"/>
    <n v="8.3000000000000007"/>
    <n v="61114"/>
    <n v="26"/>
    <n v="4"/>
    <x v="6"/>
    <x v="1"/>
    <x v="0"/>
  </r>
  <r>
    <n v="159"/>
    <s v="A Series of Unfortunate Events"/>
    <n v="2017"/>
    <s v="2011-2020"/>
    <n v="7.8"/>
    <n v="59239"/>
    <n v="47"/>
    <n v="3"/>
    <x v="5"/>
    <x v="2"/>
    <x v="0"/>
  </r>
  <r>
    <n v="112"/>
    <s v="Manhunt"/>
    <n v="2017"/>
    <s v="2011-2020"/>
    <n v="8.1"/>
    <n v="57459"/>
    <n v="43"/>
    <n v="2"/>
    <x v="3"/>
    <x v="8"/>
    <x v="0"/>
  </r>
  <r>
    <n v="245"/>
    <s v="I Am Not Okay with This"/>
    <n v="2020"/>
    <s v="2011-2020"/>
    <n v="7.5"/>
    <n v="56459"/>
    <n v="21"/>
    <n v="1"/>
    <x v="4"/>
    <x v="4"/>
    <x v="0"/>
  </r>
  <r>
    <n v="130"/>
    <s v="Travelers"/>
    <n v="2016"/>
    <s v="2011-2020"/>
    <n v="8"/>
    <n v="54566"/>
    <n v="45"/>
    <n v="3"/>
    <x v="5"/>
    <x v="1"/>
    <x v="6"/>
  </r>
  <r>
    <n v="20"/>
    <s v="Anne with an E"/>
    <n v="2017"/>
    <s v="2011-2020"/>
    <n v="8.6999999999999993"/>
    <n v="51001"/>
    <n v="46"/>
    <n v="3"/>
    <x v="5"/>
    <x v="0"/>
    <x v="6"/>
  </r>
  <r>
    <n v="146"/>
    <s v="The Borgias"/>
    <n v="2011"/>
    <s v="2011-2020"/>
    <n v="7.9"/>
    <n v="50556"/>
    <n v="51"/>
    <n v="3"/>
    <x v="5"/>
    <x v="0"/>
    <x v="6"/>
  </r>
  <r>
    <n v="120"/>
    <s v="Don't F**k with Cats: Hunting an Internet Killer"/>
    <n v="2019"/>
    <s v="2011-2020"/>
    <n v="8"/>
    <n v="50250"/>
    <n v="62"/>
    <n v="1"/>
    <x v="4"/>
    <x v="3"/>
    <x v="0"/>
  </r>
  <r>
    <n v="139"/>
    <s v="Bloodline"/>
    <n v="2015"/>
    <s v="2011-2020"/>
    <n v="7.9"/>
    <n v="50028"/>
    <n v="57"/>
    <n v="3"/>
    <x v="5"/>
    <x v="0"/>
    <x v="0"/>
  </r>
  <r>
    <n v="187"/>
    <s v="Good Girls"/>
    <n v="2018"/>
    <s v="2011-2020"/>
    <n v="7.7"/>
    <n v="49867"/>
    <n v="42"/>
    <n v="4"/>
    <x v="6"/>
    <x v="4"/>
    <x v="0"/>
  </r>
  <r>
    <n v="204"/>
    <s v="The Magicians"/>
    <n v="2015"/>
    <s v="2011-2020"/>
    <n v="7.6"/>
    <n v="49557"/>
    <n v="44"/>
    <n v="5"/>
    <x v="0"/>
    <x v="0"/>
    <x v="0"/>
  </r>
  <r>
    <n v="163"/>
    <s v="Sweet Tooth"/>
    <n v="2021"/>
    <s v="2021-2022"/>
    <n v="7.8"/>
    <n v="49182"/>
    <n v="45"/>
    <n v="2"/>
    <x v="3"/>
    <x v="1"/>
    <x v="0"/>
  </r>
  <r>
    <n v="96"/>
    <s v="Grace and Frankie"/>
    <n v="2015"/>
    <s v="2011-2020"/>
    <n v="8.1999999999999993"/>
    <n v="48435"/>
    <n v="30"/>
    <n v="7"/>
    <x v="1"/>
    <x v="4"/>
    <x v="0"/>
  </r>
  <r>
    <n v="221"/>
    <s v="Reign"/>
    <n v="2013"/>
    <s v="2011-2020"/>
    <n v="7.5"/>
    <n v="47751"/>
    <n v="42"/>
    <n v="4"/>
    <x v="6"/>
    <x v="0"/>
    <x v="0"/>
  </r>
  <r>
    <n v="197"/>
    <s v="Alice in Borderland"/>
    <n v="2020"/>
    <s v="2011-2020"/>
    <n v="7.6"/>
    <n v="47651"/>
    <n v="47"/>
    <n v="2"/>
    <x v="3"/>
    <x v="2"/>
    <x v="5"/>
  </r>
  <r>
    <n v="173"/>
    <s v="Jane the Virgin"/>
    <n v="2014"/>
    <s v="2011-2020"/>
    <n v="7.8"/>
    <n v="46286"/>
    <n v="42"/>
    <n v="5"/>
    <x v="0"/>
    <x v="0"/>
    <x v="0"/>
  </r>
  <r>
    <n v="140"/>
    <s v="Into the Badlands"/>
    <n v="2015"/>
    <s v="2011-2020"/>
    <n v="7.9"/>
    <n v="45628"/>
    <n v="43"/>
    <n v="3"/>
    <x v="5"/>
    <x v="2"/>
    <x v="0"/>
  </r>
  <r>
    <n v="167"/>
    <s v="Never Have I Ever"/>
    <n v="2020"/>
    <s v="2011-2020"/>
    <n v="7.8"/>
    <n v="45346"/>
    <n v="28"/>
    <n v="4"/>
    <x v="6"/>
    <x v="0"/>
    <x v="0"/>
  </r>
  <r>
    <n v="121"/>
    <s v="GLOW"/>
    <n v="2017"/>
    <s v="2011-2020"/>
    <n v="8"/>
    <n v="44751"/>
    <n v="34"/>
    <n v="4"/>
    <x v="6"/>
    <x v="0"/>
    <x v="0"/>
  </r>
  <r>
    <n v="79"/>
    <s v="Kingdom"/>
    <n v="2019"/>
    <s v="2011-2020"/>
    <n v="8.3000000000000007"/>
    <n v="43760"/>
    <n v="48"/>
    <n v="2"/>
    <x v="3"/>
    <x v="2"/>
    <x v="3"/>
  </r>
  <r>
    <n v="214"/>
    <s v="Sword Art Online"/>
    <n v="2012"/>
    <s v="2011-2020"/>
    <n v="7.6"/>
    <n v="43727"/>
    <n v="23"/>
    <n v="4"/>
    <x v="6"/>
    <x v="1"/>
    <x v="5"/>
  </r>
  <r>
    <n v="223"/>
    <s v="Outer Banks"/>
    <n v="2020"/>
    <s v="2011-2020"/>
    <n v="7.5"/>
    <n v="43404"/>
    <n v="49"/>
    <n v="2"/>
    <x v="3"/>
    <x v="2"/>
    <x v="0"/>
  </r>
  <r>
    <n v="49"/>
    <s v="ERASED"/>
    <n v="2016"/>
    <s v="2011-2020"/>
    <n v="8.5"/>
    <n v="42699"/>
    <n v="22"/>
    <n v="1"/>
    <x v="4"/>
    <x v="0"/>
    <x v="5"/>
  </r>
  <r>
    <n v="199"/>
    <s v="Messiah"/>
    <n v="2020"/>
    <s v="2011-2020"/>
    <n v="7.6"/>
    <n v="42018"/>
    <n v="45"/>
    <n v="1"/>
    <x v="4"/>
    <x v="0"/>
    <x v="0"/>
  </r>
  <r>
    <n v="232"/>
    <s v="Dark Matter"/>
    <n v="2015"/>
    <s v="2011-2020"/>
    <n v="7.5"/>
    <n v="41867"/>
    <n v="43"/>
    <n v="3"/>
    <x v="5"/>
    <x v="1"/>
    <x v="6"/>
  </r>
  <r>
    <n v="31"/>
    <s v="Trailer Park Boys"/>
    <n v="2001"/>
    <s v="2001-2010"/>
    <n v="8.6"/>
    <n v="41791"/>
    <n v="25"/>
    <n v="12"/>
    <x v="1"/>
    <x v="4"/>
    <x v="6"/>
  </r>
  <r>
    <n v="196"/>
    <s v="The Serpent"/>
    <n v="2021"/>
    <s v="2021-2022"/>
    <n v="7.6"/>
    <n v="41782"/>
    <n v="57"/>
    <n v="1"/>
    <x v="4"/>
    <x v="0"/>
    <x v="1"/>
  </r>
  <r>
    <n v="244"/>
    <s v="All of Us Are Dead"/>
    <n v="2022"/>
    <s v="2021-2022"/>
    <n v="7.5"/>
    <n v="41393"/>
    <n v="61"/>
    <n v="1"/>
    <x v="4"/>
    <x v="2"/>
    <x v="3"/>
  </r>
  <r>
    <n v="2"/>
    <s v="Our Planet"/>
    <n v="2019"/>
    <s v="2011-2020"/>
    <n v="9.3000000000000007"/>
    <n v="41386"/>
    <n v="50"/>
    <n v="1"/>
    <x v="4"/>
    <x v="8"/>
    <x v="1"/>
  </r>
  <r>
    <n v="180"/>
    <s v="Love"/>
    <n v="2016"/>
    <s v="2011-2020"/>
    <n v="7.7"/>
    <n v="41362"/>
    <n v="32"/>
    <n v="3"/>
    <x v="5"/>
    <x v="0"/>
    <x v="0"/>
  </r>
  <r>
    <n v="189"/>
    <s v="The Chestnut Man"/>
    <n v="2021"/>
    <s v="2021-2022"/>
    <n v="7.7"/>
    <n v="41253"/>
    <n v="55"/>
    <n v="1"/>
    <x v="4"/>
    <x v="3"/>
    <x v="9"/>
  </r>
  <r>
    <n v="152"/>
    <s v="The Spy"/>
    <n v="2019"/>
    <s v="2011-2020"/>
    <n v="7.9"/>
    <n v="40535"/>
    <n v="53"/>
    <n v="1"/>
    <x v="4"/>
    <x v="0"/>
    <x v="7"/>
  </r>
  <r>
    <n v="93"/>
    <s v="The Kominsky Method"/>
    <n v="2018"/>
    <s v="2011-2020"/>
    <n v="8.1999999999999993"/>
    <n v="38232"/>
    <n v="26"/>
    <n v="3"/>
    <x v="5"/>
    <x v="0"/>
    <x v="0"/>
  </r>
  <r>
    <n v="169"/>
    <s v="Happy Endings"/>
    <n v="2011"/>
    <s v="2011-2020"/>
    <n v="7.8"/>
    <n v="37778"/>
    <n v="21"/>
    <n v="3"/>
    <x v="5"/>
    <x v="4"/>
    <x v="0"/>
  </r>
  <r>
    <n v="114"/>
    <s v="HAPPY!"/>
    <n v="2017"/>
    <s v="2011-2020"/>
    <n v="8.1"/>
    <n v="37747"/>
    <n v="43"/>
    <n v="2"/>
    <x v="3"/>
    <x v="1"/>
    <x v="0"/>
  </r>
  <r>
    <n v="41"/>
    <s v="Formula 1: Drive to Survive"/>
    <n v="2019"/>
    <s v="2011-2020"/>
    <n v="8.6"/>
    <n v="36661"/>
    <n v="38"/>
    <n v="6"/>
    <x v="2"/>
    <x v="8"/>
    <x v="1"/>
  </r>
  <r>
    <n v="215"/>
    <s v="Gilmore Girls: A Year in the Life"/>
    <n v="2016"/>
    <s v="2011-2020"/>
    <n v="7.6"/>
    <n v="36359"/>
    <n v="92"/>
    <n v="1"/>
    <x v="4"/>
    <x v="4"/>
    <x v="0"/>
  </r>
  <r>
    <n v="229"/>
    <s v="Ragnarok"/>
    <n v="2020"/>
    <s v="2011-2020"/>
    <n v="7.5"/>
    <n v="36185"/>
    <n v="47"/>
    <n v="2"/>
    <x v="3"/>
    <x v="2"/>
    <x v="10"/>
  </r>
  <r>
    <n v="125"/>
    <s v="The Mechanism"/>
    <n v="2018"/>
    <s v="2011-2020"/>
    <n v="8"/>
    <n v="36077"/>
    <n v="47"/>
    <n v="2"/>
    <x v="3"/>
    <x v="0"/>
    <x v="11"/>
  </r>
  <r>
    <n v="119"/>
    <s v="F is for Family"/>
    <n v="2015"/>
    <s v="2011-2020"/>
    <n v="8"/>
    <n v="36050"/>
    <n v="28"/>
    <n v="5"/>
    <x v="0"/>
    <x v="4"/>
    <x v="0"/>
  </r>
  <r>
    <n v="220"/>
    <s v="Shooter"/>
    <n v="2016"/>
    <s v="2011-2020"/>
    <n v="7.5"/>
    <n v="35547"/>
    <n v="41"/>
    <n v="3"/>
    <x v="5"/>
    <x v="6"/>
    <x v="0"/>
  </r>
  <r>
    <n v="145"/>
    <s v="Resurrection: Ertugrul"/>
    <n v="2014"/>
    <s v="2011-2020"/>
    <n v="7.9"/>
    <n v="35515"/>
    <n v="57"/>
    <n v="5"/>
    <x v="0"/>
    <x v="6"/>
    <x v="12"/>
  </r>
  <r>
    <n v="236"/>
    <s v="Hollywood"/>
    <n v="2020"/>
    <s v="2011-2020"/>
    <n v="7.5"/>
    <n v="35067"/>
    <n v="50"/>
    <n v="1"/>
    <x v="4"/>
    <x v="0"/>
    <x v="0"/>
  </r>
  <r>
    <n v="59"/>
    <s v="The Promised Neverland"/>
    <n v="2019"/>
    <s v="2011-2020"/>
    <n v="8.4"/>
    <n v="34730"/>
    <n v="23"/>
    <n v="2"/>
    <x v="3"/>
    <x v="1"/>
    <x v="5"/>
  </r>
  <r>
    <n v="88"/>
    <s v="Longmire"/>
    <n v="2012"/>
    <s v="2011-2020"/>
    <n v="8.3000000000000007"/>
    <n v="34362"/>
    <n v="53"/>
    <n v="6"/>
    <x v="2"/>
    <x v="7"/>
    <x v="0"/>
  </r>
  <r>
    <n v="106"/>
    <s v="Derek"/>
    <n v="2013"/>
    <s v="2011-2020"/>
    <n v="8.1"/>
    <n v="31976"/>
    <n v="26"/>
    <n v="3"/>
    <x v="5"/>
    <x v="0"/>
    <x v="1"/>
  </r>
  <r>
    <n v="184"/>
    <s v="Alias Grace"/>
    <n v="2017"/>
    <s v="2011-2020"/>
    <n v="7.7"/>
    <n v="31577"/>
    <n v="44"/>
    <n v="1"/>
    <x v="4"/>
    <x v="0"/>
    <x v="6"/>
  </r>
  <r>
    <n v="154"/>
    <s v="How to Sell Drugs Online (Fast)"/>
    <n v="2019"/>
    <s v="2011-2020"/>
    <n v="7.9"/>
    <n v="30734"/>
    <n v="32"/>
    <n v="3"/>
    <x v="5"/>
    <x v="0"/>
    <x v="4"/>
  </r>
  <r>
    <n v="136"/>
    <s v="The Seven Deadly Sins"/>
    <n v="2014"/>
    <s v="2011-2020"/>
    <n v="7.9"/>
    <n v="30341"/>
    <n v="24"/>
    <n v="5"/>
    <x v="0"/>
    <x v="2"/>
    <x v="5"/>
  </r>
  <r>
    <n v="110"/>
    <s v="American Vandal"/>
    <n v="2017"/>
    <s v="2011-2020"/>
    <n v="8.1"/>
    <n v="29972"/>
    <n v="33"/>
    <n v="2"/>
    <x v="3"/>
    <x v="4"/>
    <x v="0"/>
  </r>
  <r>
    <n v="108"/>
    <s v="Wild Wild Country"/>
    <n v="2018"/>
    <s v="2011-2020"/>
    <n v="8.1"/>
    <n v="29298"/>
    <n v="67"/>
    <n v="1"/>
    <x v="4"/>
    <x v="3"/>
    <x v="0"/>
  </r>
  <r>
    <n v="147"/>
    <s v="Lilyhammer"/>
    <n v="2012"/>
    <s v="2011-2020"/>
    <n v="7.9"/>
    <n v="29196"/>
    <n v="45"/>
    <n v="3"/>
    <x v="5"/>
    <x v="3"/>
    <x v="10"/>
  </r>
  <r>
    <n v="176"/>
    <s v="The Innocent"/>
    <n v="2021"/>
    <s v="2021-2022"/>
    <n v="7.8"/>
    <n v="29019"/>
    <n v="58"/>
    <n v="1"/>
    <x v="4"/>
    <x v="3"/>
    <x v="2"/>
  </r>
  <r>
    <n v="11"/>
    <s v="Heartstopper"/>
    <n v="2022"/>
    <s v="2021-2022"/>
    <n v="8.9"/>
    <n v="28978"/>
    <n v="28"/>
    <n v="1"/>
    <x v="4"/>
    <x v="0"/>
    <x v="1"/>
  </r>
  <r>
    <n v="60"/>
    <s v="Derry Girls"/>
    <n v="2018"/>
    <s v="2011-2020"/>
    <n v="8.4"/>
    <n v="28718"/>
    <n v="25"/>
    <n v="3"/>
    <x v="5"/>
    <x v="4"/>
    <x v="1"/>
  </r>
  <r>
    <n v="137"/>
    <s v="Queen of the South"/>
    <n v="2016"/>
    <s v="2011-2020"/>
    <n v="7.9"/>
    <n v="28537"/>
    <n v="42"/>
    <n v="5"/>
    <x v="0"/>
    <x v="0"/>
    <x v="0"/>
  </r>
  <r>
    <n v="241"/>
    <s v="Evil Genius"/>
    <n v="2018"/>
    <s v="2011-2020"/>
    <n v="7.5"/>
    <n v="27516"/>
    <n v="48"/>
    <n v="1"/>
    <x v="4"/>
    <x v="3"/>
    <x v="0"/>
  </r>
  <r>
    <n v="166"/>
    <s v="Conversations with a Killer: The Ted Bundy Tapes"/>
    <n v="2019"/>
    <s v="2011-2020"/>
    <n v="7.8"/>
    <n v="27439"/>
    <n v="59"/>
    <n v="1"/>
    <x v="4"/>
    <x v="3"/>
    <x v="0"/>
  </r>
  <r>
    <n v="81"/>
    <s v="Young Royals"/>
    <n v="2021"/>
    <s v="2021-2022"/>
    <n v="8.3000000000000007"/>
    <n v="26732"/>
    <n v="45"/>
    <n v="1"/>
    <x v="4"/>
    <x v="0"/>
    <x v="13"/>
  </r>
  <r>
    <n v="47"/>
    <s v="Call the Midwife"/>
    <n v="2012"/>
    <s v="2011-2020"/>
    <n v="8.5"/>
    <n v="25562"/>
    <n v="56"/>
    <n v="11"/>
    <x v="1"/>
    <x v="0"/>
    <x v="1"/>
  </r>
  <r>
    <n v="77"/>
    <s v="Fauda"/>
    <n v="2015"/>
    <s v="2011-2020"/>
    <n v="8.3000000000000007"/>
    <n v="25239"/>
    <n v="40"/>
    <n v="3"/>
    <x v="5"/>
    <x v="6"/>
    <x v="14"/>
  </r>
  <r>
    <n v="65"/>
    <s v="The Dark Crystal: Age of Resistance"/>
    <n v="2019"/>
    <s v="2011-2020"/>
    <n v="8.4"/>
    <n v="24164"/>
    <n v="51"/>
    <n v="1"/>
    <x v="4"/>
    <x v="1"/>
    <x v="1"/>
  </r>
  <r>
    <n v="207"/>
    <s v="Chicago Med"/>
    <n v="2015"/>
    <s v="2011-2020"/>
    <n v="7.6"/>
    <n v="24142"/>
    <n v="41"/>
    <n v="8"/>
    <x v="1"/>
    <x v="0"/>
    <x v="0"/>
  </r>
  <r>
    <n v="233"/>
    <s v="Night Stalker: The Hunt for a Serial Killer"/>
    <n v="2021"/>
    <s v="2021-2022"/>
    <n v="7.5"/>
    <n v="23939"/>
    <n v="47"/>
    <n v="1"/>
    <x v="4"/>
    <x v="3"/>
    <x v="0"/>
  </r>
  <r>
    <n v="55"/>
    <s v="Borgen"/>
    <n v="2010"/>
    <s v="2001-2010"/>
    <n v="8.5"/>
    <n v="23523"/>
    <n v="58"/>
    <n v="4"/>
    <x v="6"/>
    <x v="0"/>
    <x v="9"/>
  </r>
  <r>
    <n v="68"/>
    <s v="Babylon Berlin"/>
    <n v="2017"/>
    <s v="2011-2020"/>
    <n v="8.4"/>
    <n v="23256"/>
    <n v="49"/>
    <n v="4"/>
    <x v="6"/>
    <x v="3"/>
    <x v="4"/>
  </r>
  <r>
    <n v="213"/>
    <s v="Madam Secretary"/>
    <n v="2014"/>
    <s v="2011-2020"/>
    <n v="7.6"/>
    <n v="22563"/>
    <n v="43"/>
    <n v="6"/>
    <x v="2"/>
    <x v="6"/>
    <x v="0"/>
  </r>
  <r>
    <n v="67"/>
    <s v="Top Boy"/>
    <n v="2011"/>
    <s v="2011-2020"/>
    <n v="8.4"/>
    <n v="22420"/>
    <n v="48"/>
    <n v="2"/>
    <x v="3"/>
    <x v="0"/>
    <x v="1"/>
  </r>
  <r>
    <n v="90"/>
    <s v="The Get Down"/>
    <n v="2016"/>
    <s v="2011-2020"/>
    <n v="8.1999999999999993"/>
    <n v="22304"/>
    <n v="62"/>
    <n v="2"/>
    <x v="3"/>
    <x v="0"/>
    <x v="0"/>
  </r>
  <r>
    <n v="155"/>
    <s v="Rise of Empires: Ottoman"/>
    <n v="2020"/>
    <s v="2011-2020"/>
    <n v="7.9"/>
    <n v="22045"/>
    <n v="45"/>
    <n v="2"/>
    <x v="3"/>
    <x v="8"/>
    <x v="12"/>
  </r>
  <r>
    <n v="228"/>
    <s v="The Politician"/>
    <n v="2019"/>
    <s v="2011-2020"/>
    <n v="7.5"/>
    <n v="21887"/>
    <n v="43"/>
    <n v="2"/>
    <x v="3"/>
    <x v="4"/>
    <x v="0"/>
  </r>
  <r>
    <n v="36"/>
    <s v="Wentworth"/>
    <n v="2013"/>
    <s v="2011-2020"/>
    <n v="8.6"/>
    <n v="21747"/>
    <n v="46"/>
    <n v="9"/>
    <x v="1"/>
    <x v="0"/>
    <x v="15"/>
  </r>
  <r>
    <n v="72"/>
    <s v="The Dragon Prince"/>
    <n v="2018"/>
    <s v="2011-2020"/>
    <n v="8.4"/>
    <n v="21635"/>
    <n v="27"/>
    <n v="3"/>
    <x v="5"/>
    <x v="1"/>
    <x v="0"/>
  </r>
  <r>
    <n v="177"/>
    <s v="The Staircase"/>
    <n v="2004"/>
    <s v="2001-2010"/>
    <n v="7.8"/>
    <n v="21531"/>
    <n v="49"/>
    <n v="2"/>
    <x v="3"/>
    <x v="3"/>
    <x v="7"/>
  </r>
  <r>
    <n v="98"/>
    <s v="Locked Up"/>
    <n v="2015"/>
    <s v="2011-2020"/>
    <n v="8.1999999999999993"/>
    <n v="21388"/>
    <n v="50"/>
    <n v="4"/>
    <x v="6"/>
    <x v="0"/>
    <x v="2"/>
  </r>
  <r>
    <n v="37"/>
    <s v="It's Okay to Not Be Okay"/>
    <n v="2020"/>
    <s v="2011-2020"/>
    <n v="8.6"/>
    <n v="21104"/>
    <n v="76"/>
    <n v="1"/>
    <x v="4"/>
    <x v="0"/>
    <x v="3"/>
  </r>
  <r>
    <n v="238"/>
    <s v="Quicksand"/>
    <n v="2019"/>
    <s v="2011-2020"/>
    <n v="7.5"/>
    <n v="21077"/>
    <n v="46"/>
    <n v="1"/>
    <x v="4"/>
    <x v="0"/>
    <x v="13"/>
  </r>
  <r>
    <n v="203"/>
    <s v="My Little Pony: Friendship Is Magic"/>
    <n v="2010"/>
    <s v="2001-2010"/>
    <n v="7.6"/>
    <n v="20708"/>
    <n v="22"/>
    <n v="9"/>
    <x v="1"/>
    <x v="1"/>
    <x v="6"/>
  </r>
  <r>
    <n v="70"/>
    <s v="Violet Evergarden"/>
    <n v="2018"/>
    <s v="2011-2020"/>
    <n v="8.4"/>
    <n v="19940"/>
    <n v="25"/>
    <n v="1"/>
    <x v="4"/>
    <x v="0"/>
    <x v="5"/>
  </r>
  <r>
    <n v="170"/>
    <s v="Crazy Ex-Girlfriend"/>
    <n v="2015"/>
    <s v="2011-2020"/>
    <n v="7.8"/>
    <n v="19738"/>
    <n v="42"/>
    <n v="4"/>
    <x v="6"/>
    <x v="4"/>
    <x v="0"/>
  </r>
  <r>
    <n v="216"/>
    <s v="Dead Set"/>
    <n v="2008"/>
    <s v="2001-2010"/>
    <n v="7.6"/>
    <n v="19684"/>
    <n v="141"/>
    <n v="1"/>
    <x v="4"/>
    <x v="1"/>
    <x v="1"/>
  </r>
  <r>
    <n v="117"/>
    <s v="Lovesick"/>
    <n v="2014"/>
    <s v="2011-2020"/>
    <n v="8.1"/>
    <n v="19259"/>
    <n v="24"/>
    <n v="3"/>
    <x v="5"/>
    <x v="4"/>
    <x v="1"/>
  </r>
  <r>
    <n v="52"/>
    <s v="Delhi Crime"/>
    <n v="2019"/>
    <s v="2011-2020"/>
    <n v="8.5"/>
    <n v="18732"/>
    <n v="27"/>
    <n v="1"/>
    <x v="4"/>
    <x v="0"/>
    <x v="8"/>
  </r>
  <r>
    <n v="135"/>
    <s v="Medici: Masters of Florence"/>
    <n v="2016"/>
    <s v="2011-2020"/>
    <n v="7.9"/>
    <n v="18575"/>
    <n v="54"/>
    <n v="3"/>
    <x v="5"/>
    <x v="6"/>
    <x v="1"/>
  </r>
  <r>
    <n v="212"/>
    <s v="Devilman Crybaby"/>
    <n v="2018"/>
    <s v="2011-2020"/>
    <n v="7.6"/>
    <n v="18575"/>
    <n v="25"/>
    <n v="1"/>
    <x v="4"/>
    <x v="1"/>
    <x v="5"/>
  </r>
  <r>
    <n v="190"/>
    <s v="Crashing"/>
    <n v="2016"/>
    <s v="2011-2020"/>
    <n v="7.7"/>
    <n v="18546"/>
    <n v="30"/>
    <n v="1"/>
    <x v="4"/>
    <x v="4"/>
    <x v="1"/>
  </r>
  <r>
    <n v="168"/>
    <s v="My Name"/>
    <n v="2021"/>
    <s v="2021-2022"/>
    <n v="7.8"/>
    <n v="18446"/>
    <n v="50"/>
    <n v="1"/>
    <x v="4"/>
    <x v="5"/>
    <x v="3"/>
  </r>
  <r>
    <n v="42"/>
    <s v="Queer Eye"/>
    <n v="2018"/>
    <s v="2011-2020"/>
    <n v="8.5"/>
    <n v="18147"/>
    <n v="47"/>
    <n v="6"/>
    <x v="2"/>
    <x v="10"/>
    <x v="0"/>
  </r>
  <r>
    <n v="186"/>
    <s v="Norsemen"/>
    <n v="2016"/>
    <s v="2011-2020"/>
    <n v="7.7"/>
    <n v="18040"/>
    <n v="30"/>
    <n v="3"/>
    <x v="5"/>
    <x v="4"/>
    <x v="10"/>
  </r>
  <r>
    <n v="230"/>
    <s v="Everything Sucks!"/>
    <n v="2018"/>
    <s v="2011-2020"/>
    <n v="7.5"/>
    <n v="18023"/>
    <n v="24"/>
    <n v="1"/>
    <x v="4"/>
    <x v="0"/>
    <x v="0"/>
  </r>
  <r>
    <n v="171"/>
    <s v="El Chapo"/>
    <n v="2017"/>
    <s v="2011-2020"/>
    <n v="7.8"/>
    <n v="17992"/>
    <n v="44"/>
    <n v="3"/>
    <x v="5"/>
    <x v="0"/>
    <x v="0"/>
  </r>
  <r>
    <n v="211"/>
    <s v="Criminal: UK"/>
    <n v="2019"/>
    <s v="2011-2020"/>
    <n v="7.6"/>
    <n v="17992"/>
    <n v="44"/>
    <n v="2"/>
    <x v="3"/>
    <x v="0"/>
    <x v="1"/>
  </r>
  <r>
    <n v="100"/>
    <s v="Caliphate"/>
    <n v="2020"/>
    <s v="2011-2020"/>
    <n v="8.1999999999999993"/>
    <n v="17735"/>
    <n v="48"/>
    <n v="1"/>
    <x v="4"/>
    <x v="6"/>
    <x v="13"/>
  </r>
  <r>
    <n v="61"/>
    <s v="Innocent"/>
    <n v="2017"/>
    <s v="2011-2020"/>
    <n v="8.4"/>
    <n v="17727"/>
    <n v="51"/>
    <n v="1"/>
    <x v="4"/>
    <x v="0"/>
    <x v="12"/>
  </r>
  <r>
    <n v="175"/>
    <s v="DOTA: Dragon's Blood"/>
    <n v="2021"/>
    <s v="2021-2022"/>
    <n v="7.8"/>
    <n v="17429"/>
    <n v="26"/>
    <n v="2"/>
    <x v="3"/>
    <x v="1"/>
    <x v="0"/>
  </r>
  <r>
    <n v="83"/>
    <s v="Gurren Lagann"/>
    <n v="2007"/>
    <s v="2001-2010"/>
    <n v="8.3000000000000007"/>
    <n v="17024"/>
    <n v="24"/>
    <n v="1"/>
    <x v="4"/>
    <x v="1"/>
    <x v="5"/>
  </r>
  <r>
    <n v="234"/>
    <s v="Dash &amp; Lily"/>
    <n v="2020"/>
    <s v="2011-2020"/>
    <n v="7.5"/>
    <n v="16978"/>
    <n v="25"/>
    <n v="1"/>
    <x v="4"/>
    <x v="4"/>
    <x v="0"/>
  </r>
  <r>
    <n v="86"/>
    <s v="Kim's Convenience"/>
    <n v="2016"/>
    <s v="2011-2020"/>
    <n v="8.3000000000000007"/>
    <n v="16970"/>
    <n v="22"/>
    <n v="5"/>
    <x v="0"/>
    <x v="4"/>
    <x v="6"/>
  </r>
  <r>
    <n v="235"/>
    <s v="True Story"/>
    <n v="2021"/>
    <s v="2021-2022"/>
    <n v="7.5"/>
    <n v="16927"/>
    <n v="39"/>
    <n v="1"/>
    <x v="4"/>
    <x v="0"/>
    <x v="0"/>
  </r>
  <r>
    <n v="174"/>
    <s v="Undercover"/>
    <n v="2019"/>
    <s v="2011-2020"/>
    <n v="7.8"/>
    <n v="16773"/>
    <n v="49"/>
    <n v="3"/>
    <x v="5"/>
    <x v="0"/>
    <x v="16"/>
  </r>
  <r>
    <n v="62"/>
    <s v="Trollhunters: Tales of Arcadia"/>
    <n v="2016"/>
    <s v="2011-2020"/>
    <n v="8.4"/>
    <n v="16509"/>
    <n v="22"/>
    <n v="3"/>
    <x v="5"/>
    <x v="2"/>
    <x v="0"/>
  </r>
  <r>
    <n v="157"/>
    <s v="Versailles"/>
    <n v="2015"/>
    <s v="2011-2020"/>
    <n v="7.9"/>
    <n v="16273"/>
    <n v="54"/>
    <n v="3"/>
    <x v="5"/>
    <x v="0"/>
    <x v="6"/>
  </r>
  <r>
    <n v="142"/>
    <s v="InuYasha"/>
    <n v="2000"/>
    <s v="1991-2000"/>
    <n v="7.9"/>
    <n v="15823"/>
    <n v="25"/>
    <n v="9"/>
    <x v="1"/>
    <x v="2"/>
    <x v="5"/>
  </r>
  <r>
    <n v="57"/>
    <s v="Heartland"/>
    <n v="2007"/>
    <s v="2001-2010"/>
    <n v="8.4"/>
    <n v="15743"/>
    <n v="44"/>
    <n v="15"/>
    <x v="1"/>
    <x v="0"/>
    <x v="6"/>
  </r>
  <r>
    <n v="92"/>
    <s v="One Day at a Time"/>
    <n v="2017"/>
    <s v="2011-2020"/>
    <n v="8.1999999999999993"/>
    <n v="15669"/>
    <n v="29"/>
    <n v="4"/>
    <x v="6"/>
    <x v="4"/>
    <x v="0"/>
  </r>
  <r>
    <n v="134"/>
    <s v="On My Block"/>
    <n v="2018"/>
    <s v="2011-2020"/>
    <n v="7.9"/>
    <n v="15642"/>
    <n v="29"/>
    <n v="4"/>
    <x v="6"/>
    <x v="4"/>
    <x v="0"/>
  </r>
  <r>
    <n v="188"/>
    <s v="Seven Seconds"/>
    <n v="2018"/>
    <s v="2011-2020"/>
    <n v="7.7"/>
    <n v="15323"/>
    <n v="62"/>
    <n v="1"/>
    <x v="4"/>
    <x v="3"/>
    <x v="0"/>
  </r>
  <r>
    <n v="195"/>
    <s v="Inside Job"/>
    <n v="2021"/>
    <s v="2021-2022"/>
    <n v="7.6"/>
    <n v="15137"/>
    <n v="28"/>
    <n v="1"/>
    <x v="4"/>
    <x v="4"/>
    <x v="0"/>
  </r>
  <r>
    <n v="66"/>
    <s v="Vincenzo"/>
    <n v="2021"/>
    <s v="2021-2022"/>
    <n v="8.4"/>
    <n v="15134"/>
    <n v="81"/>
    <n v="1"/>
    <x v="4"/>
    <x v="2"/>
    <x v="3"/>
  </r>
  <r>
    <n v="158"/>
    <s v="She-Ra and the Princesses of Power"/>
    <n v="2018"/>
    <s v="2011-2020"/>
    <n v="7.8"/>
    <n v="14935"/>
    <n v="24"/>
    <n v="5"/>
    <x v="0"/>
    <x v="1"/>
    <x v="0"/>
  </r>
  <r>
    <n v="161"/>
    <s v="Workin' Moms"/>
    <n v="2017"/>
    <s v="2011-2020"/>
    <n v="7.8"/>
    <n v="14892"/>
    <n v="22"/>
    <n v="6"/>
    <x v="2"/>
    <x v="4"/>
    <x v="6"/>
  </r>
  <r>
    <n v="150"/>
    <s v="Suburra: Blood on Rome"/>
    <n v="2017"/>
    <s v="2011-2020"/>
    <n v="7.9"/>
    <n v="14346"/>
    <n v="48"/>
    <n v="3"/>
    <x v="5"/>
    <x v="3"/>
    <x v="17"/>
  </r>
  <r>
    <n v="127"/>
    <s v="Toradora!"/>
    <n v="2008"/>
    <s v="2001-2010"/>
    <n v="8"/>
    <n v="14307"/>
    <n v="30"/>
    <n v="2"/>
    <x v="3"/>
    <x v="9"/>
    <x v="5"/>
  </r>
  <r>
    <n v="225"/>
    <s v="Halston"/>
    <n v="2021"/>
    <s v="2021-2022"/>
    <n v="7.5"/>
    <n v="14040"/>
    <n v="47"/>
    <n v="1"/>
    <x v="4"/>
    <x v="0"/>
    <x v="0"/>
  </r>
  <r>
    <n v="210"/>
    <s v="Cable Girls"/>
    <n v="2017"/>
    <s v="2011-2020"/>
    <n v="7.6"/>
    <n v="13855"/>
    <n v="50"/>
    <n v="5"/>
    <x v="0"/>
    <x v="0"/>
    <x v="2"/>
  </r>
  <r>
    <n v="179"/>
    <s v="Angel Beats!"/>
    <n v="2010"/>
    <s v="2001-2010"/>
    <n v="7.7"/>
    <n v="13848"/>
    <n v="26"/>
    <n v="1"/>
    <x v="4"/>
    <x v="1"/>
    <x v="5"/>
  </r>
  <r>
    <n v="219"/>
    <s v="Love 101"/>
    <n v="2020"/>
    <s v="2011-2020"/>
    <n v="7.5"/>
    <n v="13797"/>
    <n v="46"/>
    <n v="2"/>
    <x v="3"/>
    <x v="4"/>
    <x v="12"/>
  </r>
  <r>
    <n v="198"/>
    <s v="Spinning Out"/>
    <n v="2020"/>
    <s v="2011-2020"/>
    <n v="7.6"/>
    <n v="13692"/>
    <n v="50"/>
    <n v="1"/>
    <x v="4"/>
    <x v="0"/>
    <x v="0"/>
  </r>
  <r>
    <n v="194"/>
    <s v="Home for Christmas"/>
    <n v="2019"/>
    <s v="2011-2020"/>
    <n v="7.7"/>
    <n v="13670"/>
    <n v="29"/>
    <n v="2"/>
    <x v="3"/>
    <x v="4"/>
    <x v="10"/>
  </r>
  <r>
    <n v="231"/>
    <s v="Frequency"/>
    <n v="2016"/>
    <s v="2011-2020"/>
    <n v="7.5"/>
    <n v="13625"/>
    <n v="18"/>
    <n v="3"/>
    <x v="5"/>
    <x v="1"/>
    <x v="0"/>
  </r>
  <r>
    <n v="178"/>
    <s v="Giri/Haji"/>
    <n v="2019"/>
    <s v="2011-2020"/>
    <n v="7.8"/>
    <n v="13570"/>
    <n v="58"/>
    <n v="1"/>
    <x v="4"/>
    <x v="5"/>
    <x v="1"/>
  </r>
  <r>
    <n v="138"/>
    <s v="KILL la KILL"/>
    <n v="2013"/>
    <s v="2011-2020"/>
    <n v="7.9"/>
    <n v="13372"/>
    <n v="25"/>
    <n v="1"/>
    <x v="4"/>
    <x v="2"/>
    <x v="5"/>
  </r>
  <r>
    <n v="218"/>
    <s v="Goosebumps"/>
    <n v="1995"/>
    <s v="1991-2000"/>
    <n v="7.6"/>
    <n v="13361"/>
    <n v="22"/>
    <n v="4"/>
    <x v="6"/>
    <x v="1"/>
    <x v="6"/>
  </r>
  <r>
    <n v="89"/>
    <s v="Call My Agent!"/>
    <n v="2015"/>
    <s v="2011-2020"/>
    <n v="8.3000000000000007"/>
    <n v="13331"/>
    <n v="55"/>
    <n v="4"/>
    <x v="6"/>
    <x v="4"/>
    <x v="7"/>
  </r>
  <r>
    <n v="164"/>
    <s v="Imposters"/>
    <n v="2017"/>
    <s v="2011-2020"/>
    <n v="7.8"/>
    <n v="13238"/>
    <n v="43"/>
    <n v="2"/>
    <x v="3"/>
    <x v="0"/>
    <x v="0"/>
  </r>
  <r>
    <n v="202"/>
    <s v="The Devil Next Door"/>
    <n v="2019"/>
    <s v="2011-2020"/>
    <n v="7.6"/>
    <n v="13084"/>
    <n v="46"/>
    <n v="1"/>
    <x v="4"/>
    <x v="8"/>
    <x v="0"/>
  </r>
  <r>
    <n v="222"/>
    <s v="Blue Exorcist"/>
    <n v="2011"/>
    <s v="2011-2020"/>
    <n v="7.5"/>
    <n v="12741"/>
    <n v="24"/>
    <n v="2"/>
    <x v="3"/>
    <x v="1"/>
    <x v="5"/>
  </r>
  <r>
    <n v="103"/>
    <s v="anohana: The Flower We Saw That Day"/>
    <n v="2011"/>
    <s v="2011-2020"/>
    <n v="8.1999999999999993"/>
    <n v="12682"/>
    <n v="23"/>
    <n v="1"/>
    <x v="4"/>
    <x v="0"/>
    <x v="5"/>
  </r>
  <r>
    <n v="101"/>
    <s v="Fate/Zero"/>
    <n v="2011"/>
    <s v="2011-2020"/>
    <n v="8.1999999999999993"/>
    <n v="12568"/>
    <n v="25"/>
    <n v="2"/>
    <x v="3"/>
    <x v="1"/>
    <x v="5"/>
  </r>
  <r>
    <n v="240"/>
    <s v="Dogs of Berlin"/>
    <n v="2018"/>
    <s v="2011-2020"/>
    <n v="7.5"/>
    <n v="12453"/>
    <n v="60"/>
    <n v="1"/>
    <x v="4"/>
    <x v="0"/>
    <x v="4"/>
  </r>
  <r>
    <n v="128"/>
    <s v="Comedians in Cars Getting Coffee"/>
    <n v="2012"/>
    <s v="2011-2020"/>
    <n v="8"/>
    <n v="12363"/>
    <n v="20"/>
    <n v="11"/>
    <x v="1"/>
    <x v="4"/>
    <x v="0"/>
  </r>
  <r>
    <n v="226"/>
    <s v="The Night Shift"/>
    <n v="2014"/>
    <s v="2011-2020"/>
    <n v="7.5"/>
    <n v="12069"/>
    <n v="42"/>
    <n v="4"/>
    <x v="6"/>
    <x v="0"/>
    <x v="0"/>
  </r>
  <r>
    <n v="94"/>
    <s v="Itaewon Class"/>
    <n v="2020"/>
    <s v="2011-2020"/>
    <n v="8.1999999999999993"/>
    <n v="12030"/>
    <n v="69"/>
    <n v="1"/>
    <x v="4"/>
    <x v="0"/>
    <x v="3"/>
  </r>
  <r>
    <n v="148"/>
    <s v="Boys Over Flowers"/>
    <n v="2009"/>
    <s v="2001-2010"/>
    <n v="7.9"/>
    <n v="11579"/>
    <n v="64"/>
    <n v="1"/>
    <x v="4"/>
    <x v="4"/>
    <x v="3"/>
  </r>
  <r>
    <n v="149"/>
    <s v="I Think You Should Leave with Tim Robinson"/>
    <n v="2019"/>
    <s v="2011-2020"/>
    <n v="7.9"/>
    <n v="11411"/>
    <n v="16"/>
    <n v="3"/>
    <x v="5"/>
    <x v="4"/>
    <x v="0"/>
  </r>
  <r>
    <n v="104"/>
    <s v="The Trials of Gabriel Fernandez"/>
    <n v="2020"/>
    <s v="2011-2020"/>
    <n v="8.1"/>
    <n v="10982"/>
    <n v="55"/>
    <n v="1"/>
    <x v="4"/>
    <x v="3"/>
    <x v="0"/>
  </r>
  <r>
    <n v="181"/>
    <s v="In the Dark"/>
    <n v="2019"/>
    <s v="2011-2020"/>
    <n v="7.7"/>
    <n v="10927"/>
    <n v="41"/>
    <n v="4"/>
    <x v="6"/>
    <x v="4"/>
    <x v="0"/>
  </r>
  <r>
    <n v="200"/>
    <s v="Teenage Bounty Hunters"/>
    <n v="2020"/>
    <s v="2011-2020"/>
    <n v="7.6"/>
    <n v="10821"/>
    <n v="49"/>
    <n v="1"/>
    <x v="4"/>
    <x v="2"/>
    <x v="0"/>
  </r>
  <r>
    <n v="133"/>
    <s v="Inside Bill's Brain: Decoding Bill Gates"/>
    <n v="2019"/>
    <s v="2011-2020"/>
    <n v="7.9"/>
    <n v="10776"/>
    <n v="50"/>
    <n v="1"/>
    <x v="4"/>
    <x v="8"/>
    <x v="0"/>
  </r>
  <r>
    <n v="107"/>
    <s v="Rascal Does Not Dream of Bunny Girl Senpai"/>
    <n v="2018"/>
    <s v="2011-2020"/>
    <n v="8.1"/>
    <n v="10400"/>
    <n v="25"/>
    <n v="1"/>
    <x v="4"/>
    <x v="9"/>
    <x v="5"/>
  </r>
  <r>
    <n v="205"/>
    <s v="Bordertown"/>
    <n v="2016"/>
    <s v="2011-2020"/>
    <n v="7.6"/>
    <n v="10371"/>
    <n v="59"/>
    <n v="3"/>
    <x v="5"/>
    <x v="0"/>
    <x v="18"/>
  </r>
  <r>
    <n v="227"/>
    <s v="The Heirs"/>
    <n v="2013"/>
    <s v="2011-2020"/>
    <n v="7.5"/>
    <n v="10329"/>
    <n v="59"/>
    <n v="1"/>
    <x v="4"/>
    <x v="0"/>
    <x v="3"/>
  </r>
  <r>
    <n v="239"/>
    <s v="Feel Good"/>
    <n v="2020"/>
    <s v="2011-2020"/>
    <n v="7.5"/>
    <n v="10317"/>
    <n v="25"/>
    <n v="2"/>
    <x v="3"/>
    <x v="0"/>
    <x v="1"/>
  </r>
  <r>
    <n v="54"/>
    <s v="Hilda"/>
    <n v="2018"/>
    <s v="2011-2020"/>
    <n v="8.5"/>
    <n v="10162"/>
    <n v="25"/>
    <n v="2"/>
    <x v="3"/>
    <x v="1"/>
    <x v="1"/>
  </r>
  <r>
    <n v="123"/>
    <s v="Tabula Rasa"/>
    <n v="2017"/>
    <s v="2011-2020"/>
    <n v="8"/>
    <n v="10161"/>
    <n v="52"/>
    <n v="1"/>
    <x v="4"/>
    <x v="0"/>
    <x v="16"/>
  </r>
  <r>
    <n v="193"/>
    <s v="Miraculous: Tales of Ladybug &amp; Cat Noir"/>
    <n v="2015"/>
    <s v="2011-2020"/>
    <n v="7.7"/>
    <n v="10102"/>
    <n v="22"/>
    <n v="4"/>
    <x v="6"/>
    <x v="11"/>
    <x v="7"/>
  </r>
  <r>
    <n v="74"/>
    <s v="Car Masters: Rust to Riches"/>
    <n v="2018"/>
    <s v="2011-2020"/>
    <n v="8.4"/>
    <n v="10024"/>
    <n v="39"/>
    <n v="3"/>
    <x v="5"/>
    <x v="1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7">
  <r>
    <n v="58"/>
    <s v="Dasvi"/>
    <n v="2022"/>
    <x v="0"/>
    <n v="8"/>
    <x v="0"/>
    <n v="125"/>
    <x v="0"/>
    <x v="0"/>
  </r>
  <r>
    <n v="246"/>
    <s v="Badhaai Do"/>
    <n v="2022"/>
    <x v="0"/>
    <n v="7.3"/>
    <x v="1"/>
    <n v="147"/>
    <x v="1"/>
    <x v="0"/>
  </r>
  <r>
    <n v="265"/>
    <s v="The Tinder Swindler"/>
    <n v="2022"/>
    <x v="0"/>
    <n v="7.2"/>
    <x v="2"/>
    <n v="114"/>
    <x v="2"/>
    <x v="1"/>
  </r>
  <r>
    <n v="325"/>
    <s v="Gangubai Kathiawadi"/>
    <n v="2022"/>
    <x v="0"/>
    <n v="7"/>
    <x v="3"/>
    <n v="157"/>
    <x v="0"/>
    <x v="0"/>
  </r>
  <r>
    <n v="385"/>
    <s v="Radhe Shyam"/>
    <n v="2022"/>
    <x v="0"/>
    <n v="6.9"/>
    <x v="4"/>
    <n v="138"/>
    <x v="3"/>
    <x v="0"/>
  </r>
  <r>
    <n v="4"/>
    <s v="Bo Burnham: Inside"/>
    <n v="2021"/>
    <x v="0"/>
    <n v="8.6999999999999993"/>
    <x v="5"/>
    <n v="87"/>
    <x v="1"/>
    <x v="2"/>
  </r>
  <r>
    <n v="38"/>
    <s v="Minnal Murali"/>
    <n v="2021"/>
    <x v="0"/>
    <n v="8.1"/>
    <x v="6"/>
    <n v="158"/>
    <x v="4"/>
    <x v="0"/>
  </r>
  <r>
    <n v="40"/>
    <s v="Seaspiracy"/>
    <n v="2021"/>
    <x v="0"/>
    <n v="8.1"/>
    <x v="7"/>
    <n v="80"/>
    <x v="5"/>
    <x v="2"/>
  </r>
  <r>
    <n v="74"/>
    <s v="Dave Chappelle: The Closer"/>
    <n v="2021"/>
    <x v="0"/>
    <n v="8"/>
    <x v="8"/>
    <n v="72"/>
    <x v="1"/>
    <x v="2"/>
  </r>
  <r>
    <n v="88"/>
    <s v="Shyam Singha Roy"/>
    <n v="2021"/>
    <x v="0"/>
    <n v="7.9"/>
    <x v="9"/>
    <n v="157"/>
    <x v="0"/>
    <x v="0"/>
  </r>
  <r>
    <n v="104"/>
    <s v="14 Peaks: Nothing Is Impossible"/>
    <n v="2021"/>
    <x v="0"/>
    <n v="7.8"/>
    <x v="10"/>
    <n v="101"/>
    <x v="5"/>
    <x v="2"/>
  </r>
  <r>
    <n v="140"/>
    <s v="Doctor"/>
    <n v="2021"/>
    <x v="0"/>
    <n v="7.6"/>
    <x v="11"/>
    <n v="150"/>
    <x v="6"/>
    <x v="0"/>
  </r>
  <r>
    <n v="149"/>
    <s v="The Mitchells vs. the Machines"/>
    <n v="2021"/>
    <x v="0"/>
    <n v="7.6"/>
    <x v="12"/>
    <n v="113"/>
    <x v="7"/>
    <x v="2"/>
  </r>
  <r>
    <n v="167"/>
    <s v="Dhamaka"/>
    <n v="2021"/>
    <x v="0"/>
    <n v="7.5"/>
    <x v="13"/>
    <n v="104"/>
    <x v="6"/>
    <x v="0"/>
  </r>
  <r>
    <n v="174"/>
    <s v="tick, tick... BOOM!"/>
    <n v="2021"/>
    <x v="0"/>
    <n v="7.5"/>
    <x v="14"/>
    <n v="121"/>
    <x v="0"/>
    <x v="2"/>
  </r>
  <r>
    <n v="209"/>
    <s v="The Hand of God"/>
    <n v="2021"/>
    <x v="0"/>
    <n v="7.4"/>
    <x v="15"/>
    <n v="130"/>
    <x v="0"/>
    <x v="3"/>
  </r>
  <r>
    <n v="211"/>
    <s v="83"/>
    <n v="2021"/>
    <x v="0"/>
    <n v="7.4"/>
    <x v="16"/>
    <n v="163"/>
    <x v="0"/>
    <x v="0"/>
  </r>
  <r>
    <n v="212"/>
    <s v="Meenakshi Sundareshwar"/>
    <n v="2021"/>
    <x v="0"/>
    <n v="7.4"/>
    <x v="17"/>
    <n v="141"/>
    <x v="1"/>
    <x v="0"/>
  </r>
  <r>
    <n v="213"/>
    <s v="Kurup"/>
    <n v="2021"/>
    <x v="0"/>
    <n v="7.4"/>
    <x v="18"/>
    <n v="155"/>
    <x v="2"/>
    <x v="0"/>
  </r>
  <r>
    <n v="215"/>
    <s v="Schumacher"/>
    <n v="2021"/>
    <x v="0"/>
    <n v="7.4"/>
    <x v="19"/>
    <n v="112"/>
    <x v="8"/>
    <x v="4"/>
  </r>
  <r>
    <n v="257"/>
    <s v="Wish Dragon"/>
    <n v="2021"/>
    <x v="0"/>
    <n v="7.2"/>
    <x v="20"/>
    <n v="99"/>
    <x v="9"/>
    <x v="5"/>
  </r>
  <r>
    <n v="263"/>
    <s v="The Witcher: Nightmare of the Wolf"/>
    <n v="2021"/>
    <x v="0"/>
    <n v="7.2"/>
    <x v="21"/>
    <n v="83"/>
    <x v="9"/>
    <x v="6"/>
  </r>
  <r>
    <n v="267"/>
    <s v="Don't Look Up"/>
    <n v="2021"/>
    <x v="0"/>
    <n v="7.2"/>
    <x v="22"/>
    <n v="138"/>
    <x v="10"/>
    <x v="2"/>
  </r>
  <r>
    <n v="310"/>
    <s v="The White Tiger"/>
    <n v="2021"/>
    <x v="0"/>
    <n v="7.1"/>
    <x v="23"/>
    <n v="125"/>
    <x v="0"/>
    <x v="0"/>
  </r>
  <r>
    <n v="315"/>
    <s v="The Unforgivable"/>
    <n v="2021"/>
    <x v="0"/>
    <n v="7.1"/>
    <x v="24"/>
    <n v="112"/>
    <x v="0"/>
    <x v="4"/>
  </r>
  <r>
    <n v="318"/>
    <s v="The Dig"/>
    <n v="2021"/>
    <x v="0"/>
    <n v="7.1"/>
    <x v="25"/>
    <n v="112"/>
    <x v="0"/>
    <x v="1"/>
  </r>
  <r>
    <n v="331"/>
    <s v="Haseen Dillruba"/>
    <n v="2021"/>
    <x v="0"/>
    <n v="7"/>
    <x v="26"/>
    <n v="135"/>
    <x v="0"/>
    <x v="0"/>
  </r>
  <r>
    <n v="333"/>
    <s v="Ferry"/>
    <n v="2021"/>
    <x v="0"/>
    <n v="7"/>
    <x v="27"/>
    <n v="106"/>
    <x v="0"/>
    <x v="7"/>
  </r>
  <r>
    <n v="363"/>
    <s v="Chandigarh Kare Aashiqui"/>
    <n v="2021"/>
    <x v="0"/>
    <n v="6.9"/>
    <x v="28"/>
    <n v="117"/>
    <x v="2"/>
    <x v="0"/>
  </r>
  <r>
    <n v="374"/>
    <s v="The Power of the Dog"/>
    <n v="2021"/>
    <x v="0"/>
    <n v="6.9"/>
    <x v="29"/>
    <n v="126"/>
    <x v="0"/>
    <x v="8"/>
  </r>
  <r>
    <n v="382"/>
    <s v="The Trip"/>
    <n v="2021"/>
    <x v="0"/>
    <n v="6.9"/>
    <x v="30"/>
    <n v="113"/>
    <x v="1"/>
    <x v="9"/>
  </r>
  <r>
    <n v="0"/>
    <s v="David Attenborough: A Life on Our Planet"/>
    <n v="2020"/>
    <x v="1"/>
    <n v="9"/>
    <x v="31"/>
    <n v="83"/>
    <x v="5"/>
    <x v="1"/>
  </r>
  <r>
    <n v="51"/>
    <s v="My Octopus Teacher"/>
    <n v="2020"/>
    <x v="1"/>
    <n v="8.1"/>
    <x v="32"/>
    <n v="84"/>
    <x v="5"/>
    <x v="10"/>
  </r>
  <r>
    <n v="128"/>
    <s v="The Trial of the Chicago 7"/>
    <n v="2020"/>
    <x v="1"/>
    <n v="7.7"/>
    <x v="33"/>
    <n v="130"/>
    <x v="0"/>
    <x v="2"/>
  </r>
  <r>
    <n v="147"/>
    <s v="The Social Dilemma"/>
    <n v="2020"/>
    <x v="1"/>
    <n v="7.6"/>
    <x v="34"/>
    <n v="94"/>
    <x v="0"/>
    <x v="2"/>
  </r>
  <r>
    <n v="154"/>
    <s v="Athlete A"/>
    <n v="2020"/>
    <x v="1"/>
    <n v="7.6"/>
    <x v="35"/>
    <n v="104"/>
    <x v="5"/>
    <x v="2"/>
  </r>
  <r>
    <n v="159"/>
    <s v="Ludo"/>
    <n v="2020"/>
    <x v="1"/>
    <n v="7.6"/>
    <x v="36"/>
    <n v="150"/>
    <x v="2"/>
    <x v="0"/>
  </r>
  <r>
    <n v="179"/>
    <s v="Ala Vaikunthapurramuloo"/>
    <n v="2020"/>
    <x v="1"/>
    <n v="7.5"/>
    <x v="37"/>
    <n v="165"/>
    <x v="0"/>
    <x v="0"/>
  </r>
  <r>
    <n v="208"/>
    <s v="Miss Americana"/>
    <n v="2020"/>
    <x v="1"/>
    <n v="7.4"/>
    <x v="38"/>
    <n v="85"/>
    <x v="5"/>
    <x v="2"/>
  </r>
  <r>
    <n v="244"/>
    <s v="Raat Akeli Hai"/>
    <n v="2020"/>
    <x v="1"/>
    <n v="7.3"/>
    <x v="39"/>
    <n v="149"/>
    <x v="6"/>
    <x v="0"/>
  </r>
  <r>
    <n v="277"/>
    <s v="American Murder: The Family Next Door"/>
    <n v="2020"/>
    <x v="1"/>
    <n v="7.2"/>
    <x v="40"/>
    <n v="83"/>
    <x v="2"/>
    <x v="2"/>
  </r>
  <r>
    <n v="289"/>
    <s v="The Forgotten Battle"/>
    <n v="2020"/>
    <x v="1"/>
    <n v="7.1"/>
    <x v="41"/>
    <n v="124"/>
    <x v="0"/>
    <x v="11"/>
  </r>
  <r>
    <n v="291"/>
    <s v="The Call"/>
    <n v="2020"/>
    <x v="1"/>
    <n v="7.1"/>
    <x v="42"/>
    <n v="112"/>
    <x v="6"/>
    <x v="12"/>
  </r>
  <r>
    <n v="312"/>
    <s v="The Devil All the Time"/>
    <n v="2020"/>
    <x v="1"/>
    <n v="7.1"/>
    <x v="43"/>
    <n v="138"/>
    <x v="0"/>
    <x v="2"/>
  </r>
  <r>
    <n v="327"/>
    <s v="Pieces of a Woman"/>
    <n v="2020"/>
    <x v="1"/>
    <n v="7"/>
    <x v="44"/>
    <n v="127"/>
    <x v="0"/>
    <x v="13"/>
  </r>
  <r>
    <n v="332"/>
    <s v="Rose Island"/>
    <n v="2020"/>
    <x v="1"/>
    <n v="7"/>
    <x v="45"/>
    <n v="117"/>
    <x v="0"/>
    <x v="3"/>
  </r>
  <r>
    <n v="335"/>
    <s v="Torbaaz"/>
    <n v="2020"/>
    <x v="1"/>
    <n v="7"/>
    <x v="46"/>
    <n v="132"/>
    <x v="0"/>
    <x v="0"/>
  </r>
  <r>
    <n v="353"/>
    <s v="Ma Rainey's Black Bottom"/>
    <n v="2020"/>
    <x v="1"/>
    <n v="6.9"/>
    <x v="47"/>
    <n v="94"/>
    <x v="11"/>
    <x v="2"/>
  </r>
  <r>
    <n v="370"/>
    <s v="AK vs AK"/>
    <n v="2020"/>
    <x v="1"/>
    <n v="6.9"/>
    <x v="48"/>
    <n v="108"/>
    <x v="0"/>
    <x v="0"/>
  </r>
  <r>
    <n v="375"/>
    <s v="The Half of It"/>
    <n v="2020"/>
    <x v="1"/>
    <n v="6.9"/>
    <x v="49"/>
    <n v="104"/>
    <x v="1"/>
    <x v="2"/>
  </r>
  <r>
    <n v="10"/>
    <s v="Dave Chappelle: Sticks &amp; Stones"/>
    <n v="2019"/>
    <x v="1"/>
    <n v="8.4"/>
    <x v="50"/>
    <n v="65"/>
    <x v="1"/>
    <x v="2"/>
  </r>
  <r>
    <n v="13"/>
    <s v="Super Deluxe"/>
    <n v="2019"/>
    <x v="1"/>
    <n v="8.4"/>
    <x v="51"/>
    <n v="176"/>
    <x v="6"/>
    <x v="0"/>
  </r>
  <r>
    <n v="29"/>
    <s v="Article 15"/>
    <n v="2019"/>
    <x v="1"/>
    <n v="8.1999999999999993"/>
    <x v="52"/>
    <n v="130"/>
    <x v="2"/>
    <x v="0"/>
  </r>
  <r>
    <n v="30"/>
    <s v="Miracle in Cell No. 7"/>
    <n v="2019"/>
    <x v="1"/>
    <n v="8.1999999999999993"/>
    <x v="53"/>
    <n v="132"/>
    <x v="0"/>
    <x v="14"/>
  </r>
  <r>
    <n v="33"/>
    <s v="Bill Burr: Paper Tiger"/>
    <n v="2019"/>
    <x v="1"/>
    <n v="8.1"/>
    <x v="54"/>
    <n v="67"/>
    <x v="1"/>
    <x v="1"/>
  </r>
  <r>
    <n v="36"/>
    <s v="Klaus"/>
    <n v="2019"/>
    <x v="1"/>
    <n v="8.1"/>
    <x v="55"/>
    <n v="97"/>
    <x v="1"/>
    <x v="15"/>
  </r>
  <r>
    <n v="81"/>
    <s v="Marriage Story"/>
    <n v="2019"/>
    <x v="1"/>
    <n v="7.9"/>
    <x v="56"/>
    <n v="136"/>
    <x v="0"/>
    <x v="1"/>
  </r>
  <r>
    <n v="90"/>
    <s v="The Irishman"/>
    <n v="2019"/>
    <x v="1"/>
    <n v="7.8"/>
    <x v="57"/>
    <n v="209"/>
    <x v="0"/>
    <x v="2"/>
  </r>
  <r>
    <n v="97"/>
    <s v="The Gentlemen"/>
    <n v="2019"/>
    <x v="1"/>
    <n v="7.8"/>
    <x v="58"/>
    <n v="113"/>
    <x v="1"/>
    <x v="2"/>
  </r>
  <r>
    <n v="108"/>
    <s v="System Crasher"/>
    <n v="2019"/>
    <x v="1"/>
    <n v="7.8"/>
    <x v="59"/>
    <n v="118"/>
    <x v="0"/>
    <x v="4"/>
  </r>
  <r>
    <n v="109"/>
    <s v="The Game Changers"/>
    <n v="2019"/>
    <x v="1"/>
    <n v="7.8"/>
    <x v="60"/>
    <n v="88"/>
    <x v="5"/>
    <x v="2"/>
  </r>
  <r>
    <n v="111"/>
    <s v="Badla"/>
    <n v="2019"/>
    <x v="1"/>
    <n v="7.8"/>
    <x v="61"/>
    <n v="120"/>
    <x v="6"/>
    <x v="0"/>
  </r>
  <r>
    <n v="144"/>
    <s v="The Boy Who Harnessed the Wind"/>
    <n v="2019"/>
    <x v="1"/>
    <n v="7.6"/>
    <x v="62"/>
    <n v="113"/>
    <x v="0"/>
    <x v="16"/>
  </r>
  <r>
    <n v="146"/>
    <s v="The Two Popes"/>
    <n v="2019"/>
    <x v="1"/>
    <n v="7.6"/>
    <x v="63"/>
    <n v="125"/>
    <x v="0"/>
    <x v="2"/>
  </r>
  <r>
    <n v="151"/>
    <s v="Tell Me Who I Am"/>
    <n v="2019"/>
    <x v="1"/>
    <n v="7.6"/>
    <x v="64"/>
    <n v="85"/>
    <x v="6"/>
    <x v="1"/>
  </r>
  <r>
    <n v="173"/>
    <s v="I Lost My Body"/>
    <n v="2019"/>
    <x v="1"/>
    <n v="7.5"/>
    <x v="65"/>
    <n v="81"/>
    <x v="9"/>
    <x v="17"/>
  </r>
  <r>
    <n v="192"/>
    <s v="Uncut Gems"/>
    <n v="2019"/>
    <x v="1"/>
    <n v="7.4"/>
    <x v="66"/>
    <n v="130"/>
    <x v="0"/>
    <x v="2"/>
  </r>
  <r>
    <n v="207"/>
    <s v="American Factory"/>
    <n v="2019"/>
    <x v="1"/>
    <n v="7.4"/>
    <x v="67"/>
    <n v="110"/>
    <x v="5"/>
    <x v="2"/>
  </r>
  <r>
    <n v="237"/>
    <s v="El Camino: A Breaking Bad Movie"/>
    <n v="2019"/>
    <x v="1"/>
    <n v="7.3"/>
    <x v="68"/>
    <n v="123"/>
    <x v="6"/>
    <x v="2"/>
  </r>
  <r>
    <n v="238"/>
    <s v="Official Secrets"/>
    <n v="2019"/>
    <x v="1"/>
    <n v="7.3"/>
    <x v="69"/>
    <n v="112"/>
    <x v="6"/>
    <x v="1"/>
  </r>
  <r>
    <n v="240"/>
    <s v="The King"/>
    <n v="2019"/>
    <x v="1"/>
    <n v="7.3"/>
    <x v="70"/>
    <n v="140"/>
    <x v="0"/>
    <x v="18"/>
  </r>
  <r>
    <n v="242"/>
    <s v="The Best of Enemies"/>
    <n v="2019"/>
    <x v="1"/>
    <n v="7.3"/>
    <x v="71"/>
    <n v="133"/>
    <x v="0"/>
    <x v="2"/>
  </r>
  <r>
    <n v="259"/>
    <s v="The Professor and the Madman"/>
    <n v="2019"/>
    <x v="1"/>
    <n v="7.2"/>
    <x v="72"/>
    <n v="124"/>
    <x v="6"/>
    <x v="2"/>
  </r>
  <r>
    <n v="260"/>
    <s v="Kabir Singh"/>
    <n v="2019"/>
    <x v="1"/>
    <n v="7.2"/>
    <x v="73"/>
    <n v="172"/>
    <x v="0"/>
    <x v="0"/>
  </r>
  <r>
    <n v="261"/>
    <s v="Dolemite Is My Name"/>
    <n v="2019"/>
    <x v="1"/>
    <n v="7.2"/>
    <x v="74"/>
    <n v="118"/>
    <x v="1"/>
    <x v="2"/>
  </r>
  <r>
    <n v="270"/>
    <s v="Fyre"/>
    <n v="2019"/>
    <x v="1"/>
    <n v="7.2"/>
    <x v="75"/>
    <n v="98"/>
    <x v="5"/>
    <x v="2"/>
  </r>
  <r>
    <n v="281"/>
    <s v="Five Feet Apart"/>
    <n v="2019"/>
    <x v="1"/>
    <n v="7.2"/>
    <x v="76"/>
    <n v="116"/>
    <x v="3"/>
    <x v="2"/>
  </r>
  <r>
    <n v="283"/>
    <s v="The Edge of Democracy"/>
    <n v="2019"/>
    <x v="1"/>
    <n v="7.2"/>
    <x v="77"/>
    <n v="121"/>
    <x v="5"/>
    <x v="19"/>
  </r>
  <r>
    <n v="290"/>
    <s v="Knock Down the House"/>
    <n v="2019"/>
    <x v="1"/>
    <n v="7.1"/>
    <x v="78"/>
    <n v="86"/>
    <x v="5"/>
    <x v="2"/>
  </r>
  <r>
    <n v="294"/>
    <s v="The Great Hack"/>
    <n v="2019"/>
    <x v="1"/>
    <n v="7.1"/>
    <x v="79"/>
    <n v="114"/>
    <x v="5"/>
    <x v="2"/>
  </r>
  <r>
    <n v="295"/>
    <s v="Paddleton"/>
    <n v="2019"/>
    <x v="1"/>
    <n v="7.1"/>
    <x v="80"/>
    <n v="89"/>
    <x v="0"/>
    <x v="2"/>
  </r>
  <r>
    <n v="348"/>
    <s v="The Platform"/>
    <n v="2019"/>
    <x v="1"/>
    <n v="7"/>
    <x v="81"/>
    <n v="94"/>
    <x v="12"/>
    <x v="15"/>
  </r>
  <r>
    <n v="350"/>
    <s v="Ip Man 4: The Finale"/>
    <n v="2019"/>
    <x v="1"/>
    <n v="7"/>
    <x v="82"/>
    <n v="107"/>
    <x v="0"/>
    <x v="5"/>
  </r>
  <r>
    <n v="359"/>
    <s v="Then Came You"/>
    <n v="2019"/>
    <x v="1"/>
    <n v="6.9"/>
    <x v="83"/>
    <n v="93"/>
    <x v="1"/>
    <x v="2"/>
  </r>
  <r>
    <n v="360"/>
    <s v="The Wolf's Call"/>
    <n v="2019"/>
    <x v="1"/>
    <n v="6.9"/>
    <x v="84"/>
    <n v="115"/>
    <x v="6"/>
    <x v="17"/>
  </r>
  <r>
    <n v="368"/>
    <s v="The Highwaymen"/>
    <n v="2019"/>
    <x v="1"/>
    <n v="6.9"/>
    <x v="85"/>
    <n v="132"/>
    <x v="6"/>
    <x v="2"/>
  </r>
  <r>
    <n v="383"/>
    <s v="The Dirt"/>
    <n v="2019"/>
    <x v="1"/>
    <n v="6.9"/>
    <x v="86"/>
    <n v="108"/>
    <x v="0"/>
    <x v="2"/>
  </r>
  <r>
    <n v="32"/>
    <s v="Andhadhun"/>
    <n v="2018"/>
    <x v="1"/>
    <n v="8.1999999999999993"/>
    <x v="87"/>
    <n v="139"/>
    <x v="6"/>
    <x v="0"/>
  </r>
  <r>
    <n v="42"/>
    <s v="Hannah Gadsby: Nanette"/>
    <n v="2018"/>
    <x v="1"/>
    <n v="8.1"/>
    <x v="88"/>
    <n v="69"/>
    <x v="1"/>
    <x v="18"/>
  </r>
  <r>
    <n v="84"/>
    <s v="Ricky Gervais: Humanity"/>
    <n v="2018"/>
    <x v="1"/>
    <n v="7.9"/>
    <x v="89"/>
    <n v="79"/>
    <x v="1"/>
    <x v="1"/>
  </r>
  <r>
    <n v="87"/>
    <s v="Pad Man"/>
    <n v="2018"/>
    <x v="1"/>
    <n v="7.9"/>
    <x v="90"/>
    <n v="140"/>
    <x v="1"/>
    <x v="0"/>
  </r>
  <r>
    <n v="115"/>
    <s v="Roma"/>
    <n v="2018"/>
    <x v="1"/>
    <n v="7.7"/>
    <x v="91"/>
    <n v="135"/>
    <x v="0"/>
    <x v="20"/>
  </r>
  <r>
    <n v="124"/>
    <s v="Sanju"/>
    <n v="2018"/>
    <x v="1"/>
    <n v="7.7"/>
    <x v="92"/>
    <n v="161"/>
    <x v="0"/>
    <x v="0"/>
  </r>
  <r>
    <n v="139"/>
    <s v="Parmanu: The Story of Pokhran"/>
    <n v="2018"/>
    <x v="1"/>
    <n v="7.6"/>
    <x v="93"/>
    <n v="129"/>
    <x v="0"/>
    <x v="0"/>
  </r>
  <r>
    <n v="152"/>
    <s v="RBG"/>
    <n v="2018"/>
    <x v="1"/>
    <n v="7.6"/>
    <x v="94"/>
    <n v="98"/>
    <x v="5"/>
    <x v="2"/>
  </r>
  <r>
    <n v="160"/>
    <s v="Stree"/>
    <n v="2018"/>
    <x v="1"/>
    <n v="7.6"/>
    <x v="95"/>
    <n v="128"/>
    <x v="12"/>
    <x v="0"/>
  </r>
  <r>
    <n v="182"/>
    <s v="Happy as Lazzaro"/>
    <n v="2018"/>
    <x v="1"/>
    <n v="7.5"/>
    <x v="96"/>
    <n v="125"/>
    <x v="9"/>
    <x v="3"/>
  </r>
  <r>
    <n v="218"/>
    <s v="Mirage"/>
    <n v="2018"/>
    <x v="1"/>
    <n v="7.4"/>
    <x v="97"/>
    <n v="129"/>
    <x v="6"/>
    <x v="15"/>
  </r>
  <r>
    <n v="229"/>
    <s v="The Guernsey Literary &amp; Potato Peel Pie Society"/>
    <n v="2018"/>
    <x v="1"/>
    <n v="7.3"/>
    <x v="98"/>
    <n v="124"/>
    <x v="3"/>
    <x v="1"/>
  </r>
  <r>
    <n v="234"/>
    <s v="The Nightingale"/>
    <n v="2018"/>
    <x v="1"/>
    <n v="7.3"/>
    <x v="99"/>
    <n v="136"/>
    <x v="6"/>
    <x v="18"/>
  </r>
  <r>
    <n v="249"/>
    <s v="The Ballad of Buster Scruggs"/>
    <n v="2018"/>
    <x v="1"/>
    <n v="7.3"/>
    <x v="100"/>
    <n v="132"/>
    <x v="13"/>
    <x v="2"/>
  </r>
  <r>
    <n v="276"/>
    <s v="Private Life"/>
    <n v="2018"/>
    <x v="1"/>
    <n v="7.2"/>
    <x v="101"/>
    <n v="123"/>
    <x v="0"/>
    <x v="2"/>
  </r>
  <r>
    <n v="301"/>
    <s v="Black Mirror: Bandersnatch"/>
    <n v="2018"/>
    <x v="1"/>
    <n v="7.1"/>
    <x v="102"/>
    <n v="90"/>
    <x v="10"/>
    <x v="1"/>
  </r>
  <r>
    <n v="304"/>
    <s v="Girl"/>
    <n v="2018"/>
    <x v="1"/>
    <n v="7.1"/>
    <x v="103"/>
    <n v="105"/>
    <x v="0"/>
    <x v="7"/>
  </r>
  <r>
    <n v="306"/>
    <s v="To All the Boys I've Loved Before"/>
    <n v="2018"/>
    <x v="1"/>
    <n v="7.1"/>
    <x v="104"/>
    <n v="100"/>
    <x v="3"/>
    <x v="2"/>
  </r>
  <r>
    <n v="338"/>
    <s v="Mirai"/>
    <n v="2018"/>
    <x v="1"/>
    <n v="7"/>
    <x v="105"/>
    <n v="98"/>
    <x v="9"/>
    <x v="21"/>
  </r>
  <r>
    <n v="340"/>
    <s v="The Christmas Chronicles"/>
    <n v="2018"/>
    <x v="1"/>
    <n v="7"/>
    <x v="106"/>
    <n v="104"/>
    <x v="9"/>
    <x v="2"/>
  </r>
  <r>
    <n v="341"/>
    <s v="Sarkar"/>
    <n v="2018"/>
    <x v="1"/>
    <n v="7"/>
    <x v="107"/>
    <n v="164"/>
    <x v="0"/>
    <x v="0"/>
  </r>
  <r>
    <n v="346"/>
    <s v="Den of Thieves"/>
    <n v="2018"/>
    <x v="1"/>
    <n v="7"/>
    <x v="108"/>
    <n v="140"/>
    <x v="6"/>
    <x v="2"/>
  </r>
  <r>
    <n v="365"/>
    <s v="Everybody Knows"/>
    <n v="2018"/>
    <x v="1"/>
    <n v="6.9"/>
    <x v="109"/>
    <n v="132"/>
    <x v="0"/>
    <x v="3"/>
  </r>
  <r>
    <n v="376"/>
    <s v="Outlaw King"/>
    <n v="2018"/>
    <x v="1"/>
    <n v="6.9"/>
    <x v="110"/>
    <n v="121"/>
    <x v="0"/>
    <x v="1"/>
  </r>
  <r>
    <n v="381"/>
    <s v="The Night Comes for Us"/>
    <n v="2018"/>
    <x v="1"/>
    <n v="6.9"/>
    <x v="111"/>
    <n v="121"/>
    <x v="6"/>
    <x v="22"/>
  </r>
  <r>
    <n v="386"/>
    <s v="Sorry to Bother You"/>
    <n v="2018"/>
    <x v="1"/>
    <n v="6.9"/>
    <x v="112"/>
    <n v="111"/>
    <x v="9"/>
    <x v="2"/>
  </r>
  <r>
    <n v="27"/>
    <s v="Bāhubali 2: The Conclusion"/>
    <n v="2017"/>
    <x v="1"/>
    <n v="8.1999999999999993"/>
    <x v="113"/>
    <n v="168"/>
    <x v="9"/>
    <x v="0"/>
  </r>
  <r>
    <n v="53"/>
    <s v="Mersal"/>
    <n v="2017"/>
    <x v="1"/>
    <n v="8.1"/>
    <x v="114"/>
    <n v="169"/>
    <x v="6"/>
    <x v="0"/>
  </r>
  <r>
    <n v="73"/>
    <s v="The Invisible Guest"/>
    <n v="2017"/>
    <x v="1"/>
    <n v="8"/>
    <x v="115"/>
    <n v="107"/>
    <x v="6"/>
    <x v="15"/>
  </r>
  <r>
    <n v="75"/>
    <s v="Blade Runner 2049"/>
    <n v="2017"/>
    <x v="1"/>
    <n v="8"/>
    <x v="116"/>
    <n v="164"/>
    <x v="10"/>
    <x v="8"/>
  </r>
  <r>
    <n v="82"/>
    <s v="Icarus"/>
    <n v="2017"/>
    <x v="1"/>
    <n v="7.9"/>
    <x v="117"/>
    <n v="121"/>
    <x v="5"/>
    <x v="2"/>
  </r>
  <r>
    <n v="83"/>
    <s v="I Am Not Your Negro"/>
    <n v="2017"/>
    <x v="1"/>
    <n v="7.9"/>
    <x v="118"/>
    <n v="93"/>
    <x v="5"/>
    <x v="23"/>
  </r>
  <r>
    <n v="85"/>
    <s v="Secret Superstar"/>
    <n v="2017"/>
    <x v="1"/>
    <n v="7.9"/>
    <x v="119"/>
    <n v="150"/>
    <x v="0"/>
    <x v="0"/>
  </r>
  <r>
    <n v="95"/>
    <s v="Dunkirk"/>
    <n v="2017"/>
    <x v="1"/>
    <n v="7.8"/>
    <x v="120"/>
    <n v="107"/>
    <x v="0"/>
    <x v="2"/>
  </r>
  <r>
    <n v="118"/>
    <s v="Wind River"/>
    <n v="2017"/>
    <x v="1"/>
    <n v="7.7"/>
    <x v="121"/>
    <n v="106"/>
    <x v="6"/>
    <x v="17"/>
  </r>
  <r>
    <n v="121"/>
    <s v="Jim &amp; Andy: The Great Beyond - Featuring a Very Special, Contractually Obligated Mention of Tony Clifton"/>
    <n v="2017"/>
    <x v="1"/>
    <n v="7.7"/>
    <x v="122"/>
    <n v="94"/>
    <x v="1"/>
    <x v="2"/>
  </r>
  <r>
    <n v="131"/>
    <s v="In the Family"/>
    <n v="2017"/>
    <x v="1"/>
    <n v="7.7"/>
    <x v="123"/>
    <n v="124"/>
    <x v="1"/>
    <x v="14"/>
  </r>
  <r>
    <n v="148"/>
    <s v="Bad Genius"/>
    <n v="2017"/>
    <x v="1"/>
    <n v="7.6"/>
    <x v="124"/>
    <n v="130"/>
    <x v="6"/>
    <x v="24"/>
  </r>
  <r>
    <n v="168"/>
    <s v="Bareilly Ki Barfi"/>
    <n v="2017"/>
    <x v="1"/>
    <n v="7.5"/>
    <x v="125"/>
    <n v="123"/>
    <x v="3"/>
    <x v="0"/>
  </r>
  <r>
    <n v="178"/>
    <s v="On Body and Soul"/>
    <n v="2017"/>
    <x v="1"/>
    <n v="7.5"/>
    <x v="126"/>
    <n v="116"/>
    <x v="9"/>
    <x v="13"/>
  </r>
  <r>
    <n v="195"/>
    <s v="Forgotten"/>
    <n v="2017"/>
    <x v="1"/>
    <n v="7.4"/>
    <x v="127"/>
    <n v="109"/>
    <x v="6"/>
    <x v="12"/>
  </r>
  <r>
    <n v="197"/>
    <s v="Mudbound"/>
    <n v="2017"/>
    <x v="1"/>
    <n v="7.4"/>
    <x v="128"/>
    <n v="120"/>
    <x v="0"/>
    <x v="2"/>
  </r>
  <r>
    <n v="198"/>
    <s v="Lady Bird"/>
    <n v="2017"/>
    <x v="1"/>
    <n v="7.4"/>
    <x v="129"/>
    <n v="94"/>
    <x v="0"/>
    <x v="2"/>
  </r>
  <r>
    <n v="199"/>
    <s v="Molly's Game"/>
    <n v="2017"/>
    <x v="1"/>
    <n v="7.4"/>
    <x v="130"/>
    <n v="140"/>
    <x v="0"/>
    <x v="8"/>
  </r>
  <r>
    <n v="205"/>
    <s v="Darkest Hour"/>
    <n v="2017"/>
    <x v="1"/>
    <n v="7.4"/>
    <x v="131"/>
    <n v="125"/>
    <x v="0"/>
    <x v="1"/>
  </r>
  <r>
    <n v="217"/>
    <s v="What the Health"/>
    <n v="2017"/>
    <x v="1"/>
    <n v="7.4"/>
    <x v="132"/>
    <n v="97"/>
    <x v="5"/>
    <x v="2"/>
  </r>
  <r>
    <n v="220"/>
    <s v="Phantom Thread"/>
    <n v="2017"/>
    <x v="1"/>
    <n v="7.4"/>
    <x v="133"/>
    <n v="130"/>
    <x v="3"/>
    <x v="2"/>
  </r>
  <r>
    <n v="230"/>
    <s v="Okja"/>
    <n v="2017"/>
    <x v="1"/>
    <n v="7.3"/>
    <x v="134"/>
    <n v="122"/>
    <x v="0"/>
    <x v="12"/>
  </r>
  <r>
    <n v="250"/>
    <s v="Shot Caller"/>
    <n v="2017"/>
    <x v="1"/>
    <n v="7.3"/>
    <x v="135"/>
    <n v="120"/>
    <x v="6"/>
    <x v="2"/>
  </r>
  <r>
    <n v="251"/>
    <s v="The Disaster Artist"/>
    <n v="2017"/>
    <x v="1"/>
    <n v="7.3"/>
    <x v="136"/>
    <n v="104"/>
    <x v="1"/>
    <x v="2"/>
  </r>
  <r>
    <n v="256"/>
    <s v="Toilet: A Love Story"/>
    <n v="2017"/>
    <x v="1"/>
    <n v="7.2"/>
    <x v="137"/>
    <n v="155"/>
    <x v="1"/>
    <x v="0"/>
  </r>
  <r>
    <n v="258"/>
    <s v="Mom"/>
    <n v="2017"/>
    <x v="1"/>
    <n v="7.2"/>
    <x v="138"/>
    <n v="147"/>
    <x v="2"/>
    <x v="0"/>
  </r>
  <r>
    <n v="264"/>
    <s v="Ittefaq"/>
    <n v="2017"/>
    <x v="1"/>
    <n v="7.2"/>
    <x v="139"/>
    <n v="107"/>
    <x v="6"/>
    <x v="0"/>
  </r>
  <r>
    <n v="266"/>
    <s v="First They Killed My Father"/>
    <n v="2017"/>
    <x v="1"/>
    <n v="7.2"/>
    <x v="140"/>
    <n v="136"/>
    <x v="0"/>
    <x v="25"/>
  </r>
  <r>
    <n v="334"/>
    <s v="Handsome Devil"/>
    <n v="2017"/>
    <x v="1"/>
    <n v="7"/>
    <x v="141"/>
    <n v="95"/>
    <x v="0"/>
    <x v="26"/>
  </r>
  <r>
    <n v="337"/>
    <s v="The Foreigner"/>
    <n v="2017"/>
    <x v="1"/>
    <n v="7"/>
    <x v="142"/>
    <n v="113"/>
    <x v="6"/>
    <x v="0"/>
  </r>
  <r>
    <n v="339"/>
    <s v="Gaga: Five Foot Two"/>
    <n v="2017"/>
    <x v="1"/>
    <n v="7"/>
    <x v="143"/>
    <n v="100"/>
    <x v="11"/>
    <x v="2"/>
  </r>
  <r>
    <n v="347"/>
    <s v="The Zookeeper's Wife"/>
    <n v="2017"/>
    <x v="1"/>
    <n v="7"/>
    <x v="144"/>
    <n v="122"/>
    <x v="0"/>
    <x v="1"/>
  </r>
  <r>
    <n v="362"/>
    <s v="Our Souls at Night"/>
    <n v="2017"/>
    <x v="1"/>
    <n v="6.9"/>
    <x v="145"/>
    <n v="101"/>
    <x v="0"/>
    <x v="2"/>
  </r>
  <r>
    <n v="366"/>
    <s v="The Meyerowitz Stories (New and Selected)"/>
    <n v="2017"/>
    <x v="1"/>
    <n v="6.9"/>
    <x v="146"/>
    <n v="112"/>
    <x v="0"/>
    <x v="2"/>
  </r>
  <r>
    <n v="367"/>
    <s v="I Don't Feel at Home in This World Anymore"/>
    <n v="2017"/>
    <x v="1"/>
    <n v="6.9"/>
    <x v="147"/>
    <n v="93"/>
    <x v="0"/>
    <x v="2"/>
  </r>
  <r>
    <n v="7"/>
    <s v="Dangal"/>
    <n v="2016"/>
    <x v="1"/>
    <n v="8.4"/>
    <x v="148"/>
    <n v="161"/>
    <x v="4"/>
    <x v="0"/>
  </r>
  <r>
    <n v="8"/>
    <s v="Bo Burnham: Make Happy"/>
    <n v="2016"/>
    <x v="1"/>
    <n v="8.4"/>
    <x v="149"/>
    <n v="60"/>
    <x v="1"/>
    <x v="2"/>
  </r>
  <r>
    <n v="31"/>
    <s v="13th"/>
    <n v="2016"/>
    <x v="1"/>
    <n v="8.1999999999999993"/>
    <x v="150"/>
    <n v="100"/>
    <x v="5"/>
    <x v="2"/>
  </r>
  <r>
    <n v="46"/>
    <s v="A Silent Voice: The Movie"/>
    <n v="2016"/>
    <x v="1"/>
    <n v="8.1"/>
    <x v="151"/>
    <n v="130"/>
    <x v="3"/>
    <x v="21"/>
  </r>
  <r>
    <n v="100"/>
    <s v="Hunt for the Wilderpeople"/>
    <n v="2016"/>
    <x v="1"/>
    <n v="7.8"/>
    <x v="152"/>
    <n v="101"/>
    <x v="1"/>
    <x v="27"/>
  </r>
  <r>
    <n v="106"/>
    <s v="Udta Punjab"/>
    <n v="2016"/>
    <x v="1"/>
    <n v="7.8"/>
    <x v="153"/>
    <n v="148"/>
    <x v="2"/>
    <x v="0"/>
  </r>
  <r>
    <n v="116"/>
    <s v="Kapoor &amp; Sons"/>
    <n v="2016"/>
    <x v="1"/>
    <n v="7.7"/>
    <x v="154"/>
    <n v="132"/>
    <x v="3"/>
    <x v="0"/>
  </r>
  <r>
    <n v="157"/>
    <s v="Hell or High Water"/>
    <n v="2016"/>
    <x v="1"/>
    <n v="7.6"/>
    <x v="155"/>
    <n v="102"/>
    <x v="13"/>
    <x v="2"/>
  </r>
  <r>
    <n v="164"/>
    <s v="The Distinguished Citizen"/>
    <n v="2016"/>
    <x v="1"/>
    <n v="7.5"/>
    <x v="156"/>
    <n v="118"/>
    <x v="1"/>
    <x v="28"/>
  </r>
  <r>
    <n v="176"/>
    <s v="Nocturnal Animals"/>
    <n v="2016"/>
    <x v="1"/>
    <n v="7.5"/>
    <x v="157"/>
    <n v="115"/>
    <x v="0"/>
    <x v="2"/>
  </r>
  <r>
    <n v="177"/>
    <s v="A Monster Calls"/>
    <n v="2016"/>
    <x v="1"/>
    <n v="7.5"/>
    <x v="158"/>
    <n v="108"/>
    <x v="9"/>
    <x v="15"/>
  </r>
  <r>
    <n v="200"/>
    <s v="Raman Raghav 2.0"/>
    <n v="2016"/>
    <x v="1"/>
    <n v="7.4"/>
    <x v="159"/>
    <n v="134"/>
    <x v="6"/>
    <x v="0"/>
  </r>
  <r>
    <n v="232"/>
    <s v="The Edge of Seventeen"/>
    <n v="2016"/>
    <x v="1"/>
    <n v="7.3"/>
    <x v="160"/>
    <n v="104"/>
    <x v="1"/>
    <x v="2"/>
  </r>
  <r>
    <n v="247"/>
    <s v="The Conjuring 2"/>
    <n v="2016"/>
    <x v="1"/>
    <n v="7.3"/>
    <x v="161"/>
    <n v="134"/>
    <x v="6"/>
    <x v="2"/>
  </r>
  <r>
    <n v="248"/>
    <s v="The Fundamentals of Caring"/>
    <n v="2016"/>
    <x v="1"/>
    <n v="7.3"/>
    <x v="162"/>
    <n v="97"/>
    <x v="0"/>
    <x v="2"/>
  </r>
  <r>
    <n v="252"/>
    <s v="Blue Jay"/>
    <n v="2016"/>
    <x v="1"/>
    <n v="7.3"/>
    <x v="163"/>
    <n v="81"/>
    <x v="3"/>
    <x v="2"/>
  </r>
  <r>
    <n v="253"/>
    <s v="Te3n"/>
    <n v="2016"/>
    <x v="1"/>
    <n v="7.3"/>
    <x v="164"/>
    <n v="136"/>
    <x v="6"/>
    <x v="0"/>
  </r>
  <r>
    <n v="268"/>
    <s v="Wazir"/>
    <n v="2016"/>
    <x v="1"/>
    <n v="7.2"/>
    <x v="165"/>
    <n v="103"/>
    <x v="6"/>
    <x v="0"/>
  </r>
  <r>
    <n v="274"/>
    <s v="The Siege of Jadotville"/>
    <n v="2016"/>
    <x v="1"/>
    <n v="7.2"/>
    <x v="166"/>
    <n v="108"/>
    <x v="6"/>
    <x v="26"/>
  </r>
  <r>
    <n v="297"/>
    <s v="Gantz:O"/>
    <n v="2016"/>
    <x v="1"/>
    <n v="7.1"/>
    <x v="167"/>
    <n v="95"/>
    <x v="7"/>
    <x v="21"/>
  </r>
  <r>
    <n v="305"/>
    <s v="Kung Fu Panda 3"/>
    <n v="2016"/>
    <x v="1"/>
    <n v="7.1"/>
    <x v="168"/>
    <n v="95"/>
    <x v="1"/>
    <x v="2"/>
  </r>
  <r>
    <n v="317"/>
    <s v="War Dogs"/>
    <n v="2016"/>
    <x v="1"/>
    <n v="7.1"/>
    <x v="169"/>
    <n v="114"/>
    <x v="2"/>
    <x v="2"/>
  </r>
  <r>
    <n v="328"/>
    <s v="Raw"/>
    <n v="2016"/>
    <x v="1"/>
    <n v="7"/>
    <x v="170"/>
    <n v="98"/>
    <x v="12"/>
    <x v="23"/>
  </r>
  <r>
    <n v="329"/>
    <s v="Loving"/>
    <n v="2016"/>
    <x v="1"/>
    <n v="7"/>
    <x v="171"/>
    <n v="123"/>
    <x v="0"/>
    <x v="1"/>
  </r>
  <r>
    <n v="372"/>
    <s v="Amanda Knox"/>
    <n v="2016"/>
    <x v="1"/>
    <n v="6.9"/>
    <x v="172"/>
    <n v="92"/>
    <x v="2"/>
    <x v="29"/>
  </r>
  <r>
    <n v="380"/>
    <s v="Christine"/>
    <n v="2016"/>
    <x v="1"/>
    <n v="6.9"/>
    <x v="173"/>
    <n v="115"/>
    <x v="0"/>
    <x v="2"/>
  </r>
  <r>
    <n v="14"/>
    <s v="Winter on Fire: Ukraine's Fight for Freedom"/>
    <n v="2015"/>
    <x v="1"/>
    <n v="8.3000000000000007"/>
    <x v="174"/>
    <n v="98"/>
    <x v="5"/>
    <x v="30"/>
  </r>
  <r>
    <n v="21"/>
    <s v="Drishyam"/>
    <n v="2015"/>
    <x v="1"/>
    <n v="8.1999999999999993"/>
    <x v="175"/>
    <n v="163"/>
    <x v="6"/>
    <x v="0"/>
  </r>
  <r>
    <n v="48"/>
    <s v="Talvar"/>
    <n v="2015"/>
    <x v="1"/>
    <n v="8.1"/>
    <x v="176"/>
    <n v="132"/>
    <x v="6"/>
    <x v="0"/>
  </r>
  <r>
    <n v="68"/>
    <s v="Bāhubali: The Beginning"/>
    <n v="2015"/>
    <x v="1"/>
    <n v="8"/>
    <x v="177"/>
    <n v="159"/>
    <x v="0"/>
    <x v="0"/>
  </r>
  <r>
    <n v="98"/>
    <s v="Marco Polo: One Hundred Eyes"/>
    <n v="2015"/>
    <x v="1"/>
    <n v="7.8"/>
    <x v="178"/>
    <n v="28"/>
    <x v="4"/>
    <x v="2"/>
  </r>
  <r>
    <n v="99"/>
    <s v="The Hateful Eight"/>
    <n v="2015"/>
    <x v="1"/>
    <n v="7.8"/>
    <x v="179"/>
    <n v="188"/>
    <x v="13"/>
    <x v="2"/>
  </r>
  <r>
    <n v="113"/>
    <s v="Beasts of No Nation"/>
    <n v="2015"/>
    <x v="1"/>
    <n v="7.7"/>
    <x v="180"/>
    <n v="137"/>
    <x v="14"/>
    <x v="2"/>
  </r>
  <r>
    <n v="117"/>
    <s v="Mucize"/>
    <n v="2015"/>
    <x v="1"/>
    <n v="7.7"/>
    <x v="181"/>
    <n v="136"/>
    <x v="0"/>
    <x v="14"/>
  </r>
  <r>
    <n v="141"/>
    <s v="What Happened, Miss Simone?"/>
    <n v="2015"/>
    <x v="1"/>
    <n v="7.6"/>
    <x v="182"/>
    <n v="101"/>
    <x v="11"/>
    <x v="2"/>
  </r>
  <r>
    <n v="196"/>
    <s v="Tamasha"/>
    <n v="2015"/>
    <x v="1"/>
    <n v="7.4"/>
    <x v="183"/>
    <n v="139"/>
    <x v="0"/>
    <x v="0"/>
  </r>
  <r>
    <n v="233"/>
    <s v="Pyaar Ka Punchnama 2"/>
    <n v="2015"/>
    <x v="1"/>
    <n v="7.3"/>
    <x v="184"/>
    <n v="159"/>
    <x v="1"/>
    <x v="0"/>
  </r>
  <r>
    <n v="269"/>
    <s v="Gabbar Is Back"/>
    <n v="2015"/>
    <x v="1"/>
    <n v="7.2"/>
    <x v="185"/>
    <n v="130"/>
    <x v="0"/>
    <x v="0"/>
  </r>
  <r>
    <n v="271"/>
    <s v="Steve Jobs"/>
    <n v="2015"/>
    <x v="1"/>
    <n v="7.2"/>
    <x v="186"/>
    <n v="122"/>
    <x v="0"/>
    <x v="1"/>
  </r>
  <r>
    <n v="313"/>
    <s v="Tangerine"/>
    <n v="2015"/>
    <x v="1"/>
    <n v="7.1"/>
    <x v="187"/>
    <n v="87"/>
    <x v="1"/>
    <x v="2"/>
  </r>
  <r>
    <n v="314"/>
    <s v="The Danish Girl"/>
    <n v="2015"/>
    <x v="1"/>
    <n v="7.1"/>
    <x v="188"/>
    <n v="119"/>
    <x v="0"/>
    <x v="4"/>
  </r>
  <r>
    <n v="336"/>
    <s v="Ip Man 3"/>
    <n v="2015"/>
    <x v="1"/>
    <n v="7"/>
    <x v="189"/>
    <n v="105"/>
    <x v="0"/>
    <x v="31"/>
  </r>
  <r>
    <n v="343"/>
    <s v="Dil Dhadakne Do"/>
    <n v="2015"/>
    <x v="1"/>
    <n v="7"/>
    <x v="190"/>
    <n v="170"/>
    <x v="0"/>
    <x v="0"/>
  </r>
  <r>
    <n v="369"/>
    <s v="Legend"/>
    <n v="2015"/>
    <x v="1"/>
    <n v="6.9"/>
    <x v="191"/>
    <n v="132"/>
    <x v="6"/>
    <x v="2"/>
  </r>
  <r>
    <n v="378"/>
    <s v="Suffragette"/>
    <n v="2015"/>
    <x v="1"/>
    <n v="6.9"/>
    <x v="192"/>
    <n v="106"/>
    <x v="0"/>
    <x v="17"/>
  </r>
  <r>
    <n v="22"/>
    <s v="Queen"/>
    <n v="2014"/>
    <x v="1"/>
    <n v="8.1999999999999993"/>
    <x v="193"/>
    <n v="146"/>
    <x v="0"/>
    <x v="0"/>
  </r>
  <r>
    <n v="24"/>
    <s v="Cowspiracy: The Sustainability Secret"/>
    <n v="2014"/>
    <x v="1"/>
    <n v="8.1999999999999993"/>
    <x v="194"/>
    <n v="90"/>
    <x v="5"/>
    <x v="2"/>
  </r>
  <r>
    <n v="25"/>
    <s v="Virunga"/>
    <n v="2014"/>
    <x v="1"/>
    <n v="8.1999999999999993"/>
    <x v="195"/>
    <n v="90"/>
    <x v="14"/>
    <x v="32"/>
  </r>
  <r>
    <n v="26"/>
    <s v="PK"/>
    <n v="2014"/>
    <x v="1"/>
    <n v="8.1999999999999993"/>
    <x v="196"/>
    <n v="153"/>
    <x v="1"/>
    <x v="0"/>
  </r>
  <r>
    <n v="44"/>
    <s v="Haider"/>
    <n v="2014"/>
    <x v="1"/>
    <n v="8.1"/>
    <x v="197"/>
    <n v="150"/>
    <x v="0"/>
    <x v="0"/>
  </r>
  <r>
    <n v="69"/>
    <s v="Ankhon Dekhi"/>
    <n v="2014"/>
    <x v="1"/>
    <n v="8"/>
    <x v="198"/>
    <n v="104"/>
    <x v="0"/>
    <x v="0"/>
  </r>
  <r>
    <n v="76"/>
    <s v="The Imitation Game"/>
    <n v="2014"/>
    <x v="1"/>
    <n v="8"/>
    <x v="199"/>
    <n v="113"/>
    <x v="6"/>
    <x v="2"/>
  </r>
  <r>
    <n v="78"/>
    <s v="Free to Play"/>
    <n v="2014"/>
    <x v="1"/>
    <n v="7.9"/>
    <x v="200"/>
    <n v="75"/>
    <x v="5"/>
    <x v="30"/>
  </r>
  <r>
    <n v="89"/>
    <s v="How to Train Your Dragon 2"/>
    <n v="2014"/>
    <x v="1"/>
    <n v="7.8"/>
    <x v="201"/>
    <n v="102"/>
    <x v="9"/>
    <x v="2"/>
  </r>
  <r>
    <n v="105"/>
    <s v="Nightcrawler"/>
    <n v="2014"/>
    <x v="1"/>
    <n v="7.8"/>
    <x v="202"/>
    <n v="118"/>
    <x v="2"/>
    <x v="2"/>
  </r>
  <r>
    <n v="153"/>
    <s v="Highway"/>
    <n v="2014"/>
    <x v="1"/>
    <n v="7.6"/>
    <x v="203"/>
    <n v="133"/>
    <x v="0"/>
    <x v="0"/>
  </r>
  <r>
    <n v="175"/>
    <s v="Coming Soon"/>
    <n v="2014"/>
    <x v="1"/>
    <n v="7.5"/>
    <x v="204"/>
    <n v="134"/>
    <x v="0"/>
    <x v="14"/>
  </r>
  <r>
    <n v="184"/>
    <s v="Who Am I"/>
    <n v="2014"/>
    <x v="1"/>
    <n v="7.5"/>
    <x v="205"/>
    <n v="105"/>
    <x v="6"/>
    <x v="4"/>
  </r>
  <r>
    <n v="278"/>
    <s v="St. Vincent"/>
    <n v="2014"/>
    <x v="1"/>
    <n v="7.2"/>
    <x v="206"/>
    <n v="102"/>
    <x v="1"/>
    <x v="2"/>
  </r>
  <r>
    <n v="284"/>
    <s v="Paddington"/>
    <n v="2014"/>
    <x v="1"/>
    <n v="7.2"/>
    <x v="207"/>
    <n v="96"/>
    <x v="1"/>
    <x v="17"/>
  </r>
  <r>
    <n v="300"/>
    <s v="Copenhagen"/>
    <n v="2014"/>
    <x v="1"/>
    <n v="7.1"/>
    <x v="208"/>
    <n v="98"/>
    <x v="0"/>
    <x v="2"/>
  </r>
  <r>
    <n v="356"/>
    <s v="Get on Up"/>
    <n v="2014"/>
    <x v="1"/>
    <n v="6.9"/>
    <x v="209"/>
    <n v="139"/>
    <x v="0"/>
    <x v="2"/>
  </r>
  <r>
    <n v="373"/>
    <s v="2 States"/>
    <n v="2014"/>
    <x v="1"/>
    <n v="6.9"/>
    <x v="210"/>
    <n v="149"/>
    <x v="1"/>
    <x v="0"/>
  </r>
  <r>
    <n v="377"/>
    <s v="Mary Kom"/>
    <n v="2014"/>
    <x v="1"/>
    <n v="6.9"/>
    <x v="211"/>
    <n v="122"/>
    <x v="0"/>
    <x v="0"/>
  </r>
  <r>
    <n v="18"/>
    <s v="Bo Burnham: What."/>
    <n v="2013"/>
    <x v="1"/>
    <n v="8.3000000000000007"/>
    <x v="212"/>
    <n v="60"/>
    <x v="1"/>
    <x v="2"/>
  </r>
  <r>
    <n v="41"/>
    <s v="Rush"/>
    <n v="2013"/>
    <x v="1"/>
    <n v="8.1"/>
    <x v="213"/>
    <n v="123"/>
    <x v="0"/>
    <x v="2"/>
  </r>
  <r>
    <n v="63"/>
    <s v="Her"/>
    <n v="2013"/>
    <x v="1"/>
    <n v="8"/>
    <x v="214"/>
    <n v="126"/>
    <x v="0"/>
    <x v="2"/>
  </r>
  <r>
    <n v="66"/>
    <s v="Special 26"/>
    <n v="2013"/>
    <x v="1"/>
    <n v="8"/>
    <x v="215"/>
    <n v="144"/>
    <x v="6"/>
    <x v="0"/>
  </r>
  <r>
    <n v="96"/>
    <s v="Kai Po Che!"/>
    <n v="2013"/>
    <x v="1"/>
    <n v="7.8"/>
    <x v="216"/>
    <n v="126"/>
    <x v="0"/>
    <x v="0"/>
  </r>
  <r>
    <n v="103"/>
    <s v="The Butterfly's Dream"/>
    <n v="2013"/>
    <x v="1"/>
    <n v="7.8"/>
    <x v="217"/>
    <n v="138"/>
    <x v="0"/>
    <x v="14"/>
  </r>
  <r>
    <n v="112"/>
    <s v="Madras Cafe"/>
    <n v="2013"/>
    <x v="1"/>
    <n v="7.7"/>
    <x v="218"/>
    <n v="130"/>
    <x v="6"/>
    <x v="0"/>
  </r>
  <r>
    <n v="166"/>
    <s v="The Conjuring"/>
    <n v="2013"/>
    <x v="1"/>
    <n v="7.5"/>
    <x v="219"/>
    <n v="107"/>
    <x v="6"/>
    <x v="2"/>
  </r>
  <r>
    <n v="172"/>
    <s v="Omar"/>
    <n v="2013"/>
    <x v="1"/>
    <n v="7.5"/>
    <x v="220"/>
    <n v="96"/>
    <x v="6"/>
    <x v="33"/>
  </r>
  <r>
    <n v="187"/>
    <s v="42"/>
    <n v="2013"/>
    <x v="1"/>
    <n v="7.5"/>
    <x v="221"/>
    <n v="128"/>
    <x v="0"/>
    <x v="2"/>
  </r>
  <r>
    <n v="191"/>
    <s v="Begin Again"/>
    <n v="2013"/>
    <x v="1"/>
    <n v="7.4"/>
    <x v="222"/>
    <n v="104"/>
    <x v="1"/>
    <x v="2"/>
  </r>
  <r>
    <n v="273"/>
    <s v="The Butler"/>
    <n v="2013"/>
    <x v="1"/>
    <n v="7.2"/>
    <x v="223"/>
    <n v="132"/>
    <x v="0"/>
    <x v="2"/>
  </r>
  <r>
    <n v="285"/>
    <s v="Wedding Association"/>
    <n v="2013"/>
    <x v="1"/>
    <n v="7.1"/>
    <x v="224"/>
    <n v="106"/>
    <x v="1"/>
    <x v="34"/>
  </r>
  <r>
    <n v="293"/>
    <s v="The Railway Man"/>
    <n v="2013"/>
    <x v="1"/>
    <n v="7.1"/>
    <x v="225"/>
    <n v="116"/>
    <x v="0"/>
    <x v="1"/>
  </r>
  <r>
    <n v="302"/>
    <s v="Metallica: Through the Never"/>
    <n v="2013"/>
    <x v="1"/>
    <n v="7.1"/>
    <x v="226"/>
    <n v="93"/>
    <x v="11"/>
    <x v="2"/>
  </r>
  <r>
    <n v="357"/>
    <s v="Fukrey"/>
    <n v="2013"/>
    <x v="1"/>
    <n v="6.9"/>
    <x v="227"/>
    <n v="137"/>
    <x v="3"/>
    <x v="0"/>
  </r>
  <r>
    <n v="6"/>
    <s v="Django Unchained"/>
    <n v="2012"/>
    <x v="1"/>
    <n v="8.4"/>
    <x v="228"/>
    <n v="165"/>
    <x v="13"/>
    <x v="2"/>
  </r>
  <r>
    <n v="23"/>
    <s v="Paan Singh Tomar"/>
    <n v="2012"/>
    <x v="1"/>
    <n v="8.1999999999999993"/>
    <x v="229"/>
    <n v="135"/>
    <x v="0"/>
    <x v="0"/>
  </r>
  <r>
    <n v="43"/>
    <s v="Barfi!"/>
    <n v="2012"/>
    <x v="1"/>
    <n v="8.1"/>
    <x v="230"/>
    <n v="151"/>
    <x v="0"/>
    <x v="0"/>
  </r>
  <r>
    <n v="47"/>
    <s v="OMG: Oh My God!"/>
    <n v="2012"/>
    <x v="1"/>
    <n v="8.1"/>
    <x v="231"/>
    <n v="125"/>
    <x v="9"/>
    <x v="0"/>
  </r>
  <r>
    <n v="122"/>
    <s v="Berserk: The Golden Age Arc II - The Battle for Doldrey"/>
    <n v="2012"/>
    <x v="1"/>
    <n v="7.7"/>
    <x v="232"/>
    <n v="80"/>
    <x v="9"/>
    <x v="21"/>
  </r>
  <r>
    <n v="123"/>
    <s v="Silver Linings Playbook"/>
    <n v="2012"/>
    <x v="1"/>
    <n v="7.7"/>
    <x v="233"/>
    <n v="122"/>
    <x v="0"/>
    <x v="2"/>
  </r>
  <r>
    <n v="125"/>
    <s v="Argo"/>
    <n v="2012"/>
    <x v="1"/>
    <n v="7.7"/>
    <x v="234"/>
    <n v="120"/>
    <x v="0"/>
    <x v="2"/>
  </r>
  <r>
    <n v="169"/>
    <s v="Les Misérables"/>
    <n v="2012"/>
    <x v="1"/>
    <n v="7.5"/>
    <x v="235"/>
    <n v="157"/>
    <x v="0"/>
    <x v="1"/>
  </r>
  <r>
    <n v="170"/>
    <s v="Berserk: The Golden Age Arc I - The Egg of the King"/>
    <n v="2012"/>
    <x v="1"/>
    <n v="7.5"/>
    <x v="236"/>
    <n v="76"/>
    <x v="9"/>
    <x v="21"/>
  </r>
  <r>
    <n v="194"/>
    <s v="Rurouni Kenshin Part I: Origins"/>
    <n v="2012"/>
    <x v="1"/>
    <n v="7.4"/>
    <x v="237"/>
    <n v="134"/>
    <x v="0"/>
    <x v="21"/>
  </r>
  <r>
    <n v="221"/>
    <s v="Looper"/>
    <n v="2012"/>
    <x v="1"/>
    <n v="7.4"/>
    <x v="238"/>
    <n v="119"/>
    <x v="6"/>
    <x v="2"/>
  </r>
  <r>
    <n v="227"/>
    <s v="Talaash"/>
    <n v="2012"/>
    <x v="1"/>
    <n v="7.3"/>
    <x v="239"/>
    <n v="149"/>
    <x v="6"/>
    <x v="0"/>
  </r>
  <r>
    <n v="20"/>
    <s v="Warrior"/>
    <n v="2011"/>
    <x v="1"/>
    <n v="8.1999999999999993"/>
    <x v="240"/>
    <n v="140"/>
    <x v="0"/>
    <x v="2"/>
  </r>
  <r>
    <n v="45"/>
    <s v="Zindagi Na Milegi Dobara"/>
    <n v="2011"/>
    <x v="1"/>
    <n v="8.1"/>
    <x v="241"/>
    <n v="166"/>
    <x v="1"/>
    <x v="0"/>
  </r>
  <r>
    <n v="71"/>
    <s v="Silenced"/>
    <n v="2011"/>
    <x v="1"/>
    <n v="8"/>
    <x v="242"/>
    <n v="125"/>
    <x v="0"/>
    <x v="12"/>
  </r>
  <r>
    <n v="92"/>
    <s v="The Girl with the Dragon Tattoo"/>
    <n v="2011"/>
    <x v="1"/>
    <n v="7.8"/>
    <x v="243"/>
    <n v="158"/>
    <x v="2"/>
    <x v="9"/>
  </r>
  <r>
    <n v="132"/>
    <s v="Pyaar Ka Punchnama"/>
    <n v="2011"/>
    <x v="1"/>
    <n v="7.7"/>
    <x v="244"/>
    <n v="149"/>
    <x v="3"/>
    <x v="0"/>
  </r>
  <r>
    <n v="133"/>
    <s v="Midnight in Paris"/>
    <n v="2011"/>
    <x v="1"/>
    <n v="7.7"/>
    <x v="245"/>
    <n v="94"/>
    <x v="9"/>
    <x v="2"/>
  </r>
  <r>
    <n v="143"/>
    <s v="Delhi Belly"/>
    <n v="2011"/>
    <x v="1"/>
    <n v="7.6"/>
    <x v="246"/>
    <n v="102"/>
    <x v="1"/>
    <x v="0"/>
  </r>
  <r>
    <n v="193"/>
    <s v="Sherlock Holmes: A Game of Shadows"/>
    <n v="2011"/>
    <x v="1"/>
    <n v="7.4"/>
    <x v="247"/>
    <n v="129"/>
    <x v="2"/>
    <x v="2"/>
  </r>
  <r>
    <n v="214"/>
    <s v="Crazy, Stupid, Love."/>
    <n v="2011"/>
    <x v="1"/>
    <n v="7.4"/>
    <x v="248"/>
    <n v="118"/>
    <x v="3"/>
    <x v="2"/>
  </r>
  <r>
    <n v="219"/>
    <s v="Bully"/>
    <n v="2011"/>
    <x v="1"/>
    <n v="7.4"/>
    <x v="249"/>
    <n v="92"/>
    <x v="0"/>
    <x v="2"/>
  </r>
  <r>
    <n v="255"/>
    <s v="No One Killed Jessica"/>
    <n v="2011"/>
    <x v="1"/>
    <n v="7.2"/>
    <x v="250"/>
    <n v="136"/>
    <x v="2"/>
    <x v="0"/>
  </r>
  <r>
    <n v="299"/>
    <s v="Margin Call"/>
    <n v="2011"/>
    <x v="1"/>
    <n v="7.1"/>
    <x v="251"/>
    <n v="107"/>
    <x v="6"/>
    <x v="2"/>
  </r>
  <r>
    <n v="307"/>
    <s v="Arthur Christmas"/>
    <n v="2011"/>
    <x v="1"/>
    <n v="7.1"/>
    <x v="252"/>
    <n v="97"/>
    <x v="0"/>
    <x v="1"/>
  </r>
  <r>
    <n v="323"/>
    <s v="Don 2"/>
    <n v="2011"/>
    <x v="1"/>
    <n v="7.1"/>
    <x v="253"/>
    <n v="139"/>
    <x v="4"/>
    <x v="4"/>
  </r>
  <r>
    <n v="344"/>
    <s v="Soul Surfer"/>
    <n v="2011"/>
    <x v="1"/>
    <n v="7"/>
    <x v="254"/>
    <n v="112"/>
    <x v="0"/>
    <x v="2"/>
  </r>
  <r>
    <n v="1"/>
    <s v="Inception"/>
    <n v="2010"/>
    <x v="2"/>
    <n v="8.8000000000000007"/>
    <x v="255"/>
    <n v="148"/>
    <x v="10"/>
    <x v="1"/>
  </r>
  <r>
    <n v="9"/>
    <s v="Louis C.K.: Hilarious"/>
    <n v="2010"/>
    <x v="2"/>
    <n v="8.4"/>
    <x v="256"/>
    <n v="84"/>
    <x v="1"/>
    <x v="2"/>
  </r>
  <r>
    <n v="34"/>
    <s v="Udaan"/>
    <n v="2010"/>
    <x v="2"/>
    <n v="8.1"/>
    <x v="257"/>
    <n v="138"/>
    <x v="0"/>
    <x v="0"/>
  </r>
  <r>
    <n v="35"/>
    <s v="How to Train Your Dragon"/>
    <n v="2010"/>
    <x v="2"/>
    <n v="8.1"/>
    <x v="258"/>
    <n v="98"/>
    <x v="9"/>
    <x v="2"/>
  </r>
  <r>
    <n v="94"/>
    <s v="The Social Network"/>
    <n v="2010"/>
    <x v="2"/>
    <n v="7.8"/>
    <x v="259"/>
    <n v="121"/>
    <x v="0"/>
    <x v="2"/>
  </r>
  <r>
    <n v="163"/>
    <s v="True Grit"/>
    <n v="2010"/>
    <x v="2"/>
    <n v="7.6"/>
    <x v="260"/>
    <n v="110"/>
    <x v="13"/>
    <x v="2"/>
  </r>
  <r>
    <n v="186"/>
    <s v="Ip Man 2"/>
    <n v="2010"/>
    <x v="2"/>
    <n v="7.5"/>
    <x v="261"/>
    <n v="108"/>
    <x v="0"/>
    <x v="5"/>
  </r>
  <r>
    <n v="201"/>
    <s v="Once Upon a Time in Mumbaai"/>
    <n v="2010"/>
    <x v="2"/>
    <n v="7.4"/>
    <x v="262"/>
    <n v="132"/>
    <x v="6"/>
    <x v="0"/>
  </r>
  <r>
    <n v="203"/>
    <s v="Peepli Live"/>
    <n v="2010"/>
    <x v="2"/>
    <n v="7.4"/>
    <x v="263"/>
    <n v="104"/>
    <x v="0"/>
    <x v="0"/>
  </r>
  <r>
    <n v="204"/>
    <s v="Even the Rain"/>
    <n v="2010"/>
    <x v="2"/>
    <n v="7.4"/>
    <x v="264"/>
    <n v="104"/>
    <x v="0"/>
    <x v="15"/>
  </r>
  <r>
    <n v="216"/>
    <s v="Guzaarish"/>
    <n v="2010"/>
    <x v="2"/>
    <n v="7.4"/>
    <x v="265"/>
    <n v="126"/>
    <x v="0"/>
    <x v="0"/>
  </r>
  <r>
    <n v="231"/>
    <s v="Ishqiya"/>
    <n v="2010"/>
    <x v="2"/>
    <n v="7.3"/>
    <x v="266"/>
    <n v="115"/>
    <x v="1"/>
    <x v="0"/>
  </r>
  <r>
    <n v="286"/>
    <s v="Let Me In"/>
    <n v="2010"/>
    <x v="2"/>
    <n v="7.1"/>
    <x v="267"/>
    <n v="116"/>
    <x v="12"/>
    <x v="1"/>
  </r>
  <r>
    <n v="287"/>
    <s v="Raajneeti"/>
    <n v="2010"/>
    <x v="2"/>
    <n v="7.1"/>
    <x v="268"/>
    <n v="167"/>
    <x v="0"/>
    <x v="0"/>
  </r>
  <r>
    <n v="309"/>
    <s v="Karthik Calling Karthik"/>
    <n v="2010"/>
    <x v="2"/>
    <n v="7.1"/>
    <x v="269"/>
    <n v="135"/>
    <x v="6"/>
    <x v="0"/>
  </r>
  <r>
    <n v="379"/>
    <s v="Legend of the Guardians: The Owls of Ga'Hoole"/>
    <n v="2010"/>
    <x v="2"/>
    <n v="6.9"/>
    <x v="270"/>
    <n v="100"/>
    <x v="9"/>
    <x v="2"/>
  </r>
  <r>
    <n v="11"/>
    <s v="3 Idiots"/>
    <n v="2009"/>
    <x v="2"/>
    <n v="8.4"/>
    <x v="271"/>
    <n v="170"/>
    <x v="1"/>
    <x v="0"/>
  </r>
  <r>
    <n v="80"/>
    <s v="Dev.D"/>
    <n v="2009"/>
    <x v="2"/>
    <n v="7.9"/>
    <x v="272"/>
    <n v="144"/>
    <x v="0"/>
    <x v="0"/>
  </r>
  <r>
    <n v="135"/>
    <s v="The Blind Side"/>
    <n v="2009"/>
    <x v="2"/>
    <n v="7.6"/>
    <x v="273"/>
    <n v="129"/>
    <x v="0"/>
    <x v="2"/>
  </r>
  <r>
    <n v="136"/>
    <s v="Sherlock Holmes"/>
    <n v="2009"/>
    <x v="2"/>
    <n v="7.6"/>
    <x v="274"/>
    <n v="129"/>
    <x v="2"/>
    <x v="1"/>
  </r>
  <r>
    <n v="150"/>
    <s v="Gifted Hands: The Ben Carson Story"/>
    <n v="2009"/>
    <x v="2"/>
    <n v="7.6"/>
    <x v="275"/>
    <n v="86"/>
    <x v="0"/>
    <x v="2"/>
  </r>
  <r>
    <n v="158"/>
    <s v="Wake Up Sid"/>
    <n v="2009"/>
    <x v="2"/>
    <n v="7.6"/>
    <x v="276"/>
    <n v="138"/>
    <x v="1"/>
    <x v="0"/>
  </r>
  <r>
    <n v="225"/>
    <s v="Kaminey"/>
    <n v="2009"/>
    <x v="2"/>
    <n v="7.4"/>
    <x v="277"/>
    <n v="135"/>
    <x v="0"/>
    <x v="0"/>
  </r>
  <r>
    <n v="320"/>
    <s v="Luck by Chance"/>
    <n v="2009"/>
    <x v="2"/>
    <n v="7.1"/>
    <x v="278"/>
    <n v="155"/>
    <x v="3"/>
    <x v="0"/>
  </r>
  <r>
    <n v="349"/>
    <s v="Public Enemies"/>
    <n v="2009"/>
    <x v="2"/>
    <n v="7"/>
    <x v="279"/>
    <n v="143"/>
    <x v="2"/>
    <x v="2"/>
  </r>
  <r>
    <n v="361"/>
    <s v="Cloudy with a Chance of Meatballs"/>
    <n v="2009"/>
    <x v="2"/>
    <n v="6.9"/>
    <x v="280"/>
    <n v="90"/>
    <x v="7"/>
    <x v="2"/>
  </r>
  <r>
    <n v="62"/>
    <s v="Ip Man"/>
    <n v="2008"/>
    <x v="2"/>
    <n v="8"/>
    <x v="281"/>
    <n v="108"/>
    <x v="0"/>
    <x v="31"/>
  </r>
  <r>
    <n v="119"/>
    <s v="Oye Lucky! Lucky Oye!"/>
    <n v="2008"/>
    <x v="2"/>
    <n v="7.7"/>
    <x v="282"/>
    <n v="126"/>
    <x v="1"/>
    <x v="0"/>
  </r>
  <r>
    <n v="130"/>
    <s v="Rock On!!"/>
    <n v="2008"/>
    <x v="2"/>
    <n v="7.7"/>
    <x v="283"/>
    <n v="144"/>
    <x v="0"/>
    <x v="0"/>
  </r>
  <r>
    <n v="161"/>
    <s v="Aamir"/>
    <n v="2008"/>
    <x v="2"/>
    <n v="7.6"/>
    <x v="284"/>
    <n v="99"/>
    <x v="6"/>
    <x v="0"/>
  </r>
  <r>
    <n v="165"/>
    <s v="Jodhaa Akbar"/>
    <n v="2008"/>
    <x v="2"/>
    <n v="7.5"/>
    <x v="285"/>
    <n v="213"/>
    <x v="3"/>
    <x v="0"/>
  </r>
  <r>
    <n v="202"/>
    <s v="Jaane Tu... Ya Jaane Na"/>
    <n v="2008"/>
    <x v="2"/>
    <n v="7.4"/>
    <x v="286"/>
    <n v="155"/>
    <x v="0"/>
    <x v="0"/>
  </r>
  <r>
    <n v="222"/>
    <s v="Felon"/>
    <n v="2008"/>
    <x v="2"/>
    <n v="7.4"/>
    <x v="287"/>
    <n v="103"/>
    <x v="2"/>
    <x v="2"/>
  </r>
  <r>
    <n v="288"/>
    <s v="Body of Lies"/>
    <n v="2008"/>
    <x v="2"/>
    <n v="7.1"/>
    <x v="288"/>
    <n v="128"/>
    <x v="0"/>
    <x v="1"/>
  </r>
  <r>
    <n v="292"/>
    <s v="Forgetting Sarah Marshall"/>
    <n v="2008"/>
    <x v="2"/>
    <n v="7.1"/>
    <x v="289"/>
    <n v="111"/>
    <x v="1"/>
    <x v="2"/>
  </r>
  <r>
    <n v="342"/>
    <s v="Rambo"/>
    <n v="2008"/>
    <x v="2"/>
    <n v="7"/>
    <x v="290"/>
    <n v="92"/>
    <x v="6"/>
    <x v="2"/>
  </r>
  <r>
    <n v="352"/>
    <s v="Fashion"/>
    <n v="2008"/>
    <x v="2"/>
    <n v="6.9"/>
    <x v="291"/>
    <n v="167"/>
    <x v="3"/>
    <x v="0"/>
  </r>
  <r>
    <n v="17"/>
    <s v="Like Stars on Earth"/>
    <n v="2007"/>
    <x v="2"/>
    <n v="8.3000000000000007"/>
    <x v="292"/>
    <n v="165"/>
    <x v="0"/>
    <x v="0"/>
  </r>
  <r>
    <n v="49"/>
    <s v="Into the Wild"/>
    <n v="2007"/>
    <x v="2"/>
    <n v="8.1"/>
    <x v="293"/>
    <n v="140"/>
    <x v="0"/>
    <x v="2"/>
  </r>
  <r>
    <n v="64"/>
    <s v="The Bourne Ultimatum"/>
    <n v="2007"/>
    <x v="2"/>
    <n v="8"/>
    <x v="294"/>
    <n v="115"/>
    <x v="6"/>
    <x v="4"/>
  </r>
  <r>
    <n v="77"/>
    <s v="Jab We Met"/>
    <n v="2007"/>
    <x v="2"/>
    <n v="7.9"/>
    <x v="295"/>
    <n v="138"/>
    <x v="1"/>
    <x v="0"/>
  </r>
  <r>
    <n v="126"/>
    <s v="Guru"/>
    <n v="2007"/>
    <x v="2"/>
    <n v="7.7"/>
    <x v="296"/>
    <n v="166"/>
    <x v="3"/>
    <x v="0"/>
  </r>
  <r>
    <n v="137"/>
    <s v="Stardust"/>
    <n v="2007"/>
    <x v="2"/>
    <n v="7.6"/>
    <x v="297"/>
    <n v="122"/>
    <x v="9"/>
    <x v="2"/>
  </r>
  <r>
    <n v="181"/>
    <s v="Sivaji: The Boss"/>
    <n v="2007"/>
    <x v="2"/>
    <n v="7.5"/>
    <x v="298"/>
    <n v="189"/>
    <x v="0"/>
    <x v="0"/>
  </r>
  <r>
    <n v="206"/>
    <s v="The Bucket List"/>
    <n v="2007"/>
    <x v="2"/>
    <n v="7.4"/>
    <x v="299"/>
    <n v="97"/>
    <x v="0"/>
    <x v="2"/>
  </r>
  <r>
    <n v="223"/>
    <s v="Life in a Metro"/>
    <n v="2007"/>
    <x v="2"/>
    <n v="7.4"/>
    <x v="300"/>
    <n v="124"/>
    <x v="0"/>
    <x v="0"/>
  </r>
  <r>
    <n v="272"/>
    <s v="Shooter"/>
    <n v="2007"/>
    <x v="2"/>
    <n v="7.2"/>
    <x v="301"/>
    <n v="124"/>
    <x v="6"/>
    <x v="2"/>
  </r>
  <r>
    <n v="282"/>
    <s v="Michael Clayton"/>
    <n v="2007"/>
    <x v="2"/>
    <n v="7.2"/>
    <x v="302"/>
    <n v="120"/>
    <x v="6"/>
    <x v="2"/>
  </r>
  <r>
    <n v="311"/>
    <s v="Shootout at Lokhandwala"/>
    <n v="2007"/>
    <x v="2"/>
    <n v="7.1"/>
    <x v="303"/>
    <n v="145"/>
    <x v="2"/>
    <x v="0"/>
  </r>
  <r>
    <n v="321"/>
    <s v="Namastey London"/>
    <n v="2007"/>
    <x v="2"/>
    <n v="7.1"/>
    <x v="304"/>
    <n v="131"/>
    <x v="1"/>
    <x v="0"/>
  </r>
  <r>
    <n v="364"/>
    <s v="Welcome"/>
    <n v="2007"/>
    <x v="2"/>
    <n v="6.9"/>
    <x v="305"/>
    <n v="160"/>
    <x v="3"/>
    <x v="0"/>
  </r>
  <r>
    <n v="39"/>
    <s v="Rang De Basanti"/>
    <n v="2006"/>
    <x v="2"/>
    <n v="8.1"/>
    <x v="306"/>
    <n v="157"/>
    <x v="1"/>
    <x v="0"/>
  </r>
  <r>
    <n v="60"/>
    <s v="Blood Diamond"/>
    <n v="2006"/>
    <x v="2"/>
    <n v="8"/>
    <x v="307"/>
    <n v="143"/>
    <x v="6"/>
    <x v="2"/>
  </r>
  <r>
    <n v="65"/>
    <s v="Casino Royale"/>
    <n v="2006"/>
    <x v="2"/>
    <n v="8"/>
    <x v="308"/>
    <n v="139"/>
    <x v="6"/>
    <x v="1"/>
  </r>
  <r>
    <n v="308"/>
    <s v="Trailer Park Boys: The Movie"/>
    <n v="2006"/>
    <x v="2"/>
    <n v="7.1"/>
    <x v="309"/>
    <n v="95"/>
    <x v="1"/>
    <x v="8"/>
  </r>
  <r>
    <n v="316"/>
    <s v="Phir Hera Pheri"/>
    <n v="2006"/>
    <x v="2"/>
    <n v="7.1"/>
    <x v="310"/>
    <n v="155"/>
    <x v="1"/>
    <x v="0"/>
  </r>
  <r>
    <n v="322"/>
    <s v="Don"/>
    <n v="2006"/>
    <x v="2"/>
    <n v="7.1"/>
    <x v="311"/>
    <n v="178"/>
    <x v="6"/>
    <x v="0"/>
  </r>
  <r>
    <n v="358"/>
    <s v="Chup Chup Ke"/>
    <n v="2006"/>
    <x v="2"/>
    <n v="6.9"/>
    <x v="312"/>
    <n v="165"/>
    <x v="1"/>
    <x v="0"/>
  </r>
  <r>
    <n v="235"/>
    <s v="Corpse Bride"/>
    <n v="2005"/>
    <x v="2"/>
    <n v="7.3"/>
    <x v="313"/>
    <n v="77"/>
    <x v="9"/>
    <x v="2"/>
  </r>
  <r>
    <n v="236"/>
    <s v="Memoirs of a Geisha"/>
    <n v="2005"/>
    <x v="2"/>
    <n v="7.3"/>
    <x v="314"/>
    <n v="145"/>
    <x v="0"/>
    <x v="17"/>
  </r>
  <r>
    <n v="239"/>
    <s v="Coach Carter"/>
    <n v="2005"/>
    <x v="2"/>
    <n v="7.3"/>
    <x v="315"/>
    <n v="130"/>
    <x v="0"/>
    <x v="2"/>
  </r>
  <r>
    <n v="12"/>
    <s v="Black Friday"/>
    <n v="2004"/>
    <x v="2"/>
    <n v="8.4"/>
    <x v="316"/>
    <n v="143"/>
    <x v="2"/>
    <x v="0"/>
  </r>
  <r>
    <n v="37"/>
    <s v="Swades"/>
    <n v="2004"/>
    <x v="2"/>
    <n v="8.1"/>
    <x v="317"/>
    <n v="189"/>
    <x v="0"/>
    <x v="0"/>
  </r>
  <r>
    <n v="59"/>
    <s v="G.O.R.A."/>
    <n v="2004"/>
    <x v="2"/>
    <n v="8"/>
    <x v="318"/>
    <n v="127"/>
    <x v="10"/>
    <x v="14"/>
  </r>
  <r>
    <n v="93"/>
    <s v="Lakshya"/>
    <n v="2004"/>
    <x v="2"/>
    <n v="7.8"/>
    <x v="319"/>
    <n v="186"/>
    <x v="0"/>
    <x v="0"/>
  </r>
  <r>
    <n v="275"/>
    <s v="Closer"/>
    <n v="2004"/>
    <x v="2"/>
    <n v="7.2"/>
    <x v="320"/>
    <n v="94"/>
    <x v="0"/>
    <x v="1"/>
  </r>
  <r>
    <n v="324"/>
    <s v="Main Hoon Na"/>
    <n v="2004"/>
    <x v="2"/>
    <n v="7"/>
    <x v="321"/>
    <n v="179"/>
    <x v="0"/>
    <x v="0"/>
  </r>
  <r>
    <n v="330"/>
    <s v="Harold &amp; Kumar Go to White Castle"/>
    <n v="2004"/>
    <x v="2"/>
    <n v="7"/>
    <x v="322"/>
    <n v="88"/>
    <x v="1"/>
    <x v="2"/>
  </r>
  <r>
    <n v="3"/>
    <s v="Anbe Sivam"/>
    <n v="2003"/>
    <x v="2"/>
    <n v="8.6999999999999993"/>
    <x v="323"/>
    <n v="160"/>
    <x v="1"/>
    <x v="0"/>
  </r>
  <r>
    <n v="70"/>
    <s v="Big Fish"/>
    <n v="2003"/>
    <x v="2"/>
    <n v="8"/>
    <x v="324"/>
    <n v="125"/>
    <x v="0"/>
    <x v="2"/>
  </r>
  <r>
    <n v="86"/>
    <s v="Kal Ho Naa Ho"/>
    <n v="2003"/>
    <x v="2"/>
    <n v="7.9"/>
    <x v="325"/>
    <n v="186"/>
    <x v="0"/>
    <x v="0"/>
  </r>
  <r>
    <n v="91"/>
    <s v="Gangaajal"/>
    <n v="2003"/>
    <x v="2"/>
    <n v="7.8"/>
    <x v="326"/>
    <n v="157"/>
    <x v="0"/>
    <x v="0"/>
  </r>
  <r>
    <n v="101"/>
    <s v="The Last Samurai"/>
    <n v="2003"/>
    <x v="2"/>
    <n v="7.8"/>
    <x v="327"/>
    <n v="154"/>
    <x v="0"/>
    <x v="27"/>
  </r>
  <r>
    <n v="156"/>
    <s v="Love Actually"/>
    <n v="2003"/>
    <x v="2"/>
    <n v="7.6"/>
    <x v="328"/>
    <n v="139"/>
    <x v="0"/>
    <x v="1"/>
  </r>
  <r>
    <n v="241"/>
    <s v="Identity"/>
    <n v="2003"/>
    <x v="2"/>
    <n v="7.3"/>
    <x v="329"/>
    <n v="90"/>
    <x v="6"/>
    <x v="2"/>
  </r>
  <r>
    <n v="254"/>
    <s v="Monster"/>
    <n v="2003"/>
    <x v="2"/>
    <n v="7.3"/>
    <x v="330"/>
    <n v="110"/>
    <x v="2"/>
    <x v="2"/>
  </r>
  <r>
    <n v="54"/>
    <s v="The Legend of Bhagat Singh"/>
    <n v="2002"/>
    <x v="2"/>
    <n v="8.1"/>
    <x v="331"/>
    <n v="155"/>
    <x v="0"/>
    <x v="0"/>
  </r>
  <r>
    <n v="127"/>
    <s v="Road to Perdition"/>
    <n v="2002"/>
    <x v="2"/>
    <n v="7.7"/>
    <x v="332"/>
    <n v="117"/>
    <x v="6"/>
    <x v="2"/>
  </r>
  <r>
    <n v="298"/>
    <s v="The Ring"/>
    <n v="2002"/>
    <x v="2"/>
    <n v="7.1"/>
    <x v="333"/>
    <n v="111"/>
    <x v="12"/>
    <x v="21"/>
  </r>
  <r>
    <n v="351"/>
    <s v="John Q"/>
    <n v="2002"/>
    <x v="2"/>
    <n v="7"/>
    <x v="334"/>
    <n v="116"/>
    <x v="0"/>
    <x v="2"/>
  </r>
  <r>
    <n v="50"/>
    <s v="Lagaan: Once Upon a Time in India"/>
    <n v="2001"/>
    <x v="2"/>
    <n v="8.1"/>
    <x v="335"/>
    <n v="224"/>
    <x v="0"/>
    <x v="0"/>
  </r>
  <r>
    <n v="52"/>
    <s v="Dil Chahta Hai"/>
    <n v="2001"/>
    <x v="2"/>
    <n v="8.1"/>
    <x v="336"/>
    <n v="183"/>
    <x v="0"/>
    <x v="0"/>
  </r>
  <r>
    <n v="61"/>
    <s v="Vizontele"/>
    <n v="2001"/>
    <x v="2"/>
    <n v="8"/>
    <x v="337"/>
    <n v="110"/>
    <x v="1"/>
    <x v="14"/>
  </r>
  <r>
    <n v="162"/>
    <s v="I Am Sam"/>
    <n v="2001"/>
    <x v="2"/>
    <n v="7.6"/>
    <x v="338"/>
    <n v="132"/>
    <x v="0"/>
    <x v="2"/>
  </r>
  <r>
    <n v="190"/>
    <s v="Blow"/>
    <n v="2001"/>
    <x v="2"/>
    <n v="7.5"/>
    <x v="339"/>
    <n v="124"/>
    <x v="0"/>
    <x v="2"/>
  </r>
  <r>
    <n v="224"/>
    <s v="Kabhi Khushi Kabhie Gham"/>
    <n v="2001"/>
    <x v="2"/>
    <n v="7.4"/>
    <x v="340"/>
    <n v="210"/>
    <x v="0"/>
    <x v="0"/>
  </r>
  <r>
    <n v="280"/>
    <s v="The Patriot"/>
    <n v="2000"/>
    <x v="3"/>
    <n v="7.2"/>
    <x v="341"/>
    <n v="165"/>
    <x v="0"/>
    <x v="4"/>
  </r>
  <r>
    <n v="226"/>
    <s v="Girl, Interrupted"/>
    <n v="1999"/>
    <x v="3"/>
    <n v="7.3"/>
    <x v="342"/>
    <n v="127"/>
    <x v="0"/>
    <x v="2"/>
  </r>
  <r>
    <n v="354"/>
    <s v="Any Given Sunday"/>
    <n v="1999"/>
    <x v="3"/>
    <n v="6.9"/>
    <x v="343"/>
    <n v="162"/>
    <x v="0"/>
    <x v="2"/>
  </r>
  <r>
    <n v="5"/>
    <s v="Saving Private Ryan"/>
    <n v="1998"/>
    <x v="3"/>
    <n v="8.6"/>
    <x v="344"/>
    <n v="169"/>
    <x v="0"/>
    <x v="2"/>
  </r>
  <r>
    <n v="138"/>
    <s v="Kuch Kuch Hota Hai"/>
    <n v="1998"/>
    <x v="3"/>
    <n v="7.6"/>
    <x v="345"/>
    <n v="185"/>
    <x v="0"/>
    <x v="0"/>
  </r>
  <r>
    <n v="171"/>
    <s v="Dil Se.."/>
    <n v="1998"/>
    <x v="3"/>
    <n v="7.5"/>
    <x v="346"/>
    <n v="163"/>
    <x v="0"/>
    <x v="0"/>
  </r>
  <r>
    <n v="319"/>
    <s v="Blade"/>
    <n v="1998"/>
    <x v="3"/>
    <n v="7.1"/>
    <x v="347"/>
    <n v="120"/>
    <x v="4"/>
    <x v="2"/>
  </r>
  <r>
    <n v="326"/>
    <s v="Croupier"/>
    <n v="1998"/>
    <x v="3"/>
    <n v="7"/>
    <x v="348"/>
    <n v="94"/>
    <x v="6"/>
    <x v="17"/>
  </r>
  <r>
    <n v="67"/>
    <s v="Neon Genesis Evangelion: The End of Evangelion"/>
    <n v="1997"/>
    <x v="3"/>
    <n v="8"/>
    <x v="349"/>
    <n v="87"/>
    <x v="10"/>
    <x v="21"/>
  </r>
  <r>
    <n v="102"/>
    <s v="Gattaca"/>
    <n v="1997"/>
    <x v="3"/>
    <n v="7.8"/>
    <x v="350"/>
    <n v="106"/>
    <x v="6"/>
    <x v="2"/>
  </r>
  <r>
    <n v="134"/>
    <s v="Donnie Brasco"/>
    <n v="1997"/>
    <x v="3"/>
    <n v="7.7"/>
    <x v="351"/>
    <n v="127"/>
    <x v="6"/>
    <x v="2"/>
  </r>
  <r>
    <n v="180"/>
    <s v="The Devil's Advocate"/>
    <n v="1997"/>
    <x v="3"/>
    <n v="7.5"/>
    <x v="352"/>
    <n v="144"/>
    <x v="12"/>
    <x v="4"/>
  </r>
  <r>
    <n v="228"/>
    <s v="Starship Troopers"/>
    <n v="1997"/>
    <x v="3"/>
    <n v="7.3"/>
    <x v="353"/>
    <n v="129"/>
    <x v="10"/>
    <x v="2"/>
  </r>
  <r>
    <n v="303"/>
    <s v="Seven Years in Tibet"/>
    <n v="1997"/>
    <x v="3"/>
    <n v="7.1"/>
    <x v="354"/>
    <n v="136"/>
    <x v="0"/>
    <x v="2"/>
  </r>
  <r>
    <n v="345"/>
    <s v="Happy Gilmore"/>
    <n v="1996"/>
    <x v="3"/>
    <n v="7"/>
    <x v="355"/>
    <n v="92"/>
    <x v="1"/>
    <x v="2"/>
  </r>
  <r>
    <n v="57"/>
    <s v="Bombay"/>
    <n v="1995"/>
    <x v="3"/>
    <n v="8.1"/>
    <x v="356"/>
    <n v="141"/>
    <x v="3"/>
    <x v="0"/>
  </r>
  <r>
    <n v="296"/>
    <s v="Desperado"/>
    <n v="1995"/>
    <x v="3"/>
    <n v="7.1"/>
    <x v="357"/>
    <n v="104"/>
    <x v="6"/>
    <x v="2"/>
  </r>
  <r>
    <n v="2"/>
    <s v="Forrest Gump"/>
    <n v="1994"/>
    <x v="3"/>
    <n v="8.8000000000000007"/>
    <x v="358"/>
    <n v="142"/>
    <x v="0"/>
    <x v="2"/>
  </r>
  <r>
    <n v="145"/>
    <s v="Kabhi Haan Kabhi Naa"/>
    <n v="1994"/>
    <x v="3"/>
    <n v="7.6"/>
    <x v="359"/>
    <n v="158"/>
    <x v="1"/>
    <x v="0"/>
  </r>
  <r>
    <n v="189"/>
    <s v="Hum Aapke Hain Koun..!"/>
    <n v="1994"/>
    <x v="3"/>
    <n v="7.5"/>
    <x v="360"/>
    <n v="206"/>
    <x v="3"/>
    <x v="0"/>
  </r>
  <r>
    <n v="245"/>
    <s v="Little Women"/>
    <n v="1994"/>
    <x v="3"/>
    <n v="7.3"/>
    <x v="361"/>
    <n v="115"/>
    <x v="0"/>
    <x v="2"/>
  </r>
  <r>
    <n v="188"/>
    <s v="Menace II Society"/>
    <n v="1993"/>
    <x v="3"/>
    <n v="7.5"/>
    <x v="362"/>
    <n v="97"/>
    <x v="0"/>
    <x v="2"/>
  </r>
  <r>
    <n v="262"/>
    <s v="In the Line of Fire"/>
    <n v="1993"/>
    <x v="3"/>
    <n v="7.2"/>
    <x v="363"/>
    <n v="128"/>
    <x v="0"/>
    <x v="2"/>
  </r>
  <r>
    <n v="279"/>
    <s v="A River Runs Through It"/>
    <n v="1992"/>
    <x v="3"/>
    <n v="7.2"/>
    <x v="364"/>
    <n v="123"/>
    <x v="0"/>
    <x v="2"/>
  </r>
  <r>
    <n v="371"/>
    <s v="My Girl"/>
    <n v="1991"/>
    <x v="3"/>
    <n v="6.9"/>
    <x v="365"/>
    <n v="103"/>
    <x v="1"/>
    <x v="2"/>
  </r>
  <r>
    <n v="110"/>
    <s v="Awakenings"/>
    <n v="1990"/>
    <x v="4"/>
    <n v="7.8"/>
    <x v="366"/>
    <n v="120"/>
    <x v="0"/>
    <x v="2"/>
  </r>
  <r>
    <n v="129"/>
    <s v="When Harry Met Sally..."/>
    <n v="1989"/>
    <x v="4"/>
    <n v="7.7"/>
    <x v="367"/>
    <n v="96"/>
    <x v="3"/>
    <x v="2"/>
  </r>
  <r>
    <n v="19"/>
    <s v="Full Metal Jacket"/>
    <n v="1987"/>
    <x v="4"/>
    <n v="8.3000000000000007"/>
    <x v="368"/>
    <n v="116"/>
    <x v="0"/>
    <x v="1"/>
  </r>
  <r>
    <n v="142"/>
    <s v="Eddie Murphy Raw"/>
    <n v="1987"/>
    <x v="4"/>
    <n v="7.6"/>
    <x v="369"/>
    <n v="93"/>
    <x v="1"/>
    <x v="2"/>
  </r>
  <r>
    <n v="55"/>
    <s v="Stand by Me"/>
    <n v="1986"/>
    <x v="4"/>
    <n v="8.1"/>
    <x v="370"/>
    <n v="89"/>
    <x v="0"/>
    <x v="2"/>
  </r>
  <r>
    <n v="384"/>
    <s v="Top Gun"/>
    <n v="1986"/>
    <x v="4"/>
    <n v="6.9"/>
    <x v="371"/>
    <n v="110"/>
    <x v="0"/>
    <x v="2"/>
  </r>
  <r>
    <n v="15"/>
    <s v="Once Upon a Time in America"/>
    <n v="1984"/>
    <x v="4"/>
    <n v="8.3000000000000007"/>
    <x v="372"/>
    <n v="229"/>
    <x v="0"/>
    <x v="2"/>
  </r>
  <r>
    <n v="210"/>
    <s v="A Nightmare on Elm Street"/>
    <n v="1984"/>
    <x v="4"/>
    <n v="7.4"/>
    <x v="373"/>
    <n v="91"/>
    <x v="12"/>
    <x v="2"/>
  </r>
  <r>
    <n v="79"/>
    <s v="Monty Python Live at the Hollywood Bowl"/>
    <n v="1982"/>
    <x v="4"/>
    <n v="7.9"/>
    <x v="374"/>
    <n v="77"/>
    <x v="1"/>
    <x v="1"/>
  </r>
  <r>
    <n v="355"/>
    <s v="The Long Riders"/>
    <n v="1980"/>
    <x v="5"/>
    <n v="6.9"/>
    <x v="375"/>
    <n v="99"/>
    <x v="13"/>
    <x v="2"/>
  </r>
  <r>
    <n v="72"/>
    <s v="Life of Brian"/>
    <n v="1979"/>
    <x v="5"/>
    <n v="8"/>
    <x v="376"/>
    <n v="94"/>
    <x v="1"/>
    <x v="1"/>
  </r>
  <r>
    <n v="155"/>
    <s v="Lupin the Third: The Castle of Cagliostro"/>
    <n v="1979"/>
    <x v="5"/>
    <n v="7.6"/>
    <x v="377"/>
    <n v="100"/>
    <x v="1"/>
    <x v="21"/>
  </r>
  <r>
    <n v="16"/>
    <s v="Taxi Driver"/>
    <n v="1976"/>
    <x v="5"/>
    <n v="8.3000000000000007"/>
    <x v="378"/>
    <n v="113"/>
    <x v="2"/>
    <x v="2"/>
  </r>
  <r>
    <n v="28"/>
    <s v="Monty Python and the Holy Grail"/>
    <n v="1975"/>
    <x v="5"/>
    <n v="8.1999999999999993"/>
    <x v="379"/>
    <n v="91"/>
    <x v="1"/>
    <x v="1"/>
  </r>
  <r>
    <n v="56"/>
    <s v="The Exorcist"/>
    <n v="1973"/>
    <x v="5"/>
    <n v="8.1"/>
    <x v="380"/>
    <n v="133"/>
    <x v="12"/>
    <x v="2"/>
  </r>
  <r>
    <n v="120"/>
    <s v="Dirty Harry"/>
    <n v="1971"/>
    <x v="5"/>
    <n v="7.7"/>
    <x v="381"/>
    <n v="102"/>
    <x v="6"/>
    <x v="2"/>
  </r>
  <r>
    <n v="114"/>
    <s v="Bonnie and Clyde"/>
    <n v="1967"/>
    <x v="6"/>
    <n v="7.7"/>
    <x v="382"/>
    <n v="110"/>
    <x v="0"/>
    <x v="2"/>
  </r>
  <r>
    <n v="243"/>
    <s v="The Professionals"/>
    <n v="1966"/>
    <x v="6"/>
    <n v="7.3"/>
    <x v="383"/>
    <n v="117"/>
    <x v="13"/>
    <x v="2"/>
  </r>
  <r>
    <n v="107"/>
    <s v="My Fair Lady"/>
    <n v="1964"/>
    <x v="6"/>
    <n v="7.8"/>
    <x v="384"/>
    <n v="170"/>
    <x v="0"/>
    <x v="2"/>
  </r>
  <r>
    <n v="183"/>
    <s v="The Guns of Navarone"/>
    <n v="1961"/>
    <x v="6"/>
    <n v="7.5"/>
    <x v="385"/>
    <n v="158"/>
    <x v="14"/>
    <x v="2"/>
  </r>
  <r>
    <n v="185"/>
    <s v="White Christmas"/>
    <n v="1954"/>
    <x v="7"/>
    <n v="7.5"/>
    <x v="386"/>
    <n v="115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48E2EC-CEAA-44B0-AA37-8E8F8869C4E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39" firstHeaderRow="1" firstDataRow="1" firstDataCol="1"/>
  <pivotFields count="9">
    <pivotField showAll="0"/>
    <pivotField dataField="1" showAll="0"/>
    <pivotField showAll="0"/>
    <pivotField showAll="0"/>
    <pivotField showAll="0"/>
    <pivotField numFmtId="3" showAll="0"/>
    <pivotField showAll="0"/>
    <pivotField showAll="0"/>
    <pivotField axis="axisRow" showAll="0" sortType="descending">
      <items count="36">
        <item x="28"/>
        <item x="18"/>
        <item x="23"/>
        <item x="19"/>
        <item x="8"/>
        <item x="32"/>
        <item x="5"/>
        <item x="4"/>
        <item x="29"/>
        <item x="15"/>
        <item x="17"/>
        <item x="1"/>
        <item x="31"/>
        <item x="13"/>
        <item x="22"/>
        <item x="26"/>
        <item x="0"/>
        <item x="3"/>
        <item x="21"/>
        <item x="25"/>
        <item x="12"/>
        <item x="11"/>
        <item x="16"/>
        <item x="20"/>
        <item x="7"/>
        <item x="9"/>
        <item x="27"/>
        <item x="6"/>
        <item x="33"/>
        <item x="24"/>
        <item x="14"/>
        <item x="30"/>
        <item x="2"/>
        <item x="34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36">
    <i>
      <x v="32"/>
    </i>
    <i>
      <x v="16"/>
    </i>
    <i>
      <x v="11"/>
    </i>
    <i>
      <x v="7"/>
    </i>
    <i>
      <x v="18"/>
    </i>
    <i>
      <x v="30"/>
    </i>
    <i>
      <x v="10"/>
    </i>
    <i>
      <x v="9"/>
    </i>
    <i>
      <x v="4"/>
    </i>
    <i>
      <x v="20"/>
    </i>
    <i>
      <x v="17"/>
    </i>
    <i>
      <x v="1"/>
    </i>
    <i>
      <x v="6"/>
    </i>
    <i>
      <x v="13"/>
    </i>
    <i>
      <x v="24"/>
    </i>
    <i>
      <x v="12"/>
    </i>
    <i>
      <x v="15"/>
    </i>
    <i>
      <x v="25"/>
    </i>
    <i>
      <x v="26"/>
    </i>
    <i>
      <x v="2"/>
    </i>
    <i>
      <x v="31"/>
    </i>
    <i>
      <x v="28"/>
    </i>
    <i>
      <x v="3"/>
    </i>
    <i>
      <x/>
    </i>
    <i>
      <x v="34"/>
    </i>
    <i>
      <x v="27"/>
    </i>
    <i>
      <x v="23"/>
    </i>
    <i>
      <x v="29"/>
    </i>
    <i>
      <x v="14"/>
    </i>
    <i>
      <x v="19"/>
    </i>
    <i>
      <x v="8"/>
    </i>
    <i>
      <x v="33"/>
    </i>
    <i>
      <x v="21"/>
    </i>
    <i>
      <x v="5"/>
    </i>
    <i>
      <x v="22"/>
    </i>
    <i t="grand">
      <x/>
    </i>
  </rowItems>
  <colItems count="1">
    <i/>
  </colItem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4D81A2-86A9-491C-8E1B-F075439252B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F3:G19" firstHeaderRow="1" firstDataRow="1" firstDataCol="1"/>
  <pivotFields count="9">
    <pivotField showAll="0"/>
    <pivotField showAll="0"/>
    <pivotField showAll="0"/>
    <pivotField showAll="0"/>
    <pivotField dataField="1" showAll="0"/>
    <pivotField numFmtId="3" showAll="0"/>
    <pivotField showAll="0"/>
    <pivotField axis="axisRow" showAll="0" sortType="descending">
      <items count="16">
        <item x="4"/>
        <item x="7"/>
        <item x="1"/>
        <item x="2"/>
        <item x="5"/>
        <item x="0"/>
        <item x="9"/>
        <item x="12"/>
        <item x="11"/>
        <item x="3"/>
        <item x="10"/>
        <item x="8"/>
        <item x="6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">
        <item x="28"/>
        <item x="18"/>
        <item x="23"/>
        <item x="19"/>
        <item x="8"/>
        <item x="32"/>
        <item x="5"/>
        <item x="4"/>
        <item x="29"/>
        <item x="15"/>
        <item x="17"/>
        <item x="1"/>
        <item x="31"/>
        <item x="13"/>
        <item x="22"/>
        <item x="26"/>
        <item x="0"/>
        <item x="3"/>
        <item x="21"/>
        <item x="25"/>
        <item x="12"/>
        <item x="11"/>
        <item x="16"/>
        <item x="20"/>
        <item x="7"/>
        <item x="9"/>
        <item x="27"/>
        <item x="6"/>
        <item x="33"/>
        <item x="24"/>
        <item x="14"/>
        <item x="30"/>
        <item x="2"/>
        <item x="34"/>
        <item x="10"/>
        <item t="default"/>
      </items>
    </pivotField>
  </pivotFields>
  <rowFields count="1">
    <field x="7"/>
  </rowFields>
  <rowItems count="16">
    <i>
      <x v="13"/>
    </i>
    <i>
      <x v="10"/>
    </i>
    <i>
      <x v="4"/>
    </i>
    <i>
      <x/>
    </i>
    <i>
      <x v="2"/>
    </i>
    <i>
      <x v="14"/>
    </i>
    <i>
      <x v="6"/>
    </i>
    <i>
      <x v="5"/>
    </i>
    <i>
      <x v="3"/>
    </i>
    <i>
      <x v="12"/>
    </i>
    <i>
      <x v="9"/>
    </i>
    <i>
      <x v="11"/>
    </i>
    <i>
      <x v="7"/>
    </i>
    <i>
      <x v="1"/>
    </i>
    <i>
      <x v="8"/>
    </i>
    <i t="grand">
      <x/>
    </i>
  </rowItems>
  <colItems count="1">
    <i/>
  </colItems>
  <dataFields count="1">
    <dataField name="Average of SCORE" fld="4" subtotal="average" baseField="7" baseItem="0" numFmtId="2"/>
  </dataFields>
  <formats count="1">
    <format dxfId="15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93E989-1F60-402A-832A-8ADF633AAC5F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2" firstHeaderRow="0" firstDataRow="1" firstDataCol="1"/>
  <pivotFields count="9">
    <pivotField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numFmtId="3" showAll="0">
      <items count="388">
        <item x="303"/>
        <item x="278"/>
        <item x="275"/>
        <item x="232"/>
        <item x="249"/>
        <item x="138"/>
        <item x="266"/>
        <item x="312"/>
        <item x="35"/>
        <item x="54"/>
        <item x="211"/>
        <item x="178"/>
        <item x="27"/>
        <item x="9"/>
        <item x="284"/>
        <item x="375"/>
        <item x="198"/>
        <item x="195"/>
        <item x="212"/>
        <item x="156"/>
        <item x="18"/>
        <item x="227"/>
        <item x="250"/>
        <item x="300"/>
        <item x="269"/>
        <item x="256"/>
        <item x="88"/>
        <item x="139"/>
        <item x="263"/>
        <item x="236"/>
        <item x="28"/>
        <item x="83"/>
        <item x="181"/>
        <item x="78"/>
        <item x="291"/>
        <item x="356"/>
        <item x="59"/>
        <item x="164"/>
        <item x="143"/>
        <item x="309"/>
        <item x="208"/>
        <item x="0"/>
        <item x="200"/>
        <item x="145"/>
        <item x="80"/>
        <item x="264"/>
        <item x="51"/>
        <item x="182"/>
        <item x="141"/>
        <item x="94"/>
        <item x="103"/>
        <item x="48"/>
        <item x="64"/>
        <item x="220"/>
        <item x="149"/>
        <item x="159"/>
        <item x="167"/>
        <item x="11"/>
        <item x="77"/>
        <item x="37"/>
        <item x="184"/>
        <item x="173"/>
        <item x="105"/>
        <item x="1"/>
        <item x="374"/>
        <item x="242"/>
        <item x="383"/>
        <item x="331"/>
        <item x="71"/>
        <item x="326"/>
        <item x="163"/>
        <item x="277"/>
        <item x="17"/>
        <item x="190"/>
        <item x="84"/>
        <item x="282"/>
        <item x="226"/>
        <item x="262"/>
        <item x="268"/>
        <item x="39"/>
        <item x="174"/>
        <item x="96"/>
        <item x="46"/>
        <item x="140"/>
        <item x="359"/>
        <item x="107"/>
        <item x="265"/>
        <item x="89"/>
        <item x="165"/>
        <item x="101"/>
        <item x="38"/>
        <item x="298"/>
        <item x="369"/>
        <item x="30"/>
        <item x="60"/>
        <item x="45"/>
        <item x="124"/>
        <item x="323"/>
        <item x="316"/>
        <item x="137"/>
        <item x="360"/>
        <item x="244"/>
        <item x="4"/>
        <item x="348"/>
        <item x="67"/>
        <item x="19"/>
        <item x="118"/>
        <item x="304"/>
        <item x="305"/>
        <item x="217"/>
        <item x="283"/>
        <item x="224"/>
        <item x="310"/>
        <item x="79"/>
        <item x="10"/>
        <item x="125"/>
        <item x="319"/>
        <item x="123"/>
        <item x="296"/>
        <item x="93"/>
        <item x="16"/>
        <item x="172"/>
        <item x="119"/>
        <item x="218"/>
        <item x="209"/>
        <item x="185"/>
        <item x="6"/>
        <item x="20"/>
        <item x="194"/>
        <item x="8"/>
        <item x="90"/>
        <item x="210"/>
        <item x="111"/>
        <item x="122"/>
        <item x="50"/>
        <item x="26"/>
        <item x="154"/>
        <item x="237"/>
        <item x="40"/>
        <item x="41"/>
        <item x="286"/>
        <item x="183"/>
        <item x="126"/>
        <item x="61"/>
        <item x="99"/>
        <item x="203"/>
        <item x="346"/>
        <item x="132"/>
        <item x="42"/>
        <item x="246"/>
        <item x="7"/>
        <item x="127"/>
        <item x="153"/>
        <item x="15"/>
        <item x="377"/>
        <item x="272"/>
        <item x="82"/>
        <item x="276"/>
        <item x="73"/>
        <item x="31"/>
        <item x="187"/>
        <item x="65"/>
        <item x="285"/>
        <item x="52"/>
        <item x="114"/>
        <item x="95"/>
        <item x="204"/>
        <item x="109"/>
        <item x="171"/>
        <item x="176"/>
        <item x="150"/>
        <item x="49"/>
        <item x="321"/>
        <item x="229"/>
        <item x="337"/>
        <item x="216"/>
        <item x="62"/>
        <item x="311"/>
        <item x="36"/>
        <item x="166"/>
        <item x="13"/>
        <item x="225"/>
        <item x="21"/>
        <item x="192"/>
        <item x="239"/>
        <item x="386"/>
        <item x="144"/>
        <item x="3"/>
        <item x="5"/>
        <item x="72"/>
        <item x="257"/>
        <item x="75"/>
        <item x="98"/>
        <item x="69"/>
        <item x="53"/>
        <item x="86"/>
        <item x="128"/>
        <item x="44"/>
        <item x="146"/>
        <item x="117"/>
        <item x="340"/>
        <item x="254"/>
        <item x="385"/>
        <item x="47"/>
        <item x="32"/>
        <item x="345"/>
        <item x="349"/>
        <item x="295"/>
        <item x="92"/>
        <item x="253"/>
        <item x="97"/>
        <item x="197"/>
        <item x="189"/>
        <item x="205"/>
        <item x="215"/>
        <item x="147"/>
        <item x="362"/>
        <item x="231"/>
        <item x="2"/>
        <item x="361"/>
        <item x="23"/>
        <item x="252"/>
        <item x="364"/>
        <item x="74"/>
        <item x="318"/>
        <item x="76"/>
        <item x="193"/>
        <item x="325"/>
        <item x="110"/>
        <item x="162"/>
        <item x="336"/>
        <item x="106"/>
        <item x="25"/>
        <item x="170"/>
        <item x="151"/>
        <item x="112"/>
        <item x="241"/>
        <item x="287"/>
        <item x="175"/>
        <item x="34"/>
        <item x="365"/>
        <item x="180"/>
        <item x="230"/>
        <item x="270"/>
        <item x="135"/>
        <item x="158"/>
        <item x="87"/>
        <item x="85"/>
        <item x="317"/>
        <item x="113"/>
        <item x="221"/>
        <item x="384"/>
        <item x="14"/>
        <item x="12"/>
        <item x="104"/>
        <item x="363"/>
        <item x="24"/>
        <item x="206"/>
        <item x="261"/>
        <item x="108"/>
        <item x="335"/>
        <item x="207"/>
        <item x="382"/>
        <item x="142"/>
        <item x="223"/>
        <item x="134"/>
        <item x="177"/>
        <item x="306"/>
        <item x="343"/>
        <item x="70"/>
        <item x="267"/>
        <item x="160"/>
        <item x="63"/>
        <item x="43"/>
        <item x="102"/>
        <item x="152"/>
        <item x="251"/>
        <item x="133"/>
        <item x="334"/>
        <item x="366"/>
        <item x="354"/>
        <item x="55"/>
        <item x="100"/>
        <item x="315"/>
        <item x="314"/>
        <item x="338"/>
        <item x="330"/>
        <item x="136"/>
        <item x="168"/>
        <item x="381"/>
        <item x="91"/>
        <item x="222"/>
        <item x="29"/>
        <item x="302"/>
        <item x="130"/>
        <item x="186"/>
        <item x="115"/>
        <item x="33"/>
        <item x="191"/>
        <item x="196"/>
        <item x="148"/>
        <item x="342"/>
        <item x="188"/>
        <item x="357"/>
        <item x="292"/>
        <item x="322"/>
        <item x="131"/>
        <item x="81"/>
        <item x="169"/>
        <item x="367"/>
        <item x="320"/>
        <item x="68"/>
        <item x="355"/>
        <item x="281"/>
        <item x="288"/>
        <item x="155"/>
        <item x="280"/>
        <item x="290"/>
        <item x="373"/>
        <item x="121"/>
        <item x="329"/>
        <item x="299"/>
        <item x="339"/>
        <item x="161"/>
        <item x="66"/>
        <item x="332"/>
        <item x="157"/>
        <item x="313"/>
        <item x="347"/>
        <item x="297"/>
        <item x="341"/>
        <item x="129"/>
        <item x="289"/>
        <item x="353"/>
        <item x="56"/>
        <item x="279"/>
        <item x="350"/>
        <item x="351"/>
        <item x="58"/>
        <item x="273"/>
        <item x="235"/>
        <item x="201"/>
        <item x="301"/>
        <item x="371"/>
        <item x="260"/>
        <item x="333"/>
        <item x="372"/>
        <item x="352"/>
        <item x="57"/>
        <item x="271"/>
        <item x="380"/>
        <item x="376"/>
        <item x="370"/>
        <item x="245"/>
        <item x="327"/>
        <item x="324"/>
        <item x="247"/>
        <item x="243"/>
        <item x="240"/>
        <item x="213"/>
        <item x="328"/>
        <item x="219"/>
        <item x="22"/>
        <item x="248"/>
        <item x="202"/>
        <item x="379"/>
        <item x="307"/>
        <item x="116"/>
        <item x="238"/>
        <item x="179"/>
        <item x="214"/>
        <item x="234"/>
        <item x="293"/>
        <item x="120"/>
        <item x="274"/>
        <item x="294"/>
        <item x="308"/>
        <item x="259"/>
        <item x="233"/>
        <item x="258"/>
        <item x="368"/>
        <item x="199"/>
        <item x="378"/>
        <item x="344"/>
        <item x="228"/>
        <item x="358"/>
        <item x="255"/>
        <item t="default"/>
      </items>
    </pivotField>
    <pivotField showAll="0"/>
    <pivotField showAll="0">
      <items count="16">
        <item x="4"/>
        <item x="7"/>
        <item x="1"/>
        <item x="2"/>
        <item x="5"/>
        <item x="0"/>
        <item x="9"/>
        <item x="12"/>
        <item x="11"/>
        <item x="3"/>
        <item x="10"/>
        <item x="8"/>
        <item x="6"/>
        <item x="14"/>
        <item x="13"/>
        <item t="default"/>
      </items>
    </pivotField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CORE" fld="4" subtotal="average" baseField="3" baseItem="0"/>
    <dataField name="Max of SCORE" fld="4" subtotal="max" baseField="3" baseItem="1"/>
  </dataFields>
  <formats count="2">
    <format dxfId="17">
      <pivotArea collapsedLevelsAreSubtotals="1" fieldPosition="0">
        <references count="1">
          <reference field="3" count="0"/>
        </references>
      </pivotArea>
    </format>
    <format dxfId="16">
      <pivotArea grandRow="1"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8EC49-058B-48AD-BE67-6E30D66365A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Genre">
  <location ref="A3:C16" firstHeaderRow="0" firstDataRow="1" firstDataCol="1"/>
  <pivotFields count="11">
    <pivotField showAll="0"/>
    <pivotField showAll="0"/>
    <pivotField showAll="0"/>
    <pivotField showAll="0"/>
    <pivotField dataField="1" showAll="0"/>
    <pivotField numFmtId="3" showAll="0"/>
    <pivotField showAll="0"/>
    <pivotField showAll="0"/>
    <pivotField showAll="0"/>
    <pivotField axis="axisRow" showAll="0">
      <items count="13">
        <item x="2"/>
        <item x="9"/>
        <item x="4"/>
        <item x="3"/>
        <item x="8"/>
        <item x="0"/>
        <item x="10"/>
        <item x="11"/>
        <item x="1"/>
        <item x="5"/>
        <item x="6"/>
        <item x="7"/>
        <item t="default"/>
      </items>
    </pivotField>
    <pivotField showAll="0"/>
  </pivotFields>
  <rowFields count="1">
    <field x="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SCORE" fld="4" subtotal="average" baseField="9" baseItem="0" numFmtId="2"/>
    <dataField name="Max of SCORE" fld="4" subtotal="max" baseField="9" baseItem="6"/>
  </dataFields>
  <formats count="1">
    <format dxfId="7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4FA8C3-28CD-4E70-98D9-4A5D9B1C546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23" firstHeaderRow="1" firstDataRow="1" firstDataCol="1"/>
  <pivotFields count="9">
    <pivotField showAll="0"/>
    <pivotField showAll="0"/>
    <pivotField showAll="0"/>
    <pivotField dataField="1" numFmtId="3" showAll="0"/>
    <pivotField showAll="0"/>
    <pivotField showAll="0"/>
    <pivotField showAll="0"/>
    <pivotField showAll="0"/>
    <pivotField axis="axisRow" showAll="0" sortType="descending">
      <items count="20">
        <item x="15"/>
        <item x="16"/>
        <item x="11"/>
        <item x="6"/>
        <item x="4"/>
        <item x="9"/>
        <item x="2"/>
        <item x="18"/>
        <item x="7"/>
        <item x="1"/>
        <item x="14"/>
        <item x="8"/>
        <item x="17"/>
        <item x="5"/>
        <item x="3"/>
        <item x="10"/>
        <item x="13"/>
        <item x="1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20">
    <i>
      <x v="18"/>
    </i>
    <i>
      <x v="9"/>
    </i>
    <i>
      <x v="13"/>
    </i>
    <i>
      <x v="14"/>
    </i>
    <i>
      <x v="6"/>
    </i>
    <i>
      <x v="4"/>
    </i>
    <i>
      <x v="3"/>
    </i>
    <i>
      <x v="8"/>
    </i>
    <i>
      <x v="11"/>
    </i>
    <i>
      <x v="15"/>
    </i>
    <i>
      <x v="17"/>
    </i>
    <i>
      <x v="16"/>
    </i>
    <i>
      <x v="5"/>
    </i>
    <i>
      <x v="2"/>
    </i>
    <i>
      <x v="1"/>
    </i>
    <i>
      <x v="10"/>
    </i>
    <i>
      <x/>
    </i>
    <i>
      <x v="12"/>
    </i>
    <i>
      <x v="7"/>
    </i>
    <i t="grand">
      <x/>
    </i>
  </rowItems>
  <colItems count="1">
    <i/>
  </colItems>
  <dataFields count="1">
    <dataField name="Sum of NUMBER_OF_VOTES" fld="3" baseField="0" baseItem="0"/>
  </dataFields>
  <formats count="1">
    <format dxfId="8">
      <pivotArea collapsedLevelsAreSubtotals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B6317-427A-4E5B-A9A3-1E947AB24E3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No. Seasons">
  <location ref="F3:G11" firstHeaderRow="1" firstDataRow="1" firstDataCol="1"/>
  <pivotFields count="11">
    <pivotField showAll="0"/>
    <pivotField dataField="1" showAll="0" includeNewItemsInFilter="1" countASubtotal="1"/>
    <pivotField showAll="0"/>
    <pivotField showAll="0"/>
    <pivotField showAll="0"/>
    <pivotField numFmtId="3" showAll="0"/>
    <pivotField showAll="0"/>
    <pivotField showAll="0"/>
    <pivotField axis="axisRow" showAll="0">
      <items count="8">
        <item x="4"/>
        <item x="3"/>
        <item x="5"/>
        <item x="6"/>
        <item x="0"/>
        <item x="2"/>
        <item x="1"/>
        <item t="default"/>
      </items>
    </pivotField>
    <pivotField showAll="0">
      <items count="13">
        <item x="2"/>
        <item x="9"/>
        <item x="4"/>
        <item x="3"/>
        <item x="8"/>
        <item x="0"/>
        <item x="10"/>
        <item x="11"/>
        <item x="1"/>
        <item x="5"/>
        <item x="6"/>
        <item x="7"/>
        <item t="default"/>
      </items>
    </pivotField>
    <pivotField showAll="0">
      <items count="20">
        <item x="15"/>
        <item x="16"/>
        <item x="11"/>
        <item x="6"/>
        <item x="4"/>
        <item x="9"/>
        <item x="2"/>
        <item x="18"/>
        <item x="7"/>
        <item x="1"/>
        <item x="14"/>
        <item x="8"/>
        <item x="17"/>
        <item x="5"/>
        <item x="3"/>
        <item x="10"/>
        <item x="13"/>
        <item x="12"/>
        <item x="0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o. Shows" fld="1" subtotal="count" baseField="8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8">
      <queryTableField id="1" name="index" tableColumnId="1"/>
      <queryTableField id="2" name="TITLE" tableColumnId="2"/>
      <queryTableField id="3" name="RELEASE_YEAR" tableColumnId="3"/>
      <queryTableField id="4" name="SCORE" tableColumnId="4"/>
      <queryTableField id="5" name="NUMBER_OF_VOTES" tableColumnId="5"/>
      <queryTableField id="6" name="DURATION" tableColumnId="6"/>
      <queryTableField id="7" name="MAIN_GENRE" tableColumnId="7"/>
      <queryTableField id="8" name="MAIN_PRODUCT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1000000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TITLE" tableColumnId="2"/>
      <queryTableField id="3" name="RELEASE_YEAR" tableColumnId="3"/>
      <queryTableField id="4" name="SCORE" tableColumnId="4"/>
      <queryTableField id="5" name="NUMBER_OF_VOTES" tableColumnId="5"/>
      <queryTableField id="6" name="DURATION" tableColumnId="6"/>
      <queryTableField id="7" name="NUMBER_OF_SEASONS" tableColumnId="7"/>
      <queryTableField id="8" name="MAIN_GENRE" tableColumnId="8"/>
      <queryTableField id="9" name="MAIN_PRODUCTION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200-000002000000}" autoFormatId="16" applyNumberFormats="0" applyBorderFormats="0" applyFontFormats="0" applyPatternFormats="0" applyAlignmentFormats="0" applyWidthHeightFormats="0">
  <queryTableRefresh nextId="12">
    <queryTableFields count="9">
      <queryTableField id="1" name="index" tableColumnId="1"/>
      <queryTableField id="2" name="TITLE" tableColumnId="2"/>
      <queryTableField id="3" name="RELEASE_YEAR" tableColumnId="3"/>
      <queryTableField id="10" dataBound="0" tableColumnId="11"/>
      <queryTableField id="4" name="SCORE" tableColumnId="4"/>
      <queryTableField id="5" name="NUMBER_OF_VOTES" tableColumnId="5"/>
      <queryTableField id="6" name="DURATION" tableColumnId="6"/>
      <queryTableField id="7" name="MAIN_GENRE" tableColumnId="7"/>
      <queryTableField id="8" name="MAIN_PRODUCT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0" applyPatternFormats="0" applyAlignmentFormats="0" applyWidthHeightFormats="0">
  <queryTableRefresh nextId="13">
    <queryTableFields count="11">
      <queryTableField id="1" name="index" tableColumnId="1"/>
      <queryTableField id="2" name="TITLE" tableColumnId="2"/>
      <queryTableField id="3" name="RELEASE_YEAR" tableColumnId="3"/>
      <queryTableField id="10" dataBound="0" tableColumnId="10"/>
      <queryTableField id="4" name="SCORE" tableColumnId="4"/>
      <queryTableField id="5" name="NUMBER_OF_VOTES" tableColumnId="5"/>
      <queryTableField id="6" name="DURATION" tableColumnId="6"/>
      <queryTableField id="7" name="NUMBER_OF_SEASONS" tableColumnId="7"/>
      <queryTableField id="12" dataBound="0" tableColumnId="11"/>
      <queryTableField id="8" name="MAIN_GENRE" tableColumnId="8"/>
      <queryTableField id="9" name="MAIN_PRODUC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est_Movies_Netflix" displayName="Best_Movies_Netflix" ref="A1:H388" tableType="queryTable" totalsRowShown="0">
  <autoFilter ref="A1:H388" xr:uid="{00000000-0009-0000-0100-000002000000}"/>
  <sortState xmlns:xlrd2="http://schemas.microsoft.com/office/spreadsheetml/2017/richdata2" ref="A2:H388">
    <sortCondition descending="1" ref="E1:E388"/>
  </sortState>
  <tableColumns count="8">
    <tableColumn id="1" xr3:uid="{00000000-0010-0000-0000-000001000000}" uniqueName="1" name="index" queryTableFieldId="1"/>
    <tableColumn id="2" xr3:uid="{00000000-0010-0000-0000-000002000000}" uniqueName="2" name="TITLE" queryTableFieldId="2" dataDxfId="25"/>
    <tableColumn id="3" xr3:uid="{00000000-0010-0000-0000-000003000000}" uniqueName="3" name="RELEASE_YEAR" queryTableFieldId="3"/>
    <tableColumn id="4" xr3:uid="{00000000-0010-0000-0000-000004000000}" uniqueName="4" name="SCORE" queryTableFieldId="4" dataDxfId="24"/>
    <tableColumn id="5" xr3:uid="{00000000-0010-0000-0000-000005000000}" uniqueName="5" name="NUMBER_OF_VOTES" queryTableFieldId="5"/>
    <tableColumn id="6" xr3:uid="{00000000-0010-0000-0000-000006000000}" uniqueName="6" name="DURATION" queryTableFieldId="6"/>
    <tableColumn id="7" xr3:uid="{00000000-0010-0000-0000-000007000000}" uniqueName="7" name="MAIN_GENRE" queryTableFieldId="7" dataDxfId="23"/>
    <tableColumn id="8" xr3:uid="{00000000-0010-0000-0000-000008000000}" uniqueName="8" name="MAIN_PRODUCTION" queryTableFieldId="8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Best_Shows_Netflix" displayName="Best_Shows_Netflix" ref="A1:I247" tableType="queryTable" totalsRowShown="0">
  <autoFilter ref="A1:I247" xr:uid="{00000000-0009-0000-0100-000001000000}"/>
  <sortState xmlns:xlrd2="http://schemas.microsoft.com/office/spreadsheetml/2017/richdata2" ref="A2:I247">
    <sortCondition descending="1" ref="E1:E247"/>
  </sortState>
  <tableColumns count="9">
    <tableColumn id="1" xr3:uid="{00000000-0010-0000-0100-000001000000}" uniqueName="1" name="index" queryTableFieldId="1"/>
    <tableColumn id="2" xr3:uid="{00000000-0010-0000-0100-000002000000}" uniqueName="2" name="TITLE" queryTableFieldId="2" dataDxfId="21"/>
    <tableColumn id="3" xr3:uid="{00000000-0010-0000-0100-000003000000}" uniqueName="3" name="RELEASE_YEAR" queryTableFieldId="3"/>
    <tableColumn id="4" xr3:uid="{00000000-0010-0000-0100-000004000000}" uniqueName="4" name="SCORE" queryTableFieldId="4" dataDxfId="20"/>
    <tableColumn id="5" xr3:uid="{00000000-0010-0000-0100-000005000000}" uniqueName="5" name="NUMBER_OF_VOTES" queryTableFieldId="5"/>
    <tableColumn id="6" xr3:uid="{00000000-0010-0000-0100-000006000000}" uniqueName="6" name="DURATION" queryTableFieldId="6"/>
    <tableColumn id="7" xr3:uid="{00000000-0010-0000-0100-000007000000}" uniqueName="7" name="NUMBER_OF_SEASONS" queryTableFieldId="7"/>
    <tableColumn id="8" xr3:uid="{00000000-0010-0000-0100-000008000000}" uniqueName="8" name="MAIN_GENRE" queryTableFieldId="8" dataDxfId="19"/>
    <tableColumn id="9" xr3:uid="{00000000-0010-0000-0100-000009000000}" uniqueName="9" name="MAIN_PRODUCTION" queryTableFieldId="9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est_Movies_Netflix4" displayName="Best_Movies_Netflix4" ref="A1:I388" tableType="queryTable" totalsRowShown="0">
  <autoFilter ref="A1:I388" xr:uid="{00000000-0009-0000-0100-000003000000}"/>
  <sortState xmlns:xlrd2="http://schemas.microsoft.com/office/spreadsheetml/2017/richdata2" ref="A2:I388">
    <sortCondition descending="1" ref="C1:C388"/>
  </sortState>
  <tableColumns count="9">
    <tableColumn id="1" xr3:uid="{00000000-0010-0000-0200-000001000000}" uniqueName="1" name="index" queryTableFieldId="1"/>
    <tableColumn id="2" xr3:uid="{00000000-0010-0000-0200-000002000000}" uniqueName="2" name="TITLE" queryTableFieldId="2" dataDxfId="14"/>
    <tableColumn id="3" xr3:uid="{00000000-0010-0000-0200-000003000000}" uniqueName="3" name="RELEASE_YEAR" queryTableFieldId="3"/>
    <tableColumn id="11" xr3:uid="{00000000-0010-0000-0200-00000B000000}" uniqueName="11" name="YEAR_BRACKET" queryTableFieldId="10" dataDxfId="13">
      <calculatedColumnFormula array="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calculatedColumnFormula>
    </tableColumn>
    <tableColumn id="4" xr3:uid="{00000000-0010-0000-0200-000004000000}" uniqueName="4" name="SCORE" queryTableFieldId="4" dataDxfId="12" dataCellStyle="Currency"/>
    <tableColumn id="5" xr3:uid="{00000000-0010-0000-0200-000005000000}" uniqueName="5" name="NUMBER_OF_VOTES" queryTableFieldId="5" dataDxfId="11"/>
    <tableColumn id="6" xr3:uid="{00000000-0010-0000-0200-000006000000}" uniqueName="6" name="DURATION" queryTableFieldId="6"/>
    <tableColumn id="7" xr3:uid="{00000000-0010-0000-0200-000007000000}" uniqueName="7" name="MAIN_GENRE" queryTableFieldId="7" dataDxfId="10"/>
    <tableColumn id="8" xr3:uid="{00000000-0010-0000-0200-000008000000}" uniqueName="8" name="MAIN_PRODUCTION" queryTableFieldId="8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Best_Shows_Netflix5" displayName="Best_Shows_Netflix5" ref="A1:K247" tableType="queryTable" totalsRowShown="0">
  <autoFilter ref="A1:K247" xr:uid="{00000000-0009-0000-0100-000004000000}"/>
  <sortState xmlns:xlrd2="http://schemas.microsoft.com/office/spreadsheetml/2017/richdata2" ref="A2:K247">
    <sortCondition descending="1" ref="F1:F247"/>
  </sortState>
  <tableColumns count="11">
    <tableColumn id="1" xr3:uid="{00000000-0010-0000-0300-000001000000}" uniqueName="1" name="index" queryTableFieldId="1"/>
    <tableColumn id="2" xr3:uid="{00000000-0010-0000-0300-000002000000}" uniqueName="2" name="TITLE" queryTableFieldId="2" dataDxfId="6"/>
    <tableColumn id="3" xr3:uid="{00000000-0010-0000-0300-000003000000}" uniqueName="3" name="RELEASE_YEAR" queryTableFieldId="3"/>
    <tableColumn id="10" xr3:uid="{00000000-0010-0000-0300-00000A000000}" uniqueName="10" name="YEAR BRACKET" queryTableFieldId="10" dataDxfId="5">
      <calculatedColumnFormula array="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calculatedColumnFormula>
    </tableColumn>
    <tableColumn id="4" xr3:uid="{00000000-0010-0000-0300-000004000000}" uniqueName="4" name="SCORE" queryTableFieldId="4" dataDxfId="4"/>
    <tableColumn id="5" xr3:uid="{00000000-0010-0000-0300-000005000000}" uniqueName="5" name="NUMBER_OF_VOTES" queryTableFieldId="5" dataDxfId="3"/>
    <tableColumn id="6" xr3:uid="{00000000-0010-0000-0300-000006000000}" uniqueName="6" name="DURATION" queryTableFieldId="6"/>
    <tableColumn id="7" xr3:uid="{00000000-0010-0000-0300-000007000000}" uniqueName="7" name="NUMBER_OF_SEASONS" queryTableFieldId="7"/>
    <tableColumn id="11" xr3:uid="{AFB8F71D-D002-4B4D-92FF-C1F43644D29B}" uniqueName="11" name="SEASONS BRACKET" queryTableFieldId="12" dataDxfId="2">
      <calculatedColumnFormula>IF(Best_Shows_Netflix5[[#This Row],[NUMBER_OF_SEASONS]]&gt;6,"More than 6",Best_Shows_Netflix5[[#This Row],[NUMBER_OF_SEASONS]])</calculatedColumnFormula>
    </tableColumn>
    <tableColumn id="8" xr3:uid="{00000000-0010-0000-0300-000008000000}" uniqueName="8" name="MAIN_GENRE" queryTableFieldId="8" dataDxfId="1"/>
    <tableColumn id="9" xr3:uid="{00000000-0010-0000-0300-000009000000}" uniqueName="9" name="MAIN_PRODUC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"/>
  <sheetViews>
    <sheetView topLeftCell="B1" workbookViewId="0">
      <selection activeCell="B1" sqref="A1:XFD1048576"/>
    </sheetView>
  </sheetViews>
  <sheetFormatPr defaultRowHeight="14.5" x14ac:dyDescent="0.35"/>
  <cols>
    <col min="1" max="1" width="7.6328125" bestFit="1" customWidth="1"/>
    <col min="2" max="2" width="80.7265625" bestFit="1" customWidth="1"/>
    <col min="3" max="3" width="15.453125" bestFit="1" customWidth="1"/>
    <col min="4" max="4" width="8.54296875" bestFit="1" customWidth="1"/>
    <col min="5" max="5" width="20.453125" bestFit="1" customWidth="1"/>
    <col min="6" max="6" width="12.08984375" bestFit="1" customWidth="1"/>
    <col min="7" max="7" width="14.453125" bestFit="1" customWidth="1"/>
    <col min="8" max="8" width="20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12</v>
      </c>
      <c r="C2">
        <v>2010</v>
      </c>
      <c r="D2" t="s">
        <v>462</v>
      </c>
      <c r="E2">
        <v>2268288</v>
      </c>
      <c r="F2">
        <v>148</v>
      </c>
      <c r="G2" t="s">
        <v>13</v>
      </c>
      <c r="H2" t="s">
        <v>11</v>
      </c>
    </row>
    <row r="3" spans="1:8" x14ac:dyDescent="0.35">
      <c r="A3">
        <v>2</v>
      </c>
      <c r="B3" t="s">
        <v>14</v>
      </c>
      <c r="C3">
        <v>1994</v>
      </c>
      <c r="D3" t="s">
        <v>462</v>
      </c>
      <c r="E3">
        <v>1994599</v>
      </c>
      <c r="F3">
        <v>142</v>
      </c>
      <c r="G3" t="s">
        <v>15</v>
      </c>
      <c r="H3" t="s">
        <v>16</v>
      </c>
    </row>
    <row r="4" spans="1:8" x14ac:dyDescent="0.35">
      <c r="A4">
        <v>6</v>
      </c>
      <c r="B4" t="s">
        <v>22</v>
      </c>
      <c r="C4">
        <v>2012</v>
      </c>
      <c r="D4" t="s">
        <v>510</v>
      </c>
      <c r="E4">
        <v>1472668</v>
      </c>
      <c r="F4">
        <v>165</v>
      </c>
      <c r="G4" t="s">
        <v>23</v>
      </c>
      <c r="H4" t="s">
        <v>16</v>
      </c>
    </row>
    <row r="5" spans="1:8" x14ac:dyDescent="0.35">
      <c r="A5">
        <v>5</v>
      </c>
      <c r="B5" t="s">
        <v>21</v>
      </c>
      <c r="C5">
        <v>1998</v>
      </c>
      <c r="D5" t="s">
        <v>482</v>
      </c>
      <c r="E5">
        <v>1346020</v>
      </c>
      <c r="F5">
        <v>169</v>
      </c>
      <c r="G5" t="s">
        <v>15</v>
      </c>
      <c r="H5" t="s">
        <v>16</v>
      </c>
    </row>
    <row r="6" spans="1:8" x14ac:dyDescent="0.35">
      <c r="A6">
        <v>16</v>
      </c>
      <c r="B6" t="s">
        <v>37</v>
      </c>
      <c r="C6">
        <v>1976</v>
      </c>
      <c r="D6" t="s">
        <v>531</v>
      </c>
      <c r="E6">
        <v>795222</v>
      </c>
      <c r="F6">
        <v>113</v>
      </c>
      <c r="G6" t="s">
        <v>31</v>
      </c>
      <c r="H6" t="s">
        <v>16</v>
      </c>
    </row>
    <row r="7" spans="1:8" x14ac:dyDescent="0.35">
      <c r="A7">
        <v>76</v>
      </c>
      <c r="B7" t="s">
        <v>110</v>
      </c>
      <c r="C7">
        <v>2014</v>
      </c>
      <c r="D7" t="s">
        <v>89</v>
      </c>
      <c r="E7">
        <v>748654</v>
      </c>
      <c r="F7">
        <v>113</v>
      </c>
      <c r="G7" t="s">
        <v>33</v>
      </c>
      <c r="H7" t="s">
        <v>16</v>
      </c>
    </row>
    <row r="8" spans="1:8" x14ac:dyDescent="0.35">
      <c r="A8">
        <v>19</v>
      </c>
      <c r="B8" t="s">
        <v>40</v>
      </c>
      <c r="C8">
        <v>1987</v>
      </c>
      <c r="D8" t="s">
        <v>531</v>
      </c>
      <c r="E8">
        <v>723306</v>
      </c>
      <c r="F8">
        <v>116</v>
      </c>
      <c r="G8" t="s">
        <v>15</v>
      </c>
      <c r="H8" t="s">
        <v>11</v>
      </c>
    </row>
    <row r="9" spans="1:8" x14ac:dyDescent="0.35">
      <c r="A9">
        <v>35</v>
      </c>
      <c r="B9" t="s">
        <v>59</v>
      </c>
      <c r="C9">
        <v>2010</v>
      </c>
      <c r="D9" t="s">
        <v>563</v>
      </c>
      <c r="E9">
        <v>719717</v>
      </c>
      <c r="F9">
        <v>98</v>
      </c>
      <c r="G9" t="s">
        <v>50</v>
      </c>
      <c r="H9" t="s">
        <v>16</v>
      </c>
    </row>
    <row r="10" spans="1:8" x14ac:dyDescent="0.35">
      <c r="A10">
        <v>123</v>
      </c>
      <c r="B10" t="s">
        <v>162</v>
      </c>
      <c r="C10">
        <v>2012</v>
      </c>
      <c r="D10" t="s">
        <v>641</v>
      </c>
      <c r="E10">
        <v>697481</v>
      </c>
      <c r="F10">
        <v>122</v>
      </c>
      <c r="G10" t="s">
        <v>15</v>
      </c>
      <c r="H10" t="s">
        <v>16</v>
      </c>
    </row>
    <row r="11" spans="1:8" x14ac:dyDescent="0.35">
      <c r="A11">
        <v>94</v>
      </c>
      <c r="B11" t="s">
        <v>130</v>
      </c>
      <c r="C11">
        <v>2010</v>
      </c>
      <c r="D11" t="s">
        <v>619</v>
      </c>
      <c r="E11">
        <v>681286</v>
      </c>
      <c r="F11">
        <v>121</v>
      </c>
      <c r="G11" t="s">
        <v>15</v>
      </c>
      <c r="H11" t="s">
        <v>16</v>
      </c>
    </row>
    <row r="12" spans="1:8" x14ac:dyDescent="0.35">
      <c r="A12">
        <v>65</v>
      </c>
      <c r="B12" t="s">
        <v>98</v>
      </c>
      <c r="C12">
        <v>2006</v>
      </c>
      <c r="D12" t="s">
        <v>89</v>
      </c>
      <c r="E12">
        <v>644336</v>
      </c>
      <c r="F12">
        <v>139</v>
      </c>
      <c r="G12" t="s">
        <v>33</v>
      </c>
      <c r="H12" t="s">
        <v>11</v>
      </c>
    </row>
    <row r="13" spans="1:8" x14ac:dyDescent="0.35">
      <c r="A13">
        <v>64</v>
      </c>
      <c r="B13" t="s">
        <v>96</v>
      </c>
      <c r="C13">
        <v>2007</v>
      </c>
      <c r="D13" t="s">
        <v>89</v>
      </c>
      <c r="E13">
        <v>627009</v>
      </c>
      <c r="F13">
        <v>115</v>
      </c>
      <c r="G13" t="s">
        <v>33</v>
      </c>
      <c r="H13" t="s">
        <v>97</v>
      </c>
    </row>
    <row r="14" spans="1:8" x14ac:dyDescent="0.35">
      <c r="A14">
        <v>136</v>
      </c>
      <c r="B14" t="s">
        <v>175</v>
      </c>
      <c r="C14">
        <v>2009</v>
      </c>
      <c r="D14" t="s">
        <v>658</v>
      </c>
      <c r="E14">
        <v>620154</v>
      </c>
      <c r="F14">
        <v>129</v>
      </c>
      <c r="G14" t="s">
        <v>31</v>
      </c>
      <c r="H14" t="s">
        <v>11</v>
      </c>
    </row>
    <row r="15" spans="1:8" x14ac:dyDescent="0.35">
      <c r="A15">
        <v>95</v>
      </c>
      <c r="B15" t="s">
        <v>131</v>
      </c>
      <c r="C15">
        <v>2017</v>
      </c>
      <c r="D15" t="s">
        <v>619</v>
      </c>
      <c r="E15">
        <v>619645</v>
      </c>
      <c r="F15">
        <v>107</v>
      </c>
      <c r="G15" t="s">
        <v>15</v>
      </c>
      <c r="H15" t="s">
        <v>16</v>
      </c>
    </row>
    <row r="16" spans="1:8" x14ac:dyDescent="0.35">
      <c r="A16">
        <v>49</v>
      </c>
      <c r="B16" t="s">
        <v>77</v>
      </c>
      <c r="C16">
        <v>2007</v>
      </c>
      <c r="D16" t="s">
        <v>563</v>
      </c>
      <c r="E16">
        <v>611379</v>
      </c>
      <c r="F16">
        <v>140</v>
      </c>
      <c r="G16" t="s">
        <v>15</v>
      </c>
      <c r="H16" t="s">
        <v>16</v>
      </c>
    </row>
    <row r="17" spans="1:8" x14ac:dyDescent="0.35">
      <c r="A17">
        <v>125</v>
      </c>
      <c r="B17" t="s">
        <v>164</v>
      </c>
      <c r="C17">
        <v>2012</v>
      </c>
      <c r="D17" t="s">
        <v>641</v>
      </c>
      <c r="E17">
        <v>600392</v>
      </c>
      <c r="F17">
        <v>120</v>
      </c>
      <c r="G17" t="s">
        <v>15</v>
      </c>
      <c r="H17" t="s">
        <v>16</v>
      </c>
    </row>
    <row r="18" spans="1:8" x14ac:dyDescent="0.35">
      <c r="A18">
        <v>63</v>
      </c>
      <c r="B18" t="s">
        <v>95</v>
      </c>
      <c r="C18">
        <v>2013</v>
      </c>
      <c r="D18" t="s">
        <v>89</v>
      </c>
      <c r="E18">
        <v>586679</v>
      </c>
      <c r="F18">
        <v>126</v>
      </c>
      <c r="G18" t="s">
        <v>15</v>
      </c>
      <c r="H18" t="s">
        <v>16</v>
      </c>
    </row>
    <row r="19" spans="1:8" x14ac:dyDescent="0.35">
      <c r="A19">
        <v>99</v>
      </c>
      <c r="B19" t="s">
        <v>135</v>
      </c>
      <c r="C19">
        <v>2015</v>
      </c>
      <c r="D19" t="s">
        <v>619</v>
      </c>
      <c r="E19">
        <v>570138</v>
      </c>
      <c r="F19">
        <v>188</v>
      </c>
      <c r="G19" t="s">
        <v>23</v>
      </c>
      <c r="H19" t="s">
        <v>16</v>
      </c>
    </row>
    <row r="20" spans="1:8" x14ac:dyDescent="0.35">
      <c r="A20">
        <v>221</v>
      </c>
      <c r="B20" t="s">
        <v>267</v>
      </c>
      <c r="C20">
        <v>2012</v>
      </c>
      <c r="D20" t="s">
        <v>714</v>
      </c>
      <c r="E20">
        <v>566791</v>
      </c>
      <c r="F20">
        <v>119</v>
      </c>
      <c r="G20" t="s">
        <v>33</v>
      </c>
      <c r="H20" t="s">
        <v>16</v>
      </c>
    </row>
    <row r="21" spans="1:8" x14ac:dyDescent="0.35">
      <c r="A21">
        <v>75</v>
      </c>
      <c r="B21" t="s">
        <v>108</v>
      </c>
      <c r="C21">
        <v>2017</v>
      </c>
      <c r="D21" t="s">
        <v>89</v>
      </c>
      <c r="E21">
        <v>539864</v>
      </c>
      <c r="F21">
        <v>164</v>
      </c>
      <c r="G21" t="s">
        <v>13</v>
      </c>
      <c r="H21" t="s">
        <v>109</v>
      </c>
    </row>
    <row r="22" spans="1:8" x14ac:dyDescent="0.35">
      <c r="A22">
        <v>60</v>
      </c>
      <c r="B22" t="s">
        <v>91</v>
      </c>
      <c r="C22">
        <v>2006</v>
      </c>
      <c r="D22" t="s">
        <v>89</v>
      </c>
      <c r="E22">
        <v>536858</v>
      </c>
      <c r="F22">
        <v>143</v>
      </c>
      <c r="G22" t="s">
        <v>33</v>
      </c>
      <c r="H22" t="s">
        <v>16</v>
      </c>
    </row>
    <row r="23" spans="1:8" x14ac:dyDescent="0.35">
      <c r="A23">
        <v>28</v>
      </c>
      <c r="B23" t="s">
        <v>51</v>
      </c>
      <c r="C23">
        <v>1975</v>
      </c>
      <c r="D23" t="s">
        <v>548</v>
      </c>
      <c r="E23">
        <v>530877</v>
      </c>
      <c r="F23">
        <v>91</v>
      </c>
      <c r="G23" t="s">
        <v>18</v>
      </c>
      <c r="H23" t="s">
        <v>11</v>
      </c>
    </row>
    <row r="24" spans="1:8" x14ac:dyDescent="0.35">
      <c r="A24">
        <v>105</v>
      </c>
      <c r="B24" t="s">
        <v>142</v>
      </c>
      <c r="C24">
        <v>2014</v>
      </c>
      <c r="D24" t="s">
        <v>619</v>
      </c>
      <c r="E24">
        <v>523686</v>
      </c>
      <c r="F24">
        <v>118</v>
      </c>
      <c r="G24" t="s">
        <v>31</v>
      </c>
      <c r="H24" t="s">
        <v>16</v>
      </c>
    </row>
    <row r="25" spans="1:8" x14ac:dyDescent="0.35">
      <c r="A25">
        <v>214</v>
      </c>
      <c r="B25" t="s">
        <v>259</v>
      </c>
      <c r="C25">
        <v>2011</v>
      </c>
      <c r="D25" t="s">
        <v>714</v>
      </c>
      <c r="E25">
        <v>507878</v>
      </c>
      <c r="F25">
        <v>118</v>
      </c>
      <c r="G25" t="s">
        <v>73</v>
      </c>
      <c r="H25" t="s">
        <v>16</v>
      </c>
    </row>
    <row r="26" spans="1:8" x14ac:dyDescent="0.35">
      <c r="A26">
        <v>267</v>
      </c>
      <c r="B26" t="s">
        <v>315</v>
      </c>
      <c r="C26">
        <v>2021</v>
      </c>
      <c r="D26" t="s">
        <v>717</v>
      </c>
      <c r="E26">
        <v>498447</v>
      </c>
      <c r="F26">
        <v>138</v>
      </c>
      <c r="G26" t="s">
        <v>13</v>
      </c>
      <c r="H26" t="s">
        <v>16</v>
      </c>
    </row>
    <row r="27" spans="1:8" x14ac:dyDescent="0.35">
      <c r="A27">
        <v>166</v>
      </c>
      <c r="B27" t="s">
        <v>210</v>
      </c>
      <c r="C27">
        <v>2013</v>
      </c>
      <c r="D27" t="s">
        <v>684</v>
      </c>
      <c r="E27">
        <v>491048</v>
      </c>
      <c r="F27">
        <v>107</v>
      </c>
      <c r="G27" t="s">
        <v>33</v>
      </c>
      <c r="H27" t="s">
        <v>16</v>
      </c>
    </row>
    <row r="28" spans="1:8" x14ac:dyDescent="0.35">
      <c r="A28">
        <v>156</v>
      </c>
      <c r="B28" t="s">
        <v>199</v>
      </c>
      <c r="C28">
        <v>2003</v>
      </c>
      <c r="D28" t="s">
        <v>658</v>
      </c>
      <c r="E28">
        <v>474176</v>
      </c>
      <c r="F28">
        <v>139</v>
      </c>
      <c r="G28" t="s">
        <v>15</v>
      </c>
      <c r="H28" t="s">
        <v>11</v>
      </c>
    </row>
    <row r="29" spans="1:8" x14ac:dyDescent="0.35">
      <c r="A29">
        <v>41</v>
      </c>
      <c r="B29" t="s">
        <v>66</v>
      </c>
      <c r="C29">
        <v>2013</v>
      </c>
      <c r="D29" t="s">
        <v>563</v>
      </c>
      <c r="E29">
        <v>465254</v>
      </c>
      <c r="F29">
        <v>123</v>
      </c>
      <c r="G29" t="s">
        <v>15</v>
      </c>
      <c r="H29" t="s">
        <v>16</v>
      </c>
    </row>
    <row r="30" spans="1:8" x14ac:dyDescent="0.35">
      <c r="A30">
        <v>20</v>
      </c>
      <c r="B30" t="s">
        <v>41</v>
      </c>
      <c r="C30">
        <v>2011</v>
      </c>
      <c r="D30" t="s">
        <v>548</v>
      </c>
      <c r="E30">
        <v>463276</v>
      </c>
      <c r="F30">
        <v>140</v>
      </c>
      <c r="G30" t="s">
        <v>15</v>
      </c>
      <c r="H30" t="s">
        <v>16</v>
      </c>
    </row>
    <row r="31" spans="1:8" x14ac:dyDescent="0.35">
      <c r="A31">
        <v>92</v>
      </c>
      <c r="B31" t="s">
        <v>127</v>
      </c>
      <c r="C31">
        <v>2011</v>
      </c>
      <c r="D31" t="s">
        <v>619</v>
      </c>
      <c r="E31">
        <v>454917</v>
      </c>
      <c r="F31">
        <v>158</v>
      </c>
      <c r="G31" t="s">
        <v>31</v>
      </c>
      <c r="H31" t="s">
        <v>128</v>
      </c>
    </row>
    <row r="32" spans="1:8" x14ac:dyDescent="0.35">
      <c r="A32">
        <v>193</v>
      </c>
      <c r="B32" t="s">
        <v>239</v>
      </c>
      <c r="C32">
        <v>2011</v>
      </c>
      <c r="D32" t="s">
        <v>714</v>
      </c>
      <c r="E32">
        <v>446531</v>
      </c>
      <c r="F32">
        <v>129</v>
      </c>
      <c r="G32" t="s">
        <v>31</v>
      </c>
      <c r="H32" t="s">
        <v>16</v>
      </c>
    </row>
    <row r="33" spans="1:8" x14ac:dyDescent="0.35">
      <c r="A33">
        <v>70</v>
      </c>
      <c r="B33" t="s">
        <v>102</v>
      </c>
      <c r="C33">
        <v>2003</v>
      </c>
      <c r="D33" t="s">
        <v>89</v>
      </c>
      <c r="E33">
        <v>435503</v>
      </c>
      <c r="F33">
        <v>125</v>
      </c>
      <c r="G33" t="s">
        <v>15</v>
      </c>
      <c r="H33" t="s">
        <v>16</v>
      </c>
    </row>
    <row r="34" spans="1:8" x14ac:dyDescent="0.35">
      <c r="A34">
        <v>101</v>
      </c>
      <c r="B34" t="s">
        <v>138</v>
      </c>
      <c r="C34">
        <v>2003</v>
      </c>
      <c r="D34" t="s">
        <v>619</v>
      </c>
      <c r="E34">
        <v>429097</v>
      </c>
      <c r="F34">
        <v>154</v>
      </c>
      <c r="G34" t="s">
        <v>15</v>
      </c>
      <c r="H34" t="s">
        <v>137</v>
      </c>
    </row>
    <row r="35" spans="1:8" x14ac:dyDescent="0.35">
      <c r="A35">
        <v>133</v>
      </c>
      <c r="B35" t="s">
        <v>172</v>
      </c>
      <c r="C35">
        <v>2011</v>
      </c>
      <c r="D35" t="s">
        <v>641</v>
      </c>
      <c r="E35">
        <v>413541</v>
      </c>
      <c r="F35">
        <v>94</v>
      </c>
      <c r="G35" t="s">
        <v>50</v>
      </c>
      <c r="H35" t="s">
        <v>16</v>
      </c>
    </row>
    <row r="36" spans="1:8" x14ac:dyDescent="0.35">
      <c r="A36">
        <v>55</v>
      </c>
      <c r="B36" t="s">
        <v>84</v>
      </c>
      <c r="C36">
        <v>1986</v>
      </c>
      <c r="D36" t="s">
        <v>563</v>
      </c>
      <c r="E36">
        <v>392790</v>
      </c>
      <c r="F36">
        <v>89</v>
      </c>
      <c r="G36" t="s">
        <v>15</v>
      </c>
      <c r="H36" t="s">
        <v>16</v>
      </c>
    </row>
    <row r="37" spans="1:8" x14ac:dyDescent="0.35">
      <c r="A37">
        <v>72</v>
      </c>
      <c r="B37" t="s">
        <v>105</v>
      </c>
      <c r="C37">
        <v>1979</v>
      </c>
      <c r="D37" t="s">
        <v>89</v>
      </c>
      <c r="E37">
        <v>392419</v>
      </c>
      <c r="F37">
        <v>94</v>
      </c>
      <c r="G37" t="s">
        <v>18</v>
      </c>
      <c r="H37" t="s">
        <v>11</v>
      </c>
    </row>
    <row r="38" spans="1:8" x14ac:dyDescent="0.35">
      <c r="A38">
        <v>56</v>
      </c>
      <c r="B38" t="s">
        <v>85</v>
      </c>
      <c r="C38">
        <v>1973</v>
      </c>
      <c r="D38" t="s">
        <v>563</v>
      </c>
      <c r="E38">
        <v>391942</v>
      </c>
      <c r="F38">
        <v>133</v>
      </c>
      <c r="G38" t="s">
        <v>86</v>
      </c>
      <c r="H38" t="s">
        <v>16</v>
      </c>
    </row>
    <row r="39" spans="1:8" x14ac:dyDescent="0.35">
      <c r="A39">
        <v>11</v>
      </c>
      <c r="B39" t="s">
        <v>29</v>
      </c>
      <c r="C39">
        <v>2009</v>
      </c>
      <c r="D39" t="s">
        <v>510</v>
      </c>
      <c r="E39">
        <v>385782</v>
      </c>
      <c r="F39">
        <v>170</v>
      </c>
      <c r="G39" t="s">
        <v>18</v>
      </c>
      <c r="H39" t="s">
        <v>19</v>
      </c>
    </row>
    <row r="40" spans="1:8" x14ac:dyDescent="0.35">
      <c r="A40">
        <v>90</v>
      </c>
      <c r="B40" t="s">
        <v>125</v>
      </c>
      <c r="C40">
        <v>2019</v>
      </c>
      <c r="D40" t="s">
        <v>619</v>
      </c>
      <c r="E40">
        <v>371209</v>
      </c>
      <c r="F40">
        <v>209</v>
      </c>
      <c r="G40" t="s">
        <v>15</v>
      </c>
      <c r="H40" t="s">
        <v>16</v>
      </c>
    </row>
    <row r="41" spans="1:8" x14ac:dyDescent="0.35">
      <c r="A41">
        <v>180</v>
      </c>
      <c r="B41" t="s">
        <v>225</v>
      </c>
      <c r="C41">
        <v>1997</v>
      </c>
      <c r="D41" t="s">
        <v>684</v>
      </c>
      <c r="E41">
        <v>361422</v>
      </c>
      <c r="F41">
        <v>144</v>
      </c>
      <c r="G41" t="s">
        <v>86</v>
      </c>
      <c r="H41" t="s">
        <v>97</v>
      </c>
    </row>
    <row r="42" spans="1:8" x14ac:dyDescent="0.35">
      <c r="A42">
        <v>15</v>
      </c>
      <c r="B42" t="s">
        <v>36</v>
      </c>
      <c r="C42">
        <v>1984</v>
      </c>
      <c r="D42" t="s">
        <v>531</v>
      </c>
      <c r="E42">
        <v>342335</v>
      </c>
      <c r="F42">
        <v>229</v>
      </c>
      <c r="G42" t="s">
        <v>15</v>
      </c>
      <c r="H42" t="s">
        <v>16</v>
      </c>
    </row>
    <row r="43" spans="1:8" x14ac:dyDescent="0.35">
      <c r="A43">
        <v>298</v>
      </c>
      <c r="B43" t="s">
        <v>350</v>
      </c>
      <c r="C43">
        <v>2002</v>
      </c>
      <c r="D43" t="s">
        <v>718</v>
      </c>
      <c r="E43">
        <v>341888</v>
      </c>
      <c r="F43">
        <v>111</v>
      </c>
      <c r="G43" t="s">
        <v>86</v>
      </c>
      <c r="H43" t="s">
        <v>74</v>
      </c>
    </row>
    <row r="44" spans="1:8" x14ac:dyDescent="0.35">
      <c r="A44">
        <v>163</v>
      </c>
      <c r="B44" t="s">
        <v>206</v>
      </c>
      <c r="C44">
        <v>2010</v>
      </c>
      <c r="D44" t="s">
        <v>658</v>
      </c>
      <c r="E44">
        <v>333378</v>
      </c>
      <c r="F44">
        <v>110</v>
      </c>
      <c r="G44" t="s">
        <v>23</v>
      </c>
      <c r="H44" t="s">
        <v>16</v>
      </c>
    </row>
    <row r="45" spans="1:8" x14ac:dyDescent="0.35">
      <c r="A45">
        <v>384</v>
      </c>
      <c r="B45" t="s">
        <v>440</v>
      </c>
      <c r="C45">
        <v>1986</v>
      </c>
      <c r="D45" t="s">
        <v>719</v>
      </c>
      <c r="E45">
        <v>329656</v>
      </c>
      <c r="F45">
        <v>110</v>
      </c>
      <c r="G45" t="s">
        <v>15</v>
      </c>
      <c r="H45" t="s">
        <v>16</v>
      </c>
    </row>
    <row r="46" spans="1:8" x14ac:dyDescent="0.35">
      <c r="A46">
        <v>272</v>
      </c>
      <c r="B46" t="s">
        <v>320</v>
      </c>
      <c r="C46">
        <v>2007</v>
      </c>
      <c r="D46" t="s">
        <v>717</v>
      </c>
      <c r="E46">
        <v>329417</v>
      </c>
      <c r="F46">
        <v>124</v>
      </c>
      <c r="G46" t="s">
        <v>33</v>
      </c>
      <c r="H46" t="s">
        <v>16</v>
      </c>
    </row>
    <row r="47" spans="1:8" x14ac:dyDescent="0.35">
      <c r="A47">
        <v>89</v>
      </c>
      <c r="B47" t="s">
        <v>124</v>
      </c>
      <c r="C47">
        <v>2014</v>
      </c>
      <c r="D47" t="s">
        <v>619</v>
      </c>
      <c r="E47">
        <v>327565</v>
      </c>
      <c r="F47">
        <v>102</v>
      </c>
      <c r="G47" t="s">
        <v>50</v>
      </c>
      <c r="H47" t="s">
        <v>16</v>
      </c>
    </row>
    <row r="48" spans="1:8" x14ac:dyDescent="0.35">
      <c r="A48">
        <v>169</v>
      </c>
      <c r="B48" t="s">
        <v>712</v>
      </c>
      <c r="C48">
        <v>2012</v>
      </c>
      <c r="D48" t="s">
        <v>684</v>
      </c>
      <c r="E48">
        <v>325132</v>
      </c>
      <c r="F48">
        <v>157</v>
      </c>
      <c r="G48" t="s">
        <v>15</v>
      </c>
      <c r="H48" t="s">
        <v>11</v>
      </c>
    </row>
    <row r="49" spans="1:8" x14ac:dyDescent="0.35">
      <c r="A49">
        <v>135</v>
      </c>
      <c r="B49" t="s">
        <v>174</v>
      </c>
      <c r="C49">
        <v>2009</v>
      </c>
      <c r="D49" t="s">
        <v>658</v>
      </c>
      <c r="E49">
        <v>323939</v>
      </c>
      <c r="F49">
        <v>129</v>
      </c>
      <c r="G49" t="s">
        <v>15</v>
      </c>
      <c r="H49" t="s">
        <v>16</v>
      </c>
    </row>
    <row r="50" spans="1:8" x14ac:dyDescent="0.35">
      <c r="A50">
        <v>97</v>
      </c>
      <c r="B50" t="s">
        <v>133</v>
      </c>
      <c r="C50">
        <v>2019</v>
      </c>
      <c r="D50" t="s">
        <v>619</v>
      </c>
      <c r="E50">
        <v>314049</v>
      </c>
      <c r="F50">
        <v>113</v>
      </c>
      <c r="G50" t="s">
        <v>18</v>
      </c>
      <c r="H50" t="s">
        <v>16</v>
      </c>
    </row>
    <row r="51" spans="1:8" x14ac:dyDescent="0.35">
      <c r="A51">
        <v>134</v>
      </c>
      <c r="B51" t="s">
        <v>173</v>
      </c>
      <c r="C51">
        <v>1997</v>
      </c>
      <c r="D51" t="s">
        <v>641</v>
      </c>
      <c r="E51">
        <v>300073</v>
      </c>
      <c r="F51">
        <v>127</v>
      </c>
      <c r="G51" t="s">
        <v>33</v>
      </c>
      <c r="H51" t="s">
        <v>16</v>
      </c>
    </row>
    <row r="52" spans="1:8" x14ac:dyDescent="0.35">
      <c r="A52">
        <v>102</v>
      </c>
      <c r="B52" t="s">
        <v>139</v>
      </c>
      <c r="C52">
        <v>1997</v>
      </c>
      <c r="D52" t="s">
        <v>619</v>
      </c>
      <c r="E52">
        <v>298168</v>
      </c>
      <c r="F52">
        <v>106</v>
      </c>
      <c r="G52" t="s">
        <v>33</v>
      </c>
      <c r="H52" t="s">
        <v>16</v>
      </c>
    </row>
    <row r="53" spans="1:8" x14ac:dyDescent="0.35">
      <c r="A53">
        <v>349</v>
      </c>
      <c r="B53" t="s">
        <v>403</v>
      </c>
      <c r="C53">
        <v>2009</v>
      </c>
      <c r="D53" t="s">
        <v>378</v>
      </c>
      <c r="E53">
        <v>297525</v>
      </c>
      <c r="F53">
        <v>143</v>
      </c>
      <c r="G53" t="s">
        <v>31</v>
      </c>
      <c r="H53" t="s">
        <v>16</v>
      </c>
    </row>
    <row r="54" spans="1:8" x14ac:dyDescent="0.35">
      <c r="A54">
        <v>81</v>
      </c>
      <c r="B54" t="s">
        <v>115</v>
      </c>
      <c r="C54">
        <v>2019</v>
      </c>
      <c r="D54" t="s">
        <v>593</v>
      </c>
      <c r="E54">
        <v>290643</v>
      </c>
      <c r="F54">
        <v>136</v>
      </c>
      <c r="G54" t="s">
        <v>15</v>
      </c>
      <c r="H54" t="s">
        <v>11</v>
      </c>
    </row>
    <row r="55" spans="1:8" x14ac:dyDescent="0.35">
      <c r="A55">
        <v>228</v>
      </c>
      <c r="B55" t="s">
        <v>274</v>
      </c>
      <c r="C55">
        <v>1997</v>
      </c>
      <c r="D55" t="s">
        <v>716</v>
      </c>
      <c r="E55">
        <v>288960</v>
      </c>
      <c r="F55">
        <v>129</v>
      </c>
      <c r="G55" t="s">
        <v>13</v>
      </c>
      <c r="H55" t="s">
        <v>16</v>
      </c>
    </row>
    <row r="56" spans="1:8" x14ac:dyDescent="0.35">
      <c r="A56">
        <v>292</v>
      </c>
      <c r="B56" t="s">
        <v>344</v>
      </c>
      <c r="C56">
        <v>2008</v>
      </c>
      <c r="D56" t="s">
        <v>718</v>
      </c>
      <c r="E56">
        <v>280121</v>
      </c>
      <c r="F56">
        <v>111</v>
      </c>
      <c r="G56" t="s">
        <v>18</v>
      </c>
      <c r="H56" t="s">
        <v>16</v>
      </c>
    </row>
    <row r="57" spans="1:8" x14ac:dyDescent="0.35">
      <c r="A57">
        <v>198</v>
      </c>
      <c r="B57" t="s">
        <v>244</v>
      </c>
      <c r="C57">
        <v>2017</v>
      </c>
      <c r="D57" t="s">
        <v>714</v>
      </c>
      <c r="E57">
        <v>277165</v>
      </c>
      <c r="F57">
        <v>94</v>
      </c>
      <c r="G57" t="s">
        <v>15</v>
      </c>
      <c r="H57" t="s">
        <v>16</v>
      </c>
    </row>
    <row r="58" spans="1:8" x14ac:dyDescent="0.35">
      <c r="A58">
        <v>280</v>
      </c>
      <c r="B58" t="s">
        <v>329</v>
      </c>
      <c r="C58">
        <v>2000</v>
      </c>
      <c r="D58" t="s">
        <v>717</v>
      </c>
      <c r="E58">
        <v>270231</v>
      </c>
      <c r="F58">
        <v>165</v>
      </c>
      <c r="G58" t="s">
        <v>15</v>
      </c>
      <c r="H58" t="s">
        <v>97</v>
      </c>
    </row>
    <row r="59" spans="1:8" x14ac:dyDescent="0.35">
      <c r="A59">
        <v>137</v>
      </c>
      <c r="B59" t="s">
        <v>176</v>
      </c>
      <c r="C59">
        <v>2007</v>
      </c>
      <c r="D59" t="s">
        <v>658</v>
      </c>
      <c r="E59">
        <v>269043</v>
      </c>
      <c r="F59">
        <v>122</v>
      </c>
      <c r="G59" t="s">
        <v>50</v>
      </c>
      <c r="H59" t="s">
        <v>16</v>
      </c>
    </row>
    <row r="60" spans="1:8" x14ac:dyDescent="0.35">
      <c r="A60">
        <v>319</v>
      </c>
      <c r="B60" t="s">
        <v>372</v>
      </c>
      <c r="C60">
        <v>1998</v>
      </c>
      <c r="D60" t="s">
        <v>718</v>
      </c>
      <c r="E60">
        <v>267181</v>
      </c>
      <c r="F60">
        <v>120</v>
      </c>
      <c r="G60" t="s">
        <v>25</v>
      </c>
      <c r="H60" t="s">
        <v>16</v>
      </c>
    </row>
    <row r="61" spans="1:8" x14ac:dyDescent="0.35">
      <c r="A61">
        <v>235</v>
      </c>
      <c r="B61" t="s">
        <v>281</v>
      </c>
      <c r="C61">
        <v>2005</v>
      </c>
      <c r="D61" t="s">
        <v>716</v>
      </c>
      <c r="E61">
        <v>265023</v>
      </c>
      <c r="F61">
        <v>77</v>
      </c>
      <c r="G61" t="s">
        <v>50</v>
      </c>
      <c r="H61" t="s">
        <v>16</v>
      </c>
    </row>
    <row r="62" spans="1:8" x14ac:dyDescent="0.35">
      <c r="A62">
        <v>176</v>
      </c>
      <c r="B62" t="s">
        <v>220</v>
      </c>
      <c r="C62">
        <v>2016</v>
      </c>
      <c r="D62" t="s">
        <v>684</v>
      </c>
      <c r="E62">
        <v>264884</v>
      </c>
      <c r="F62">
        <v>115</v>
      </c>
      <c r="G62" t="s">
        <v>15</v>
      </c>
      <c r="H62" t="s">
        <v>16</v>
      </c>
    </row>
    <row r="63" spans="1:8" x14ac:dyDescent="0.35">
      <c r="A63">
        <v>127</v>
      </c>
      <c r="B63" t="s">
        <v>166</v>
      </c>
      <c r="C63">
        <v>2002</v>
      </c>
      <c r="D63" t="s">
        <v>641</v>
      </c>
      <c r="E63">
        <v>263212</v>
      </c>
      <c r="F63">
        <v>117</v>
      </c>
      <c r="G63" t="s">
        <v>33</v>
      </c>
      <c r="H63" t="s">
        <v>16</v>
      </c>
    </row>
    <row r="64" spans="1:8" x14ac:dyDescent="0.35">
      <c r="A64">
        <v>192</v>
      </c>
      <c r="B64" t="s">
        <v>238</v>
      </c>
      <c r="C64">
        <v>2019</v>
      </c>
      <c r="D64" t="s">
        <v>714</v>
      </c>
      <c r="E64">
        <v>261956</v>
      </c>
      <c r="F64">
        <v>130</v>
      </c>
      <c r="G64" t="s">
        <v>15</v>
      </c>
      <c r="H64" t="s">
        <v>16</v>
      </c>
    </row>
    <row r="65" spans="1:8" x14ac:dyDescent="0.35">
      <c r="A65">
        <v>247</v>
      </c>
      <c r="B65" t="s">
        <v>293</v>
      </c>
      <c r="C65">
        <v>2016</v>
      </c>
      <c r="D65" t="s">
        <v>716</v>
      </c>
      <c r="E65">
        <v>260693</v>
      </c>
      <c r="F65">
        <v>134</v>
      </c>
      <c r="G65" t="s">
        <v>33</v>
      </c>
      <c r="H65" t="s">
        <v>16</v>
      </c>
    </row>
    <row r="66" spans="1:8" x14ac:dyDescent="0.35">
      <c r="A66">
        <v>190</v>
      </c>
      <c r="B66" t="s">
        <v>236</v>
      </c>
      <c r="C66">
        <v>2001</v>
      </c>
      <c r="D66" t="s">
        <v>684</v>
      </c>
      <c r="E66">
        <v>255099</v>
      </c>
      <c r="F66">
        <v>124</v>
      </c>
      <c r="G66" t="s">
        <v>15</v>
      </c>
      <c r="H66" t="s">
        <v>16</v>
      </c>
    </row>
    <row r="67" spans="1:8" x14ac:dyDescent="0.35">
      <c r="A67">
        <v>206</v>
      </c>
      <c r="B67" t="s">
        <v>252</v>
      </c>
      <c r="C67">
        <v>2007</v>
      </c>
      <c r="D67" t="s">
        <v>714</v>
      </c>
      <c r="E67">
        <v>242733</v>
      </c>
      <c r="F67">
        <v>97</v>
      </c>
      <c r="G67" t="s">
        <v>15</v>
      </c>
      <c r="H67" t="s">
        <v>16</v>
      </c>
    </row>
    <row r="68" spans="1:8" x14ac:dyDescent="0.35">
      <c r="A68">
        <v>241</v>
      </c>
      <c r="B68" t="s">
        <v>287</v>
      </c>
      <c r="C68">
        <v>2003</v>
      </c>
      <c r="D68" t="s">
        <v>716</v>
      </c>
      <c r="E68">
        <v>240433</v>
      </c>
      <c r="F68">
        <v>90</v>
      </c>
      <c r="G68" t="s">
        <v>33</v>
      </c>
      <c r="H68" t="s">
        <v>16</v>
      </c>
    </row>
    <row r="69" spans="1:8" x14ac:dyDescent="0.35">
      <c r="A69">
        <v>118</v>
      </c>
      <c r="B69" t="s">
        <v>156</v>
      </c>
      <c r="C69">
        <v>2017</v>
      </c>
      <c r="D69" t="s">
        <v>641</v>
      </c>
      <c r="E69">
        <v>240408</v>
      </c>
      <c r="F69">
        <v>106</v>
      </c>
      <c r="G69" t="s">
        <v>33</v>
      </c>
      <c r="H69" t="s">
        <v>157</v>
      </c>
    </row>
    <row r="70" spans="1:8" x14ac:dyDescent="0.35">
      <c r="A70">
        <v>210</v>
      </c>
      <c r="B70" t="s">
        <v>256</v>
      </c>
      <c r="C70">
        <v>1984</v>
      </c>
      <c r="D70" t="s">
        <v>714</v>
      </c>
      <c r="E70">
        <v>230543</v>
      </c>
      <c r="F70">
        <v>91</v>
      </c>
      <c r="G70" t="s">
        <v>86</v>
      </c>
      <c r="H70" t="s">
        <v>16</v>
      </c>
    </row>
    <row r="71" spans="1:8" x14ac:dyDescent="0.35">
      <c r="A71">
        <v>342</v>
      </c>
      <c r="B71" t="s">
        <v>396</v>
      </c>
      <c r="C71">
        <v>2008</v>
      </c>
      <c r="D71" t="s">
        <v>378</v>
      </c>
      <c r="E71">
        <v>228799</v>
      </c>
      <c r="F71">
        <v>92</v>
      </c>
      <c r="G71" t="s">
        <v>33</v>
      </c>
      <c r="H71" t="s">
        <v>16</v>
      </c>
    </row>
    <row r="72" spans="1:8" x14ac:dyDescent="0.35">
      <c r="A72">
        <v>361</v>
      </c>
      <c r="B72" t="s">
        <v>415</v>
      </c>
      <c r="C72">
        <v>2009</v>
      </c>
      <c r="D72" t="s">
        <v>719</v>
      </c>
      <c r="E72">
        <v>226225</v>
      </c>
      <c r="F72">
        <v>90</v>
      </c>
      <c r="G72" t="s">
        <v>192</v>
      </c>
      <c r="H72" t="s">
        <v>16</v>
      </c>
    </row>
    <row r="73" spans="1:8" x14ac:dyDescent="0.35">
      <c r="A73">
        <v>157</v>
      </c>
      <c r="B73" t="s">
        <v>200</v>
      </c>
      <c r="C73">
        <v>2016</v>
      </c>
      <c r="D73" t="s">
        <v>658</v>
      </c>
      <c r="E73">
        <v>224900</v>
      </c>
      <c r="F73">
        <v>102</v>
      </c>
      <c r="G73" t="s">
        <v>23</v>
      </c>
      <c r="H73" t="s">
        <v>16</v>
      </c>
    </row>
    <row r="74" spans="1:8" x14ac:dyDescent="0.35">
      <c r="A74">
        <v>288</v>
      </c>
      <c r="B74" t="s">
        <v>339</v>
      </c>
      <c r="C74">
        <v>2008</v>
      </c>
      <c r="D74" t="s">
        <v>718</v>
      </c>
      <c r="E74">
        <v>224896</v>
      </c>
      <c r="F74">
        <v>128</v>
      </c>
      <c r="G74" t="s">
        <v>15</v>
      </c>
      <c r="H74" t="s">
        <v>11</v>
      </c>
    </row>
    <row r="75" spans="1:8" x14ac:dyDescent="0.35">
      <c r="A75">
        <v>62</v>
      </c>
      <c r="B75" t="s">
        <v>93</v>
      </c>
      <c r="C75">
        <v>2008</v>
      </c>
      <c r="D75" t="s">
        <v>89</v>
      </c>
      <c r="E75">
        <v>221095</v>
      </c>
      <c r="F75">
        <v>108</v>
      </c>
      <c r="G75" t="s">
        <v>15</v>
      </c>
      <c r="H75" t="s">
        <v>94</v>
      </c>
    </row>
    <row r="76" spans="1:8" x14ac:dyDescent="0.35">
      <c r="A76">
        <v>345</v>
      </c>
      <c r="B76" t="s">
        <v>399</v>
      </c>
      <c r="C76">
        <v>1996</v>
      </c>
      <c r="D76" t="s">
        <v>378</v>
      </c>
      <c r="E76">
        <v>217534</v>
      </c>
      <c r="F76">
        <v>92</v>
      </c>
      <c r="G76" t="s">
        <v>18</v>
      </c>
      <c r="H76" t="s">
        <v>16</v>
      </c>
    </row>
    <row r="77" spans="1:8" x14ac:dyDescent="0.35">
      <c r="A77">
        <v>237</v>
      </c>
      <c r="B77" t="s">
        <v>283</v>
      </c>
      <c r="C77">
        <v>2019</v>
      </c>
      <c r="D77" t="s">
        <v>716</v>
      </c>
      <c r="E77">
        <v>216847</v>
      </c>
      <c r="F77">
        <v>123</v>
      </c>
      <c r="G77" t="s">
        <v>33</v>
      </c>
      <c r="H77" t="s">
        <v>16</v>
      </c>
    </row>
    <row r="78" spans="1:8" x14ac:dyDescent="0.35">
      <c r="A78">
        <v>275</v>
      </c>
      <c r="B78" t="s">
        <v>324</v>
      </c>
      <c r="C78">
        <v>2004</v>
      </c>
      <c r="D78" t="s">
        <v>717</v>
      </c>
      <c r="E78">
        <v>215678</v>
      </c>
      <c r="F78">
        <v>94</v>
      </c>
      <c r="G78" t="s">
        <v>15</v>
      </c>
      <c r="H78" t="s">
        <v>11</v>
      </c>
    </row>
    <row r="79" spans="1:8" x14ac:dyDescent="0.35">
      <c r="A79">
        <v>129</v>
      </c>
      <c r="B79" t="s">
        <v>168</v>
      </c>
      <c r="C79">
        <v>1989</v>
      </c>
      <c r="D79" t="s">
        <v>641</v>
      </c>
      <c r="E79">
        <v>212913</v>
      </c>
      <c r="F79">
        <v>96</v>
      </c>
      <c r="G79" t="s">
        <v>73</v>
      </c>
      <c r="H79" t="s">
        <v>16</v>
      </c>
    </row>
    <row r="80" spans="1:8" x14ac:dyDescent="0.35">
      <c r="A80">
        <v>317</v>
      </c>
      <c r="B80" t="s">
        <v>370</v>
      </c>
      <c r="C80">
        <v>2016</v>
      </c>
      <c r="D80" t="s">
        <v>718</v>
      </c>
      <c r="E80">
        <v>208185</v>
      </c>
      <c r="F80">
        <v>114</v>
      </c>
      <c r="G80" t="s">
        <v>31</v>
      </c>
      <c r="H80" t="s">
        <v>16</v>
      </c>
    </row>
    <row r="81" spans="1:8" x14ac:dyDescent="0.35">
      <c r="A81">
        <v>348</v>
      </c>
      <c r="B81" t="s">
        <v>402</v>
      </c>
      <c r="C81">
        <v>2019</v>
      </c>
      <c r="D81" t="s">
        <v>378</v>
      </c>
      <c r="E81">
        <v>207877</v>
      </c>
      <c r="F81">
        <v>94</v>
      </c>
      <c r="G81" t="s">
        <v>86</v>
      </c>
      <c r="H81" t="s">
        <v>61</v>
      </c>
    </row>
    <row r="82" spans="1:8" x14ac:dyDescent="0.35">
      <c r="A82">
        <v>205</v>
      </c>
      <c r="B82" t="s">
        <v>251</v>
      </c>
      <c r="C82">
        <v>2017</v>
      </c>
      <c r="D82" t="s">
        <v>714</v>
      </c>
      <c r="E82">
        <v>193208</v>
      </c>
      <c r="F82">
        <v>125</v>
      </c>
      <c r="G82" t="s">
        <v>15</v>
      </c>
      <c r="H82" t="s">
        <v>11</v>
      </c>
    </row>
    <row r="83" spans="1:8" x14ac:dyDescent="0.35">
      <c r="A83">
        <v>330</v>
      </c>
      <c r="B83" t="s">
        <v>384</v>
      </c>
      <c r="C83">
        <v>2004</v>
      </c>
      <c r="D83" t="s">
        <v>378</v>
      </c>
      <c r="E83">
        <v>193053</v>
      </c>
      <c r="F83">
        <v>88</v>
      </c>
      <c r="G83" t="s">
        <v>18</v>
      </c>
      <c r="H83" t="s">
        <v>16</v>
      </c>
    </row>
    <row r="84" spans="1:8" x14ac:dyDescent="0.35">
      <c r="A84">
        <v>17</v>
      </c>
      <c r="B84" t="s">
        <v>38</v>
      </c>
      <c r="C84">
        <v>2007</v>
      </c>
      <c r="D84" t="s">
        <v>531</v>
      </c>
      <c r="E84">
        <v>188234</v>
      </c>
      <c r="F84">
        <v>165</v>
      </c>
      <c r="G84" t="s">
        <v>15</v>
      </c>
      <c r="H84" t="s">
        <v>19</v>
      </c>
    </row>
    <row r="85" spans="1:8" x14ac:dyDescent="0.35">
      <c r="A85">
        <v>296</v>
      </c>
      <c r="B85" t="s">
        <v>348</v>
      </c>
      <c r="C85">
        <v>1995</v>
      </c>
      <c r="D85" t="s">
        <v>718</v>
      </c>
      <c r="E85">
        <v>183638</v>
      </c>
      <c r="F85">
        <v>104</v>
      </c>
      <c r="G85" t="s">
        <v>33</v>
      </c>
      <c r="H85" t="s">
        <v>16</v>
      </c>
    </row>
    <row r="86" spans="1:8" x14ac:dyDescent="0.35">
      <c r="A86">
        <v>314</v>
      </c>
      <c r="B86" t="s">
        <v>367</v>
      </c>
      <c r="C86">
        <v>2015</v>
      </c>
      <c r="D86" t="s">
        <v>718</v>
      </c>
      <c r="E86">
        <v>180805</v>
      </c>
      <c r="F86">
        <v>119</v>
      </c>
      <c r="G86" t="s">
        <v>15</v>
      </c>
      <c r="H86" t="s">
        <v>97</v>
      </c>
    </row>
    <row r="87" spans="1:8" x14ac:dyDescent="0.35">
      <c r="A87">
        <v>226</v>
      </c>
      <c r="B87" t="s">
        <v>272</v>
      </c>
      <c r="C87">
        <v>1999</v>
      </c>
      <c r="D87" t="s">
        <v>716</v>
      </c>
      <c r="E87">
        <v>180532</v>
      </c>
      <c r="F87">
        <v>127</v>
      </c>
      <c r="G87" t="s">
        <v>15</v>
      </c>
      <c r="H87" t="s">
        <v>16</v>
      </c>
    </row>
    <row r="88" spans="1:8" x14ac:dyDescent="0.35">
      <c r="A88">
        <v>7</v>
      </c>
      <c r="B88" t="s">
        <v>24</v>
      </c>
      <c r="C88">
        <v>2016</v>
      </c>
      <c r="D88" t="s">
        <v>510</v>
      </c>
      <c r="E88">
        <v>180247</v>
      </c>
      <c r="F88">
        <v>161</v>
      </c>
      <c r="G88" t="s">
        <v>25</v>
      </c>
      <c r="H88" t="s">
        <v>19</v>
      </c>
    </row>
    <row r="89" spans="1:8" x14ac:dyDescent="0.35">
      <c r="A89">
        <v>26</v>
      </c>
      <c r="B89" t="s">
        <v>49</v>
      </c>
      <c r="C89">
        <v>2014</v>
      </c>
      <c r="D89" t="s">
        <v>548</v>
      </c>
      <c r="E89">
        <v>178012</v>
      </c>
      <c r="F89">
        <v>153</v>
      </c>
      <c r="G89" t="s">
        <v>18</v>
      </c>
      <c r="H89" t="s">
        <v>19</v>
      </c>
    </row>
    <row r="90" spans="1:8" x14ac:dyDescent="0.35">
      <c r="A90">
        <v>369</v>
      </c>
      <c r="B90" t="s">
        <v>423</v>
      </c>
      <c r="C90">
        <v>2015</v>
      </c>
      <c r="D90" t="s">
        <v>719</v>
      </c>
      <c r="E90">
        <v>175273</v>
      </c>
      <c r="F90">
        <v>132</v>
      </c>
      <c r="G90" t="s">
        <v>33</v>
      </c>
      <c r="H90" t="s">
        <v>16</v>
      </c>
    </row>
    <row r="91" spans="1:8" x14ac:dyDescent="0.35">
      <c r="A91">
        <v>128</v>
      </c>
      <c r="B91" t="s">
        <v>167</v>
      </c>
      <c r="C91">
        <v>2020</v>
      </c>
      <c r="D91" t="s">
        <v>641</v>
      </c>
      <c r="E91">
        <v>170728</v>
      </c>
      <c r="F91">
        <v>130</v>
      </c>
      <c r="G91" t="s">
        <v>15</v>
      </c>
      <c r="H91" t="s">
        <v>16</v>
      </c>
    </row>
    <row r="92" spans="1:8" x14ac:dyDescent="0.35">
      <c r="A92">
        <v>73</v>
      </c>
      <c r="B92" t="s">
        <v>106</v>
      </c>
      <c r="C92">
        <v>2017</v>
      </c>
      <c r="D92" t="s">
        <v>89</v>
      </c>
      <c r="E92">
        <v>170351</v>
      </c>
      <c r="F92">
        <v>107</v>
      </c>
      <c r="G92" t="s">
        <v>33</v>
      </c>
      <c r="H92" t="s">
        <v>61</v>
      </c>
    </row>
    <row r="93" spans="1:8" x14ac:dyDescent="0.35">
      <c r="A93">
        <v>271</v>
      </c>
      <c r="B93" t="s">
        <v>319</v>
      </c>
      <c r="C93">
        <v>2015</v>
      </c>
      <c r="D93" t="s">
        <v>717</v>
      </c>
      <c r="E93">
        <v>166288</v>
      </c>
      <c r="F93">
        <v>122</v>
      </c>
      <c r="G93" t="s">
        <v>15</v>
      </c>
      <c r="H93" t="s">
        <v>11</v>
      </c>
    </row>
    <row r="94" spans="1:8" x14ac:dyDescent="0.35">
      <c r="A94">
        <v>199</v>
      </c>
      <c r="B94" t="s">
        <v>245</v>
      </c>
      <c r="C94">
        <v>2017</v>
      </c>
      <c r="D94" t="s">
        <v>714</v>
      </c>
      <c r="E94">
        <v>165817</v>
      </c>
      <c r="F94">
        <v>140</v>
      </c>
      <c r="G94" t="s">
        <v>15</v>
      </c>
      <c r="H94" t="s">
        <v>109</v>
      </c>
    </row>
    <row r="95" spans="1:8" x14ac:dyDescent="0.35">
      <c r="A95">
        <v>282</v>
      </c>
      <c r="B95" t="s">
        <v>331</v>
      </c>
      <c r="C95">
        <v>2007</v>
      </c>
      <c r="D95" t="s">
        <v>717</v>
      </c>
      <c r="E95">
        <v>163878</v>
      </c>
      <c r="F95">
        <v>120</v>
      </c>
      <c r="G95" t="s">
        <v>33</v>
      </c>
      <c r="H95" t="s">
        <v>16</v>
      </c>
    </row>
    <row r="96" spans="1:8" x14ac:dyDescent="0.35">
      <c r="A96">
        <v>374</v>
      </c>
      <c r="B96" t="s">
        <v>429</v>
      </c>
      <c r="C96">
        <v>2021</v>
      </c>
      <c r="D96" t="s">
        <v>719</v>
      </c>
      <c r="E96">
        <v>158487</v>
      </c>
      <c r="F96">
        <v>126</v>
      </c>
      <c r="G96" t="s">
        <v>15</v>
      </c>
      <c r="H96" t="s">
        <v>109</v>
      </c>
    </row>
    <row r="97" spans="1:8" x14ac:dyDescent="0.35">
      <c r="A97">
        <v>191</v>
      </c>
      <c r="B97" t="s">
        <v>237</v>
      </c>
      <c r="C97">
        <v>2013</v>
      </c>
      <c r="D97" t="s">
        <v>714</v>
      </c>
      <c r="E97">
        <v>154049</v>
      </c>
      <c r="F97">
        <v>104</v>
      </c>
      <c r="G97" t="s">
        <v>18</v>
      </c>
      <c r="H97" t="s">
        <v>16</v>
      </c>
    </row>
    <row r="98" spans="1:8" x14ac:dyDescent="0.35">
      <c r="A98">
        <v>115</v>
      </c>
      <c r="B98" t="s">
        <v>152</v>
      </c>
      <c r="C98">
        <v>2018</v>
      </c>
      <c r="D98" t="s">
        <v>641</v>
      </c>
      <c r="E98">
        <v>153508</v>
      </c>
      <c r="F98">
        <v>135</v>
      </c>
      <c r="G98" t="s">
        <v>15</v>
      </c>
      <c r="H98" t="s">
        <v>153</v>
      </c>
    </row>
    <row r="99" spans="1:8" x14ac:dyDescent="0.35">
      <c r="A99">
        <v>120</v>
      </c>
      <c r="B99" t="s">
        <v>159</v>
      </c>
      <c r="C99">
        <v>1971</v>
      </c>
      <c r="D99" t="s">
        <v>641</v>
      </c>
      <c r="E99">
        <v>153463</v>
      </c>
      <c r="F99">
        <v>102</v>
      </c>
      <c r="G99" t="s">
        <v>33</v>
      </c>
      <c r="H99" t="s">
        <v>16</v>
      </c>
    </row>
    <row r="100" spans="1:8" x14ac:dyDescent="0.35">
      <c r="A100">
        <v>305</v>
      </c>
      <c r="B100" t="s">
        <v>358</v>
      </c>
      <c r="C100">
        <v>2016</v>
      </c>
      <c r="D100" t="s">
        <v>718</v>
      </c>
      <c r="E100">
        <v>152791</v>
      </c>
      <c r="F100">
        <v>95</v>
      </c>
      <c r="G100" t="s">
        <v>18</v>
      </c>
      <c r="H100" t="s">
        <v>16</v>
      </c>
    </row>
    <row r="101" spans="1:8" x14ac:dyDescent="0.35">
      <c r="A101">
        <v>251</v>
      </c>
      <c r="B101" t="s">
        <v>297</v>
      </c>
      <c r="C101">
        <v>2017</v>
      </c>
      <c r="D101" t="s">
        <v>716</v>
      </c>
      <c r="E101">
        <v>149604</v>
      </c>
      <c r="F101">
        <v>104</v>
      </c>
      <c r="G101" t="s">
        <v>18</v>
      </c>
      <c r="H101" t="s">
        <v>16</v>
      </c>
    </row>
    <row r="102" spans="1:8" x14ac:dyDescent="0.35">
      <c r="A102">
        <v>254</v>
      </c>
      <c r="B102" t="s">
        <v>300</v>
      </c>
      <c r="C102">
        <v>2003</v>
      </c>
      <c r="D102" t="s">
        <v>716</v>
      </c>
      <c r="E102">
        <v>149218</v>
      </c>
      <c r="F102">
        <v>110</v>
      </c>
      <c r="G102" t="s">
        <v>31</v>
      </c>
      <c r="H102" t="s">
        <v>16</v>
      </c>
    </row>
    <row r="103" spans="1:8" x14ac:dyDescent="0.35">
      <c r="A103">
        <v>162</v>
      </c>
      <c r="B103" t="s">
        <v>205</v>
      </c>
      <c r="C103">
        <v>2001</v>
      </c>
      <c r="D103" t="s">
        <v>658</v>
      </c>
      <c r="E103">
        <v>149082</v>
      </c>
      <c r="F103">
        <v>132</v>
      </c>
      <c r="G103" t="s">
        <v>15</v>
      </c>
      <c r="H103" t="s">
        <v>16</v>
      </c>
    </row>
    <row r="104" spans="1:8" x14ac:dyDescent="0.35">
      <c r="A104">
        <v>236</v>
      </c>
      <c r="B104" t="s">
        <v>282</v>
      </c>
      <c r="C104">
        <v>2005</v>
      </c>
      <c r="D104" t="s">
        <v>716</v>
      </c>
      <c r="E104">
        <v>146847</v>
      </c>
      <c r="F104">
        <v>145</v>
      </c>
      <c r="G104" t="s">
        <v>15</v>
      </c>
      <c r="H104" t="s">
        <v>157</v>
      </c>
    </row>
    <row r="105" spans="1:8" x14ac:dyDescent="0.35">
      <c r="A105">
        <v>239</v>
      </c>
      <c r="B105" t="s">
        <v>285</v>
      </c>
      <c r="C105">
        <v>2005</v>
      </c>
      <c r="D105" t="s">
        <v>716</v>
      </c>
      <c r="E105">
        <v>143670</v>
      </c>
      <c r="F105">
        <v>130</v>
      </c>
      <c r="G105" t="s">
        <v>15</v>
      </c>
      <c r="H105" t="s">
        <v>16</v>
      </c>
    </row>
    <row r="106" spans="1:8" x14ac:dyDescent="0.35">
      <c r="A106">
        <v>249</v>
      </c>
      <c r="B106" t="s">
        <v>295</v>
      </c>
      <c r="C106">
        <v>2018</v>
      </c>
      <c r="D106" t="s">
        <v>716</v>
      </c>
      <c r="E106">
        <v>141528</v>
      </c>
      <c r="F106">
        <v>132</v>
      </c>
      <c r="G106" t="s">
        <v>23</v>
      </c>
      <c r="H106" t="s">
        <v>16</v>
      </c>
    </row>
    <row r="107" spans="1:8" x14ac:dyDescent="0.35">
      <c r="A107">
        <v>36</v>
      </c>
      <c r="B107" t="s">
        <v>60</v>
      </c>
      <c r="C107">
        <v>2019</v>
      </c>
      <c r="D107" t="s">
        <v>563</v>
      </c>
      <c r="E107">
        <v>141480</v>
      </c>
      <c r="F107">
        <v>97</v>
      </c>
      <c r="G107" t="s">
        <v>18</v>
      </c>
      <c r="H107" t="s">
        <v>61</v>
      </c>
    </row>
    <row r="108" spans="1:8" x14ac:dyDescent="0.35">
      <c r="A108">
        <v>303</v>
      </c>
      <c r="B108" t="s">
        <v>355</v>
      </c>
      <c r="C108">
        <v>1997</v>
      </c>
      <c r="D108" t="s">
        <v>718</v>
      </c>
      <c r="E108">
        <v>141308</v>
      </c>
      <c r="F108">
        <v>136</v>
      </c>
      <c r="G108" t="s">
        <v>15</v>
      </c>
      <c r="H108" t="s">
        <v>16</v>
      </c>
    </row>
    <row r="109" spans="1:8" x14ac:dyDescent="0.35">
      <c r="A109">
        <v>110</v>
      </c>
      <c r="B109" t="s">
        <v>147</v>
      </c>
      <c r="C109">
        <v>1990</v>
      </c>
      <c r="D109" t="s">
        <v>619</v>
      </c>
      <c r="E109">
        <v>137549</v>
      </c>
      <c r="F109">
        <v>120</v>
      </c>
      <c r="G109" t="s">
        <v>15</v>
      </c>
      <c r="H109" t="s">
        <v>16</v>
      </c>
    </row>
    <row r="110" spans="1:8" x14ac:dyDescent="0.35">
      <c r="A110">
        <v>351</v>
      </c>
      <c r="B110" t="s">
        <v>405</v>
      </c>
      <c r="C110">
        <v>2002</v>
      </c>
      <c r="D110" t="s">
        <v>378</v>
      </c>
      <c r="E110">
        <v>131999</v>
      </c>
      <c r="F110">
        <v>116</v>
      </c>
      <c r="G110" t="s">
        <v>15</v>
      </c>
      <c r="H110" t="s">
        <v>16</v>
      </c>
    </row>
    <row r="111" spans="1:8" x14ac:dyDescent="0.35">
      <c r="A111">
        <v>220</v>
      </c>
      <c r="B111" t="s">
        <v>266</v>
      </c>
      <c r="C111">
        <v>2017</v>
      </c>
      <c r="D111" t="s">
        <v>714</v>
      </c>
      <c r="E111">
        <v>128600</v>
      </c>
      <c r="F111">
        <v>130</v>
      </c>
      <c r="G111" t="s">
        <v>73</v>
      </c>
      <c r="H111" t="s">
        <v>16</v>
      </c>
    </row>
    <row r="112" spans="1:8" x14ac:dyDescent="0.35">
      <c r="A112">
        <v>299</v>
      </c>
      <c r="B112" t="s">
        <v>351</v>
      </c>
      <c r="C112">
        <v>2011</v>
      </c>
      <c r="D112" t="s">
        <v>718</v>
      </c>
      <c r="E112">
        <v>125883</v>
      </c>
      <c r="F112">
        <v>107</v>
      </c>
      <c r="G112" t="s">
        <v>33</v>
      </c>
      <c r="H112" t="s">
        <v>16</v>
      </c>
    </row>
    <row r="113" spans="1:8" x14ac:dyDescent="0.35">
      <c r="A113">
        <v>100</v>
      </c>
      <c r="B113" t="s">
        <v>136</v>
      </c>
      <c r="C113">
        <v>2016</v>
      </c>
      <c r="D113" t="s">
        <v>619</v>
      </c>
      <c r="E113">
        <v>125720</v>
      </c>
      <c r="F113">
        <v>101</v>
      </c>
      <c r="G113" t="s">
        <v>18</v>
      </c>
      <c r="H113" t="s">
        <v>137</v>
      </c>
    </row>
    <row r="114" spans="1:8" x14ac:dyDescent="0.35">
      <c r="A114">
        <v>301</v>
      </c>
      <c r="B114" t="s">
        <v>353</v>
      </c>
      <c r="C114">
        <v>2018</v>
      </c>
      <c r="D114" t="s">
        <v>718</v>
      </c>
      <c r="E114">
        <v>123377</v>
      </c>
      <c r="F114">
        <v>90</v>
      </c>
      <c r="G114" t="s">
        <v>13</v>
      </c>
      <c r="H114" t="s">
        <v>11</v>
      </c>
    </row>
    <row r="115" spans="1:8" x14ac:dyDescent="0.35">
      <c r="A115">
        <v>312</v>
      </c>
      <c r="B115" t="s">
        <v>365</v>
      </c>
      <c r="C115">
        <v>2020</v>
      </c>
      <c r="D115" t="s">
        <v>718</v>
      </c>
      <c r="E115">
        <v>122321</v>
      </c>
      <c r="F115">
        <v>138</v>
      </c>
      <c r="G115" t="s">
        <v>15</v>
      </c>
      <c r="H115" t="s">
        <v>16</v>
      </c>
    </row>
    <row r="116" spans="1:8" x14ac:dyDescent="0.35">
      <c r="A116">
        <v>146</v>
      </c>
      <c r="B116" t="s">
        <v>187</v>
      </c>
      <c r="C116">
        <v>2019</v>
      </c>
      <c r="D116" t="s">
        <v>658</v>
      </c>
      <c r="E116">
        <v>120871</v>
      </c>
      <c r="F116">
        <v>125</v>
      </c>
      <c r="G116" t="s">
        <v>15</v>
      </c>
      <c r="H116" t="s">
        <v>16</v>
      </c>
    </row>
    <row r="117" spans="1:8" x14ac:dyDescent="0.35">
      <c r="A117">
        <v>232</v>
      </c>
      <c r="B117" t="s">
        <v>278</v>
      </c>
      <c r="C117">
        <v>2016</v>
      </c>
      <c r="D117" t="s">
        <v>716</v>
      </c>
      <c r="E117">
        <v>120488</v>
      </c>
      <c r="F117">
        <v>104</v>
      </c>
      <c r="G117" t="s">
        <v>18</v>
      </c>
      <c r="H117" t="s">
        <v>16</v>
      </c>
    </row>
    <row r="118" spans="1:8" x14ac:dyDescent="0.35">
      <c r="A118">
        <v>286</v>
      </c>
      <c r="B118" t="s">
        <v>337</v>
      </c>
      <c r="C118">
        <v>2010</v>
      </c>
      <c r="D118" t="s">
        <v>718</v>
      </c>
      <c r="E118">
        <v>120208</v>
      </c>
      <c r="F118">
        <v>116</v>
      </c>
      <c r="G118" t="s">
        <v>86</v>
      </c>
      <c r="H118" t="s">
        <v>11</v>
      </c>
    </row>
    <row r="119" spans="1:8" x14ac:dyDescent="0.35">
      <c r="A119">
        <v>240</v>
      </c>
      <c r="B119" t="s">
        <v>286</v>
      </c>
      <c r="C119">
        <v>2019</v>
      </c>
      <c r="D119" t="s">
        <v>716</v>
      </c>
      <c r="E119">
        <v>119020</v>
      </c>
      <c r="F119">
        <v>140</v>
      </c>
      <c r="G119" t="s">
        <v>15</v>
      </c>
      <c r="H119" t="s">
        <v>68</v>
      </c>
    </row>
    <row r="120" spans="1:8" x14ac:dyDescent="0.35">
      <c r="A120">
        <v>354</v>
      </c>
      <c r="B120" t="s">
        <v>408</v>
      </c>
      <c r="C120">
        <v>1999</v>
      </c>
      <c r="D120" t="s">
        <v>719</v>
      </c>
      <c r="E120">
        <v>118479</v>
      </c>
      <c r="F120">
        <v>162</v>
      </c>
      <c r="G120" t="s">
        <v>15</v>
      </c>
      <c r="H120" t="s">
        <v>16</v>
      </c>
    </row>
    <row r="121" spans="1:8" x14ac:dyDescent="0.35">
      <c r="A121">
        <v>39</v>
      </c>
      <c r="B121" t="s">
        <v>64</v>
      </c>
      <c r="C121">
        <v>2006</v>
      </c>
      <c r="D121" t="s">
        <v>563</v>
      </c>
      <c r="E121">
        <v>118092</v>
      </c>
      <c r="F121">
        <v>157</v>
      </c>
      <c r="G121" t="s">
        <v>18</v>
      </c>
      <c r="H121" t="s">
        <v>19</v>
      </c>
    </row>
    <row r="122" spans="1:8" x14ac:dyDescent="0.35">
      <c r="A122">
        <v>68</v>
      </c>
      <c r="B122" t="s">
        <v>711</v>
      </c>
      <c r="C122">
        <v>2015</v>
      </c>
      <c r="D122" t="s">
        <v>89</v>
      </c>
      <c r="E122">
        <v>117333</v>
      </c>
      <c r="F122">
        <v>159</v>
      </c>
      <c r="G122" t="s">
        <v>15</v>
      </c>
      <c r="H122" t="s">
        <v>19</v>
      </c>
    </row>
    <row r="123" spans="1:8" x14ac:dyDescent="0.35">
      <c r="A123">
        <v>230</v>
      </c>
      <c r="B123" t="s">
        <v>276</v>
      </c>
      <c r="C123">
        <v>2017</v>
      </c>
      <c r="D123" t="s">
        <v>716</v>
      </c>
      <c r="E123">
        <v>116305</v>
      </c>
      <c r="F123">
        <v>122</v>
      </c>
      <c r="G123" t="s">
        <v>15</v>
      </c>
      <c r="H123" t="s">
        <v>104</v>
      </c>
    </row>
    <row r="124" spans="1:8" x14ac:dyDescent="0.35">
      <c r="A124">
        <v>273</v>
      </c>
      <c r="B124" t="s">
        <v>321</v>
      </c>
      <c r="C124">
        <v>2013</v>
      </c>
      <c r="D124" t="s">
        <v>717</v>
      </c>
      <c r="E124">
        <v>114013</v>
      </c>
      <c r="F124">
        <v>132</v>
      </c>
      <c r="G124" t="s">
        <v>15</v>
      </c>
      <c r="H124" t="s">
        <v>16</v>
      </c>
    </row>
    <row r="125" spans="1:8" x14ac:dyDescent="0.35">
      <c r="A125">
        <v>337</v>
      </c>
      <c r="B125" t="s">
        <v>391</v>
      </c>
      <c r="C125">
        <v>2017</v>
      </c>
      <c r="D125" t="s">
        <v>378</v>
      </c>
      <c r="E125">
        <v>112487</v>
      </c>
      <c r="F125">
        <v>113</v>
      </c>
      <c r="G125" t="s">
        <v>33</v>
      </c>
      <c r="H125" t="s">
        <v>19</v>
      </c>
    </row>
    <row r="126" spans="1:8" x14ac:dyDescent="0.35">
      <c r="A126">
        <v>114</v>
      </c>
      <c r="B126" t="s">
        <v>151</v>
      </c>
      <c r="C126">
        <v>1967</v>
      </c>
      <c r="D126" t="s">
        <v>641</v>
      </c>
      <c r="E126">
        <v>111189</v>
      </c>
      <c r="F126">
        <v>110</v>
      </c>
      <c r="G126" t="s">
        <v>15</v>
      </c>
      <c r="H126" t="s">
        <v>16</v>
      </c>
    </row>
    <row r="127" spans="1:8" x14ac:dyDescent="0.35">
      <c r="A127">
        <v>284</v>
      </c>
      <c r="B127" t="s">
        <v>334</v>
      </c>
      <c r="C127">
        <v>2014</v>
      </c>
      <c r="D127" t="s">
        <v>717</v>
      </c>
      <c r="E127">
        <v>111092</v>
      </c>
      <c r="F127">
        <v>96</v>
      </c>
      <c r="G127" t="s">
        <v>18</v>
      </c>
      <c r="H127" t="s">
        <v>157</v>
      </c>
    </row>
    <row r="128" spans="1:8" x14ac:dyDescent="0.35">
      <c r="A128">
        <v>50</v>
      </c>
      <c r="B128" t="s">
        <v>78</v>
      </c>
      <c r="C128">
        <v>2001</v>
      </c>
      <c r="D128" t="s">
        <v>563</v>
      </c>
      <c r="E128">
        <v>111053</v>
      </c>
      <c r="F128">
        <v>224</v>
      </c>
      <c r="G128" t="s">
        <v>15</v>
      </c>
      <c r="H128" t="s">
        <v>19</v>
      </c>
    </row>
    <row r="129" spans="1:8" x14ac:dyDescent="0.35">
      <c r="A129">
        <v>346</v>
      </c>
      <c r="B129" t="s">
        <v>400</v>
      </c>
      <c r="C129">
        <v>2018</v>
      </c>
      <c r="D129" t="s">
        <v>378</v>
      </c>
      <c r="E129">
        <v>107701</v>
      </c>
      <c r="F129">
        <v>140</v>
      </c>
      <c r="G129" t="s">
        <v>33</v>
      </c>
      <c r="H129" t="s">
        <v>16</v>
      </c>
    </row>
    <row r="130" spans="1:8" x14ac:dyDescent="0.35">
      <c r="A130">
        <v>186</v>
      </c>
      <c r="B130" t="s">
        <v>232</v>
      </c>
      <c r="C130">
        <v>2010</v>
      </c>
      <c r="D130" t="s">
        <v>684</v>
      </c>
      <c r="E130">
        <v>103673</v>
      </c>
      <c r="F130">
        <v>108</v>
      </c>
      <c r="G130" t="s">
        <v>15</v>
      </c>
      <c r="H130" t="s">
        <v>233</v>
      </c>
    </row>
    <row r="131" spans="1:8" x14ac:dyDescent="0.35">
      <c r="A131">
        <v>278</v>
      </c>
      <c r="B131" t="s">
        <v>327</v>
      </c>
      <c r="C131">
        <v>2014</v>
      </c>
      <c r="D131" t="s">
        <v>717</v>
      </c>
      <c r="E131">
        <v>102103</v>
      </c>
      <c r="F131">
        <v>102</v>
      </c>
      <c r="G131" t="s">
        <v>18</v>
      </c>
      <c r="H131" t="s">
        <v>16</v>
      </c>
    </row>
    <row r="132" spans="1:8" x14ac:dyDescent="0.35">
      <c r="A132">
        <v>315</v>
      </c>
      <c r="B132" t="s">
        <v>368</v>
      </c>
      <c r="C132">
        <v>2021</v>
      </c>
      <c r="D132" t="s">
        <v>718</v>
      </c>
      <c r="E132">
        <v>101975</v>
      </c>
      <c r="F132">
        <v>112</v>
      </c>
      <c r="G132" t="s">
        <v>15</v>
      </c>
      <c r="H132" t="s">
        <v>97</v>
      </c>
    </row>
    <row r="133" spans="1:8" x14ac:dyDescent="0.35">
      <c r="A133">
        <v>262</v>
      </c>
      <c r="B133" t="s">
        <v>308</v>
      </c>
      <c r="C133">
        <v>1993</v>
      </c>
      <c r="D133" t="s">
        <v>717</v>
      </c>
      <c r="E133">
        <v>101939</v>
      </c>
      <c r="F133">
        <v>128</v>
      </c>
      <c r="G133" t="s">
        <v>15</v>
      </c>
      <c r="H133" t="s">
        <v>16</v>
      </c>
    </row>
    <row r="134" spans="1:8" x14ac:dyDescent="0.35">
      <c r="A134">
        <v>306</v>
      </c>
      <c r="B134" t="s">
        <v>359</v>
      </c>
      <c r="C134">
        <v>2018</v>
      </c>
      <c r="D134" t="s">
        <v>718</v>
      </c>
      <c r="E134">
        <v>101175</v>
      </c>
      <c r="F134">
        <v>100</v>
      </c>
      <c r="G134" t="s">
        <v>73</v>
      </c>
      <c r="H134" t="s">
        <v>16</v>
      </c>
    </row>
    <row r="135" spans="1:8" x14ac:dyDescent="0.35">
      <c r="A135">
        <v>149</v>
      </c>
      <c r="B135" t="s">
        <v>191</v>
      </c>
      <c r="C135">
        <v>2021</v>
      </c>
      <c r="D135" t="s">
        <v>658</v>
      </c>
      <c r="E135">
        <v>100787</v>
      </c>
      <c r="F135">
        <v>113</v>
      </c>
      <c r="G135" t="s">
        <v>192</v>
      </c>
      <c r="H135" t="s">
        <v>16</v>
      </c>
    </row>
    <row r="136" spans="1:8" x14ac:dyDescent="0.35">
      <c r="A136">
        <v>174</v>
      </c>
      <c r="B136" t="s">
        <v>218</v>
      </c>
      <c r="C136">
        <v>2021</v>
      </c>
      <c r="D136" t="s">
        <v>684</v>
      </c>
      <c r="E136">
        <v>96418</v>
      </c>
      <c r="F136">
        <v>121</v>
      </c>
      <c r="G136" t="s">
        <v>15</v>
      </c>
      <c r="H136" t="s">
        <v>16</v>
      </c>
    </row>
    <row r="137" spans="1:8" x14ac:dyDescent="0.35">
      <c r="A137">
        <v>107</v>
      </c>
      <c r="B137" t="s">
        <v>144</v>
      </c>
      <c r="C137">
        <v>1964</v>
      </c>
      <c r="D137" t="s">
        <v>619</v>
      </c>
      <c r="E137">
        <v>94121</v>
      </c>
      <c r="F137">
        <v>170</v>
      </c>
      <c r="G137" t="s">
        <v>15</v>
      </c>
      <c r="H137" t="s">
        <v>16</v>
      </c>
    </row>
    <row r="138" spans="1:8" x14ac:dyDescent="0.35">
      <c r="A138">
        <v>187</v>
      </c>
      <c r="B138" t="s">
        <v>713</v>
      </c>
      <c r="C138">
        <v>2013</v>
      </c>
      <c r="D138" t="s">
        <v>684</v>
      </c>
      <c r="E138">
        <v>93314</v>
      </c>
      <c r="F138">
        <v>128</v>
      </c>
      <c r="G138" t="s">
        <v>15</v>
      </c>
      <c r="H138" t="s">
        <v>16</v>
      </c>
    </row>
    <row r="139" spans="1:8" x14ac:dyDescent="0.35">
      <c r="A139">
        <v>27</v>
      </c>
      <c r="B139" t="s">
        <v>710</v>
      </c>
      <c r="C139">
        <v>2017</v>
      </c>
      <c r="D139" t="s">
        <v>548</v>
      </c>
      <c r="E139">
        <v>91560</v>
      </c>
      <c r="F139">
        <v>168</v>
      </c>
      <c r="G139" t="s">
        <v>50</v>
      </c>
      <c r="H139" t="s">
        <v>19</v>
      </c>
    </row>
    <row r="140" spans="1:8" x14ac:dyDescent="0.35">
      <c r="A140">
        <v>37</v>
      </c>
      <c r="B140" t="s">
        <v>62</v>
      </c>
      <c r="C140">
        <v>2004</v>
      </c>
      <c r="D140" t="s">
        <v>563</v>
      </c>
      <c r="E140">
        <v>89085</v>
      </c>
      <c r="F140">
        <v>189</v>
      </c>
      <c r="G140" t="s">
        <v>15</v>
      </c>
      <c r="H140" t="s">
        <v>19</v>
      </c>
    </row>
    <row r="141" spans="1:8" x14ac:dyDescent="0.35">
      <c r="A141">
        <v>368</v>
      </c>
      <c r="B141" t="s">
        <v>422</v>
      </c>
      <c r="C141">
        <v>2019</v>
      </c>
      <c r="D141" t="s">
        <v>719</v>
      </c>
      <c r="E141">
        <v>88714</v>
      </c>
      <c r="F141">
        <v>132</v>
      </c>
      <c r="G141" t="s">
        <v>33</v>
      </c>
      <c r="H141" t="s">
        <v>16</v>
      </c>
    </row>
    <row r="142" spans="1:8" x14ac:dyDescent="0.35">
      <c r="A142">
        <v>32</v>
      </c>
      <c r="B142" t="s">
        <v>56</v>
      </c>
      <c r="C142">
        <v>2018</v>
      </c>
      <c r="D142" t="s">
        <v>548</v>
      </c>
      <c r="E142">
        <v>88359</v>
      </c>
      <c r="F142">
        <v>139</v>
      </c>
      <c r="G142" t="s">
        <v>33</v>
      </c>
      <c r="H142" t="s">
        <v>19</v>
      </c>
    </row>
    <row r="143" spans="1:8" x14ac:dyDescent="0.35">
      <c r="A143">
        <v>177</v>
      </c>
      <c r="B143" t="s">
        <v>221</v>
      </c>
      <c r="C143">
        <v>2016</v>
      </c>
      <c r="D143" t="s">
        <v>684</v>
      </c>
      <c r="E143">
        <v>86614</v>
      </c>
      <c r="F143">
        <v>108</v>
      </c>
      <c r="G143" t="s">
        <v>50</v>
      </c>
      <c r="H143" t="s">
        <v>61</v>
      </c>
    </row>
    <row r="144" spans="1:8" x14ac:dyDescent="0.35">
      <c r="A144">
        <v>250</v>
      </c>
      <c r="B144" t="s">
        <v>296</v>
      </c>
      <c r="C144">
        <v>2017</v>
      </c>
      <c r="D144" t="s">
        <v>716</v>
      </c>
      <c r="E144">
        <v>83961</v>
      </c>
      <c r="F144">
        <v>120</v>
      </c>
      <c r="G144" t="s">
        <v>33</v>
      </c>
      <c r="H144" t="s">
        <v>16</v>
      </c>
    </row>
    <row r="145" spans="1:8" x14ac:dyDescent="0.35">
      <c r="A145">
        <v>379</v>
      </c>
      <c r="B145" t="s">
        <v>434</v>
      </c>
      <c r="C145">
        <v>2010</v>
      </c>
      <c r="D145" t="s">
        <v>719</v>
      </c>
      <c r="E145">
        <v>82623</v>
      </c>
      <c r="F145">
        <v>100</v>
      </c>
      <c r="G145" t="s">
        <v>50</v>
      </c>
      <c r="H145" t="s">
        <v>16</v>
      </c>
    </row>
    <row r="146" spans="1:8" x14ac:dyDescent="0.35">
      <c r="A146">
        <v>43</v>
      </c>
      <c r="B146" t="s">
        <v>69</v>
      </c>
      <c r="C146">
        <v>2012</v>
      </c>
      <c r="D146" t="s">
        <v>563</v>
      </c>
      <c r="E146">
        <v>80643</v>
      </c>
      <c r="F146">
        <v>151</v>
      </c>
      <c r="G146" t="s">
        <v>15</v>
      </c>
      <c r="H146" t="s">
        <v>19</v>
      </c>
    </row>
    <row r="147" spans="1:8" x14ac:dyDescent="0.35">
      <c r="A147">
        <v>113</v>
      </c>
      <c r="B147" t="s">
        <v>150</v>
      </c>
      <c r="C147">
        <v>2015</v>
      </c>
      <c r="D147" t="s">
        <v>641</v>
      </c>
      <c r="E147">
        <v>80129</v>
      </c>
      <c r="F147">
        <v>137</v>
      </c>
      <c r="G147" t="s">
        <v>47</v>
      </c>
      <c r="H147" t="s">
        <v>16</v>
      </c>
    </row>
    <row r="148" spans="1:8" x14ac:dyDescent="0.35">
      <c r="A148">
        <v>371</v>
      </c>
      <c r="B148" t="s">
        <v>425</v>
      </c>
      <c r="C148">
        <v>1991</v>
      </c>
      <c r="D148" t="s">
        <v>719</v>
      </c>
      <c r="E148">
        <v>79800</v>
      </c>
      <c r="F148">
        <v>103</v>
      </c>
      <c r="G148" t="s">
        <v>18</v>
      </c>
      <c r="H148" t="s">
        <v>16</v>
      </c>
    </row>
    <row r="149" spans="1:8" x14ac:dyDescent="0.35">
      <c r="A149">
        <v>147</v>
      </c>
      <c r="B149" t="s">
        <v>188</v>
      </c>
      <c r="C149">
        <v>2020</v>
      </c>
      <c r="D149" t="s">
        <v>658</v>
      </c>
      <c r="E149">
        <v>79674</v>
      </c>
      <c r="F149">
        <v>94</v>
      </c>
      <c r="G149" t="s">
        <v>15</v>
      </c>
      <c r="H149" t="s">
        <v>16</v>
      </c>
    </row>
    <row r="150" spans="1:8" x14ac:dyDescent="0.35">
      <c r="A150">
        <v>21</v>
      </c>
      <c r="B150" t="s">
        <v>42</v>
      </c>
      <c r="C150">
        <v>2015</v>
      </c>
      <c r="D150" t="s">
        <v>548</v>
      </c>
      <c r="E150">
        <v>79075</v>
      </c>
      <c r="F150">
        <v>163</v>
      </c>
      <c r="G150" t="s">
        <v>33</v>
      </c>
      <c r="H150" t="s">
        <v>19</v>
      </c>
    </row>
    <row r="151" spans="1:8" x14ac:dyDescent="0.35">
      <c r="A151">
        <v>222</v>
      </c>
      <c r="B151" t="s">
        <v>268</v>
      </c>
      <c r="C151">
        <v>2008</v>
      </c>
      <c r="D151" t="s">
        <v>714</v>
      </c>
      <c r="E151">
        <v>78039</v>
      </c>
      <c r="F151">
        <v>103</v>
      </c>
      <c r="G151" t="s">
        <v>31</v>
      </c>
      <c r="H151" t="s">
        <v>16</v>
      </c>
    </row>
    <row r="152" spans="1:8" x14ac:dyDescent="0.35">
      <c r="A152">
        <v>45</v>
      </c>
      <c r="B152" t="s">
        <v>71</v>
      </c>
      <c r="C152">
        <v>2011</v>
      </c>
      <c r="D152" t="s">
        <v>563</v>
      </c>
      <c r="E152">
        <v>75801</v>
      </c>
      <c r="F152">
        <v>166</v>
      </c>
      <c r="G152" t="s">
        <v>18</v>
      </c>
      <c r="H152" t="s">
        <v>19</v>
      </c>
    </row>
    <row r="153" spans="1:8" x14ac:dyDescent="0.35">
      <c r="A153">
        <v>386</v>
      </c>
      <c r="B153" t="s">
        <v>442</v>
      </c>
      <c r="C153">
        <v>2018</v>
      </c>
      <c r="D153" t="s">
        <v>719</v>
      </c>
      <c r="E153">
        <v>75653</v>
      </c>
      <c r="F153">
        <v>111</v>
      </c>
      <c r="G153" t="s">
        <v>50</v>
      </c>
      <c r="H153" t="s">
        <v>16</v>
      </c>
    </row>
    <row r="154" spans="1:8" x14ac:dyDescent="0.35">
      <c r="A154">
        <v>46</v>
      </c>
      <c r="B154" t="s">
        <v>72</v>
      </c>
      <c r="C154">
        <v>2016</v>
      </c>
      <c r="D154" t="s">
        <v>563</v>
      </c>
      <c r="E154">
        <v>75132</v>
      </c>
      <c r="F154">
        <v>130</v>
      </c>
      <c r="G154" t="s">
        <v>73</v>
      </c>
      <c r="H154" t="s">
        <v>74</v>
      </c>
    </row>
    <row r="155" spans="1:8" x14ac:dyDescent="0.35">
      <c r="A155">
        <v>328</v>
      </c>
      <c r="B155" t="s">
        <v>382</v>
      </c>
      <c r="C155">
        <v>2016</v>
      </c>
      <c r="D155" t="s">
        <v>378</v>
      </c>
      <c r="E155">
        <v>72460</v>
      </c>
      <c r="F155">
        <v>98</v>
      </c>
      <c r="G155" t="s">
        <v>86</v>
      </c>
      <c r="H155" t="s">
        <v>118</v>
      </c>
    </row>
    <row r="156" spans="1:8" x14ac:dyDescent="0.35">
      <c r="A156">
        <v>318</v>
      </c>
      <c r="B156" t="s">
        <v>371</v>
      </c>
      <c r="C156">
        <v>2021</v>
      </c>
      <c r="D156" t="s">
        <v>718</v>
      </c>
      <c r="E156">
        <v>71915</v>
      </c>
      <c r="F156">
        <v>112</v>
      </c>
      <c r="G156" t="s">
        <v>15</v>
      </c>
      <c r="H156" t="s">
        <v>11</v>
      </c>
    </row>
    <row r="157" spans="1:8" x14ac:dyDescent="0.35">
      <c r="A157">
        <v>340</v>
      </c>
      <c r="B157" t="s">
        <v>394</v>
      </c>
      <c r="C157">
        <v>2018</v>
      </c>
      <c r="D157" t="s">
        <v>378</v>
      </c>
      <c r="E157">
        <v>71182</v>
      </c>
      <c r="F157">
        <v>104</v>
      </c>
      <c r="G157" t="s">
        <v>50</v>
      </c>
      <c r="H157" t="s">
        <v>16</v>
      </c>
    </row>
    <row r="158" spans="1:8" x14ac:dyDescent="0.35">
      <c r="A158">
        <v>52</v>
      </c>
      <c r="B158" t="s">
        <v>81</v>
      </c>
      <c r="C158">
        <v>2001</v>
      </c>
      <c r="D158" t="s">
        <v>563</v>
      </c>
      <c r="E158">
        <v>71167</v>
      </c>
      <c r="F158">
        <v>183</v>
      </c>
      <c r="G158" t="s">
        <v>15</v>
      </c>
      <c r="H158" t="s">
        <v>19</v>
      </c>
    </row>
    <row r="159" spans="1:8" x14ac:dyDescent="0.35">
      <c r="A159">
        <v>248</v>
      </c>
      <c r="B159" t="s">
        <v>294</v>
      </c>
      <c r="C159">
        <v>2016</v>
      </c>
      <c r="D159" t="s">
        <v>716</v>
      </c>
      <c r="E159">
        <v>70542</v>
      </c>
      <c r="F159">
        <v>97</v>
      </c>
      <c r="G159" t="s">
        <v>15</v>
      </c>
      <c r="H159" t="s">
        <v>16</v>
      </c>
    </row>
    <row r="160" spans="1:8" x14ac:dyDescent="0.35">
      <c r="A160">
        <v>376</v>
      </c>
      <c r="B160" t="s">
        <v>431</v>
      </c>
      <c r="C160">
        <v>2018</v>
      </c>
      <c r="D160" t="s">
        <v>719</v>
      </c>
      <c r="E160">
        <v>69834</v>
      </c>
      <c r="F160">
        <v>121</v>
      </c>
      <c r="G160" t="s">
        <v>15</v>
      </c>
      <c r="H160" t="s">
        <v>11</v>
      </c>
    </row>
    <row r="161" spans="1:8" x14ac:dyDescent="0.35">
      <c r="A161">
        <v>86</v>
      </c>
      <c r="B161" t="s">
        <v>121</v>
      </c>
      <c r="C161">
        <v>2003</v>
      </c>
      <c r="D161" t="s">
        <v>593</v>
      </c>
      <c r="E161">
        <v>68028</v>
      </c>
      <c r="F161">
        <v>186</v>
      </c>
      <c r="G161" t="s">
        <v>15</v>
      </c>
      <c r="H161" t="s">
        <v>19</v>
      </c>
    </row>
    <row r="162" spans="1:8" x14ac:dyDescent="0.35">
      <c r="A162">
        <v>22</v>
      </c>
      <c r="B162" t="s">
        <v>43</v>
      </c>
      <c r="C162">
        <v>2014</v>
      </c>
      <c r="D162" t="s">
        <v>548</v>
      </c>
      <c r="E162">
        <v>64805</v>
      </c>
      <c r="F162">
        <v>146</v>
      </c>
      <c r="G162" t="s">
        <v>15</v>
      </c>
      <c r="H162" t="s">
        <v>19</v>
      </c>
    </row>
    <row r="163" spans="1:8" x14ac:dyDescent="0.35">
      <c r="A163">
        <v>281</v>
      </c>
      <c r="B163" t="s">
        <v>330</v>
      </c>
      <c r="C163">
        <v>2019</v>
      </c>
      <c r="D163" t="s">
        <v>717</v>
      </c>
      <c r="E163">
        <v>61878</v>
      </c>
      <c r="F163">
        <v>116</v>
      </c>
      <c r="G163" t="s">
        <v>73</v>
      </c>
      <c r="H163" t="s">
        <v>16</v>
      </c>
    </row>
    <row r="164" spans="1:8" x14ac:dyDescent="0.35">
      <c r="A164">
        <v>59</v>
      </c>
      <c r="B164" t="s">
        <v>90</v>
      </c>
      <c r="C164">
        <v>2004</v>
      </c>
      <c r="D164" t="s">
        <v>89</v>
      </c>
      <c r="E164">
        <v>61797</v>
      </c>
      <c r="F164">
        <v>127</v>
      </c>
      <c r="G164" t="s">
        <v>13</v>
      </c>
      <c r="H164" t="s">
        <v>54</v>
      </c>
    </row>
    <row r="165" spans="1:8" x14ac:dyDescent="0.35">
      <c r="A165">
        <v>261</v>
      </c>
      <c r="B165" t="s">
        <v>307</v>
      </c>
      <c r="C165">
        <v>2019</v>
      </c>
      <c r="D165" t="s">
        <v>717</v>
      </c>
      <c r="E165">
        <v>59836</v>
      </c>
      <c r="F165">
        <v>118</v>
      </c>
      <c r="G165" t="s">
        <v>18</v>
      </c>
      <c r="H165" t="s">
        <v>16</v>
      </c>
    </row>
    <row r="166" spans="1:8" x14ac:dyDescent="0.35">
      <c r="A166">
        <v>279</v>
      </c>
      <c r="B166" t="s">
        <v>328</v>
      </c>
      <c r="C166">
        <v>1992</v>
      </c>
      <c r="D166" t="s">
        <v>717</v>
      </c>
      <c r="E166">
        <v>59086</v>
      </c>
      <c r="F166">
        <v>123</v>
      </c>
      <c r="G166" t="s">
        <v>15</v>
      </c>
      <c r="H166" t="s">
        <v>16</v>
      </c>
    </row>
    <row r="167" spans="1:8" x14ac:dyDescent="0.35">
      <c r="A167">
        <v>307</v>
      </c>
      <c r="B167" t="s">
        <v>360</v>
      </c>
      <c r="C167">
        <v>2011</v>
      </c>
      <c r="D167" t="s">
        <v>718</v>
      </c>
      <c r="E167">
        <v>58296</v>
      </c>
      <c r="F167">
        <v>97</v>
      </c>
      <c r="G167" t="s">
        <v>15</v>
      </c>
      <c r="H167" t="s">
        <v>11</v>
      </c>
    </row>
    <row r="168" spans="1:8" x14ac:dyDescent="0.35">
      <c r="A168">
        <v>310</v>
      </c>
      <c r="B168" t="s">
        <v>363</v>
      </c>
      <c r="C168">
        <v>2021</v>
      </c>
      <c r="D168" t="s">
        <v>718</v>
      </c>
      <c r="E168">
        <v>58190</v>
      </c>
      <c r="F168">
        <v>125</v>
      </c>
      <c r="G168" t="s">
        <v>15</v>
      </c>
      <c r="H168" t="s">
        <v>19</v>
      </c>
    </row>
    <row r="169" spans="1:8" x14ac:dyDescent="0.35">
      <c r="A169">
        <v>245</v>
      </c>
      <c r="B169" t="s">
        <v>291</v>
      </c>
      <c r="C169">
        <v>1994</v>
      </c>
      <c r="D169" t="s">
        <v>716</v>
      </c>
      <c r="E169">
        <v>57621</v>
      </c>
      <c r="F169">
        <v>115</v>
      </c>
      <c r="G169" t="s">
        <v>15</v>
      </c>
      <c r="H169" t="s">
        <v>16</v>
      </c>
    </row>
    <row r="170" spans="1:8" x14ac:dyDescent="0.35">
      <c r="A170">
        <v>265</v>
      </c>
      <c r="B170" t="s">
        <v>312</v>
      </c>
      <c r="C170">
        <v>2022</v>
      </c>
      <c r="D170" t="s">
        <v>717</v>
      </c>
      <c r="E170">
        <v>57606</v>
      </c>
      <c r="F170">
        <v>114</v>
      </c>
      <c r="G170" t="s">
        <v>31</v>
      </c>
      <c r="H170" t="s">
        <v>11</v>
      </c>
    </row>
    <row r="171" spans="1:8" x14ac:dyDescent="0.35">
      <c r="A171">
        <v>47</v>
      </c>
      <c r="B171" t="s">
        <v>75</v>
      </c>
      <c r="C171">
        <v>2012</v>
      </c>
      <c r="D171" t="s">
        <v>563</v>
      </c>
      <c r="E171">
        <v>57449</v>
      </c>
      <c r="F171">
        <v>125</v>
      </c>
      <c r="G171" t="s">
        <v>50</v>
      </c>
      <c r="H171" t="s">
        <v>19</v>
      </c>
    </row>
    <row r="172" spans="1:8" x14ac:dyDescent="0.35">
      <c r="A172">
        <v>188</v>
      </c>
      <c r="B172" t="s">
        <v>234</v>
      </c>
      <c r="C172">
        <v>1993</v>
      </c>
      <c r="D172" t="s">
        <v>684</v>
      </c>
      <c r="E172">
        <v>57399</v>
      </c>
      <c r="F172">
        <v>97</v>
      </c>
      <c r="G172" t="s">
        <v>15</v>
      </c>
      <c r="H172" t="s">
        <v>16</v>
      </c>
    </row>
    <row r="173" spans="1:8" x14ac:dyDescent="0.35">
      <c r="A173">
        <v>367</v>
      </c>
      <c r="B173" t="s">
        <v>421</v>
      </c>
      <c r="C173">
        <v>2017</v>
      </c>
      <c r="D173" t="s">
        <v>719</v>
      </c>
      <c r="E173">
        <v>55549</v>
      </c>
      <c r="F173">
        <v>93</v>
      </c>
      <c r="G173" t="s">
        <v>15</v>
      </c>
      <c r="H173" t="s">
        <v>16</v>
      </c>
    </row>
    <row r="174" spans="1:8" x14ac:dyDescent="0.35">
      <c r="A174">
        <v>66</v>
      </c>
      <c r="B174" t="s">
        <v>99</v>
      </c>
      <c r="C174">
        <v>2013</v>
      </c>
      <c r="D174" t="s">
        <v>89</v>
      </c>
      <c r="E174">
        <v>55489</v>
      </c>
      <c r="F174">
        <v>144</v>
      </c>
      <c r="G174" t="s">
        <v>33</v>
      </c>
      <c r="H174" t="s">
        <v>19</v>
      </c>
    </row>
    <row r="175" spans="1:8" x14ac:dyDescent="0.35">
      <c r="A175">
        <v>184</v>
      </c>
      <c r="B175" t="s">
        <v>230</v>
      </c>
      <c r="C175">
        <v>2014</v>
      </c>
      <c r="D175" t="s">
        <v>684</v>
      </c>
      <c r="E175">
        <v>55044</v>
      </c>
      <c r="F175">
        <v>105</v>
      </c>
      <c r="G175" t="s">
        <v>33</v>
      </c>
      <c r="H175" t="s">
        <v>97</v>
      </c>
    </row>
    <row r="176" spans="1:8" x14ac:dyDescent="0.35">
      <c r="A176">
        <v>336</v>
      </c>
      <c r="B176" t="s">
        <v>390</v>
      </c>
      <c r="C176">
        <v>2015</v>
      </c>
      <c r="D176" t="s">
        <v>378</v>
      </c>
      <c r="E176">
        <v>54128</v>
      </c>
      <c r="F176">
        <v>105</v>
      </c>
      <c r="G176" t="s">
        <v>15</v>
      </c>
      <c r="H176" t="s">
        <v>94</v>
      </c>
    </row>
    <row r="177" spans="1:8" x14ac:dyDescent="0.35">
      <c r="A177">
        <v>44</v>
      </c>
      <c r="B177" t="s">
        <v>70</v>
      </c>
      <c r="C177">
        <v>2014</v>
      </c>
      <c r="D177" t="s">
        <v>563</v>
      </c>
      <c r="E177">
        <v>54001</v>
      </c>
      <c r="F177">
        <v>150</v>
      </c>
      <c r="G177" t="s">
        <v>15</v>
      </c>
      <c r="H177" t="s">
        <v>19</v>
      </c>
    </row>
    <row r="178" spans="1:8" x14ac:dyDescent="0.35">
      <c r="A178">
        <v>218</v>
      </c>
      <c r="B178" t="s">
        <v>264</v>
      </c>
      <c r="C178">
        <v>2018</v>
      </c>
      <c r="D178" t="s">
        <v>714</v>
      </c>
      <c r="E178">
        <v>52657</v>
      </c>
      <c r="F178">
        <v>129</v>
      </c>
      <c r="G178" t="s">
        <v>33</v>
      </c>
      <c r="H178" t="s">
        <v>61</v>
      </c>
    </row>
    <row r="179" spans="1:8" x14ac:dyDescent="0.35">
      <c r="A179">
        <v>323</v>
      </c>
      <c r="B179" t="s">
        <v>376</v>
      </c>
      <c r="C179">
        <v>2011</v>
      </c>
      <c r="D179" t="s">
        <v>718</v>
      </c>
      <c r="E179">
        <v>52338</v>
      </c>
      <c r="F179">
        <v>139</v>
      </c>
      <c r="G179" t="s">
        <v>25</v>
      </c>
      <c r="H179" t="s">
        <v>97</v>
      </c>
    </row>
    <row r="180" spans="1:8" x14ac:dyDescent="0.35">
      <c r="A180">
        <v>124</v>
      </c>
      <c r="B180" t="s">
        <v>163</v>
      </c>
      <c r="C180">
        <v>2018</v>
      </c>
      <c r="D180" t="s">
        <v>641</v>
      </c>
      <c r="E180">
        <v>52227</v>
      </c>
      <c r="F180">
        <v>161</v>
      </c>
      <c r="G180" t="s">
        <v>15</v>
      </c>
      <c r="H180" t="s">
        <v>19</v>
      </c>
    </row>
    <row r="181" spans="1:8" x14ac:dyDescent="0.35">
      <c r="A181">
        <v>77</v>
      </c>
      <c r="B181" t="s">
        <v>111</v>
      </c>
      <c r="C181">
        <v>2007</v>
      </c>
      <c r="D181" t="s">
        <v>593</v>
      </c>
      <c r="E181">
        <v>51945</v>
      </c>
      <c r="F181">
        <v>138</v>
      </c>
      <c r="G181" t="s">
        <v>18</v>
      </c>
      <c r="H181" t="s">
        <v>19</v>
      </c>
    </row>
    <row r="182" spans="1:8" x14ac:dyDescent="0.35">
      <c r="A182">
        <v>67</v>
      </c>
      <c r="B182" t="s">
        <v>100</v>
      </c>
      <c r="C182">
        <v>1997</v>
      </c>
      <c r="D182" t="s">
        <v>89</v>
      </c>
      <c r="E182">
        <v>51938</v>
      </c>
      <c r="F182">
        <v>87</v>
      </c>
      <c r="G182" t="s">
        <v>13</v>
      </c>
      <c r="H182" t="s">
        <v>74</v>
      </c>
    </row>
    <row r="183" spans="1:8" x14ac:dyDescent="0.35">
      <c r="A183">
        <v>138</v>
      </c>
      <c r="B183" t="s">
        <v>177</v>
      </c>
      <c r="C183">
        <v>1998</v>
      </c>
      <c r="D183" t="s">
        <v>658</v>
      </c>
      <c r="E183">
        <v>51640</v>
      </c>
      <c r="F183">
        <v>185</v>
      </c>
      <c r="G183" t="s">
        <v>15</v>
      </c>
      <c r="H183" t="s">
        <v>19</v>
      </c>
    </row>
    <row r="184" spans="1:8" x14ac:dyDescent="0.35">
      <c r="A184">
        <v>51</v>
      </c>
      <c r="B184" t="s">
        <v>79</v>
      </c>
      <c r="C184">
        <v>2020</v>
      </c>
      <c r="D184" t="s">
        <v>563</v>
      </c>
      <c r="E184">
        <v>51232</v>
      </c>
      <c r="F184">
        <v>84</v>
      </c>
      <c r="G184" t="s">
        <v>10</v>
      </c>
      <c r="H184" t="s">
        <v>80</v>
      </c>
    </row>
    <row r="185" spans="1:8" x14ac:dyDescent="0.35">
      <c r="A185">
        <v>353</v>
      </c>
      <c r="B185" t="s">
        <v>407</v>
      </c>
      <c r="C185">
        <v>2020</v>
      </c>
      <c r="D185" t="s">
        <v>719</v>
      </c>
      <c r="E185">
        <v>50275</v>
      </c>
      <c r="F185">
        <v>94</v>
      </c>
      <c r="G185" t="s">
        <v>181</v>
      </c>
      <c r="H185" t="s">
        <v>16</v>
      </c>
    </row>
    <row r="186" spans="1:8" x14ac:dyDescent="0.35">
      <c r="A186">
        <v>183</v>
      </c>
      <c r="B186" t="s">
        <v>229</v>
      </c>
      <c r="C186">
        <v>1961</v>
      </c>
      <c r="D186" t="s">
        <v>684</v>
      </c>
      <c r="E186">
        <v>50150</v>
      </c>
      <c r="F186">
        <v>158</v>
      </c>
      <c r="G186" t="s">
        <v>47</v>
      </c>
      <c r="H186" t="s">
        <v>16</v>
      </c>
    </row>
    <row r="187" spans="1:8" x14ac:dyDescent="0.35">
      <c r="A187">
        <v>344</v>
      </c>
      <c r="B187" t="s">
        <v>398</v>
      </c>
      <c r="C187">
        <v>2011</v>
      </c>
      <c r="D187" t="s">
        <v>378</v>
      </c>
      <c r="E187">
        <v>49101</v>
      </c>
      <c r="F187">
        <v>112</v>
      </c>
      <c r="G187" t="s">
        <v>15</v>
      </c>
      <c r="H187" t="s">
        <v>16</v>
      </c>
    </row>
    <row r="188" spans="1:8" x14ac:dyDescent="0.35">
      <c r="A188">
        <v>224</v>
      </c>
      <c r="B188" t="s">
        <v>270</v>
      </c>
      <c r="C188">
        <v>2001</v>
      </c>
      <c r="D188" t="s">
        <v>714</v>
      </c>
      <c r="E188">
        <v>48818</v>
      </c>
      <c r="F188">
        <v>210</v>
      </c>
      <c r="G188" t="s">
        <v>15</v>
      </c>
      <c r="H188" t="s">
        <v>19</v>
      </c>
    </row>
    <row r="189" spans="1:8" x14ac:dyDescent="0.35">
      <c r="A189">
        <v>82</v>
      </c>
      <c r="B189" t="s">
        <v>116</v>
      </c>
      <c r="C189">
        <v>2017</v>
      </c>
      <c r="D189" t="s">
        <v>593</v>
      </c>
      <c r="E189">
        <v>48672</v>
      </c>
      <c r="F189">
        <v>121</v>
      </c>
      <c r="G189" t="s">
        <v>10</v>
      </c>
      <c r="H189" t="s">
        <v>16</v>
      </c>
    </row>
    <row r="190" spans="1:8" x14ac:dyDescent="0.35">
      <c r="A190">
        <v>366</v>
      </c>
      <c r="B190" t="s">
        <v>420</v>
      </c>
      <c r="C190">
        <v>2017</v>
      </c>
      <c r="D190" t="s">
        <v>719</v>
      </c>
      <c r="E190">
        <v>47971</v>
      </c>
      <c r="F190">
        <v>112</v>
      </c>
      <c r="G190" t="s">
        <v>15</v>
      </c>
      <c r="H190" t="s">
        <v>16</v>
      </c>
    </row>
    <row r="191" spans="1:8" x14ac:dyDescent="0.35">
      <c r="A191">
        <v>327</v>
      </c>
      <c r="B191" t="s">
        <v>381</v>
      </c>
      <c r="C191">
        <v>2020</v>
      </c>
      <c r="D191" t="s">
        <v>378</v>
      </c>
      <c r="E191">
        <v>47795</v>
      </c>
      <c r="F191">
        <v>127</v>
      </c>
      <c r="G191" t="s">
        <v>15</v>
      </c>
      <c r="H191" t="s">
        <v>223</v>
      </c>
    </row>
    <row r="192" spans="1:8" x14ac:dyDescent="0.35">
      <c r="A192">
        <v>197</v>
      </c>
      <c r="B192" t="s">
        <v>243</v>
      </c>
      <c r="C192">
        <v>2017</v>
      </c>
      <c r="D192" t="s">
        <v>714</v>
      </c>
      <c r="E192">
        <v>47676</v>
      </c>
      <c r="F192">
        <v>120</v>
      </c>
      <c r="G192" t="s">
        <v>15</v>
      </c>
      <c r="H192" t="s">
        <v>16</v>
      </c>
    </row>
    <row r="193" spans="1:8" x14ac:dyDescent="0.35">
      <c r="A193">
        <v>383</v>
      </c>
      <c r="B193" t="s">
        <v>439</v>
      </c>
      <c r="C193">
        <v>2019</v>
      </c>
      <c r="D193" t="s">
        <v>719</v>
      </c>
      <c r="E193">
        <v>47603</v>
      </c>
      <c r="F193">
        <v>108</v>
      </c>
      <c r="G193" t="s">
        <v>15</v>
      </c>
      <c r="H193" t="s">
        <v>16</v>
      </c>
    </row>
    <row r="194" spans="1:8" x14ac:dyDescent="0.35">
      <c r="A194">
        <v>30</v>
      </c>
      <c r="B194" t="s">
        <v>53</v>
      </c>
      <c r="C194">
        <v>2019</v>
      </c>
      <c r="D194" t="s">
        <v>548</v>
      </c>
      <c r="E194">
        <v>46939</v>
      </c>
      <c r="F194">
        <v>132</v>
      </c>
      <c r="G194" t="s">
        <v>15</v>
      </c>
      <c r="H194" t="s">
        <v>54</v>
      </c>
    </row>
    <row r="195" spans="1:8" x14ac:dyDescent="0.35">
      <c r="A195">
        <v>238</v>
      </c>
      <c r="B195" t="s">
        <v>284</v>
      </c>
      <c r="C195">
        <v>2019</v>
      </c>
      <c r="D195" t="s">
        <v>716</v>
      </c>
      <c r="E195">
        <v>45200</v>
      </c>
      <c r="F195">
        <v>112</v>
      </c>
      <c r="G195" t="s">
        <v>33</v>
      </c>
      <c r="H195" t="s">
        <v>11</v>
      </c>
    </row>
    <row r="196" spans="1:8" x14ac:dyDescent="0.35">
      <c r="A196">
        <v>229</v>
      </c>
      <c r="B196" t="s">
        <v>275</v>
      </c>
      <c r="C196">
        <v>2018</v>
      </c>
      <c r="D196" t="s">
        <v>716</v>
      </c>
      <c r="E196">
        <v>44917</v>
      </c>
      <c r="F196">
        <v>124</v>
      </c>
      <c r="G196" t="s">
        <v>73</v>
      </c>
      <c r="H196" t="s">
        <v>11</v>
      </c>
    </row>
    <row r="197" spans="1:8" x14ac:dyDescent="0.35">
      <c r="A197">
        <v>270</v>
      </c>
      <c r="B197" t="s">
        <v>318</v>
      </c>
      <c r="C197">
        <v>2019</v>
      </c>
      <c r="D197" t="s">
        <v>717</v>
      </c>
      <c r="E197">
        <v>44715</v>
      </c>
      <c r="F197">
        <v>98</v>
      </c>
      <c r="G197" t="s">
        <v>10</v>
      </c>
      <c r="H197" t="s">
        <v>16</v>
      </c>
    </row>
    <row r="198" spans="1:8" x14ac:dyDescent="0.35">
      <c r="A198">
        <v>34</v>
      </c>
      <c r="B198" t="s">
        <v>58</v>
      </c>
      <c r="C198">
        <v>2010</v>
      </c>
      <c r="D198" t="s">
        <v>563</v>
      </c>
      <c r="E198">
        <v>44556</v>
      </c>
      <c r="F198">
        <v>138</v>
      </c>
      <c r="G198" t="s">
        <v>15</v>
      </c>
      <c r="H198" t="s">
        <v>19</v>
      </c>
    </row>
    <row r="199" spans="1:8" x14ac:dyDescent="0.35">
      <c r="A199">
        <v>259</v>
      </c>
      <c r="B199" t="s">
        <v>305</v>
      </c>
      <c r="C199">
        <v>2019</v>
      </c>
      <c r="D199" t="s">
        <v>717</v>
      </c>
      <c r="E199">
        <v>44418</v>
      </c>
      <c r="F199">
        <v>124</v>
      </c>
      <c r="G199" t="s">
        <v>33</v>
      </c>
      <c r="H199" t="s">
        <v>16</v>
      </c>
    </row>
    <row r="200" spans="1:8" x14ac:dyDescent="0.35">
      <c r="A200">
        <v>4</v>
      </c>
      <c r="B200" t="s">
        <v>20</v>
      </c>
      <c r="C200">
        <v>2021</v>
      </c>
      <c r="D200" t="s">
        <v>470</v>
      </c>
      <c r="E200">
        <v>44074</v>
      </c>
      <c r="F200">
        <v>87</v>
      </c>
      <c r="G200" t="s">
        <v>18</v>
      </c>
      <c r="H200" t="s">
        <v>16</v>
      </c>
    </row>
    <row r="201" spans="1:8" x14ac:dyDescent="0.35">
      <c r="A201">
        <v>325</v>
      </c>
      <c r="B201" t="s">
        <v>379</v>
      </c>
      <c r="C201">
        <v>2022</v>
      </c>
      <c r="D201" t="s">
        <v>378</v>
      </c>
      <c r="E201">
        <v>44045</v>
      </c>
      <c r="F201">
        <v>157</v>
      </c>
      <c r="G201" t="s">
        <v>15</v>
      </c>
      <c r="H201" t="s">
        <v>19</v>
      </c>
    </row>
    <row r="202" spans="1:8" x14ac:dyDescent="0.35">
      <c r="A202">
        <v>347</v>
      </c>
      <c r="B202" t="s">
        <v>401</v>
      </c>
      <c r="C202">
        <v>2017</v>
      </c>
      <c r="D202" t="s">
        <v>378</v>
      </c>
      <c r="E202">
        <v>42808</v>
      </c>
      <c r="F202">
        <v>122</v>
      </c>
      <c r="G202" t="s">
        <v>15</v>
      </c>
      <c r="H202" t="s">
        <v>11</v>
      </c>
    </row>
    <row r="203" spans="1:8" x14ac:dyDescent="0.35">
      <c r="A203">
        <v>185</v>
      </c>
      <c r="B203" t="s">
        <v>231</v>
      </c>
      <c r="C203">
        <v>1954</v>
      </c>
      <c r="D203" t="s">
        <v>684</v>
      </c>
      <c r="E203">
        <v>42373</v>
      </c>
      <c r="F203">
        <v>115</v>
      </c>
      <c r="G203" t="s">
        <v>73</v>
      </c>
      <c r="H203" t="s">
        <v>16</v>
      </c>
    </row>
    <row r="204" spans="1:8" x14ac:dyDescent="0.35">
      <c r="A204">
        <v>227</v>
      </c>
      <c r="B204" t="s">
        <v>273</v>
      </c>
      <c r="C204">
        <v>2012</v>
      </c>
      <c r="D204" t="s">
        <v>716</v>
      </c>
      <c r="E204">
        <v>41752</v>
      </c>
      <c r="F204">
        <v>149</v>
      </c>
      <c r="G204" t="s">
        <v>33</v>
      </c>
      <c r="H204" t="s">
        <v>19</v>
      </c>
    </row>
    <row r="205" spans="1:8" x14ac:dyDescent="0.35">
      <c r="A205">
        <v>378</v>
      </c>
      <c r="B205" t="s">
        <v>433</v>
      </c>
      <c r="C205">
        <v>2015</v>
      </c>
      <c r="D205" t="s">
        <v>719</v>
      </c>
      <c r="E205">
        <v>41529</v>
      </c>
      <c r="F205">
        <v>106</v>
      </c>
      <c r="G205" t="s">
        <v>15</v>
      </c>
      <c r="H205" t="s">
        <v>157</v>
      </c>
    </row>
    <row r="206" spans="1:8" x14ac:dyDescent="0.35">
      <c r="A206">
        <v>263</v>
      </c>
      <c r="B206" t="s">
        <v>309</v>
      </c>
      <c r="C206">
        <v>2021</v>
      </c>
      <c r="D206" t="s">
        <v>717</v>
      </c>
      <c r="E206">
        <v>41508</v>
      </c>
      <c r="F206">
        <v>83</v>
      </c>
      <c r="G206" t="s">
        <v>50</v>
      </c>
      <c r="H206" t="s">
        <v>310</v>
      </c>
    </row>
    <row r="207" spans="1:8" x14ac:dyDescent="0.35">
      <c r="A207">
        <v>293</v>
      </c>
      <c r="B207" t="s">
        <v>345</v>
      </c>
      <c r="C207">
        <v>2013</v>
      </c>
      <c r="D207" t="s">
        <v>718</v>
      </c>
      <c r="E207">
        <v>39743</v>
      </c>
      <c r="F207">
        <v>116</v>
      </c>
      <c r="G207" t="s">
        <v>15</v>
      </c>
      <c r="H207" t="s">
        <v>11</v>
      </c>
    </row>
    <row r="208" spans="1:8" x14ac:dyDescent="0.35">
      <c r="A208">
        <v>167</v>
      </c>
      <c r="B208" t="s">
        <v>211</v>
      </c>
      <c r="C208">
        <v>2021</v>
      </c>
      <c r="D208" t="s">
        <v>684</v>
      </c>
      <c r="E208">
        <v>39620</v>
      </c>
      <c r="F208">
        <v>104</v>
      </c>
      <c r="G208" t="s">
        <v>33</v>
      </c>
      <c r="H208" t="s">
        <v>19</v>
      </c>
    </row>
    <row r="209" spans="1:8" x14ac:dyDescent="0.35">
      <c r="A209">
        <v>274</v>
      </c>
      <c r="B209" t="s">
        <v>322</v>
      </c>
      <c r="C209">
        <v>2016</v>
      </c>
      <c r="D209" t="s">
        <v>717</v>
      </c>
      <c r="E209">
        <v>38308</v>
      </c>
      <c r="F209">
        <v>108</v>
      </c>
      <c r="G209" t="s">
        <v>33</v>
      </c>
      <c r="H209" t="s">
        <v>323</v>
      </c>
    </row>
    <row r="210" spans="1:8" x14ac:dyDescent="0.35">
      <c r="A210">
        <v>159</v>
      </c>
      <c r="B210" t="s">
        <v>202</v>
      </c>
      <c r="C210">
        <v>2020</v>
      </c>
      <c r="D210" t="s">
        <v>658</v>
      </c>
      <c r="E210">
        <v>37528</v>
      </c>
      <c r="F210">
        <v>150</v>
      </c>
      <c r="G210" t="s">
        <v>31</v>
      </c>
      <c r="H210" t="s">
        <v>19</v>
      </c>
    </row>
    <row r="211" spans="1:8" x14ac:dyDescent="0.35">
      <c r="A211">
        <v>322</v>
      </c>
      <c r="B211" t="s">
        <v>375</v>
      </c>
      <c r="C211">
        <v>2006</v>
      </c>
      <c r="D211" t="s">
        <v>718</v>
      </c>
      <c r="E211">
        <v>36836</v>
      </c>
      <c r="F211">
        <v>178</v>
      </c>
      <c r="G211" t="s">
        <v>33</v>
      </c>
      <c r="H211" t="s">
        <v>19</v>
      </c>
    </row>
    <row r="212" spans="1:8" x14ac:dyDescent="0.35">
      <c r="A212">
        <v>144</v>
      </c>
      <c r="B212" t="s">
        <v>184</v>
      </c>
      <c r="C212">
        <v>2019</v>
      </c>
      <c r="D212" t="s">
        <v>658</v>
      </c>
      <c r="E212">
        <v>36805</v>
      </c>
      <c r="F212">
        <v>113</v>
      </c>
      <c r="G212" t="s">
        <v>15</v>
      </c>
      <c r="H212" t="s">
        <v>185</v>
      </c>
    </row>
    <row r="213" spans="1:8" x14ac:dyDescent="0.35">
      <c r="A213">
        <v>96</v>
      </c>
      <c r="B213" t="s">
        <v>132</v>
      </c>
      <c r="C213">
        <v>2013</v>
      </c>
      <c r="D213" t="s">
        <v>619</v>
      </c>
      <c r="E213">
        <v>36512</v>
      </c>
      <c r="F213">
        <v>126</v>
      </c>
      <c r="G213" t="s">
        <v>15</v>
      </c>
      <c r="H213" t="s">
        <v>19</v>
      </c>
    </row>
    <row r="214" spans="1:8" x14ac:dyDescent="0.35">
      <c r="A214">
        <v>61</v>
      </c>
      <c r="B214" t="s">
        <v>92</v>
      </c>
      <c r="C214">
        <v>2001</v>
      </c>
      <c r="D214" t="s">
        <v>89</v>
      </c>
      <c r="E214">
        <v>36291</v>
      </c>
      <c r="F214">
        <v>110</v>
      </c>
      <c r="G214" t="s">
        <v>18</v>
      </c>
      <c r="H214" t="s">
        <v>54</v>
      </c>
    </row>
    <row r="215" spans="1:8" x14ac:dyDescent="0.35">
      <c r="A215">
        <v>23</v>
      </c>
      <c r="B215" t="s">
        <v>44</v>
      </c>
      <c r="C215">
        <v>2012</v>
      </c>
      <c r="D215" t="s">
        <v>548</v>
      </c>
      <c r="E215">
        <v>35888</v>
      </c>
      <c r="F215">
        <v>135</v>
      </c>
      <c r="G215" t="s">
        <v>15</v>
      </c>
      <c r="H215" t="s">
        <v>19</v>
      </c>
    </row>
    <row r="216" spans="1:8" x14ac:dyDescent="0.35">
      <c r="A216">
        <v>324</v>
      </c>
      <c r="B216" t="s">
        <v>377</v>
      </c>
      <c r="C216">
        <v>2004</v>
      </c>
      <c r="D216" t="s">
        <v>378</v>
      </c>
      <c r="E216">
        <v>35142</v>
      </c>
      <c r="F216">
        <v>179</v>
      </c>
      <c r="G216" t="s">
        <v>15</v>
      </c>
      <c r="H216" t="s">
        <v>19</v>
      </c>
    </row>
    <row r="217" spans="1:8" x14ac:dyDescent="0.35">
      <c r="A217">
        <v>375</v>
      </c>
      <c r="B217" t="s">
        <v>430</v>
      </c>
      <c r="C217">
        <v>2020</v>
      </c>
      <c r="D217" t="s">
        <v>719</v>
      </c>
      <c r="E217">
        <v>34959</v>
      </c>
      <c r="F217">
        <v>104</v>
      </c>
      <c r="G217" t="s">
        <v>18</v>
      </c>
      <c r="H217" t="s">
        <v>16</v>
      </c>
    </row>
    <row r="218" spans="1:8" x14ac:dyDescent="0.35">
      <c r="A218">
        <v>31</v>
      </c>
      <c r="B218" t="s">
        <v>55</v>
      </c>
      <c r="C218">
        <v>2016</v>
      </c>
      <c r="D218" t="s">
        <v>548</v>
      </c>
      <c r="E218">
        <v>34914</v>
      </c>
      <c r="F218">
        <v>100</v>
      </c>
      <c r="G218" t="s">
        <v>10</v>
      </c>
      <c r="H218" t="s">
        <v>16</v>
      </c>
    </row>
    <row r="219" spans="1:8" x14ac:dyDescent="0.35">
      <c r="A219">
        <v>48</v>
      </c>
      <c r="B219" t="s">
        <v>76</v>
      </c>
      <c r="C219">
        <v>2015</v>
      </c>
      <c r="D219" t="s">
        <v>563</v>
      </c>
      <c r="E219">
        <v>34659</v>
      </c>
      <c r="F219">
        <v>132</v>
      </c>
      <c r="G219" t="s">
        <v>33</v>
      </c>
      <c r="H219" t="s">
        <v>19</v>
      </c>
    </row>
    <row r="220" spans="1:8" x14ac:dyDescent="0.35">
      <c r="A220">
        <v>329</v>
      </c>
      <c r="B220" t="s">
        <v>383</v>
      </c>
      <c r="C220">
        <v>2016</v>
      </c>
      <c r="D220" t="s">
        <v>378</v>
      </c>
      <c r="E220">
        <v>34139</v>
      </c>
      <c r="F220">
        <v>123</v>
      </c>
      <c r="G220" t="s">
        <v>15</v>
      </c>
      <c r="H220" t="s">
        <v>11</v>
      </c>
    </row>
    <row r="221" spans="1:8" x14ac:dyDescent="0.35">
      <c r="A221">
        <v>365</v>
      </c>
      <c r="B221" t="s">
        <v>419</v>
      </c>
      <c r="C221">
        <v>2018</v>
      </c>
      <c r="D221" t="s">
        <v>719</v>
      </c>
      <c r="E221">
        <v>34009</v>
      </c>
      <c r="F221">
        <v>132</v>
      </c>
      <c r="G221" t="s">
        <v>15</v>
      </c>
      <c r="H221" t="s">
        <v>228</v>
      </c>
    </row>
    <row r="222" spans="1:8" x14ac:dyDescent="0.35">
      <c r="A222">
        <v>175</v>
      </c>
      <c r="B222" t="s">
        <v>219</v>
      </c>
      <c r="C222">
        <v>2014</v>
      </c>
      <c r="D222" t="s">
        <v>684</v>
      </c>
      <c r="E222">
        <v>33714</v>
      </c>
      <c r="F222">
        <v>134</v>
      </c>
      <c r="G222" t="s">
        <v>15</v>
      </c>
      <c r="H222" t="s">
        <v>54</v>
      </c>
    </row>
    <row r="223" spans="1:8" x14ac:dyDescent="0.35">
      <c r="A223">
        <v>160</v>
      </c>
      <c r="B223" t="s">
        <v>203</v>
      </c>
      <c r="C223">
        <v>2018</v>
      </c>
      <c r="D223" t="s">
        <v>658</v>
      </c>
      <c r="E223">
        <v>32814</v>
      </c>
      <c r="F223">
        <v>128</v>
      </c>
      <c r="G223" t="s">
        <v>86</v>
      </c>
      <c r="H223" t="s">
        <v>19</v>
      </c>
    </row>
    <row r="224" spans="1:8" x14ac:dyDescent="0.35">
      <c r="A224">
        <v>53</v>
      </c>
      <c r="B224" t="s">
        <v>82</v>
      </c>
      <c r="C224">
        <v>2017</v>
      </c>
      <c r="D224" t="s">
        <v>563</v>
      </c>
      <c r="E224">
        <v>32573</v>
      </c>
      <c r="F224">
        <v>169</v>
      </c>
      <c r="G224" t="s">
        <v>33</v>
      </c>
      <c r="H224" t="s">
        <v>19</v>
      </c>
    </row>
    <row r="225" spans="1:8" x14ac:dyDescent="0.35">
      <c r="A225">
        <v>29</v>
      </c>
      <c r="B225" t="s">
        <v>52</v>
      </c>
      <c r="C225">
        <v>2019</v>
      </c>
      <c r="D225" t="s">
        <v>548</v>
      </c>
      <c r="E225">
        <v>32336</v>
      </c>
      <c r="F225">
        <v>130</v>
      </c>
      <c r="G225" t="s">
        <v>31</v>
      </c>
      <c r="H225" t="s">
        <v>19</v>
      </c>
    </row>
    <row r="226" spans="1:8" x14ac:dyDescent="0.35">
      <c r="A226">
        <v>165</v>
      </c>
      <c r="B226" t="s">
        <v>209</v>
      </c>
      <c r="C226">
        <v>2008</v>
      </c>
      <c r="D226" t="s">
        <v>684</v>
      </c>
      <c r="E226">
        <v>32188</v>
      </c>
      <c r="F226">
        <v>213</v>
      </c>
      <c r="G226" t="s">
        <v>73</v>
      </c>
      <c r="H226" t="s">
        <v>19</v>
      </c>
    </row>
    <row r="227" spans="1:8" x14ac:dyDescent="0.35">
      <c r="A227">
        <v>173</v>
      </c>
      <c r="B227" t="s">
        <v>217</v>
      </c>
      <c r="C227">
        <v>2019</v>
      </c>
      <c r="D227" t="s">
        <v>684</v>
      </c>
      <c r="E227">
        <v>31531</v>
      </c>
      <c r="F227">
        <v>81</v>
      </c>
      <c r="G227" t="s">
        <v>50</v>
      </c>
      <c r="H227" t="s">
        <v>157</v>
      </c>
    </row>
    <row r="228" spans="1:8" x14ac:dyDescent="0.35">
      <c r="A228">
        <v>313</v>
      </c>
      <c r="B228" t="s">
        <v>366</v>
      </c>
      <c r="C228">
        <v>2015</v>
      </c>
      <c r="D228" t="s">
        <v>718</v>
      </c>
      <c r="E228">
        <v>31385</v>
      </c>
      <c r="F228">
        <v>87</v>
      </c>
      <c r="G228" t="s">
        <v>18</v>
      </c>
      <c r="H228" t="s">
        <v>16</v>
      </c>
    </row>
    <row r="229" spans="1:8" x14ac:dyDescent="0.35">
      <c r="A229">
        <v>0</v>
      </c>
      <c r="B229" t="s">
        <v>8</v>
      </c>
      <c r="C229">
        <v>2020</v>
      </c>
      <c r="D229" t="s">
        <v>9</v>
      </c>
      <c r="E229">
        <v>31180</v>
      </c>
      <c r="F229">
        <v>83</v>
      </c>
      <c r="G229" t="s">
        <v>10</v>
      </c>
      <c r="H229" t="s">
        <v>11</v>
      </c>
    </row>
    <row r="230" spans="1:8" x14ac:dyDescent="0.35">
      <c r="A230">
        <v>260</v>
      </c>
      <c r="B230" t="s">
        <v>306</v>
      </c>
      <c r="C230">
        <v>2019</v>
      </c>
      <c r="D230" t="s">
        <v>717</v>
      </c>
      <c r="E230">
        <v>30949</v>
      </c>
      <c r="F230">
        <v>172</v>
      </c>
      <c r="G230" t="s">
        <v>15</v>
      </c>
      <c r="H230" t="s">
        <v>19</v>
      </c>
    </row>
    <row r="231" spans="1:8" x14ac:dyDescent="0.35">
      <c r="A231">
        <v>158</v>
      </c>
      <c r="B231" t="s">
        <v>201</v>
      </c>
      <c r="C231">
        <v>2009</v>
      </c>
      <c r="D231" t="s">
        <v>658</v>
      </c>
      <c r="E231">
        <v>30818</v>
      </c>
      <c r="F231">
        <v>138</v>
      </c>
      <c r="G231" t="s">
        <v>18</v>
      </c>
      <c r="H231" t="s">
        <v>19</v>
      </c>
    </row>
    <row r="232" spans="1:8" x14ac:dyDescent="0.35">
      <c r="A232">
        <v>350</v>
      </c>
      <c r="B232" t="s">
        <v>404</v>
      </c>
      <c r="C232">
        <v>2019</v>
      </c>
      <c r="D232" t="s">
        <v>378</v>
      </c>
      <c r="E232">
        <v>30694</v>
      </c>
      <c r="F232">
        <v>107</v>
      </c>
      <c r="G232" t="s">
        <v>15</v>
      </c>
      <c r="H232" t="s">
        <v>233</v>
      </c>
    </row>
    <row r="233" spans="1:8" x14ac:dyDescent="0.35">
      <c r="A233">
        <v>80</v>
      </c>
      <c r="B233" t="s">
        <v>114</v>
      </c>
      <c r="C233">
        <v>2009</v>
      </c>
      <c r="D233" t="s">
        <v>593</v>
      </c>
      <c r="E233">
        <v>30389</v>
      </c>
      <c r="F233">
        <v>144</v>
      </c>
      <c r="G233" t="s">
        <v>15</v>
      </c>
      <c r="H233" t="s">
        <v>19</v>
      </c>
    </row>
    <row r="234" spans="1:8" x14ac:dyDescent="0.35">
      <c r="A234">
        <v>155</v>
      </c>
      <c r="B234" t="s">
        <v>198</v>
      </c>
      <c r="C234">
        <v>1979</v>
      </c>
      <c r="D234" t="s">
        <v>658</v>
      </c>
      <c r="E234">
        <v>30277</v>
      </c>
      <c r="F234">
        <v>100</v>
      </c>
      <c r="G234" t="s">
        <v>18</v>
      </c>
      <c r="H234" t="s">
        <v>74</v>
      </c>
    </row>
    <row r="235" spans="1:8" x14ac:dyDescent="0.35">
      <c r="A235">
        <v>209</v>
      </c>
      <c r="B235" t="s">
        <v>255</v>
      </c>
      <c r="C235">
        <v>2021</v>
      </c>
      <c r="D235" t="s">
        <v>714</v>
      </c>
      <c r="E235">
        <v>30235</v>
      </c>
      <c r="F235">
        <v>130</v>
      </c>
      <c r="G235" t="s">
        <v>15</v>
      </c>
      <c r="H235" t="s">
        <v>228</v>
      </c>
    </row>
    <row r="236" spans="1:8" x14ac:dyDescent="0.35">
      <c r="A236">
        <v>106</v>
      </c>
      <c r="B236" t="s">
        <v>143</v>
      </c>
      <c r="C236">
        <v>2016</v>
      </c>
      <c r="D236" t="s">
        <v>619</v>
      </c>
      <c r="E236">
        <v>29819</v>
      </c>
      <c r="F236">
        <v>148</v>
      </c>
      <c r="G236" t="s">
        <v>31</v>
      </c>
      <c r="H236" t="s">
        <v>19</v>
      </c>
    </row>
    <row r="237" spans="1:8" x14ac:dyDescent="0.35">
      <c r="A237">
        <v>195</v>
      </c>
      <c r="B237" t="s">
        <v>241</v>
      </c>
      <c r="C237">
        <v>2017</v>
      </c>
      <c r="D237" t="s">
        <v>714</v>
      </c>
      <c r="E237">
        <v>29804</v>
      </c>
      <c r="F237">
        <v>109</v>
      </c>
      <c r="G237" t="s">
        <v>33</v>
      </c>
      <c r="H237" t="s">
        <v>104</v>
      </c>
    </row>
    <row r="238" spans="1:8" x14ac:dyDescent="0.35">
      <c r="A238">
        <v>40</v>
      </c>
      <c r="B238" t="s">
        <v>65</v>
      </c>
      <c r="C238">
        <v>2021</v>
      </c>
      <c r="D238" t="s">
        <v>563</v>
      </c>
      <c r="E238">
        <v>29604</v>
      </c>
      <c r="F238">
        <v>80</v>
      </c>
      <c r="G238" t="s">
        <v>10</v>
      </c>
      <c r="H238" t="s">
        <v>16</v>
      </c>
    </row>
    <row r="239" spans="1:8" x14ac:dyDescent="0.35">
      <c r="A239">
        <v>143</v>
      </c>
      <c r="B239" t="s">
        <v>183</v>
      </c>
      <c r="C239">
        <v>2011</v>
      </c>
      <c r="D239" t="s">
        <v>658</v>
      </c>
      <c r="E239">
        <v>29578</v>
      </c>
      <c r="F239">
        <v>102</v>
      </c>
      <c r="G239" t="s">
        <v>18</v>
      </c>
      <c r="H239" t="s">
        <v>19</v>
      </c>
    </row>
    <row r="240" spans="1:8" x14ac:dyDescent="0.35">
      <c r="A240">
        <v>291</v>
      </c>
      <c r="B240" t="s">
        <v>343</v>
      </c>
      <c r="C240">
        <v>2020</v>
      </c>
      <c r="D240" t="s">
        <v>718</v>
      </c>
      <c r="E240">
        <v>29450</v>
      </c>
      <c r="F240">
        <v>112</v>
      </c>
      <c r="G240" t="s">
        <v>33</v>
      </c>
      <c r="H240" t="s">
        <v>104</v>
      </c>
    </row>
    <row r="241" spans="1:8" x14ac:dyDescent="0.35">
      <c r="A241">
        <v>217</v>
      </c>
      <c r="B241" t="s">
        <v>263</v>
      </c>
      <c r="C241">
        <v>2017</v>
      </c>
      <c r="D241" t="s">
        <v>714</v>
      </c>
      <c r="E241">
        <v>28911</v>
      </c>
      <c r="F241">
        <v>97</v>
      </c>
      <c r="G241" t="s">
        <v>10</v>
      </c>
      <c r="H241" t="s">
        <v>16</v>
      </c>
    </row>
    <row r="242" spans="1:8" x14ac:dyDescent="0.35">
      <c r="A242">
        <v>171</v>
      </c>
      <c r="B242" t="s">
        <v>214</v>
      </c>
      <c r="C242">
        <v>1998</v>
      </c>
      <c r="D242" t="s">
        <v>684</v>
      </c>
      <c r="E242">
        <v>28409</v>
      </c>
      <c r="F242">
        <v>163</v>
      </c>
      <c r="G242" t="s">
        <v>15</v>
      </c>
      <c r="H242" t="s">
        <v>19</v>
      </c>
    </row>
    <row r="243" spans="1:8" x14ac:dyDescent="0.35">
      <c r="A243">
        <v>153</v>
      </c>
      <c r="B243" t="s">
        <v>196</v>
      </c>
      <c r="C243">
        <v>2014</v>
      </c>
      <c r="D243" t="s">
        <v>658</v>
      </c>
      <c r="E243">
        <v>28370</v>
      </c>
      <c r="F243">
        <v>133</v>
      </c>
      <c r="G243" t="s">
        <v>15</v>
      </c>
      <c r="H243" t="s">
        <v>19</v>
      </c>
    </row>
    <row r="244" spans="1:8" x14ac:dyDescent="0.35">
      <c r="A244">
        <v>234</v>
      </c>
      <c r="B244" t="s">
        <v>280</v>
      </c>
      <c r="C244">
        <v>2018</v>
      </c>
      <c r="D244" t="s">
        <v>716</v>
      </c>
      <c r="E244">
        <v>28196</v>
      </c>
      <c r="F244">
        <v>136</v>
      </c>
      <c r="G244" t="s">
        <v>33</v>
      </c>
      <c r="H244" t="s">
        <v>68</v>
      </c>
    </row>
    <row r="245" spans="1:8" x14ac:dyDescent="0.35">
      <c r="A245">
        <v>111</v>
      </c>
      <c r="B245" t="s">
        <v>148</v>
      </c>
      <c r="C245">
        <v>2019</v>
      </c>
      <c r="D245" t="s">
        <v>619</v>
      </c>
      <c r="E245">
        <v>27130</v>
      </c>
      <c r="F245">
        <v>120</v>
      </c>
      <c r="G245" t="s">
        <v>33</v>
      </c>
      <c r="H245" t="s">
        <v>19</v>
      </c>
    </row>
    <row r="246" spans="1:8" x14ac:dyDescent="0.35">
      <c r="A246">
        <v>178</v>
      </c>
      <c r="B246" t="s">
        <v>222</v>
      </c>
      <c r="C246">
        <v>2017</v>
      </c>
      <c r="D246" t="s">
        <v>684</v>
      </c>
      <c r="E246">
        <v>27003</v>
      </c>
      <c r="F246">
        <v>116</v>
      </c>
      <c r="G246" t="s">
        <v>50</v>
      </c>
      <c r="H246" t="s">
        <v>223</v>
      </c>
    </row>
    <row r="247" spans="1:8" x14ac:dyDescent="0.35">
      <c r="A247">
        <v>196</v>
      </c>
      <c r="B247" t="s">
        <v>242</v>
      </c>
      <c r="C247">
        <v>2015</v>
      </c>
      <c r="D247" t="s">
        <v>714</v>
      </c>
      <c r="E247">
        <v>26790</v>
      </c>
      <c r="F247">
        <v>139</v>
      </c>
      <c r="G247" t="s">
        <v>15</v>
      </c>
      <c r="H247" t="s">
        <v>19</v>
      </c>
    </row>
    <row r="248" spans="1:8" x14ac:dyDescent="0.35">
      <c r="A248">
        <v>202</v>
      </c>
      <c r="B248" t="s">
        <v>248</v>
      </c>
      <c r="C248">
        <v>2008</v>
      </c>
      <c r="D248" t="s">
        <v>714</v>
      </c>
      <c r="E248">
        <v>26738</v>
      </c>
      <c r="F248">
        <v>155</v>
      </c>
      <c r="G248" t="s">
        <v>15</v>
      </c>
      <c r="H248" t="s">
        <v>19</v>
      </c>
    </row>
    <row r="249" spans="1:8" x14ac:dyDescent="0.35">
      <c r="A249">
        <v>289</v>
      </c>
      <c r="B249" t="s">
        <v>340</v>
      </c>
      <c r="C249">
        <v>2020</v>
      </c>
      <c r="D249" t="s">
        <v>718</v>
      </c>
      <c r="E249">
        <v>26368</v>
      </c>
      <c r="F249">
        <v>124</v>
      </c>
      <c r="G249" t="s">
        <v>15</v>
      </c>
      <c r="H249" t="s">
        <v>341</v>
      </c>
    </row>
    <row r="250" spans="1:8" x14ac:dyDescent="0.35">
      <c r="A250">
        <v>277</v>
      </c>
      <c r="B250" t="s">
        <v>326</v>
      </c>
      <c r="C250">
        <v>2020</v>
      </c>
      <c r="D250" t="s">
        <v>717</v>
      </c>
      <c r="E250">
        <v>26355</v>
      </c>
      <c r="F250">
        <v>83</v>
      </c>
      <c r="G250" t="s">
        <v>31</v>
      </c>
      <c r="H250" t="s">
        <v>16</v>
      </c>
    </row>
    <row r="251" spans="1:8" x14ac:dyDescent="0.35">
      <c r="A251">
        <v>194</v>
      </c>
      <c r="B251" t="s">
        <v>240</v>
      </c>
      <c r="C251">
        <v>2012</v>
      </c>
      <c r="D251" t="s">
        <v>714</v>
      </c>
      <c r="E251">
        <v>25793</v>
      </c>
      <c r="F251">
        <v>134</v>
      </c>
      <c r="G251" t="s">
        <v>15</v>
      </c>
      <c r="H251" t="s">
        <v>74</v>
      </c>
    </row>
    <row r="252" spans="1:8" x14ac:dyDescent="0.35">
      <c r="A252">
        <v>116</v>
      </c>
      <c r="B252" t="s">
        <v>154</v>
      </c>
      <c r="C252">
        <v>2016</v>
      </c>
      <c r="D252" t="s">
        <v>641</v>
      </c>
      <c r="E252">
        <v>25792</v>
      </c>
      <c r="F252">
        <v>132</v>
      </c>
      <c r="G252" t="s">
        <v>73</v>
      </c>
      <c r="H252" t="s">
        <v>19</v>
      </c>
    </row>
    <row r="253" spans="1:8" x14ac:dyDescent="0.35">
      <c r="A253">
        <v>331</v>
      </c>
      <c r="B253" t="s">
        <v>385</v>
      </c>
      <c r="C253">
        <v>2021</v>
      </c>
      <c r="D253" t="s">
        <v>378</v>
      </c>
      <c r="E253">
        <v>25771</v>
      </c>
      <c r="F253">
        <v>135</v>
      </c>
      <c r="G253" t="s">
        <v>15</v>
      </c>
      <c r="H253" t="s">
        <v>19</v>
      </c>
    </row>
    <row r="254" spans="1:8" x14ac:dyDescent="0.35">
      <c r="A254">
        <v>10</v>
      </c>
      <c r="B254" t="s">
        <v>28</v>
      </c>
      <c r="C254">
        <v>2019</v>
      </c>
      <c r="D254" t="s">
        <v>510</v>
      </c>
      <c r="E254">
        <v>25687</v>
      </c>
      <c r="F254">
        <v>65</v>
      </c>
      <c r="G254" t="s">
        <v>18</v>
      </c>
      <c r="H254" t="s">
        <v>16</v>
      </c>
    </row>
    <row r="255" spans="1:8" x14ac:dyDescent="0.35">
      <c r="A255">
        <v>121</v>
      </c>
      <c r="B255" t="s">
        <v>160</v>
      </c>
      <c r="C255">
        <v>2017</v>
      </c>
      <c r="D255" t="s">
        <v>641</v>
      </c>
      <c r="E255">
        <v>25593</v>
      </c>
      <c r="F255">
        <v>94</v>
      </c>
      <c r="G255" t="s">
        <v>18</v>
      </c>
      <c r="H255" t="s">
        <v>16</v>
      </c>
    </row>
    <row r="256" spans="1:8" x14ac:dyDescent="0.35">
      <c r="A256">
        <v>381</v>
      </c>
      <c r="B256" t="s">
        <v>436</v>
      </c>
      <c r="C256">
        <v>2018</v>
      </c>
      <c r="D256" t="s">
        <v>719</v>
      </c>
      <c r="E256">
        <v>25500</v>
      </c>
      <c r="F256">
        <v>121</v>
      </c>
      <c r="G256" t="s">
        <v>33</v>
      </c>
      <c r="H256" t="s">
        <v>437</v>
      </c>
    </row>
    <row r="257" spans="1:8" x14ac:dyDescent="0.35">
      <c r="A257">
        <v>373</v>
      </c>
      <c r="B257" t="s">
        <v>428</v>
      </c>
      <c r="C257">
        <v>2014</v>
      </c>
      <c r="D257" t="s">
        <v>719</v>
      </c>
      <c r="E257">
        <v>25344</v>
      </c>
      <c r="F257">
        <v>149</v>
      </c>
      <c r="G257" t="s">
        <v>18</v>
      </c>
      <c r="H257" t="s">
        <v>19</v>
      </c>
    </row>
    <row r="258" spans="1:8" x14ac:dyDescent="0.35">
      <c r="A258">
        <v>87</v>
      </c>
      <c r="B258" t="s">
        <v>122</v>
      </c>
      <c r="C258">
        <v>2018</v>
      </c>
      <c r="D258" t="s">
        <v>593</v>
      </c>
      <c r="E258">
        <v>25269</v>
      </c>
      <c r="F258">
        <v>140</v>
      </c>
      <c r="G258" t="s">
        <v>18</v>
      </c>
      <c r="H258" t="s">
        <v>19</v>
      </c>
    </row>
    <row r="259" spans="1:8" x14ac:dyDescent="0.35">
      <c r="A259">
        <v>74</v>
      </c>
      <c r="B259" t="s">
        <v>107</v>
      </c>
      <c r="C259">
        <v>2021</v>
      </c>
      <c r="D259" t="s">
        <v>89</v>
      </c>
      <c r="E259">
        <v>24903</v>
      </c>
      <c r="F259">
        <v>72</v>
      </c>
      <c r="G259" t="s">
        <v>18</v>
      </c>
      <c r="H259" t="s">
        <v>16</v>
      </c>
    </row>
    <row r="260" spans="1:8" x14ac:dyDescent="0.35">
      <c r="A260">
        <v>24</v>
      </c>
      <c r="B260" t="s">
        <v>45</v>
      </c>
      <c r="C260">
        <v>2014</v>
      </c>
      <c r="D260" t="s">
        <v>548</v>
      </c>
      <c r="E260">
        <v>24845</v>
      </c>
      <c r="F260">
        <v>90</v>
      </c>
      <c r="G260" t="s">
        <v>10</v>
      </c>
      <c r="H260" t="s">
        <v>16</v>
      </c>
    </row>
    <row r="261" spans="1:8" x14ac:dyDescent="0.35">
      <c r="A261">
        <v>257</v>
      </c>
      <c r="B261" t="s">
        <v>303</v>
      </c>
      <c r="C261">
        <v>2021</v>
      </c>
      <c r="D261" t="s">
        <v>717</v>
      </c>
      <c r="E261">
        <v>24712</v>
      </c>
      <c r="F261">
        <v>99</v>
      </c>
      <c r="G261" t="s">
        <v>50</v>
      </c>
      <c r="H261" t="s">
        <v>233</v>
      </c>
    </row>
    <row r="262" spans="1:8" x14ac:dyDescent="0.35">
      <c r="A262">
        <v>38</v>
      </c>
      <c r="B262" t="s">
        <v>63</v>
      </c>
      <c r="C262">
        <v>2021</v>
      </c>
      <c r="D262" t="s">
        <v>563</v>
      </c>
      <c r="E262">
        <v>24681</v>
      </c>
      <c r="F262">
        <v>158</v>
      </c>
      <c r="G262" t="s">
        <v>25</v>
      </c>
      <c r="H262" t="s">
        <v>19</v>
      </c>
    </row>
    <row r="263" spans="1:8" x14ac:dyDescent="0.35">
      <c r="A263">
        <v>269</v>
      </c>
      <c r="B263" t="s">
        <v>317</v>
      </c>
      <c r="C263">
        <v>2015</v>
      </c>
      <c r="D263" t="s">
        <v>717</v>
      </c>
      <c r="E263">
        <v>24676</v>
      </c>
      <c r="F263">
        <v>130</v>
      </c>
      <c r="G263" t="s">
        <v>15</v>
      </c>
      <c r="H263" t="s">
        <v>19</v>
      </c>
    </row>
    <row r="264" spans="1:8" x14ac:dyDescent="0.35">
      <c r="A264">
        <v>356</v>
      </c>
      <c r="B264" t="s">
        <v>410</v>
      </c>
      <c r="C264">
        <v>2014</v>
      </c>
      <c r="D264" t="s">
        <v>719</v>
      </c>
      <c r="E264">
        <v>24456</v>
      </c>
      <c r="F264">
        <v>139</v>
      </c>
      <c r="G264" t="s">
        <v>15</v>
      </c>
      <c r="H264" t="s">
        <v>16</v>
      </c>
    </row>
    <row r="265" spans="1:8" x14ac:dyDescent="0.35">
      <c r="A265">
        <v>112</v>
      </c>
      <c r="B265" t="s">
        <v>149</v>
      </c>
      <c r="C265">
        <v>2013</v>
      </c>
      <c r="D265" t="s">
        <v>641</v>
      </c>
      <c r="E265">
        <v>24319</v>
      </c>
      <c r="F265">
        <v>130</v>
      </c>
      <c r="G265" t="s">
        <v>33</v>
      </c>
      <c r="H265" t="s">
        <v>19</v>
      </c>
    </row>
    <row r="266" spans="1:8" x14ac:dyDescent="0.35">
      <c r="A266">
        <v>85</v>
      </c>
      <c r="B266" t="s">
        <v>120</v>
      </c>
      <c r="C266">
        <v>2017</v>
      </c>
      <c r="D266" t="s">
        <v>593</v>
      </c>
      <c r="E266">
        <v>24046</v>
      </c>
      <c r="F266">
        <v>150</v>
      </c>
      <c r="G266" t="s">
        <v>15</v>
      </c>
      <c r="H266" t="s">
        <v>19</v>
      </c>
    </row>
    <row r="267" spans="1:8" x14ac:dyDescent="0.35">
      <c r="A267">
        <v>372</v>
      </c>
      <c r="B267" t="s">
        <v>426</v>
      </c>
      <c r="C267">
        <v>2016</v>
      </c>
      <c r="D267" t="s">
        <v>719</v>
      </c>
      <c r="E267">
        <v>23969</v>
      </c>
      <c r="F267">
        <v>92</v>
      </c>
      <c r="G267" t="s">
        <v>31</v>
      </c>
      <c r="H267" t="s">
        <v>427</v>
      </c>
    </row>
    <row r="268" spans="1:8" x14ac:dyDescent="0.35">
      <c r="A268">
        <v>211</v>
      </c>
      <c r="B268" t="s">
        <v>715</v>
      </c>
      <c r="C268">
        <v>2021</v>
      </c>
      <c r="D268" t="s">
        <v>714</v>
      </c>
      <c r="E268">
        <v>23781</v>
      </c>
      <c r="F268">
        <v>163</v>
      </c>
      <c r="G268" t="s">
        <v>15</v>
      </c>
      <c r="H268" t="s">
        <v>19</v>
      </c>
    </row>
    <row r="269" spans="1:8" x14ac:dyDescent="0.35">
      <c r="A269">
        <v>139</v>
      </c>
      <c r="B269" t="s">
        <v>178</v>
      </c>
      <c r="C269">
        <v>2018</v>
      </c>
      <c r="D269" t="s">
        <v>658</v>
      </c>
      <c r="E269">
        <v>23771</v>
      </c>
      <c r="F269">
        <v>129</v>
      </c>
      <c r="G269" t="s">
        <v>15</v>
      </c>
      <c r="H269" t="s">
        <v>19</v>
      </c>
    </row>
    <row r="270" spans="1:8" x14ac:dyDescent="0.35">
      <c r="A270">
        <v>126</v>
      </c>
      <c r="B270" t="s">
        <v>165</v>
      </c>
      <c r="C270">
        <v>2007</v>
      </c>
      <c r="D270" t="s">
        <v>641</v>
      </c>
      <c r="E270">
        <v>23541</v>
      </c>
      <c r="F270">
        <v>166</v>
      </c>
      <c r="G270" t="s">
        <v>73</v>
      </c>
      <c r="H270" t="s">
        <v>19</v>
      </c>
    </row>
    <row r="271" spans="1:8" x14ac:dyDescent="0.35">
      <c r="A271">
        <v>131</v>
      </c>
      <c r="B271" t="s">
        <v>170</v>
      </c>
      <c r="C271">
        <v>2017</v>
      </c>
      <c r="D271" t="s">
        <v>641</v>
      </c>
      <c r="E271">
        <v>23297</v>
      </c>
      <c r="F271">
        <v>124</v>
      </c>
      <c r="G271" t="s">
        <v>18</v>
      </c>
      <c r="H271" t="s">
        <v>54</v>
      </c>
    </row>
    <row r="272" spans="1:8" x14ac:dyDescent="0.35">
      <c r="A272">
        <v>93</v>
      </c>
      <c r="B272" t="s">
        <v>129</v>
      </c>
      <c r="C272">
        <v>2004</v>
      </c>
      <c r="D272" t="s">
        <v>619</v>
      </c>
      <c r="E272">
        <v>23076</v>
      </c>
      <c r="F272">
        <v>186</v>
      </c>
      <c r="G272" t="s">
        <v>15</v>
      </c>
      <c r="H272" t="s">
        <v>19</v>
      </c>
    </row>
    <row r="273" spans="1:8" x14ac:dyDescent="0.35">
      <c r="A273">
        <v>168</v>
      </c>
      <c r="B273" t="s">
        <v>212</v>
      </c>
      <c r="C273">
        <v>2017</v>
      </c>
      <c r="D273" t="s">
        <v>684</v>
      </c>
      <c r="E273">
        <v>23011</v>
      </c>
      <c r="F273">
        <v>123</v>
      </c>
      <c r="G273" t="s">
        <v>73</v>
      </c>
      <c r="H273" t="s">
        <v>19</v>
      </c>
    </row>
    <row r="274" spans="1:8" x14ac:dyDescent="0.35">
      <c r="A274">
        <v>104</v>
      </c>
      <c r="B274" t="s">
        <v>141</v>
      </c>
      <c r="C274">
        <v>2021</v>
      </c>
      <c r="D274" t="s">
        <v>619</v>
      </c>
      <c r="E274">
        <v>22858</v>
      </c>
      <c r="F274">
        <v>101</v>
      </c>
      <c r="G274" t="s">
        <v>10</v>
      </c>
      <c r="H274" t="s">
        <v>16</v>
      </c>
    </row>
    <row r="275" spans="1:8" x14ac:dyDescent="0.35">
      <c r="A275">
        <v>294</v>
      </c>
      <c r="B275" t="s">
        <v>346</v>
      </c>
      <c r="C275">
        <v>2019</v>
      </c>
      <c r="D275" t="s">
        <v>718</v>
      </c>
      <c r="E275">
        <v>22838</v>
      </c>
      <c r="F275">
        <v>114</v>
      </c>
      <c r="G275" t="s">
        <v>10</v>
      </c>
      <c r="H275" t="s">
        <v>16</v>
      </c>
    </row>
    <row r="276" spans="1:8" x14ac:dyDescent="0.35">
      <c r="A276">
        <v>316</v>
      </c>
      <c r="B276" t="s">
        <v>369</v>
      </c>
      <c r="C276">
        <v>2006</v>
      </c>
      <c r="D276" t="s">
        <v>718</v>
      </c>
      <c r="E276">
        <v>22505</v>
      </c>
      <c r="F276">
        <v>155</v>
      </c>
      <c r="G276" t="s">
        <v>18</v>
      </c>
      <c r="H276" t="s">
        <v>19</v>
      </c>
    </row>
    <row r="277" spans="1:8" x14ac:dyDescent="0.35">
      <c r="A277">
        <v>285</v>
      </c>
      <c r="B277" t="s">
        <v>335</v>
      </c>
      <c r="C277">
        <v>2013</v>
      </c>
      <c r="D277" t="s">
        <v>718</v>
      </c>
      <c r="E277">
        <v>22186</v>
      </c>
      <c r="F277">
        <v>106</v>
      </c>
      <c r="G277" t="s">
        <v>18</v>
      </c>
      <c r="H277" t="s">
        <v>336</v>
      </c>
    </row>
    <row r="278" spans="1:8" x14ac:dyDescent="0.35">
      <c r="A278">
        <v>130</v>
      </c>
      <c r="B278" t="s">
        <v>169</v>
      </c>
      <c r="C278">
        <v>2008</v>
      </c>
      <c r="D278" t="s">
        <v>641</v>
      </c>
      <c r="E278">
        <v>21963</v>
      </c>
      <c r="F278">
        <v>144</v>
      </c>
      <c r="G278" t="s">
        <v>15</v>
      </c>
      <c r="H278" t="s">
        <v>19</v>
      </c>
    </row>
    <row r="279" spans="1:8" x14ac:dyDescent="0.35">
      <c r="A279">
        <v>103</v>
      </c>
      <c r="B279" t="s">
        <v>140</v>
      </c>
      <c r="C279">
        <v>2013</v>
      </c>
      <c r="D279" t="s">
        <v>619</v>
      </c>
      <c r="E279">
        <v>21882</v>
      </c>
      <c r="F279">
        <v>138</v>
      </c>
      <c r="G279" t="s">
        <v>15</v>
      </c>
      <c r="H279" t="s">
        <v>54</v>
      </c>
    </row>
    <row r="280" spans="1:8" x14ac:dyDescent="0.35">
      <c r="A280">
        <v>364</v>
      </c>
      <c r="B280" t="s">
        <v>418</v>
      </c>
      <c r="C280">
        <v>2007</v>
      </c>
      <c r="D280" t="s">
        <v>719</v>
      </c>
      <c r="E280">
        <v>21799</v>
      </c>
      <c r="F280">
        <v>160</v>
      </c>
      <c r="G280" t="s">
        <v>73</v>
      </c>
      <c r="H280" t="s">
        <v>19</v>
      </c>
    </row>
    <row r="281" spans="1:8" x14ac:dyDescent="0.35">
      <c r="A281">
        <v>321</v>
      </c>
      <c r="B281" t="s">
        <v>374</v>
      </c>
      <c r="C281">
        <v>2007</v>
      </c>
      <c r="D281" t="s">
        <v>718</v>
      </c>
      <c r="E281">
        <v>21745</v>
      </c>
      <c r="F281">
        <v>131</v>
      </c>
      <c r="G281" t="s">
        <v>18</v>
      </c>
      <c r="H281" t="s">
        <v>19</v>
      </c>
    </row>
    <row r="282" spans="1:8" x14ac:dyDescent="0.35">
      <c r="A282">
        <v>83</v>
      </c>
      <c r="B282" t="s">
        <v>117</v>
      </c>
      <c r="C282">
        <v>2017</v>
      </c>
      <c r="D282" t="s">
        <v>593</v>
      </c>
      <c r="E282">
        <v>21632</v>
      </c>
      <c r="F282">
        <v>93</v>
      </c>
      <c r="G282" t="s">
        <v>10</v>
      </c>
      <c r="H282" t="s">
        <v>118</v>
      </c>
    </row>
    <row r="283" spans="1:8" x14ac:dyDescent="0.35">
      <c r="A283">
        <v>215</v>
      </c>
      <c r="B283" t="s">
        <v>260</v>
      </c>
      <c r="C283">
        <v>2021</v>
      </c>
      <c r="D283" t="s">
        <v>714</v>
      </c>
      <c r="E283">
        <v>21558</v>
      </c>
      <c r="F283">
        <v>112</v>
      </c>
      <c r="G283" t="s">
        <v>261</v>
      </c>
      <c r="H283" t="s">
        <v>97</v>
      </c>
    </row>
    <row r="284" spans="1:8" x14ac:dyDescent="0.35">
      <c r="A284">
        <v>207</v>
      </c>
      <c r="B284" t="s">
        <v>253</v>
      </c>
      <c r="C284">
        <v>2019</v>
      </c>
      <c r="D284" t="s">
        <v>714</v>
      </c>
      <c r="E284">
        <v>21415</v>
      </c>
      <c r="F284">
        <v>110</v>
      </c>
      <c r="G284" t="s">
        <v>10</v>
      </c>
      <c r="H284" t="s">
        <v>16</v>
      </c>
    </row>
    <row r="285" spans="1:8" x14ac:dyDescent="0.35">
      <c r="A285">
        <v>326</v>
      </c>
      <c r="B285" t="s">
        <v>380</v>
      </c>
      <c r="C285">
        <v>1998</v>
      </c>
      <c r="D285" t="s">
        <v>378</v>
      </c>
      <c r="E285">
        <v>21382</v>
      </c>
      <c r="F285">
        <v>94</v>
      </c>
      <c r="G285" t="s">
        <v>33</v>
      </c>
      <c r="H285" t="s">
        <v>157</v>
      </c>
    </row>
    <row r="286" spans="1:8" x14ac:dyDescent="0.35">
      <c r="A286">
        <v>385</v>
      </c>
      <c r="B286" t="s">
        <v>441</v>
      </c>
      <c r="C286">
        <v>2022</v>
      </c>
      <c r="D286" t="s">
        <v>719</v>
      </c>
      <c r="E286">
        <v>21328</v>
      </c>
      <c r="F286">
        <v>138</v>
      </c>
      <c r="G286" t="s">
        <v>73</v>
      </c>
      <c r="H286" t="s">
        <v>19</v>
      </c>
    </row>
    <row r="287" spans="1:8" x14ac:dyDescent="0.35">
      <c r="A287">
        <v>132</v>
      </c>
      <c r="B287" t="s">
        <v>171</v>
      </c>
      <c r="C287">
        <v>2011</v>
      </c>
      <c r="D287" t="s">
        <v>641</v>
      </c>
      <c r="E287">
        <v>21204</v>
      </c>
      <c r="F287">
        <v>149</v>
      </c>
      <c r="G287" t="s">
        <v>73</v>
      </c>
      <c r="H287" t="s">
        <v>19</v>
      </c>
    </row>
    <row r="288" spans="1:8" x14ac:dyDescent="0.35">
      <c r="A288">
        <v>189</v>
      </c>
      <c r="B288" t="s">
        <v>235</v>
      </c>
      <c r="C288">
        <v>1994</v>
      </c>
      <c r="D288" t="s">
        <v>684</v>
      </c>
      <c r="E288">
        <v>20986</v>
      </c>
      <c r="F288">
        <v>206</v>
      </c>
      <c r="G288" t="s">
        <v>73</v>
      </c>
      <c r="H288" t="s">
        <v>19</v>
      </c>
    </row>
    <row r="289" spans="1:8" x14ac:dyDescent="0.35">
      <c r="A289">
        <v>256</v>
      </c>
      <c r="B289" t="s">
        <v>302</v>
      </c>
      <c r="C289">
        <v>2017</v>
      </c>
      <c r="D289" t="s">
        <v>717</v>
      </c>
      <c r="E289">
        <v>20675</v>
      </c>
      <c r="F289">
        <v>155</v>
      </c>
      <c r="G289" t="s">
        <v>18</v>
      </c>
      <c r="H289" t="s">
        <v>19</v>
      </c>
    </row>
    <row r="290" spans="1:8" x14ac:dyDescent="0.35">
      <c r="A290">
        <v>12</v>
      </c>
      <c r="B290" t="s">
        <v>30</v>
      </c>
      <c r="C290">
        <v>2004</v>
      </c>
      <c r="D290" t="s">
        <v>510</v>
      </c>
      <c r="E290">
        <v>20611</v>
      </c>
      <c r="F290">
        <v>143</v>
      </c>
      <c r="G290" t="s">
        <v>31</v>
      </c>
      <c r="H290" t="s">
        <v>19</v>
      </c>
    </row>
    <row r="291" spans="1:8" x14ac:dyDescent="0.35">
      <c r="A291">
        <v>3</v>
      </c>
      <c r="B291" t="s">
        <v>17</v>
      </c>
      <c r="C291">
        <v>2003</v>
      </c>
      <c r="D291" t="s">
        <v>470</v>
      </c>
      <c r="E291">
        <v>20595</v>
      </c>
      <c r="F291">
        <v>160</v>
      </c>
      <c r="G291" t="s">
        <v>18</v>
      </c>
      <c r="H291" t="s">
        <v>19</v>
      </c>
    </row>
    <row r="292" spans="1:8" x14ac:dyDescent="0.35">
      <c r="A292">
        <v>148</v>
      </c>
      <c r="B292" t="s">
        <v>189</v>
      </c>
      <c r="C292">
        <v>2017</v>
      </c>
      <c r="D292" t="s">
        <v>658</v>
      </c>
      <c r="E292">
        <v>20430</v>
      </c>
      <c r="F292">
        <v>130</v>
      </c>
      <c r="G292" t="s">
        <v>33</v>
      </c>
      <c r="H292" t="s">
        <v>190</v>
      </c>
    </row>
    <row r="293" spans="1:8" x14ac:dyDescent="0.35">
      <c r="A293">
        <v>332</v>
      </c>
      <c r="B293" t="s">
        <v>386</v>
      </c>
      <c r="C293">
        <v>2020</v>
      </c>
      <c r="D293" t="s">
        <v>378</v>
      </c>
      <c r="E293">
        <v>20019</v>
      </c>
      <c r="F293">
        <v>117</v>
      </c>
      <c r="G293" t="s">
        <v>15</v>
      </c>
      <c r="H293" t="s">
        <v>228</v>
      </c>
    </row>
    <row r="294" spans="1:8" x14ac:dyDescent="0.35">
      <c r="A294">
        <v>109</v>
      </c>
      <c r="B294" t="s">
        <v>146</v>
      </c>
      <c r="C294">
        <v>2019</v>
      </c>
      <c r="D294" t="s">
        <v>619</v>
      </c>
      <c r="E294">
        <v>19708</v>
      </c>
      <c r="F294">
        <v>88</v>
      </c>
      <c r="G294" t="s">
        <v>10</v>
      </c>
      <c r="H294" t="s">
        <v>16</v>
      </c>
    </row>
    <row r="295" spans="1:8" x14ac:dyDescent="0.35">
      <c r="A295">
        <v>382</v>
      </c>
      <c r="B295" t="s">
        <v>438</v>
      </c>
      <c r="C295">
        <v>2021</v>
      </c>
      <c r="D295" t="s">
        <v>719</v>
      </c>
      <c r="E295">
        <v>19706</v>
      </c>
      <c r="F295">
        <v>113</v>
      </c>
      <c r="G295" t="s">
        <v>18</v>
      </c>
      <c r="H295" t="s">
        <v>128</v>
      </c>
    </row>
    <row r="296" spans="1:8" x14ac:dyDescent="0.35">
      <c r="A296">
        <v>142</v>
      </c>
      <c r="B296" t="s">
        <v>182</v>
      </c>
      <c r="C296">
        <v>1987</v>
      </c>
      <c r="D296" t="s">
        <v>658</v>
      </c>
      <c r="E296">
        <v>19646</v>
      </c>
      <c r="F296">
        <v>93</v>
      </c>
      <c r="G296" t="s">
        <v>18</v>
      </c>
      <c r="H296" t="s">
        <v>16</v>
      </c>
    </row>
    <row r="297" spans="1:8" x14ac:dyDescent="0.35">
      <c r="A297">
        <v>181</v>
      </c>
      <c r="B297" t="s">
        <v>226</v>
      </c>
      <c r="C297">
        <v>2007</v>
      </c>
      <c r="D297" t="s">
        <v>684</v>
      </c>
      <c r="E297">
        <v>19556</v>
      </c>
      <c r="F297">
        <v>189</v>
      </c>
      <c r="G297" t="s">
        <v>15</v>
      </c>
      <c r="H297" t="s">
        <v>19</v>
      </c>
    </row>
    <row r="298" spans="1:8" x14ac:dyDescent="0.35">
      <c r="A298">
        <v>208</v>
      </c>
      <c r="B298" t="s">
        <v>254</v>
      </c>
      <c r="C298">
        <v>2020</v>
      </c>
      <c r="D298" t="s">
        <v>714</v>
      </c>
      <c r="E298">
        <v>19151</v>
      </c>
      <c r="F298">
        <v>85</v>
      </c>
      <c r="G298" t="s">
        <v>10</v>
      </c>
      <c r="H298" t="s">
        <v>16</v>
      </c>
    </row>
    <row r="299" spans="1:8" x14ac:dyDescent="0.35">
      <c r="A299">
        <v>276</v>
      </c>
      <c r="B299" t="s">
        <v>325</v>
      </c>
      <c r="C299">
        <v>2018</v>
      </c>
      <c r="D299" t="s">
        <v>717</v>
      </c>
      <c r="E299">
        <v>19023</v>
      </c>
      <c r="F299">
        <v>123</v>
      </c>
      <c r="G299" t="s">
        <v>15</v>
      </c>
      <c r="H299" t="s">
        <v>16</v>
      </c>
    </row>
    <row r="300" spans="1:8" x14ac:dyDescent="0.35">
      <c r="A300">
        <v>268</v>
      </c>
      <c r="B300" t="s">
        <v>316</v>
      </c>
      <c r="C300">
        <v>2016</v>
      </c>
      <c r="D300" t="s">
        <v>717</v>
      </c>
      <c r="E300">
        <v>18681</v>
      </c>
      <c r="F300">
        <v>103</v>
      </c>
      <c r="G300" t="s">
        <v>33</v>
      </c>
      <c r="H300" t="s">
        <v>19</v>
      </c>
    </row>
    <row r="301" spans="1:8" x14ac:dyDescent="0.35">
      <c r="A301">
        <v>84</v>
      </c>
      <c r="B301" t="s">
        <v>119</v>
      </c>
      <c r="C301">
        <v>2018</v>
      </c>
      <c r="D301" t="s">
        <v>593</v>
      </c>
      <c r="E301">
        <v>18523</v>
      </c>
      <c r="F301">
        <v>79</v>
      </c>
      <c r="G301" t="s">
        <v>18</v>
      </c>
      <c r="H301" t="s">
        <v>11</v>
      </c>
    </row>
    <row r="302" spans="1:8" x14ac:dyDescent="0.35">
      <c r="A302">
        <v>216</v>
      </c>
      <c r="B302" t="s">
        <v>262</v>
      </c>
      <c r="C302">
        <v>2010</v>
      </c>
      <c r="D302" t="s">
        <v>714</v>
      </c>
      <c r="E302">
        <v>18466</v>
      </c>
      <c r="F302">
        <v>126</v>
      </c>
      <c r="G302" t="s">
        <v>15</v>
      </c>
      <c r="H302" t="s">
        <v>19</v>
      </c>
    </row>
    <row r="303" spans="1:8" x14ac:dyDescent="0.35">
      <c r="A303">
        <v>341</v>
      </c>
      <c r="B303" t="s">
        <v>395</v>
      </c>
      <c r="C303">
        <v>2018</v>
      </c>
      <c r="D303" t="s">
        <v>378</v>
      </c>
      <c r="E303">
        <v>18453</v>
      </c>
      <c r="F303">
        <v>164</v>
      </c>
      <c r="G303" t="s">
        <v>15</v>
      </c>
      <c r="H303" t="s">
        <v>19</v>
      </c>
    </row>
    <row r="304" spans="1:8" x14ac:dyDescent="0.35">
      <c r="A304">
        <v>145</v>
      </c>
      <c r="B304" t="s">
        <v>186</v>
      </c>
      <c r="C304">
        <v>1994</v>
      </c>
      <c r="D304" t="s">
        <v>658</v>
      </c>
      <c r="E304">
        <v>18224</v>
      </c>
      <c r="F304">
        <v>158</v>
      </c>
      <c r="G304" t="s">
        <v>18</v>
      </c>
      <c r="H304" t="s">
        <v>19</v>
      </c>
    </row>
    <row r="305" spans="1:8" x14ac:dyDescent="0.35">
      <c r="A305">
        <v>266</v>
      </c>
      <c r="B305" t="s">
        <v>313</v>
      </c>
      <c r="C305">
        <v>2017</v>
      </c>
      <c r="D305" t="s">
        <v>717</v>
      </c>
      <c r="E305">
        <v>17871</v>
      </c>
      <c r="F305">
        <v>136</v>
      </c>
      <c r="G305" t="s">
        <v>15</v>
      </c>
      <c r="H305" t="s">
        <v>314</v>
      </c>
    </row>
    <row r="306" spans="1:8" x14ac:dyDescent="0.35">
      <c r="A306">
        <v>335</v>
      </c>
      <c r="B306" t="s">
        <v>389</v>
      </c>
      <c r="C306">
        <v>2020</v>
      </c>
      <c r="D306" t="s">
        <v>378</v>
      </c>
      <c r="E306">
        <v>17828</v>
      </c>
      <c r="F306">
        <v>132</v>
      </c>
      <c r="G306" t="s">
        <v>15</v>
      </c>
      <c r="H306" t="s">
        <v>19</v>
      </c>
    </row>
    <row r="307" spans="1:8" x14ac:dyDescent="0.35">
      <c r="A307">
        <v>182</v>
      </c>
      <c r="B307" t="s">
        <v>227</v>
      </c>
      <c r="C307">
        <v>2018</v>
      </c>
      <c r="D307" t="s">
        <v>684</v>
      </c>
      <c r="E307">
        <v>17716</v>
      </c>
      <c r="F307">
        <v>125</v>
      </c>
      <c r="G307" t="s">
        <v>50</v>
      </c>
      <c r="H307" t="s">
        <v>228</v>
      </c>
    </row>
    <row r="308" spans="1:8" x14ac:dyDescent="0.35">
      <c r="A308">
        <v>14</v>
      </c>
      <c r="B308" t="s">
        <v>34</v>
      </c>
      <c r="C308">
        <v>2015</v>
      </c>
      <c r="D308" t="s">
        <v>531</v>
      </c>
      <c r="E308">
        <v>17710</v>
      </c>
      <c r="F308">
        <v>98</v>
      </c>
      <c r="G308" t="s">
        <v>10</v>
      </c>
      <c r="H308" t="s">
        <v>35</v>
      </c>
    </row>
    <row r="309" spans="1:8" x14ac:dyDescent="0.35">
      <c r="A309">
        <v>244</v>
      </c>
      <c r="B309" t="s">
        <v>290</v>
      </c>
      <c r="C309">
        <v>2020</v>
      </c>
      <c r="D309" t="s">
        <v>716</v>
      </c>
      <c r="E309">
        <v>17570</v>
      </c>
      <c r="F309">
        <v>149</v>
      </c>
      <c r="G309" t="s">
        <v>33</v>
      </c>
      <c r="H309" t="s">
        <v>19</v>
      </c>
    </row>
    <row r="310" spans="1:8" x14ac:dyDescent="0.35">
      <c r="A310">
        <v>287</v>
      </c>
      <c r="B310" t="s">
        <v>338</v>
      </c>
      <c r="C310">
        <v>2010</v>
      </c>
      <c r="D310" t="s">
        <v>718</v>
      </c>
      <c r="E310">
        <v>17555</v>
      </c>
      <c r="F310">
        <v>167</v>
      </c>
      <c r="G310" t="s">
        <v>15</v>
      </c>
      <c r="H310" t="s">
        <v>19</v>
      </c>
    </row>
    <row r="311" spans="1:8" x14ac:dyDescent="0.35">
      <c r="A311">
        <v>201</v>
      </c>
      <c r="B311" t="s">
        <v>247</v>
      </c>
      <c r="C311">
        <v>2010</v>
      </c>
      <c r="D311" t="s">
        <v>714</v>
      </c>
      <c r="E311">
        <v>17494</v>
      </c>
      <c r="F311">
        <v>132</v>
      </c>
      <c r="G311" t="s">
        <v>33</v>
      </c>
      <c r="H311" t="s">
        <v>19</v>
      </c>
    </row>
    <row r="312" spans="1:8" x14ac:dyDescent="0.35">
      <c r="A312">
        <v>302</v>
      </c>
      <c r="B312" t="s">
        <v>354</v>
      </c>
      <c r="C312">
        <v>2013</v>
      </c>
      <c r="D312" t="s">
        <v>718</v>
      </c>
      <c r="E312">
        <v>17433</v>
      </c>
      <c r="F312">
        <v>93</v>
      </c>
      <c r="G312" t="s">
        <v>181</v>
      </c>
      <c r="H312" t="s">
        <v>16</v>
      </c>
    </row>
    <row r="313" spans="1:8" x14ac:dyDescent="0.35">
      <c r="A313">
        <v>119</v>
      </c>
      <c r="B313" t="s">
        <v>158</v>
      </c>
      <c r="C313">
        <v>2008</v>
      </c>
      <c r="D313" t="s">
        <v>641</v>
      </c>
      <c r="E313">
        <v>17411</v>
      </c>
      <c r="F313">
        <v>126</v>
      </c>
      <c r="G313" t="s">
        <v>18</v>
      </c>
      <c r="H313" t="s">
        <v>19</v>
      </c>
    </row>
    <row r="314" spans="1:8" x14ac:dyDescent="0.35">
      <c r="A314">
        <v>360</v>
      </c>
      <c r="B314" t="s">
        <v>414</v>
      </c>
      <c r="C314">
        <v>2019</v>
      </c>
      <c r="D314" t="s">
        <v>719</v>
      </c>
      <c r="E314">
        <v>17236</v>
      </c>
      <c r="F314">
        <v>115</v>
      </c>
      <c r="G314" t="s">
        <v>33</v>
      </c>
      <c r="H314" t="s">
        <v>157</v>
      </c>
    </row>
    <row r="315" spans="1:8" x14ac:dyDescent="0.35">
      <c r="A315">
        <v>343</v>
      </c>
      <c r="B315" t="s">
        <v>397</v>
      </c>
      <c r="C315">
        <v>2015</v>
      </c>
      <c r="D315" t="s">
        <v>378</v>
      </c>
      <c r="E315">
        <v>17149</v>
      </c>
      <c r="F315">
        <v>170</v>
      </c>
      <c r="G315" t="s">
        <v>15</v>
      </c>
      <c r="H315" t="s">
        <v>19</v>
      </c>
    </row>
    <row r="316" spans="1:8" x14ac:dyDescent="0.35">
      <c r="A316">
        <v>212</v>
      </c>
      <c r="B316" t="s">
        <v>257</v>
      </c>
      <c r="C316">
        <v>2021</v>
      </c>
      <c r="D316" t="s">
        <v>714</v>
      </c>
      <c r="E316">
        <v>17141</v>
      </c>
      <c r="F316">
        <v>141</v>
      </c>
      <c r="G316" t="s">
        <v>18</v>
      </c>
      <c r="H316" t="s">
        <v>19</v>
      </c>
    </row>
    <row r="317" spans="1:8" x14ac:dyDescent="0.35">
      <c r="A317">
        <v>225</v>
      </c>
      <c r="B317" t="s">
        <v>271</v>
      </c>
      <c r="C317">
        <v>2009</v>
      </c>
      <c r="D317" t="s">
        <v>714</v>
      </c>
      <c r="E317">
        <v>17136</v>
      </c>
      <c r="F317">
        <v>135</v>
      </c>
      <c r="G317" t="s">
        <v>15</v>
      </c>
      <c r="H317" t="s">
        <v>19</v>
      </c>
    </row>
    <row r="318" spans="1:8" x14ac:dyDescent="0.35">
      <c r="A318">
        <v>252</v>
      </c>
      <c r="B318" t="s">
        <v>298</v>
      </c>
      <c r="C318">
        <v>2016</v>
      </c>
      <c r="D318" t="s">
        <v>716</v>
      </c>
      <c r="E318">
        <v>17033</v>
      </c>
      <c r="F318">
        <v>81</v>
      </c>
      <c r="G318" t="s">
        <v>73</v>
      </c>
      <c r="H318" t="s">
        <v>16</v>
      </c>
    </row>
    <row r="319" spans="1:8" x14ac:dyDescent="0.35">
      <c r="A319">
        <v>91</v>
      </c>
      <c r="B319" t="s">
        <v>126</v>
      </c>
      <c r="C319">
        <v>2003</v>
      </c>
      <c r="D319" t="s">
        <v>619</v>
      </c>
      <c r="E319">
        <v>17029</v>
      </c>
      <c r="F319">
        <v>157</v>
      </c>
      <c r="G319" t="s">
        <v>15</v>
      </c>
      <c r="H319" t="s">
        <v>19</v>
      </c>
    </row>
    <row r="320" spans="1:8" x14ac:dyDescent="0.35">
      <c r="A320">
        <v>242</v>
      </c>
      <c r="B320" t="s">
        <v>288</v>
      </c>
      <c r="C320">
        <v>2019</v>
      </c>
      <c r="D320" t="s">
        <v>716</v>
      </c>
      <c r="E320">
        <v>16441</v>
      </c>
      <c r="F320">
        <v>133</v>
      </c>
      <c r="G320" t="s">
        <v>15</v>
      </c>
      <c r="H320" t="s">
        <v>16</v>
      </c>
    </row>
    <row r="321" spans="1:8" x14ac:dyDescent="0.35">
      <c r="A321">
        <v>54</v>
      </c>
      <c r="B321" t="s">
        <v>83</v>
      </c>
      <c r="C321">
        <v>2002</v>
      </c>
      <c r="D321" t="s">
        <v>563</v>
      </c>
      <c r="E321">
        <v>16225</v>
      </c>
      <c r="F321">
        <v>155</v>
      </c>
      <c r="G321" t="s">
        <v>15</v>
      </c>
      <c r="H321" t="s">
        <v>19</v>
      </c>
    </row>
    <row r="322" spans="1:8" x14ac:dyDescent="0.35">
      <c r="A322">
        <v>243</v>
      </c>
      <c r="B322" t="s">
        <v>289</v>
      </c>
      <c r="C322">
        <v>1966</v>
      </c>
      <c r="D322" t="s">
        <v>716</v>
      </c>
      <c r="E322">
        <v>16168</v>
      </c>
      <c r="F322">
        <v>117</v>
      </c>
      <c r="G322" t="s">
        <v>23</v>
      </c>
      <c r="H322" t="s">
        <v>16</v>
      </c>
    </row>
    <row r="323" spans="1:8" x14ac:dyDescent="0.35">
      <c r="A323">
        <v>71</v>
      </c>
      <c r="B323" t="s">
        <v>103</v>
      </c>
      <c r="C323">
        <v>2011</v>
      </c>
      <c r="D323" t="s">
        <v>89</v>
      </c>
      <c r="E323">
        <v>15889</v>
      </c>
      <c r="F323">
        <v>125</v>
      </c>
      <c r="G323" t="s">
        <v>15</v>
      </c>
      <c r="H323" t="s">
        <v>104</v>
      </c>
    </row>
    <row r="324" spans="1:8" x14ac:dyDescent="0.35">
      <c r="A324">
        <v>79</v>
      </c>
      <c r="B324" t="s">
        <v>113</v>
      </c>
      <c r="C324">
        <v>1982</v>
      </c>
      <c r="D324" t="s">
        <v>593</v>
      </c>
      <c r="E324">
        <v>15186</v>
      </c>
      <c r="F324">
        <v>77</v>
      </c>
      <c r="G324" t="s">
        <v>18</v>
      </c>
      <c r="H324" t="s">
        <v>11</v>
      </c>
    </row>
    <row r="325" spans="1:8" x14ac:dyDescent="0.35">
      <c r="A325">
        <v>246</v>
      </c>
      <c r="B325" t="s">
        <v>292</v>
      </c>
      <c r="C325">
        <v>2022</v>
      </c>
      <c r="D325" t="s">
        <v>716</v>
      </c>
      <c r="E325">
        <v>15032</v>
      </c>
      <c r="F325">
        <v>147</v>
      </c>
      <c r="G325" t="s">
        <v>18</v>
      </c>
      <c r="H325" t="s">
        <v>19</v>
      </c>
    </row>
    <row r="326" spans="1:8" x14ac:dyDescent="0.35">
      <c r="A326">
        <v>338</v>
      </c>
      <c r="B326" t="s">
        <v>392</v>
      </c>
      <c r="C326">
        <v>2018</v>
      </c>
      <c r="D326" t="s">
        <v>378</v>
      </c>
      <c r="E326">
        <v>14983</v>
      </c>
      <c r="F326">
        <v>98</v>
      </c>
      <c r="G326" t="s">
        <v>50</v>
      </c>
      <c r="H326" t="s">
        <v>74</v>
      </c>
    </row>
    <row r="327" spans="1:8" x14ac:dyDescent="0.35">
      <c r="A327">
        <v>380</v>
      </c>
      <c r="B327" t="s">
        <v>435</v>
      </c>
      <c r="C327">
        <v>2016</v>
      </c>
      <c r="D327" t="s">
        <v>719</v>
      </c>
      <c r="E327">
        <v>14977</v>
      </c>
      <c r="F327">
        <v>115</v>
      </c>
      <c r="G327" t="s">
        <v>15</v>
      </c>
      <c r="H327" t="s">
        <v>16</v>
      </c>
    </row>
    <row r="328" spans="1:8" x14ac:dyDescent="0.35">
      <c r="A328">
        <v>233</v>
      </c>
      <c r="B328" t="s">
        <v>279</v>
      </c>
      <c r="C328">
        <v>2015</v>
      </c>
      <c r="D328" t="s">
        <v>716</v>
      </c>
      <c r="E328">
        <v>14968</v>
      </c>
      <c r="F328">
        <v>159</v>
      </c>
      <c r="G328" t="s">
        <v>18</v>
      </c>
      <c r="H328" t="s">
        <v>19</v>
      </c>
    </row>
    <row r="329" spans="1:8" x14ac:dyDescent="0.35">
      <c r="A329">
        <v>179</v>
      </c>
      <c r="B329" t="s">
        <v>224</v>
      </c>
      <c r="C329">
        <v>2020</v>
      </c>
      <c r="D329" t="s">
        <v>684</v>
      </c>
      <c r="E329">
        <v>14839</v>
      </c>
      <c r="F329">
        <v>165</v>
      </c>
      <c r="G329" t="s">
        <v>15</v>
      </c>
      <c r="H329" t="s">
        <v>19</v>
      </c>
    </row>
    <row r="330" spans="1:8" x14ac:dyDescent="0.35">
      <c r="A330">
        <v>283</v>
      </c>
      <c r="B330" t="s">
        <v>332</v>
      </c>
      <c r="C330">
        <v>2019</v>
      </c>
      <c r="D330" t="s">
        <v>717</v>
      </c>
      <c r="E330">
        <v>14605</v>
      </c>
      <c r="F330">
        <v>121</v>
      </c>
      <c r="G330" t="s">
        <v>10</v>
      </c>
      <c r="H330" t="s">
        <v>333</v>
      </c>
    </row>
    <row r="331" spans="1:8" x14ac:dyDescent="0.35">
      <c r="A331">
        <v>140</v>
      </c>
      <c r="B331" t="s">
        <v>179</v>
      </c>
      <c r="C331">
        <v>2021</v>
      </c>
      <c r="D331" t="s">
        <v>658</v>
      </c>
      <c r="E331">
        <v>14590</v>
      </c>
      <c r="F331">
        <v>150</v>
      </c>
      <c r="G331" t="s">
        <v>33</v>
      </c>
      <c r="H331" t="s">
        <v>19</v>
      </c>
    </row>
    <row r="332" spans="1:8" x14ac:dyDescent="0.35">
      <c r="A332">
        <v>297</v>
      </c>
      <c r="B332" t="s">
        <v>349</v>
      </c>
      <c r="C332">
        <v>2016</v>
      </c>
      <c r="D332" t="s">
        <v>718</v>
      </c>
      <c r="E332">
        <v>14501</v>
      </c>
      <c r="F332">
        <v>95</v>
      </c>
      <c r="G332" t="s">
        <v>192</v>
      </c>
      <c r="H332" t="s">
        <v>74</v>
      </c>
    </row>
    <row r="333" spans="1:8" x14ac:dyDescent="0.35">
      <c r="A333">
        <v>200</v>
      </c>
      <c r="B333" t="s">
        <v>246</v>
      </c>
      <c r="C333">
        <v>2016</v>
      </c>
      <c r="D333" t="s">
        <v>714</v>
      </c>
      <c r="E333">
        <v>14380</v>
      </c>
      <c r="F333">
        <v>134</v>
      </c>
      <c r="G333" t="s">
        <v>33</v>
      </c>
      <c r="H333" t="s">
        <v>19</v>
      </c>
    </row>
    <row r="334" spans="1:8" x14ac:dyDescent="0.35">
      <c r="A334">
        <v>8</v>
      </c>
      <c r="B334" t="s">
        <v>26</v>
      </c>
      <c r="C334">
        <v>2016</v>
      </c>
      <c r="D334" t="s">
        <v>510</v>
      </c>
      <c r="E334">
        <v>14356</v>
      </c>
      <c r="F334">
        <v>60</v>
      </c>
      <c r="G334" t="s">
        <v>18</v>
      </c>
      <c r="H334" t="s">
        <v>16</v>
      </c>
    </row>
    <row r="335" spans="1:8" x14ac:dyDescent="0.35">
      <c r="A335">
        <v>172</v>
      </c>
      <c r="B335" t="s">
        <v>215</v>
      </c>
      <c r="C335">
        <v>2013</v>
      </c>
      <c r="D335" t="s">
        <v>684</v>
      </c>
      <c r="E335">
        <v>14230</v>
      </c>
      <c r="F335">
        <v>96</v>
      </c>
      <c r="G335" t="s">
        <v>33</v>
      </c>
      <c r="H335" t="s">
        <v>216</v>
      </c>
    </row>
    <row r="336" spans="1:8" x14ac:dyDescent="0.35">
      <c r="A336">
        <v>151</v>
      </c>
      <c r="B336" t="s">
        <v>194</v>
      </c>
      <c r="C336">
        <v>2019</v>
      </c>
      <c r="D336" t="s">
        <v>658</v>
      </c>
      <c r="E336">
        <v>14215</v>
      </c>
      <c r="F336">
        <v>85</v>
      </c>
      <c r="G336" t="s">
        <v>33</v>
      </c>
      <c r="H336" t="s">
        <v>11</v>
      </c>
    </row>
    <row r="337" spans="1:8" x14ac:dyDescent="0.35">
      <c r="A337">
        <v>370</v>
      </c>
      <c r="B337" t="s">
        <v>424</v>
      </c>
      <c r="C337">
        <v>2020</v>
      </c>
      <c r="D337" t="s">
        <v>719</v>
      </c>
      <c r="E337">
        <v>14048</v>
      </c>
      <c r="F337">
        <v>108</v>
      </c>
      <c r="G337" t="s">
        <v>15</v>
      </c>
      <c r="H337" t="s">
        <v>19</v>
      </c>
    </row>
    <row r="338" spans="1:8" x14ac:dyDescent="0.35">
      <c r="A338">
        <v>304</v>
      </c>
      <c r="B338" t="s">
        <v>356</v>
      </c>
      <c r="C338">
        <v>2018</v>
      </c>
      <c r="D338" t="s">
        <v>718</v>
      </c>
      <c r="E338">
        <v>14046</v>
      </c>
      <c r="F338">
        <v>105</v>
      </c>
      <c r="G338" t="s">
        <v>15</v>
      </c>
      <c r="H338" t="s">
        <v>357</v>
      </c>
    </row>
    <row r="339" spans="1:8" x14ac:dyDescent="0.35">
      <c r="A339">
        <v>152</v>
      </c>
      <c r="B339" t="s">
        <v>195</v>
      </c>
      <c r="C339">
        <v>2018</v>
      </c>
      <c r="D339" t="s">
        <v>658</v>
      </c>
      <c r="E339">
        <v>14037</v>
      </c>
      <c r="F339">
        <v>98</v>
      </c>
      <c r="G339" t="s">
        <v>10</v>
      </c>
      <c r="H339" t="s">
        <v>16</v>
      </c>
    </row>
    <row r="340" spans="1:8" x14ac:dyDescent="0.35">
      <c r="A340">
        <v>334</v>
      </c>
      <c r="B340" t="s">
        <v>388</v>
      </c>
      <c r="C340">
        <v>2017</v>
      </c>
      <c r="D340" t="s">
        <v>378</v>
      </c>
      <c r="E340">
        <v>13708</v>
      </c>
      <c r="F340">
        <v>95</v>
      </c>
      <c r="G340" t="s">
        <v>15</v>
      </c>
      <c r="H340" t="s">
        <v>323</v>
      </c>
    </row>
    <row r="341" spans="1:8" x14ac:dyDescent="0.35">
      <c r="A341">
        <v>141</v>
      </c>
      <c r="B341" t="s">
        <v>180</v>
      </c>
      <c r="C341">
        <v>2015</v>
      </c>
      <c r="D341" t="s">
        <v>658</v>
      </c>
      <c r="E341">
        <v>13703</v>
      </c>
      <c r="F341">
        <v>101</v>
      </c>
      <c r="G341" t="s">
        <v>181</v>
      </c>
      <c r="H341" t="s">
        <v>16</v>
      </c>
    </row>
    <row r="342" spans="1:8" x14ac:dyDescent="0.35">
      <c r="A342">
        <v>13</v>
      </c>
      <c r="B342" t="s">
        <v>32</v>
      </c>
      <c r="C342">
        <v>2019</v>
      </c>
      <c r="D342" t="s">
        <v>510</v>
      </c>
      <c r="E342">
        <v>13680</v>
      </c>
      <c r="F342">
        <v>176</v>
      </c>
      <c r="G342" t="s">
        <v>33</v>
      </c>
      <c r="H342" t="s">
        <v>19</v>
      </c>
    </row>
    <row r="343" spans="1:8" x14ac:dyDescent="0.35">
      <c r="A343">
        <v>204</v>
      </c>
      <c r="B343" t="s">
        <v>250</v>
      </c>
      <c r="C343">
        <v>2010</v>
      </c>
      <c r="D343" t="s">
        <v>714</v>
      </c>
      <c r="E343">
        <v>13446</v>
      </c>
      <c r="F343">
        <v>104</v>
      </c>
      <c r="G343" t="s">
        <v>15</v>
      </c>
      <c r="H343" t="s">
        <v>61</v>
      </c>
    </row>
    <row r="344" spans="1:8" x14ac:dyDescent="0.35">
      <c r="A344">
        <v>295</v>
      </c>
      <c r="B344" t="s">
        <v>347</v>
      </c>
      <c r="C344">
        <v>2019</v>
      </c>
      <c r="D344" t="s">
        <v>718</v>
      </c>
      <c r="E344">
        <v>13419</v>
      </c>
      <c r="F344">
        <v>89</v>
      </c>
      <c r="G344" t="s">
        <v>15</v>
      </c>
      <c r="H344" t="s">
        <v>16</v>
      </c>
    </row>
    <row r="345" spans="1:8" x14ac:dyDescent="0.35">
      <c r="A345">
        <v>362</v>
      </c>
      <c r="B345" t="s">
        <v>416</v>
      </c>
      <c r="C345">
        <v>2017</v>
      </c>
      <c r="D345" t="s">
        <v>719</v>
      </c>
      <c r="E345">
        <v>13360</v>
      </c>
      <c r="F345">
        <v>101</v>
      </c>
      <c r="G345" t="s">
        <v>15</v>
      </c>
      <c r="H345" t="s">
        <v>16</v>
      </c>
    </row>
    <row r="346" spans="1:8" x14ac:dyDescent="0.35">
      <c r="A346">
        <v>78</v>
      </c>
      <c r="B346" t="s">
        <v>112</v>
      </c>
      <c r="C346">
        <v>2014</v>
      </c>
      <c r="D346" t="s">
        <v>593</v>
      </c>
      <c r="E346">
        <v>13308</v>
      </c>
      <c r="F346">
        <v>75</v>
      </c>
      <c r="G346" t="s">
        <v>10</v>
      </c>
      <c r="H346" t="s">
        <v>35</v>
      </c>
    </row>
    <row r="347" spans="1:8" x14ac:dyDescent="0.35">
      <c r="A347">
        <v>58</v>
      </c>
      <c r="B347" t="s">
        <v>88</v>
      </c>
      <c r="C347">
        <v>2022</v>
      </c>
      <c r="D347" t="s">
        <v>89</v>
      </c>
      <c r="E347">
        <v>13140</v>
      </c>
      <c r="F347">
        <v>125</v>
      </c>
      <c r="G347" t="s">
        <v>15</v>
      </c>
      <c r="H347" t="s">
        <v>19</v>
      </c>
    </row>
    <row r="348" spans="1:8" x14ac:dyDescent="0.35">
      <c r="A348">
        <v>300</v>
      </c>
      <c r="B348" t="s">
        <v>352</v>
      </c>
      <c r="C348">
        <v>2014</v>
      </c>
      <c r="D348" t="s">
        <v>718</v>
      </c>
      <c r="E348">
        <v>13135</v>
      </c>
      <c r="F348">
        <v>98</v>
      </c>
      <c r="G348" t="s">
        <v>15</v>
      </c>
      <c r="H348" t="s">
        <v>16</v>
      </c>
    </row>
    <row r="349" spans="1:8" x14ac:dyDescent="0.35">
      <c r="A349">
        <v>308</v>
      </c>
      <c r="B349" t="s">
        <v>361</v>
      </c>
      <c r="C349">
        <v>2006</v>
      </c>
      <c r="D349" t="s">
        <v>718</v>
      </c>
      <c r="E349">
        <v>12831</v>
      </c>
      <c r="F349">
        <v>95</v>
      </c>
      <c r="G349" t="s">
        <v>18</v>
      </c>
      <c r="H349" t="s">
        <v>109</v>
      </c>
    </row>
    <row r="350" spans="1:8" x14ac:dyDescent="0.35">
      <c r="A350">
        <v>339</v>
      </c>
      <c r="B350" t="s">
        <v>393</v>
      </c>
      <c r="C350">
        <v>2017</v>
      </c>
      <c r="D350" t="s">
        <v>378</v>
      </c>
      <c r="E350">
        <v>12825</v>
      </c>
      <c r="F350">
        <v>100</v>
      </c>
      <c r="G350" t="s">
        <v>181</v>
      </c>
      <c r="H350" t="s">
        <v>16</v>
      </c>
    </row>
    <row r="351" spans="1:8" x14ac:dyDescent="0.35">
      <c r="A351">
        <v>253</v>
      </c>
      <c r="B351" t="s">
        <v>299</v>
      </c>
      <c r="C351">
        <v>2016</v>
      </c>
      <c r="D351" t="s">
        <v>716</v>
      </c>
      <c r="E351">
        <v>12816</v>
      </c>
      <c r="F351">
        <v>136</v>
      </c>
      <c r="G351" t="s">
        <v>33</v>
      </c>
      <c r="H351" t="s">
        <v>19</v>
      </c>
    </row>
    <row r="352" spans="1:8" x14ac:dyDescent="0.35">
      <c r="A352">
        <v>108</v>
      </c>
      <c r="B352" t="s">
        <v>145</v>
      </c>
      <c r="C352">
        <v>2019</v>
      </c>
      <c r="D352" t="s">
        <v>619</v>
      </c>
      <c r="E352">
        <v>12699</v>
      </c>
      <c r="F352">
        <v>118</v>
      </c>
      <c r="G352" t="s">
        <v>15</v>
      </c>
      <c r="H352" t="s">
        <v>97</v>
      </c>
    </row>
    <row r="353" spans="1:8" x14ac:dyDescent="0.35">
      <c r="A353">
        <v>57</v>
      </c>
      <c r="B353" t="s">
        <v>87</v>
      </c>
      <c r="C353">
        <v>1995</v>
      </c>
      <c r="D353" t="s">
        <v>563</v>
      </c>
      <c r="E353">
        <v>12512</v>
      </c>
      <c r="F353">
        <v>141</v>
      </c>
      <c r="G353" t="s">
        <v>73</v>
      </c>
      <c r="H353" t="s">
        <v>19</v>
      </c>
    </row>
    <row r="354" spans="1:8" x14ac:dyDescent="0.35">
      <c r="A354">
        <v>352</v>
      </c>
      <c r="B354" t="s">
        <v>406</v>
      </c>
      <c r="C354">
        <v>2008</v>
      </c>
      <c r="D354" t="s">
        <v>719</v>
      </c>
      <c r="E354">
        <v>12468</v>
      </c>
      <c r="F354">
        <v>167</v>
      </c>
      <c r="G354" t="s">
        <v>73</v>
      </c>
      <c r="H354" t="s">
        <v>19</v>
      </c>
    </row>
    <row r="355" spans="1:8" x14ac:dyDescent="0.35">
      <c r="A355">
        <v>290</v>
      </c>
      <c r="B355" t="s">
        <v>342</v>
      </c>
      <c r="C355">
        <v>2019</v>
      </c>
      <c r="D355" t="s">
        <v>718</v>
      </c>
      <c r="E355">
        <v>12418</v>
      </c>
      <c r="F355">
        <v>86</v>
      </c>
      <c r="G355" t="s">
        <v>10</v>
      </c>
      <c r="H355" t="s">
        <v>16</v>
      </c>
    </row>
    <row r="356" spans="1:8" x14ac:dyDescent="0.35">
      <c r="A356">
        <v>117</v>
      </c>
      <c r="B356" t="s">
        <v>155</v>
      </c>
      <c r="C356">
        <v>2015</v>
      </c>
      <c r="D356" t="s">
        <v>641</v>
      </c>
      <c r="E356">
        <v>12395</v>
      </c>
      <c r="F356">
        <v>136</v>
      </c>
      <c r="G356" t="s">
        <v>15</v>
      </c>
      <c r="H356" t="s">
        <v>54</v>
      </c>
    </row>
    <row r="357" spans="1:8" x14ac:dyDescent="0.35">
      <c r="A357">
        <v>359</v>
      </c>
      <c r="B357" t="s">
        <v>413</v>
      </c>
      <c r="C357">
        <v>2019</v>
      </c>
      <c r="D357" t="s">
        <v>719</v>
      </c>
      <c r="E357">
        <v>12356</v>
      </c>
      <c r="F357">
        <v>93</v>
      </c>
      <c r="G357" t="s">
        <v>18</v>
      </c>
      <c r="H357" t="s">
        <v>16</v>
      </c>
    </row>
    <row r="358" spans="1:8" x14ac:dyDescent="0.35">
      <c r="A358">
        <v>363</v>
      </c>
      <c r="B358" t="s">
        <v>417</v>
      </c>
      <c r="C358">
        <v>2021</v>
      </c>
      <c r="D358" t="s">
        <v>719</v>
      </c>
      <c r="E358">
        <v>12303</v>
      </c>
      <c r="F358">
        <v>117</v>
      </c>
      <c r="G358" t="s">
        <v>31</v>
      </c>
      <c r="H358" t="s">
        <v>19</v>
      </c>
    </row>
    <row r="359" spans="1:8" x14ac:dyDescent="0.35">
      <c r="A359">
        <v>170</v>
      </c>
      <c r="B359" t="s">
        <v>213</v>
      </c>
      <c r="C359">
        <v>2012</v>
      </c>
      <c r="D359" t="s">
        <v>684</v>
      </c>
      <c r="E359">
        <v>12278</v>
      </c>
      <c r="F359">
        <v>76</v>
      </c>
      <c r="G359" t="s">
        <v>50</v>
      </c>
      <c r="H359" t="s">
        <v>74</v>
      </c>
    </row>
    <row r="360" spans="1:8" x14ac:dyDescent="0.35">
      <c r="A360">
        <v>203</v>
      </c>
      <c r="B360" t="s">
        <v>249</v>
      </c>
      <c r="C360">
        <v>2010</v>
      </c>
      <c r="D360" t="s">
        <v>714</v>
      </c>
      <c r="E360">
        <v>12265</v>
      </c>
      <c r="F360">
        <v>104</v>
      </c>
      <c r="G360" t="s">
        <v>15</v>
      </c>
      <c r="H360" t="s">
        <v>19</v>
      </c>
    </row>
    <row r="361" spans="1:8" x14ac:dyDescent="0.35">
      <c r="A361">
        <v>264</v>
      </c>
      <c r="B361" t="s">
        <v>311</v>
      </c>
      <c r="C361">
        <v>2017</v>
      </c>
      <c r="D361" t="s">
        <v>717</v>
      </c>
      <c r="E361">
        <v>12095</v>
      </c>
      <c r="F361">
        <v>107</v>
      </c>
      <c r="G361" t="s">
        <v>33</v>
      </c>
      <c r="H361" t="s">
        <v>19</v>
      </c>
    </row>
    <row r="362" spans="1:8" x14ac:dyDescent="0.35">
      <c r="A362">
        <v>42</v>
      </c>
      <c r="B362" t="s">
        <v>67</v>
      </c>
      <c r="C362">
        <v>2018</v>
      </c>
      <c r="D362" t="s">
        <v>563</v>
      </c>
      <c r="E362">
        <v>12035</v>
      </c>
      <c r="F362">
        <v>69</v>
      </c>
      <c r="G362" t="s">
        <v>18</v>
      </c>
      <c r="H362" t="s">
        <v>68</v>
      </c>
    </row>
    <row r="363" spans="1:8" x14ac:dyDescent="0.35">
      <c r="A363">
        <v>9</v>
      </c>
      <c r="B363" t="s">
        <v>27</v>
      </c>
      <c r="C363">
        <v>2010</v>
      </c>
      <c r="D363" t="s">
        <v>510</v>
      </c>
      <c r="E363">
        <v>11973</v>
      </c>
      <c r="F363">
        <v>84</v>
      </c>
      <c r="G363" t="s">
        <v>18</v>
      </c>
      <c r="H363" t="s">
        <v>16</v>
      </c>
    </row>
    <row r="364" spans="1:8" x14ac:dyDescent="0.35">
      <c r="A364">
        <v>309</v>
      </c>
      <c r="B364" t="s">
        <v>362</v>
      </c>
      <c r="C364">
        <v>2010</v>
      </c>
      <c r="D364" t="s">
        <v>718</v>
      </c>
      <c r="E364">
        <v>11944</v>
      </c>
      <c r="F364">
        <v>135</v>
      </c>
      <c r="G364" t="s">
        <v>33</v>
      </c>
      <c r="H364" t="s">
        <v>19</v>
      </c>
    </row>
    <row r="365" spans="1:8" x14ac:dyDescent="0.35">
      <c r="A365">
        <v>223</v>
      </c>
      <c r="B365" t="s">
        <v>269</v>
      </c>
      <c r="C365">
        <v>2007</v>
      </c>
      <c r="D365" t="s">
        <v>714</v>
      </c>
      <c r="E365">
        <v>11934</v>
      </c>
      <c r="F365">
        <v>124</v>
      </c>
      <c r="G365" t="s">
        <v>15</v>
      </c>
      <c r="H365" t="s">
        <v>19</v>
      </c>
    </row>
    <row r="366" spans="1:8" x14ac:dyDescent="0.35">
      <c r="A366">
        <v>255</v>
      </c>
      <c r="B366" t="s">
        <v>301</v>
      </c>
      <c r="C366">
        <v>2011</v>
      </c>
      <c r="D366" t="s">
        <v>717</v>
      </c>
      <c r="E366">
        <v>11665</v>
      </c>
      <c r="F366">
        <v>136</v>
      </c>
      <c r="G366" t="s">
        <v>31</v>
      </c>
      <c r="H366" t="s">
        <v>19</v>
      </c>
    </row>
    <row r="367" spans="1:8" x14ac:dyDescent="0.35">
      <c r="A367">
        <v>357</v>
      </c>
      <c r="B367" t="s">
        <v>411</v>
      </c>
      <c r="C367">
        <v>2013</v>
      </c>
      <c r="D367" t="s">
        <v>719</v>
      </c>
      <c r="E367">
        <v>11656</v>
      </c>
      <c r="F367">
        <v>137</v>
      </c>
      <c r="G367" t="s">
        <v>73</v>
      </c>
      <c r="H367" t="s">
        <v>19</v>
      </c>
    </row>
    <row r="368" spans="1:8" x14ac:dyDescent="0.35">
      <c r="A368">
        <v>213</v>
      </c>
      <c r="B368" t="s">
        <v>258</v>
      </c>
      <c r="C368">
        <v>2021</v>
      </c>
      <c r="D368" t="s">
        <v>714</v>
      </c>
      <c r="E368">
        <v>11582</v>
      </c>
      <c r="F368">
        <v>155</v>
      </c>
      <c r="G368" t="s">
        <v>31</v>
      </c>
      <c r="H368" t="s">
        <v>19</v>
      </c>
    </row>
    <row r="369" spans="1:8" x14ac:dyDescent="0.35">
      <c r="A369">
        <v>164</v>
      </c>
      <c r="B369" t="s">
        <v>207</v>
      </c>
      <c r="C369">
        <v>2016</v>
      </c>
      <c r="D369" t="s">
        <v>684</v>
      </c>
      <c r="E369">
        <v>11495</v>
      </c>
      <c r="F369">
        <v>118</v>
      </c>
      <c r="G369" t="s">
        <v>18</v>
      </c>
      <c r="H369" t="s">
        <v>208</v>
      </c>
    </row>
    <row r="370" spans="1:8" x14ac:dyDescent="0.35">
      <c r="A370">
        <v>18</v>
      </c>
      <c r="B370" t="s">
        <v>39</v>
      </c>
      <c r="C370">
        <v>2013</v>
      </c>
      <c r="D370" t="s">
        <v>531</v>
      </c>
      <c r="E370">
        <v>11488</v>
      </c>
      <c r="F370">
        <v>60</v>
      </c>
      <c r="G370" t="s">
        <v>18</v>
      </c>
      <c r="H370" t="s">
        <v>16</v>
      </c>
    </row>
    <row r="371" spans="1:8" x14ac:dyDescent="0.35">
      <c r="A371">
        <v>25</v>
      </c>
      <c r="B371" t="s">
        <v>46</v>
      </c>
      <c r="C371">
        <v>2014</v>
      </c>
      <c r="D371" t="s">
        <v>548</v>
      </c>
      <c r="E371">
        <v>11403</v>
      </c>
      <c r="F371">
        <v>90</v>
      </c>
      <c r="G371" t="s">
        <v>47</v>
      </c>
      <c r="H371" t="s">
        <v>48</v>
      </c>
    </row>
    <row r="372" spans="1:8" x14ac:dyDescent="0.35">
      <c r="A372">
        <v>69</v>
      </c>
      <c r="B372" t="s">
        <v>101</v>
      </c>
      <c r="C372">
        <v>2014</v>
      </c>
      <c r="D372" t="s">
        <v>89</v>
      </c>
      <c r="E372">
        <v>11330</v>
      </c>
      <c r="F372">
        <v>104</v>
      </c>
      <c r="G372" t="s">
        <v>15</v>
      </c>
      <c r="H372" t="s">
        <v>19</v>
      </c>
    </row>
    <row r="373" spans="1:8" x14ac:dyDescent="0.35">
      <c r="A373">
        <v>355</v>
      </c>
      <c r="B373" t="s">
        <v>409</v>
      </c>
      <c r="C373">
        <v>1980</v>
      </c>
      <c r="D373" t="s">
        <v>719</v>
      </c>
      <c r="E373">
        <v>11329</v>
      </c>
      <c r="F373">
        <v>99</v>
      </c>
      <c r="G373" t="s">
        <v>23</v>
      </c>
      <c r="H373" t="s">
        <v>16</v>
      </c>
    </row>
    <row r="374" spans="1:8" x14ac:dyDescent="0.35">
      <c r="A374">
        <v>161</v>
      </c>
      <c r="B374" t="s">
        <v>204</v>
      </c>
      <c r="C374">
        <v>2008</v>
      </c>
      <c r="D374" t="s">
        <v>658</v>
      </c>
      <c r="E374">
        <v>11241</v>
      </c>
      <c r="F374">
        <v>99</v>
      </c>
      <c r="G374" t="s">
        <v>33</v>
      </c>
      <c r="H374" t="s">
        <v>19</v>
      </c>
    </row>
    <row r="375" spans="1:8" x14ac:dyDescent="0.35">
      <c r="A375">
        <v>88</v>
      </c>
      <c r="B375" t="s">
        <v>123</v>
      </c>
      <c r="C375">
        <v>2021</v>
      </c>
      <c r="D375" t="s">
        <v>593</v>
      </c>
      <c r="E375">
        <v>10903</v>
      </c>
      <c r="F375">
        <v>157</v>
      </c>
      <c r="G375" t="s">
        <v>15</v>
      </c>
      <c r="H375" t="s">
        <v>19</v>
      </c>
    </row>
    <row r="376" spans="1:8" x14ac:dyDescent="0.35">
      <c r="A376">
        <v>333</v>
      </c>
      <c r="B376" t="s">
        <v>387</v>
      </c>
      <c r="C376">
        <v>2021</v>
      </c>
      <c r="D376" t="s">
        <v>378</v>
      </c>
      <c r="E376">
        <v>10748</v>
      </c>
      <c r="F376">
        <v>106</v>
      </c>
      <c r="G376" t="s">
        <v>15</v>
      </c>
      <c r="H376" t="s">
        <v>357</v>
      </c>
    </row>
    <row r="377" spans="1:8" x14ac:dyDescent="0.35">
      <c r="A377">
        <v>98</v>
      </c>
      <c r="B377" t="s">
        <v>134</v>
      </c>
      <c r="C377">
        <v>2015</v>
      </c>
      <c r="D377" t="s">
        <v>619</v>
      </c>
      <c r="E377">
        <v>10742</v>
      </c>
      <c r="F377">
        <v>28</v>
      </c>
      <c r="G377" t="s">
        <v>25</v>
      </c>
      <c r="H377" t="s">
        <v>16</v>
      </c>
    </row>
    <row r="378" spans="1:8" x14ac:dyDescent="0.35">
      <c r="A378">
        <v>377</v>
      </c>
      <c r="B378" t="s">
        <v>432</v>
      </c>
      <c r="C378">
        <v>2014</v>
      </c>
      <c r="D378" t="s">
        <v>719</v>
      </c>
      <c r="E378">
        <v>10656</v>
      </c>
      <c r="F378">
        <v>122</v>
      </c>
      <c r="G378" t="s">
        <v>15</v>
      </c>
      <c r="H378" t="s">
        <v>19</v>
      </c>
    </row>
    <row r="379" spans="1:8" x14ac:dyDescent="0.35">
      <c r="A379">
        <v>33</v>
      </c>
      <c r="B379" t="s">
        <v>57</v>
      </c>
      <c r="C379">
        <v>2019</v>
      </c>
      <c r="D379" t="s">
        <v>563</v>
      </c>
      <c r="E379">
        <v>10649</v>
      </c>
      <c r="F379">
        <v>67</v>
      </c>
      <c r="G379" t="s">
        <v>18</v>
      </c>
      <c r="H379" t="s">
        <v>11</v>
      </c>
    </row>
    <row r="380" spans="1:8" x14ac:dyDescent="0.35">
      <c r="A380">
        <v>154</v>
      </c>
      <c r="B380" t="s">
        <v>197</v>
      </c>
      <c r="C380">
        <v>2020</v>
      </c>
      <c r="D380" t="s">
        <v>658</v>
      </c>
      <c r="E380">
        <v>10544</v>
      </c>
      <c r="F380">
        <v>104</v>
      </c>
      <c r="G380" t="s">
        <v>10</v>
      </c>
      <c r="H380" t="s">
        <v>16</v>
      </c>
    </row>
    <row r="381" spans="1:8" x14ac:dyDescent="0.35">
      <c r="A381">
        <v>358</v>
      </c>
      <c r="B381" t="s">
        <v>412</v>
      </c>
      <c r="C381">
        <v>2006</v>
      </c>
      <c r="D381" t="s">
        <v>719</v>
      </c>
      <c r="E381">
        <v>10528</v>
      </c>
      <c r="F381">
        <v>165</v>
      </c>
      <c r="G381" t="s">
        <v>18</v>
      </c>
      <c r="H381" t="s">
        <v>19</v>
      </c>
    </row>
    <row r="382" spans="1:8" x14ac:dyDescent="0.35">
      <c r="A382">
        <v>231</v>
      </c>
      <c r="B382" t="s">
        <v>277</v>
      </c>
      <c r="C382">
        <v>2010</v>
      </c>
      <c r="D382" t="s">
        <v>716</v>
      </c>
      <c r="E382">
        <v>10415</v>
      </c>
      <c r="F382">
        <v>115</v>
      </c>
      <c r="G382" t="s">
        <v>18</v>
      </c>
      <c r="H382" t="s">
        <v>19</v>
      </c>
    </row>
    <row r="383" spans="1:8" x14ac:dyDescent="0.35">
      <c r="A383">
        <v>258</v>
      </c>
      <c r="B383" t="s">
        <v>304</v>
      </c>
      <c r="C383">
        <v>2017</v>
      </c>
      <c r="D383" t="s">
        <v>717</v>
      </c>
      <c r="E383">
        <v>10320</v>
      </c>
      <c r="F383">
        <v>147</v>
      </c>
      <c r="G383" t="s">
        <v>31</v>
      </c>
      <c r="H383" t="s">
        <v>19</v>
      </c>
    </row>
    <row r="384" spans="1:8" x14ac:dyDescent="0.35">
      <c r="A384">
        <v>219</v>
      </c>
      <c r="B384" t="s">
        <v>265</v>
      </c>
      <c r="C384">
        <v>2011</v>
      </c>
      <c r="D384" t="s">
        <v>714</v>
      </c>
      <c r="E384">
        <v>10266</v>
      </c>
      <c r="F384">
        <v>92</v>
      </c>
      <c r="G384" t="s">
        <v>15</v>
      </c>
      <c r="H384" t="s">
        <v>16</v>
      </c>
    </row>
    <row r="385" spans="1:8" x14ac:dyDescent="0.35">
      <c r="A385">
        <v>122</v>
      </c>
      <c r="B385" t="s">
        <v>161</v>
      </c>
      <c r="C385">
        <v>2012</v>
      </c>
      <c r="D385" t="s">
        <v>641</v>
      </c>
      <c r="E385">
        <v>10257</v>
      </c>
      <c r="F385">
        <v>80</v>
      </c>
      <c r="G385" t="s">
        <v>50</v>
      </c>
      <c r="H385" t="s">
        <v>74</v>
      </c>
    </row>
    <row r="386" spans="1:8" x14ac:dyDescent="0.35">
      <c r="A386">
        <v>150</v>
      </c>
      <c r="B386" t="s">
        <v>193</v>
      </c>
      <c r="C386">
        <v>2009</v>
      </c>
      <c r="D386" t="s">
        <v>658</v>
      </c>
      <c r="E386">
        <v>10210</v>
      </c>
      <c r="F386">
        <v>86</v>
      </c>
      <c r="G386" t="s">
        <v>15</v>
      </c>
      <c r="H386" t="s">
        <v>16</v>
      </c>
    </row>
    <row r="387" spans="1:8" x14ac:dyDescent="0.35">
      <c r="A387">
        <v>320</v>
      </c>
      <c r="B387" t="s">
        <v>373</v>
      </c>
      <c r="C387">
        <v>2009</v>
      </c>
      <c r="D387" t="s">
        <v>718</v>
      </c>
      <c r="E387">
        <v>10206</v>
      </c>
      <c r="F387">
        <v>155</v>
      </c>
      <c r="G387" t="s">
        <v>73</v>
      </c>
      <c r="H387" t="s">
        <v>19</v>
      </c>
    </row>
    <row r="388" spans="1:8" x14ac:dyDescent="0.35">
      <c r="A388">
        <v>311</v>
      </c>
      <c r="B388" t="s">
        <v>364</v>
      </c>
      <c r="C388">
        <v>2007</v>
      </c>
      <c r="D388" t="s">
        <v>718</v>
      </c>
      <c r="E388">
        <v>10139</v>
      </c>
      <c r="F388">
        <v>145</v>
      </c>
      <c r="G388" t="s">
        <v>31</v>
      </c>
      <c r="H388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7"/>
  <sheetViews>
    <sheetView topLeftCell="B1" workbookViewId="0">
      <selection activeCell="B1" sqref="A1:XFD1048576"/>
    </sheetView>
  </sheetViews>
  <sheetFormatPr defaultRowHeight="14.5" x14ac:dyDescent="0.35"/>
  <cols>
    <col min="1" max="1" width="7.6328125" bestFit="1" customWidth="1"/>
    <col min="2" max="2" width="42.1796875" bestFit="1" customWidth="1"/>
    <col min="3" max="3" width="15.453125" bestFit="1" customWidth="1"/>
    <col min="4" max="4" width="8.54296875" bestFit="1" customWidth="1"/>
    <col min="5" max="5" width="20.453125" bestFit="1" customWidth="1"/>
    <col min="6" max="6" width="12.08984375" bestFit="1" customWidth="1"/>
    <col min="7" max="7" width="22.54296875" bestFit="1" customWidth="1"/>
    <col min="8" max="8" width="14.453125" bestFit="1" customWidth="1"/>
    <col min="9" max="9" width="20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443</v>
      </c>
      <c r="H1" t="s">
        <v>6</v>
      </c>
      <c r="I1" t="s">
        <v>7</v>
      </c>
    </row>
    <row r="2" spans="1:9" x14ac:dyDescent="0.35">
      <c r="A2">
        <v>0</v>
      </c>
      <c r="B2" t="s">
        <v>444</v>
      </c>
      <c r="C2">
        <v>2008</v>
      </c>
      <c r="D2" t="s">
        <v>445</v>
      </c>
      <c r="E2">
        <v>1727694</v>
      </c>
      <c r="F2">
        <v>48</v>
      </c>
      <c r="G2">
        <v>5</v>
      </c>
      <c r="H2" t="s">
        <v>15</v>
      </c>
      <c r="I2" t="s">
        <v>16</v>
      </c>
    </row>
    <row r="3" spans="1:9" x14ac:dyDescent="0.35">
      <c r="A3">
        <v>24</v>
      </c>
      <c r="B3" t="s">
        <v>474</v>
      </c>
      <c r="C3">
        <v>2016</v>
      </c>
      <c r="D3" t="s">
        <v>470</v>
      </c>
      <c r="E3">
        <v>989090</v>
      </c>
      <c r="F3">
        <v>52</v>
      </c>
      <c r="G3">
        <v>5</v>
      </c>
      <c r="H3" t="s">
        <v>13</v>
      </c>
      <c r="I3" t="s">
        <v>16</v>
      </c>
    </row>
    <row r="4" spans="1:9" x14ac:dyDescent="0.35">
      <c r="A4">
        <v>102</v>
      </c>
      <c r="B4" t="s">
        <v>560</v>
      </c>
      <c r="C4">
        <v>2010</v>
      </c>
      <c r="D4" t="s">
        <v>548</v>
      </c>
      <c r="E4">
        <v>945125</v>
      </c>
      <c r="F4">
        <v>46</v>
      </c>
      <c r="G4">
        <v>11</v>
      </c>
      <c r="H4" t="s">
        <v>25</v>
      </c>
      <c r="I4" t="s">
        <v>16</v>
      </c>
    </row>
    <row r="5" spans="1:9" x14ac:dyDescent="0.35">
      <c r="A5">
        <v>22</v>
      </c>
      <c r="B5" t="s">
        <v>472</v>
      </c>
      <c r="C5">
        <v>2013</v>
      </c>
      <c r="D5" t="s">
        <v>470</v>
      </c>
      <c r="E5">
        <v>494092</v>
      </c>
      <c r="F5">
        <v>52</v>
      </c>
      <c r="G5">
        <v>6</v>
      </c>
      <c r="H5" t="s">
        <v>15</v>
      </c>
      <c r="I5" t="s">
        <v>16</v>
      </c>
    </row>
    <row r="6" spans="1:9" x14ac:dyDescent="0.35">
      <c r="A6">
        <v>19</v>
      </c>
      <c r="B6" t="s">
        <v>468</v>
      </c>
      <c r="C6">
        <v>2013</v>
      </c>
      <c r="D6" t="s">
        <v>462</v>
      </c>
      <c r="E6">
        <v>485506</v>
      </c>
      <c r="F6">
        <v>58</v>
      </c>
      <c r="G6">
        <v>6</v>
      </c>
      <c r="H6" t="s">
        <v>15</v>
      </c>
      <c r="I6" t="s">
        <v>11</v>
      </c>
    </row>
    <row r="7" spans="1:9" x14ac:dyDescent="0.35">
      <c r="A7">
        <v>97</v>
      </c>
      <c r="B7" t="s">
        <v>555</v>
      </c>
      <c r="C7">
        <v>2019</v>
      </c>
      <c r="D7" t="s">
        <v>548</v>
      </c>
      <c r="E7">
        <v>465949</v>
      </c>
      <c r="F7">
        <v>58</v>
      </c>
      <c r="G7">
        <v>2</v>
      </c>
      <c r="H7" t="s">
        <v>13</v>
      </c>
      <c r="I7" t="s">
        <v>16</v>
      </c>
    </row>
    <row r="8" spans="1:9" x14ac:dyDescent="0.35">
      <c r="A8">
        <v>80</v>
      </c>
      <c r="B8" t="s">
        <v>536</v>
      </c>
      <c r="C8">
        <v>2017</v>
      </c>
      <c r="D8" t="s">
        <v>531</v>
      </c>
      <c r="E8">
        <v>450797</v>
      </c>
      <c r="F8">
        <v>50</v>
      </c>
      <c r="G8">
        <v>5</v>
      </c>
      <c r="H8" t="s">
        <v>31</v>
      </c>
      <c r="I8" t="s">
        <v>61</v>
      </c>
    </row>
    <row r="9" spans="1:9" x14ac:dyDescent="0.35">
      <c r="A9">
        <v>50</v>
      </c>
      <c r="B9" t="s">
        <v>503</v>
      </c>
      <c r="C9">
        <v>2005</v>
      </c>
      <c r="D9" t="s">
        <v>494</v>
      </c>
      <c r="E9">
        <v>428639</v>
      </c>
      <c r="F9">
        <v>45</v>
      </c>
      <c r="G9">
        <v>15</v>
      </c>
      <c r="H9" t="s">
        <v>13</v>
      </c>
      <c r="I9" t="s">
        <v>16</v>
      </c>
    </row>
    <row r="10" spans="1:9" x14ac:dyDescent="0.35">
      <c r="A10">
        <v>224</v>
      </c>
      <c r="B10" t="s">
        <v>688</v>
      </c>
      <c r="C10">
        <v>2012</v>
      </c>
      <c r="D10" t="s">
        <v>684</v>
      </c>
      <c r="E10">
        <v>425716</v>
      </c>
      <c r="F10">
        <v>42</v>
      </c>
      <c r="G10">
        <v>8</v>
      </c>
      <c r="H10" t="s">
        <v>25</v>
      </c>
      <c r="I10" t="s">
        <v>16</v>
      </c>
    </row>
    <row r="11" spans="1:9" x14ac:dyDescent="0.35">
      <c r="A11">
        <v>126</v>
      </c>
      <c r="B11" t="s">
        <v>585</v>
      </c>
      <c r="C11">
        <v>2021</v>
      </c>
      <c r="D11" t="s">
        <v>89</v>
      </c>
      <c r="E11">
        <v>416738</v>
      </c>
      <c r="F11">
        <v>54</v>
      </c>
      <c r="G11">
        <v>2</v>
      </c>
      <c r="H11" t="s">
        <v>25</v>
      </c>
      <c r="I11" t="s">
        <v>104</v>
      </c>
    </row>
    <row r="12" spans="1:9" x14ac:dyDescent="0.35">
      <c r="A12">
        <v>34</v>
      </c>
      <c r="B12" t="s">
        <v>485</v>
      </c>
      <c r="C12">
        <v>2020</v>
      </c>
      <c r="D12" t="s">
        <v>482</v>
      </c>
      <c r="E12">
        <v>406350</v>
      </c>
      <c r="F12">
        <v>56</v>
      </c>
      <c r="G12">
        <v>1</v>
      </c>
      <c r="H12" t="s">
        <v>15</v>
      </c>
      <c r="I12" t="s">
        <v>16</v>
      </c>
    </row>
    <row r="13" spans="1:9" x14ac:dyDescent="0.35">
      <c r="A13">
        <v>16</v>
      </c>
      <c r="B13" t="s">
        <v>465</v>
      </c>
      <c r="C13">
        <v>2015</v>
      </c>
      <c r="D13" t="s">
        <v>462</v>
      </c>
      <c r="E13">
        <v>404920</v>
      </c>
      <c r="F13">
        <v>49</v>
      </c>
      <c r="G13">
        <v>6</v>
      </c>
      <c r="H13" t="s">
        <v>18</v>
      </c>
      <c r="I13" t="s">
        <v>16</v>
      </c>
    </row>
    <row r="14" spans="1:9" x14ac:dyDescent="0.35">
      <c r="A14">
        <v>17</v>
      </c>
      <c r="B14" t="s">
        <v>466</v>
      </c>
      <c r="C14">
        <v>2015</v>
      </c>
      <c r="D14" t="s">
        <v>462</v>
      </c>
      <c r="E14">
        <v>404486</v>
      </c>
      <c r="F14">
        <v>52</v>
      </c>
      <c r="G14">
        <v>3</v>
      </c>
      <c r="H14" t="s">
        <v>15</v>
      </c>
      <c r="I14" t="s">
        <v>16</v>
      </c>
    </row>
    <row r="15" spans="1:9" x14ac:dyDescent="0.35">
      <c r="A15">
        <v>21</v>
      </c>
      <c r="B15" t="s">
        <v>471</v>
      </c>
      <c r="C15">
        <v>2017</v>
      </c>
      <c r="D15" t="s">
        <v>470</v>
      </c>
      <c r="E15">
        <v>354443</v>
      </c>
      <c r="F15">
        <v>56</v>
      </c>
      <c r="G15">
        <v>3</v>
      </c>
      <c r="H15" t="s">
        <v>13</v>
      </c>
      <c r="I15" t="s">
        <v>97</v>
      </c>
    </row>
    <row r="16" spans="1:9" x14ac:dyDescent="0.35">
      <c r="A16">
        <v>209</v>
      </c>
      <c r="B16" t="s">
        <v>673</v>
      </c>
      <c r="C16">
        <v>2014</v>
      </c>
      <c r="D16" t="s">
        <v>658</v>
      </c>
      <c r="E16">
        <v>336888</v>
      </c>
      <c r="F16">
        <v>42</v>
      </c>
      <c r="G16">
        <v>8</v>
      </c>
      <c r="H16" t="s">
        <v>13</v>
      </c>
      <c r="I16" t="s">
        <v>16</v>
      </c>
    </row>
    <row r="17" spans="1:9" x14ac:dyDescent="0.35">
      <c r="A17">
        <v>6</v>
      </c>
      <c r="B17" t="s">
        <v>453</v>
      </c>
      <c r="C17">
        <v>2013</v>
      </c>
      <c r="D17" t="s">
        <v>9</v>
      </c>
      <c r="E17">
        <v>325381</v>
      </c>
      <c r="F17">
        <v>24</v>
      </c>
      <c r="G17">
        <v>4</v>
      </c>
      <c r="H17" t="s">
        <v>13</v>
      </c>
      <c r="I17" t="s">
        <v>74</v>
      </c>
    </row>
    <row r="18" spans="1:9" x14ac:dyDescent="0.35">
      <c r="A18">
        <v>183</v>
      </c>
      <c r="B18" t="s">
        <v>645</v>
      </c>
      <c r="C18">
        <v>2009</v>
      </c>
      <c r="D18" t="s">
        <v>641</v>
      </c>
      <c r="E18">
        <v>310776</v>
      </c>
      <c r="F18">
        <v>42</v>
      </c>
      <c r="G18">
        <v>8</v>
      </c>
      <c r="H18" t="s">
        <v>13</v>
      </c>
      <c r="I18" t="s">
        <v>16</v>
      </c>
    </row>
    <row r="19" spans="1:9" x14ac:dyDescent="0.35">
      <c r="A19">
        <v>118</v>
      </c>
      <c r="B19" t="s">
        <v>577</v>
      </c>
      <c r="C19">
        <v>2016</v>
      </c>
      <c r="D19" t="s">
        <v>563</v>
      </c>
      <c r="E19">
        <v>308291</v>
      </c>
      <c r="F19">
        <v>47</v>
      </c>
      <c r="G19">
        <v>6</v>
      </c>
      <c r="H19" t="s">
        <v>13</v>
      </c>
      <c r="I19" t="s">
        <v>16</v>
      </c>
    </row>
    <row r="20" spans="1:9" x14ac:dyDescent="0.35">
      <c r="A20">
        <v>9</v>
      </c>
      <c r="B20" t="s">
        <v>456</v>
      </c>
      <c r="C20">
        <v>1989</v>
      </c>
      <c r="D20" t="s">
        <v>457</v>
      </c>
      <c r="E20">
        <v>302700</v>
      </c>
      <c r="F20">
        <v>24</v>
      </c>
      <c r="G20">
        <v>9</v>
      </c>
      <c r="H20" t="s">
        <v>18</v>
      </c>
      <c r="I20" t="s">
        <v>16</v>
      </c>
    </row>
    <row r="21" spans="1:9" x14ac:dyDescent="0.35">
      <c r="A21">
        <v>8</v>
      </c>
      <c r="B21" t="s">
        <v>455</v>
      </c>
      <c r="C21">
        <v>2006</v>
      </c>
      <c r="D21" t="s">
        <v>9</v>
      </c>
      <c r="E21">
        <v>302147</v>
      </c>
      <c r="F21">
        <v>24</v>
      </c>
      <c r="G21">
        <v>1</v>
      </c>
      <c r="H21" t="s">
        <v>13</v>
      </c>
      <c r="I21" t="s">
        <v>74</v>
      </c>
    </row>
    <row r="22" spans="1:9" x14ac:dyDescent="0.35">
      <c r="A22">
        <v>27</v>
      </c>
      <c r="B22" t="s">
        <v>477</v>
      </c>
      <c r="C22">
        <v>2003</v>
      </c>
      <c r="D22" t="s">
        <v>470</v>
      </c>
      <c r="E22">
        <v>297552</v>
      </c>
      <c r="F22">
        <v>28</v>
      </c>
      <c r="G22">
        <v>5</v>
      </c>
      <c r="H22" t="s">
        <v>18</v>
      </c>
      <c r="I22" t="s">
        <v>16</v>
      </c>
    </row>
    <row r="23" spans="1:9" x14ac:dyDescent="0.35">
      <c r="A23">
        <v>1</v>
      </c>
      <c r="B23" t="s">
        <v>446</v>
      </c>
      <c r="C23">
        <v>2005</v>
      </c>
      <c r="D23" t="s">
        <v>447</v>
      </c>
      <c r="E23">
        <v>297336</v>
      </c>
      <c r="F23">
        <v>24</v>
      </c>
      <c r="G23">
        <v>3</v>
      </c>
      <c r="H23" t="s">
        <v>13</v>
      </c>
      <c r="I23" t="s">
        <v>16</v>
      </c>
    </row>
    <row r="24" spans="1:9" x14ac:dyDescent="0.35">
      <c r="A24">
        <v>115</v>
      </c>
      <c r="B24" t="s">
        <v>574</v>
      </c>
      <c r="C24">
        <v>2013</v>
      </c>
      <c r="D24" t="s">
        <v>563</v>
      </c>
      <c r="E24">
        <v>295591</v>
      </c>
      <c r="F24">
        <v>59</v>
      </c>
      <c r="G24">
        <v>7</v>
      </c>
      <c r="H24" t="s">
        <v>15</v>
      </c>
      <c r="I24" t="s">
        <v>16</v>
      </c>
    </row>
    <row r="25" spans="1:9" x14ac:dyDescent="0.35">
      <c r="A25">
        <v>217</v>
      </c>
      <c r="B25" t="s">
        <v>681</v>
      </c>
      <c r="C25">
        <v>2005</v>
      </c>
      <c r="D25" t="s">
        <v>658</v>
      </c>
      <c r="E25">
        <v>293618</v>
      </c>
      <c r="F25">
        <v>49</v>
      </c>
      <c r="G25">
        <v>18</v>
      </c>
      <c r="H25" t="s">
        <v>15</v>
      </c>
      <c r="I25" t="s">
        <v>16</v>
      </c>
    </row>
    <row r="26" spans="1:9" x14ac:dyDescent="0.35">
      <c r="A26">
        <v>242</v>
      </c>
      <c r="B26" t="s">
        <v>706</v>
      </c>
      <c r="C26">
        <v>2017</v>
      </c>
      <c r="D26" t="s">
        <v>684</v>
      </c>
      <c r="E26">
        <v>282373</v>
      </c>
      <c r="F26">
        <v>58</v>
      </c>
      <c r="G26">
        <v>4</v>
      </c>
      <c r="H26" t="s">
        <v>15</v>
      </c>
      <c r="I26" t="s">
        <v>16</v>
      </c>
    </row>
    <row r="27" spans="1:9" x14ac:dyDescent="0.35">
      <c r="A27">
        <v>51</v>
      </c>
      <c r="B27" t="s">
        <v>504</v>
      </c>
      <c r="C27">
        <v>2017</v>
      </c>
      <c r="D27" t="s">
        <v>494</v>
      </c>
      <c r="E27">
        <v>278223</v>
      </c>
      <c r="F27">
        <v>60</v>
      </c>
      <c r="G27">
        <v>4</v>
      </c>
      <c r="H27" t="s">
        <v>31</v>
      </c>
      <c r="I27" t="s">
        <v>16</v>
      </c>
    </row>
    <row r="28" spans="1:9" x14ac:dyDescent="0.35">
      <c r="A28">
        <v>32</v>
      </c>
      <c r="B28" t="s">
        <v>483</v>
      </c>
      <c r="C28">
        <v>2017</v>
      </c>
      <c r="D28" t="s">
        <v>482</v>
      </c>
      <c r="E28">
        <v>261429</v>
      </c>
      <c r="F28">
        <v>53</v>
      </c>
      <c r="G28">
        <v>2</v>
      </c>
      <c r="H28" t="s">
        <v>31</v>
      </c>
      <c r="I28" t="s">
        <v>16</v>
      </c>
    </row>
    <row r="29" spans="1:9" x14ac:dyDescent="0.35">
      <c r="A29">
        <v>43</v>
      </c>
      <c r="B29" t="s">
        <v>496</v>
      </c>
      <c r="C29">
        <v>2009</v>
      </c>
      <c r="D29" t="s">
        <v>494</v>
      </c>
      <c r="E29">
        <v>252564</v>
      </c>
      <c r="F29">
        <v>23</v>
      </c>
      <c r="G29">
        <v>6</v>
      </c>
      <c r="H29" t="s">
        <v>18</v>
      </c>
      <c r="I29" t="s">
        <v>16</v>
      </c>
    </row>
    <row r="30" spans="1:9" x14ac:dyDescent="0.35">
      <c r="A30">
        <v>78</v>
      </c>
      <c r="B30" t="s">
        <v>534</v>
      </c>
      <c r="C30">
        <v>2019</v>
      </c>
      <c r="D30" t="s">
        <v>531</v>
      </c>
      <c r="E30">
        <v>251168</v>
      </c>
      <c r="F30">
        <v>52</v>
      </c>
      <c r="G30">
        <v>4</v>
      </c>
      <c r="H30" t="s">
        <v>15</v>
      </c>
      <c r="I30" t="s">
        <v>11</v>
      </c>
    </row>
    <row r="31" spans="1:9" x14ac:dyDescent="0.35">
      <c r="A31">
        <v>208</v>
      </c>
      <c r="B31" t="s">
        <v>672</v>
      </c>
      <c r="C31">
        <v>2014</v>
      </c>
      <c r="D31" t="s">
        <v>658</v>
      </c>
      <c r="E31">
        <v>242221</v>
      </c>
      <c r="F31">
        <v>42</v>
      </c>
      <c r="G31">
        <v>7</v>
      </c>
      <c r="H31" t="s">
        <v>15</v>
      </c>
      <c r="I31" t="s">
        <v>16</v>
      </c>
    </row>
    <row r="32" spans="1:9" x14ac:dyDescent="0.35">
      <c r="A32">
        <v>131</v>
      </c>
      <c r="B32" t="s">
        <v>590</v>
      </c>
      <c r="C32">
        <v>2013</v>
      </c>
      <c r="D32" t="s">
        <v>89</v>
      </c>
      <c r="E32">
        <v>238138</v>
      </c>
      <c r="F32">
        <v>43</v>
      </c>
      <c r="G32">
        <v>9</v>
      </c>
      <c r="H32" t="s">
        <v>15</v>
      </c>
      <c r="I32" t="s">
        <v>16</v>
      </c>
    </row>
    <row r="33" spans="1:9" x14ac:dyDescent="0.35">
      <c r="A33">
        <v>39</v>
      </c>
      <c r="B33" t="s">
        <v>490</v>
      </c>
      <c r="C33">
        <v>2011</v>
      </c>
      <c r="D33" t="s">
        <v>482</v>
      </c>
      <c r="E33">
        <v>230243</v>
      </c>
      <c r="F33">
        <v>54</v>
      </c>
      <c r="G33">
        <v>11</v>
      </c>
      <c r="H33" t="s">
        <v>15</v>
      </c>
      <c r="I33" t="s">
        <v>16</v>
      </c>
    </row>
    <row r="34" spans="1:9" x14ac:dyDescent="0.35">
      <c r="A34">
        <v>33</v>
      </c>
      <c r="B34" t="s">
        <v>484</v>
      </c>
      <c r="C34">
        <v>2018</v>
      </c>
      <c r="D34" t="s">
        <v>482</v>
      </c>
      <c r="E34">
        <v>226817</v>
      </c>
      <c r="F34">
        <v>58</v>
      </c>
      <c r="G34">
        <v>1</v>
      </c>
      <c r="H34" t="s">
        <v>15</v>
      </c>
      <c r="I34" t="s">
        <v>16</v>
      </c>
    </row>
    <row r="35" spans="1:9" x14ac:dyDescent="0.35">
      <c r="A35">
        <v>160</v>
      </c>
      <c r="B35" t="s">
        <v>621</v>
      </c>
      <c r="C35">
        <v>2014</v>
      </c>
      <c r="D35" t="s">
        <v>619</v>
      </c>
      <c r="E35">
        <v>226081</v>
      </c>
      <c r="F35">
        <v>43</v>
      </c>
      <c r="G35">
        <v>5</v>
      </c>
      <c r="H35" t="s">
        <v>13</v>
      </c>
      <c r="I35" t="s">
        <v>16</v>
      </c>
    </row>
    <row r="36" spans="1:9" x14ac:dyDescent="0.35">
      <c r="A36">
        <v>185</v>
      </c>
      <c r="B36" t="s">
        <v>647</v>
      </c>
      <c r="C36">
        <v>2018</v>
      </c>
      <c r="D36" t="s">
        <v>641</v>
      </c>
      <c r="E36">
        <v>225949</v>
      </c>
      <c r="F36">
        <v>47</v>
      </c>
      <c r="G36">
        <v>3</v>
      </c>
      <c r="H36" t="s">
        <v>33</v>
      </c>
      <c r="I36" t="s">
        <v>16</v>
      </c>
    </row>
    <row r="37" spans="1:9" x14ac:dyDescent="0.35">
      <c r="A37">
        <v>192</v>
      </c>
      <c r="B37" t="s">
        <v>654</v>
      </c>
      <c r="C37">
        <v>2011</v>
      </c>
      <c r="D37" t="s">
        <v>641</v>
      </c>
      <c r="E37">
        <v>216209</v>
      </c>
      <c r="F37">
        <v>21</v>
      </c>
      <c r="G37">
        <v>7</v>
      </c>
      <c r="H37" t="s">
        <v>18</v>
      </c>
      <c r="I37" t="s">
        <v>16</v>
      </c>
    </row>
    <row r="38" spans="1:9" x14ac:dyDescent="0.35">
      <c r="A38">
        <v>122</v>
      </c>
      <c r="B38" t="s">
        <v>581</v>
      </c>
      <c r="C38">
        <v>2019</v>
      </c>
      <c r="D38" t="s">
        <v>89</v>
      </c>
      <c r="E38">
        <v>202522</v>
      </c>
      <c r="F38">
        <v>52</v>
      </c>
      <c r="G38">
        <v>3</v>
      </c>
      <c r="H38" t="s">
        <v>18</v>
      </c>
      <c r="I38" t="s">
        <v>16</v>
      </c>
    </row>
    <row r="39" spans="1:9" x14ac:dyDescent="0.35">
      <c r="A39">
        <v>29</v>
      </c>
      <c r="B39" t="s">
        <v>479</v>
      </c>
      <c r="C39">
        <v>2010</v>
      </c>
      <c r="D39" t="s">
        <v>470</v>
      </c>
      <c r="E39">
        <v>197744</v>
      </c>
      <c r="F39">
        <v>58</v>
      </c>
      <c r="G39">
        <v>6</v>
      </c>
      <c r="H39" t="s">
        <v>15</v>
      </c>
      <c r="I39" t="s">
        <v>11</v>
      </c>
    </row>
    <row r="40" spans="1:9" x14ac:dyDescent="0.35">
      <c r="A40">
        <v>26</v>
      </c>
      <c r="B40" t="s">
        <v>476</v>
      </c>
      <c r="C40">
        <v>2016</v>
      </c>
      <c r="D40" t="s">
        <v>470</v>
      </c>
      <c r="E40">
        <v>190878</v>
      </c>
      <c r="F40">
        <v>56</v>
      </c>
      <c r="G40">
        <v>5</v>
      </c>
      <c r="H40" t="s">
        <v>15</v>
      </c>
      <c r="I40" t="s">
        <v>16</v>
      </c>
    </row>
    <row r="41" spans="1:9" x14ac:dyDescent="0.35">
      <c r="A41">
        <v>113</v>
      </c>
      <c r="B41" t="s">
        <v>572</v>
      </c>
      <c r="C41">
        <v>2005</v>
      </c>
      <c r="D41" t="s">
        <v>563</v>
      </c>
      <c r="E41">
        <v>189191</v>
      </c>
      <c r="F41">
        <v>44</v>
      </c>
      <c r="G41">
        <v>15</v>
      </c>
      <c r="H41" t="s">
        <v>33</v>
      </c>
      <c r="I41" t="s">
        <v>16</v>
      </c>
    </row>
    <row r="42" spans="1:9" x14ac:dyDescent="0.35">
      <c r="A42">
        <v>111</v>
      </c>
      <c r="B42" t="s">
        <v>570</v>
      </c>
      <c r="C42">
        <v>2017</v>
      </c>
      <c r="D42" t="s">
        <v>563</v>
      </c>
      <c r="E42">
        <v>177868</v>
      </c>
      <c r="F42">
        <v>21</v>
      </c>
      <c r="G42">
        <v>2</v>
      </c>
      <c r="H42" t="s">
        <v>31</v>
      </c>
      <c r="I42" t="s">
        <v>11</v>
      </c>
    </row>
    <row r="43" spans="1:9" x14ac:dyDescent="0.35">
      <c r="A43">
        <v>5</v>
      </c>
      <c r="B43" t="s">
        <v>452</v>
      </c>
      <c r="C43">
        <v>2021</v>
      </c>
      <c r="D43" t="s">
        <v>451</v>
      </c>
      <c r="E43">
        <v>175412</v>
      </c>
      <c r="F43">
        <v>41</v>
      </c>
      <c r="G43">
        <v>1</v>
      </c>
      <c r="H43" t="s">
        <v>25</v>
      </c>
      <c r="I43" t="s">
        <v>16</v>
      </c>
    </row>
    <row r="44" spans="1:9" x14ac:dyDescent="0.35">
      <c r="A44">
        <v>35</v>
      </c>
      <c r="B44" t="s">
        <v>486</v>
      </c>
      <c r="C44">
        <v>2018</v>
      </c>
      <c r="D44" t="s">
        <v>482</v>
      </c>
      <c r="E44">
        <v>163858</v>
      </c>
      <c r="F44">
        <v>31</v>
      </c>
      <c r="G44">
        <v>5</v>
      </c>
      <c r="H44" t="s">
        <v>25</v>
      </c>
      <c r="I44" t="s">
        <v>16</v>
      </c>
    </row>
    <row r="45" spans="1:9" x14ac:dyDescent="0.35">
      <c r="A45">
        <v>143</v>
      </c>
      <c r="B45" t="s">
        <v>603</v>
      </c>
      <c r="C45">
        <v>2018</v>
      </c>
      <c r="D45" t="s">
        <v>593</v>
      </c>
      <c r="E45">
        <v>162018</v>
      </c>
      <c r="F45">
        <v>52</v>
      </c>
      <c r="G45">
        <v>2</v>
      </c>
      <c r="H45" t="s">
        <v>13</v>
      </c>
      <c r="I45" t="s">
        <v>16</v>
      </c>
    </row>
    <row r="46" spans="1:9" x14ac:dyDescent="0.35">
      <c r="A46">
        <v>63</v>
      </c>
      <c r="B46" t="s">
        <v>517</v>
      </c>
      <c r="C46">
        <v>2014</v>
      </c>
      <c r="D46" t="s">
        <v>510</v>
      </c>
      <c r="E46">
        <v>152435</v>
      </c>
      <c r="F46">
        <v>60</v>
      </c>
      <c r="G46">
        <v>6</v>
      </c>
      <c r="H46" t="s">
        <v>13</v>
      </c>
      <c r="I46" t="s">
        <v>16</v>
      </c>
    </row>
    <row r="47" spans="1:9" x14ac:dyDescent="0.35">
      <c r="A47">
        <v>91</v>
      </c>
      <c r="B47" t="s">
        <v>549</v>
      </c>
      <c r="C47">
        <v>2015</v>
      </c>
      <c r="D47" t="s">
        <v>548</v>
      </c>
      <c r="E47">
        <v>151518</v>
      </c>
      <c r="F47">
        <v>62</v>
      </c>
      <c r="G47">
        <v>2</v>
      </c>
      <c r="H47" t="s">
        <v>13</v>
      </c>
      <c r="I47" t="s">
        <v>16</v>
      </c>
    </row>
    <row r="48" spans="1:9" x14ac:dyDescent="0.35">
      <c r="A48">
        <v>95</v>
      </c>
      <c r="B48" t="s">
        <v>553</v>
      </c>
      <c r="C48">
        <v>2016</v>
      </c>
      <c r="D48" t="s">
        <v>548</v>
      </c>
      <c r="E48">
        <v>148562</v>
      </c>
      <c r="F48">
        <v>23</v>
      </c>
      <c r="G48">
        <v>4</v>
      </c>
      <c r="H48" t="s">
        <v>13</v>
      </c>
      <c r="I48" t="s">
        <v>16</v>
      </c>
    </row>
    <row r="49" spans="1:9" x14ac:dyDescent="0.35">
      <c r="A49">
        <v>25</v>
      </c>
      <c r="B49" t="s">
        <v>475</v>
      </c>
      <c r="C49">
        <v>2015</v>
      </c>
      <c r="D49" t="s">
        <v>470</v>
      </c>
      <c r="E49">
        <v>148386</v>
      </c>
      <c r="F49">
        <v>24</v>
      </c>
      <c r="G49">
        <v>2</v>
      </c>
      <c r="H49" t="s">
        <v>25</v>
      </c>
      <c r="I49" t="s">
        <v>74</v>
      </c>
    </row>
    <row r="50" spans="1:9" x14ac:dyDescent="0.35">
      <c r="A50">
        <v>48</v>
      </c>
      <c r="B50" t="s">
        <v>501</v>
      </c>
      <c r="C50">
        <v>2006</v>
      </c>
      <c r="D50" t="s">
        <v>494</v>
      </c>
      <c r="E50">
        <v>147409</v>
      </c>
      <c r="F50">
        <v>25</v>
      </c>
      <c r="G50">
        <v>5</v>
      </c>
      <c r="H50" t="s">
        <v>18</v>
      </c>
      <c r="I50" t="s">
        <v>11</v>
      </c>
    </row>
    <row r="51" spans="1:9" x14ac:dyDescent="0.35">
      <c r="A51">
        <v>105</v>
      </c>
      <c r="B51" t="s">
        <v>564</v>
      </c>
      <c r="C51">
        <v>2014</v>
      </c>
      <c r="D51" t="s">
        <v>563</v>
      </c>
      <c r="E51">
        <v>146712</v>
      </c>
      <c r="F51">
        <v>43</v>
      </c>
      <c r="G51">
        <v>6</v>
      </c>
      <c r="H51" t="s">
        <v>15</v>
      </c>
      <c r="I51" t="s">
        <v>16</v>
      </c>
    </row>
    <row r="52" spans="1:9" x14ac:dyDescent="0.35">
      <c r="A52">
        <v>14</v>
      </c>
      <c r="B52" t="s">
        <v>463</v>
      </c>
      <c r="C52">
        <v>2014</v>
      </c>
      <c r="D52" t="s">
        <v>462</v>
      </c>
      <c r="E52">
        <v>143584</v>
      </c>
      <c r="F52">
        <v>26</v>
      </c>
      <c r="G52">
        <v>6</v>
      </c>
      <c r="H52" t="s">
        <v>15</v>
      </c>
      <c r="I52" t="s">
        <v>16</v>
      </c>
    </row>
    <row r="53" spans="1:9" x14ac:dyDescent="0.35">
      <c r="A53">
        <v>172</v>
      </c>
      <c r="B53" t="s">
        <v>633</v>
      </c>
      <c r="C53">
        <v>2003</v>
      </c>
      <c r="D53" t="s">
        <v>619</v>
      </c>
      <c r="E53">
        <v>141049</v>
      </c>
      <c r="F53">
        <v>44</v>
      </c>
      <c r="G53">
        <v>19</v>
      </c>
      <c r="H53" t="s">
        <v>25</v>
      </c>
      <c r="I53" t="s">
        <v>16</v>
      </c>
    </row>
    <row r="54" spans="1:9" x14ac:dyDescent="0.35">
      <c r="A54">
        <v>76</v>
      </c>
      <c r="B54" t="s">
        <v>530</v>
      </c>
      <c r="C54">
        <v>2013</v>
      </c>
      <c r="D54" t="s">
        <v>531</v>
      </c>
      <c r="E54">
        <v>131574</v>
      </c>
      <c r="F54">
        <v>43</v>
      </c>
      <c r="G54">
        <v>5</v>
      </c>
      <c r="H54" t="s">
        <v>13</v>
      </c>
      <c r="I54" t="s">
        <v>16</v>
      </c>
    </row>
    <row r="55" spans="1:9" x14ac:dyDescent="0.35">
      <c r="A55">
        <v>44</v>
      </c>
      <c r="B55" t="s">
        <v>497</v>
      </c>
      <c r="C55">
        <v>2015</v>
      </c>
      <c r="D55" t="s">
        <v>494</v>
      </c>
      <c r="E55">
        <v>126473</v>
      </c>
      <c r="F55">
        <v>55</v>
      </c>
      <c r="G55">
        <v>5</v>
      </c>
      <c r="H55" t="s">
        <v>25</v>
      </c>
      <c r="I55" t="s">
        <v>11</v>
      </c>
    </row>
    <row r="56" spans="1:9" x14ac:dyDescent="0.35">
      <c r="A56">
        <v>53</v>
      </c>
      <c r="B56" t="s">
        <v>506</v>
      </c>
      <c r="C56">
        <v>2019</v>
      </c>
      <c r="D56" t="s">
        <v>494</v>
      </c>
      <c r="E56">
        <v>124972</v>
      </c>
      <c r="F56">
        <v>28</v>
      </c>
      <c r="G56">
        <v>3</v>
      </c>
      <c r="H56" t="s">
        <v>18</v>
      </c>
      <c r="I56" t="s">
        <v>11</v>
      </c>
    </row>
    <row r="57" spans="1:9" x14ac:dyDescent="0.35">
      <c r="A57">
        <v>84</v>
      </c>
      <c r="B57" t="s">
        <v>541</v>
      </c>
      <c r="C57">
        <v>2006</v>
      </c>
      <c r="D57" t="s">
        <v>531</v>
      </c>
      <c r="E57">
        <v>121514</v>
      </c>
      <c r="F57">
        <v>25</v>
      </c>
      <c r="G57">
        <v>7</v>
      </c>
      <c r="H57" t="s">
        <v>18</v>
      </c>
      <c r="I57" t="s">
        <v>16</v>
      </c>
    </row>
    <row r="58" spans="1:9" x14ac:dyDescent="0.35">
      <c r="A58">
        <v>99</v>
      </c>
      <c r="B58" t="s">
        <v>557</v>
      </c>
      <c r="C58">
        <v>2000</v>
      </c>
      <c r="D58" t="s">
        <v>548</v>
      </c>
      <c r="E58">
        <v>119054</v>
      </c>
      <c r="F58">
        <v>46</v>
      </c>
      <c r="G58">
        <v>8</v>
      </c>
      <c r="H58" t="s">
        <v>18</v>
      </c>
      <c r="I58" t="s">
        <v>16</v>
      </c>
    </row>
    <row r="59" spans="1:9" x14ac:dyDescent="0.35">
      <c r="A59">
        <v>64</v>
      </c>
      <c r="B59" t="s">
        <v>518</v>
      </c>
      <c r="C59">
        <v>2012</v>
      </c>
      <c r="D59" t="s">
        <v>510</v>
      </c>
      <c r="E59">
        <v>117464</v>
      </c>
      <c r="F59">
        <v>23</v>
      </c>
      <c r="G59">
        <v>4</v>
      </c>
      <c r="H59" t="s">
        <v>25</v>
      </c>
      <c r="I59" t="s">
        <v>16</v>
      </c>
    </row>
    <row r="60" spans="1:9" x14ac:dyDescent="0.35">
      <c r="A60">
        <v>151</v>
      </c>
      <c r="B60" t="s">
        <v>611</v>
      </c>
      <c r="C60">
        <v>2017</v>
      </c>
      <c r="D60" t="s">
        <v>593</v>
      </c>
      <c r="E60">
        <v>117055</v>
      </c>
      <c r="F60">
        <v>45</v>
      </c>
      <c r="G60">
        <v>4</v>
      </c>
      <c r="H60" t="s">
        <v>31</v>
      </c>
      <c r="I60" t="s">
        <v>16</v>
      </c>
    </row>
    <row r="61" spans="1:9" x14ac:dyDescent="0.35">
      <c r="A61">
        <v>109</v>
      </c>
      <c r="B61" t="s">
        <v>568</v>
      </c>
      <c r="C61">
        <v>2018</v>
      </c>
      <c r="D61" t="s">
        <v>563</v>
      </c>
      <c r="E61">
        <v>114446</v>
      </c>
      <c r="F61">
        <v>60</v>
      </c>
      <c r="G61">
        <v>2</v>
      </c>
      <c r="H61" t="s">
        <v>47</v>
      </c>
      <c r="I61" t="s">
        <v>11</v>
      </c>
    </row>
    <row r="62" spans="1:9" x14ac:dyDescent="0.35">
      <c r="A62">
        <v>12</v>
      </c>
      <c r="B62" t="s">
        <v>460</v>
      </c>
      <c r="C62">
        <v>2019</v>
      </c>
      <c r="D62" t="s">
        <v>457</v>
      </c>
      <c r="E62">
        <v>114127</v>
      </c>
      <c r="F62">
        <v>74</v>
      </c>
      <c r="G62">
        <v>1</v>
      </c>
      <c r="H62" t="s">
        <v>15</v>
      </c>
      <c r="I62" t="s">
        <v>16</v>
      </c>
    </row>
    <row r="63" spans="1:9" x14ac:dyDescent="0.35">
      <c r="A63">
        <v>10</v>
      </c>
      <c r="B63" t="s">
        <v>458</v>
      </c>
      <c r="C63">
        <v>1998</v>
      </c>
      <c r="D63" t="s">
        <v>457</v>
      </c>
      <c r="E63">
        <v>112887</v>
      </c>
      <c r="F63">
        <v>25</v>
      </c>
      <c r="G63">
        <v>1</v>
      </c>
      <c r="H63" t="s">
        <v>23</v>
      </c>
      <c r="I63" t="s">
        <v>74</v>
      </c>
    </row>
    <row r="64" spans="1:9" x14ac:dyDescent="0.35">
      <c r="A64">
        <v>18</v>
      </c>
      <c r="B64" t="s">
        <v>467</v>
      </c>
      <c r="C64">
        <v>1999</v>
      </c>
      <c r="D64" t="s">
        <v>462</v>
      </c>
      <c r="E64">
        <v>112586</v>
      </c>
      <c r="F64">
        <v>23</v>
      </c>
      <c r="G64">
        <v>21</v>
      </c>
      <c r="H64" t="s">
        <v>25</v>
      </c>
      <c r="I64" t="s">
        <v>74</v>
      </c>
    </row>
    <row r="65" spans="1:9" x14ac:dyDescent="0.35">
      <c r="A65">
        <v>45</v>
      </c>
      <c r="B65" t="s">
        <v>498</v>
      </c>
      <c r="C65">
        <v>2015</v>
      </c>
      <c r="D65" t="s">
        <v>494</v>
      </c>
      <c r="E65">
        <v>112537</v>
      </c>
      <c r="F65">
        <v>22</v>
      </c>
      <c r="G65">
        <v>6</v>
      </c>
      <c r="H65" t="s">
        <v>18</v>
      </c>
      <c r="I65" t="s">
        <v>109</v>
      </c>
    </row>
    <row r="66" spans="1:9" x14ac:dyDescent="0.35">
      <c r="A66">
        <v>4</v>
      </c>
      <c r="B66" t="s">
        <v>450</v>
      </c>
      <c r="C66">
        <v>2020</v>
      </c>
      <c r="D66" t="s">
        <v>451</v>
      </c>
      <c r="E66">
        <v>108321</v>
      </c>
      <c r="F66">
        <v>50</v>
      </c>
      <c r="G66">
        <v>1</v>
      </c>
      <c r="H66" t="s">
        <v>10</v>
      </c>
      <c r="I66" t="s">
        <v>16</v>
      </c>
    </row>
    <row r="67" spans="1:9" x14ac:dyDescent="0.35">
      <c r="A67">
        <v>182</v>
      </c>
      <c r="B67" t="s">
        <v>644</v>
      </c>
      <c r="C67">
        <v>2021</v>
      </c>
      <c r="D67" t="s">
        <v>641</v>
      </c>
      <c r="E67">
        <v>102321</v>
      </c>
      <c r="F67">
        <v>64</v>
      </c>
      <c r="G67">
        <v>1</v>
      </c>
      <c r="H67" t="s">
        <v>25</v>
      </c>
      <c r="I67" t="s">
        <v>16</v>
      </c>
    </row>
    <row r="68" spans="1:9" x14ac:dyDescent="0.35">
      <c r="A68">
        <v>144</v>
      </c>
      <c r="B68" t="s">
        <v>604</v>
      </c>
      <c r="C68">
        <v>2016</v>
      </c>
      <c r="D68" t="s">
        <v>593</v>
      </c>
      <c r="E68">
        <v>100911</v>
      </c>
      <c r="F68">
        <v>55</v>
      </c>
      <c r="G68">
        <v>2</v>
      </c>
      <c r="H68" t="s">
        <v>13</v>
      </c>
      <c r="I68" t="s">
        <v>16</v>
      </c>
    </row>
    <row r="69" spans="1:9" x14ac:dyDescent="0.35">
      <c r="A69">
        <v>243</v>
      </c>
      <c r="B69" t="s">
        <v>707</v>
      </c>
      <c r="C69">
        <v>2021</v>
      </c>
      <c r="D69" t="s">
        <v>684</v>
      </c>
      <c r="E69">
        <v>100575</v>
      </c>
      <c r="F69">
        <v>46</v>
      </c>
      <c r="G69">
        <v>3</v>
      </c>
      <c r="H69" t="s">
        <v>31</v>
      </c>
      <c r="I69" t="s">
        <v>157</v>
      </c>
    </row>
    <row r="70" spans="1:9" x14ac:dyDescent="0.35">
      <c r="A70">
        <v>58</v>
      </c>
      <c r="B70" t="s">
        <v>512</v>
      </c>
      <c r="C70">
        <v>2019</v>
      </c>
      <c r="D70" t="s">
        <v>510</v>
      </c>
      <c r="E70">
        <v>95658</v>
      </c>
      <c r="F70">
        <v>48</v>
      </c>
      <c r="G70">
        <v>1</v>
      </c>
      <c r="H70" t="s">
        <v>15</v>
      </c>
      <c r="I70" t="s">
        <v>16</v>
      </c>
    </row>
    <row r="71" spans="1:9" x14ac:dyDescent="0.35">
      <c r="A71">
        <v>75</v>
      </c>
      <c r="B71" t="s">
        <v>529</v>
      </c>
      <c r="C71">
        <v>2002</v>
      </c>
      <c r="D71" t="s">
        <v>510</v>
      </c>
      <c r="E71">
        <v>93980</v>
      </c>
      <c r="F71">
        <v>23</v>
      </c>
      <c r="G71">
        <v>6</v>
      </c>
      <c r="H71" t="s">
        <v>13</v>
      </c>
      <c r="I71" t="s">
        <v>74</v>
      </c>
    </row>
    <row r="72" spans="1:9" x14ac:dyDescent="0.35">
      <c r="A72">
        <v>38</v>
      </c>
      <c r="B72" t="s">
        <v>489</v>
      </c>
      <c r="C72">
        <v>2015</v>
      </c>
      <c r="D72" t="s">
        <v>482</v>
      </c>
      <c r="E72">
        <v>93456</v>
      </c>
      <c r="F72">
        <v>62</v>
      </c>
      <c r="G72">
        <v>2</v>
      </c>
      <c r="H72" t="s">
        <v>31</v>
      </c>
      <c r="I72" t="s">
        <v>16</v>
      </c>
    </row>
    <row r="73" spans="1:9" x14ac:dyDescent="0.35">
      <c r="A73">
        <v>69</v>
      </c>
      <c r="B73" t="s">
        <v>523</v>
      </c>
      <c r="C73">
        <v>1997</v>
      </c>
      <c r="D73" t="s">
        <v>510</v>
      </c>
      <c r="E73">
        <v>90196</v>
      </c>
      <c r="F73">
        <v>44</v>
      </c>
      <c r="G73">
        <v>10</v>
      </c>
      <c r="H73" t="s">
        <v>13</v>
      </c>
      <c r="I73" t="s">
        <v>16</v>
      </c>
    </row>
    <row r="74" spans="1:9" x14ac:dyDescent="0.35">
      <c r="A74">
        <v>162</v>
      </c>
      <c r="B74" t="s">
        <v>623</v>
      </c>
      <c r="C74">
        <v>2019</v>
      </c>
      <c r="D74" t="s">
        <v>619</v>
      </c>
      <c r="E74">
        <v>88945</v>
      </c>
      <c r="F74">
        <v>28</v>
      </c>
      <c r="G74">
        <v>2</v>
      </c>
      <c r="H74" t="s">
        <v>15</v>
      </c>
      <c r="I74" t="s">
        <v>16</v>
      </c>
    </row>
    <row r="75" spans="1:9" x14ac:dyDescent="0.35">
      <c r="A75">
        <v>23</v>
      </c>
      <c r="B75" t="s">
        <v>473</v>
      </c>
      <c r="C75">
        <v>2019</v>
      </c>
      <c r="D75" t="s">
        <v>470</v>
      </c>
      <c r="E75">
        <v>88265</v>
      </c>
      <c r="F75">
        <v>25</v>
      </c>
      <c r="G75">
        <v>3</v>
      </c>
      <c r="H75" t="s">
        <v>192</v>
      </c>
      <c r="I75" t="s">
        <v>74</v>
      </c>
    </row>
    <row r="76" spans="1:9" x14ac:dyDescent="0.35">
      <c r="A76">
        <v>237</v>
      </c>
      <c r="B76" t="s">
        <v>701</v>
      </c>
      <c r="C76">
        <v>2016</v>
      </c>
      <c r="D76" t="s">
        <v>684</v>
      </c>
      <c r="E76">
        <v>88019</v>
      </c>
      <c r="F76">
        <v>44</v>
      </c>
      <c r="G76">
        <v>3</v>
      </c>
      <c r="H76" t="s">
        <v>47</v>
      </c>
      <c r="I76" t="s">
        <v>16</v>
      </c>
    </row>
    <row r="77" spans="1:9" x14ac:dyDescent="0.35">
      <c r="A77">
        <v>7</v>
      </c>
      <c r="B77" t="s">
        <v>454</v>
      </c>
      <c r="C77">
        <v>2011</v>
      </c>
      <c r="D77" t="s">
        <v>9</v>
      </c>
      <c r="E77">
        <v>87857</v>
      </c>
      <c r="F77">
        <v>23</v>
      </c>
      <c r="G77">
        <v>3</v>
      </c>
      <c r="H77" t="s">
        <v>15</v>
      </c>
      <c r="I77" t="s">
        <v>74</v>
      </c>
    </row>
    <row r="78" spans="1:9" x14ac:dyDescent="0.35">
      <c r="A78">
        <v>40</v>
      </c>
      <c r="B78" t="s">
        <v>491</v>
      </c>
      <c r="C78">
        <v>2018</v>
      </c>
      <c r="D78" t="s">
        <v>482</v>
      </c>
      <c r="E78">
        <v>85088</v>
      </c>
      <c r="F78">
        <v>50</v>
      </c>
      <c r="G78">
        <v>2</v>
      </c>
      <c r="H78" t="s">
        <v>25</v>
      </c>
      <c r="I78" t="s">
        <v>19</v>
      </c>
    </row>
    <row r="79" spans="1:9" x14ac:dyDescent="0.35">
      <c r="A79">
        <v>82</v>
      </c>
      <c r="B79" t="s">
        <v>539</v>
      </c>
      <c r="C79">
        <v>2017</v>
      </c>
      <c r="D79" t="s">
        <v>531</v>
      </c>
      <c r="E79">
        <v>81643</v>
      </c>
      <c r="F79">
        <v>31</v>
      </c>
      <c r="G79">
        <v>4</v>
      </c>
      <c r="H79" t="s">
        <v>18</v>
      </c>
      <c r="I79" t="s">
        <v>16</v>
      </c>
    </row>
    <row r="80" spans="1:9" x14ac:dyDescent="0.35">
      <c r="A80">
        <v>71</v>
      </c>
      <c r="B80" t="s">
        <v>525</v>
      </c>
      <c r="C80">
        <v>2018</v>
      </c>
      <c r="D80" t="s">
        <v>510</v>
      </c>
      <c r="E80">
        <v>80902</v>
      </c>
      <c r="F80">
        <v>56</v>
      </c>
      <c r="G80">
        <v>3</v>
      </c>
      <c r="H80" t="s">
        <v>15</v>
      </c>
      <c r="I80" t="s">
        <v>16</v>
      </c>
    </row>
    <row r="81" spans="1:9" x14ac:dyDescent="0.35">
      <c r="A81">
        <v>141</v>
      </c>
      <c r="B81" t="s">
        <v>601</v>
      </c>
      <c r="C81">
        <v>2008</v>
      </c>
      <c r="D81" t="s">
        <v>593</v>
      </c>
      <c r="E81">
        <v>80138</v>
      </c>
      <c r="F81">
        <v>44</v>
      </c>
      <c r="G81">
        <v>5</v>
      </c>
      <c r="H81" t="s">
        <v>25</v>
      </c>
      <c r="I81" t="s">
        <v>11</v>
      </c>
    </row>
    <row r="82" spans="1:9" x14ac:dyDescent="0.35">
      <c r="A82">
        <v>201</v>
      </c>
      <c r="B82" t="s">
        <v>664</v>
      </c>
      <c r="C82">
        <v>2021</v>
      </c>
      <c r="D82" t="s">
        <v>658</v>
      </c>
      <c r="E82">
        <v>77782</v>
      </c>
      <c r="F82">
        <v>52</v>
      </c>
      <c r="G82">
        <v>1</v>
      </c>
      <c r="H82" t="s">
        <v>13</v>
      </c>
      <c r="I82" t="s">
        <v>16</v>
      </c>
    </row>
    <row r="83" spans="1:9" x14ac:dyDescent="0.35">
      <c r="A83">
        <v>73</v>
      </c>
      <c r="B83" t="s">
        <v>527</v>
      </c>
      <c r="C83">
        <v>2021</v>
      </c>
      <c r="D83" t="s">
        <v>510</v>
      </c>
      <c r="E83">
        <v>74955</v>
      </c>
      <c r="F83">
        <v>54</v>
      </c>
      <c r="G83">
        <v>1</v>
      </c>
      <c r="H83" t="s">
        <v>15</v>
      </c>
      <c r="I83" t="s">
        <v>16</v>
      </c>
    </row>
    <row r="84" spans="1:9" x14ac:dyDescent="0.35">
      <c r="A84">
        <v>191</v>
      </c>
      <c r="B84" t="s">
        <v>653</v>
      </c>
      <c r="C84">
        <v>2018</v>
      </c>
      <c r="D84" t="s">
        <v>641</v>
      </c>
      <c r="E84">
        <v>74877</v>
      </c>
      <c r="F84">
        <v>39</v>
      </c>
      <c r="G84">
        <v>1</v>
      </c>
      <c r="H84" t="s">
        <v>15</v>
      </c>
      <c r="I84" t="s">
        <v>16</v>
      </c>
    </row>
    <row r="85" spans="1:9" x14ac:dyDescent="0.35">
      <c r="A85">
        <v>156</v>
      </c>
      <c r="B85" t="s">
        <v>616</v>
      </c>
      <c r="C85">
        <v>2017</v>
      </c>
      <c r="D85" t="s">
        <v>593</v>
      </c>
      <c r="E85">
        <v>74660</v>
      </c>
      <c r="F85">
        <v>27</v>
      </c>
      <c r="G85">
        <v>6</v>
      </c>
      <c r="H85" t="s">
        <v>192</v>
      </c>
      <c r="I85" t="s">
        <v>16</v>
      </c>
    </row>
    <row r="86" spans="1:9" x14ac:dyDescent="0.35">
      <c r="A86">
        <v>132</v>
      </c>
      <c r="B86" t="s">
        <v>591</v>
      </c>
      <c r="C86">
        <v>2020</v>
      </c>
      <c r="D86" t="s">
        <v>89</v>
      </c>
      <c r="E86">
        <v>74118</v>
      </c>
      <c r="F86">
        <v>54</v>
      </c>
      <c r="G86">
        <v>1</v>
      </c>
      <c r="H86" t="s">
        <v>15</v>
      </c>
      <c r="I86" t="s">
        <v>97</v>
      </c>
    </row>
    <row r="87" spans="1:9" x14ac:dyDescent="0.35">
      <c r="A87">
        <v>124</v>
      </c>
      <c r="B87" t="s">
        <v>583</v>
      </c>
      <c r="C87">
        <v>2019</v>
      </c>
      <c r="D87" t="s">
        <v>89</v>
      </c>
      <c r="E87">
        <v>73110</v>
      </c>
      <c r="F87">
        <v>31</v>
      </c>
      <c r="G87">
        <v>2</v>
      </c>
      <c r="H87" t="s">
        <v>15</v>
      </c>
      <c r="I87" t="s">
        <v>16</v>
      </c>
    </row>
    <row r="88" spans="1:9" x14ac:dyDescent="0.35">
      <c r="A88">
        <v>13</v>
      </c>
      <c r="B88" t="s">
        <v>461</v>
      </c>
      <c r="C88">
        <v>1969</v>
      </c>
      <c r="D88" t="s">
        <v>462</v>
      </c>
      <c r="E88">
        <v>72895</v>
      </c>
      <c r="F88">
        <v>30</v>
      </c>
      <c r="G88">
        <v>4</v>
      </c>
      <c r="H88" t="s">
        <v>18</v>
      </c>
      <c r="I88" t="s">
        <v>11</v>
      </c>
    </row>
    <row r="89" spans="1:9" x14ac:dyDescent="0.35">
      <c r="A89">
        <v>87</v>
      </c>
      <c r="B89" t="s">
        <v>544</v>
      </c>
      <c r="C89">
        <v>2015</v>
      </c>
      <c r="D89" t="s">
        <v>531</v>
      </c>
      <c r="E89">
        <v>72341</v>
      </c>
      <c r="F89">
        <v>32</v>
      </c>
      <c r="G89">
        <v>3</v>
      </c>
      <c r="H89" t="s">
        <v>15</v>
      </c>
      <c r="I89" t="s">
        <v>16</v>
      </c>
    </row>
    <row r="90" spans="1:9" x14ac:dyDescent="0.35">
      <c r="A90">
        <v>129</v>
      </c>
      <c r="B90" t="s">
        <v>588</v>
      </c>
      <c r="C90">
        <v>2014</v>
      </c>
      <c r="D90" t="s">
        <v>89</v>
      </c>
      <c r="E90">
        <v>71229</v>
      </c>
      <c r="F90">
        <v>55</v>
      </c>
      <c r="G90">
        <v>2</v>
      </c>
      <c r="H90" t="s">
        <v>25</v>
      </c>
      <c r="I90" t="s">
        <v>16</v>
      </c>
    </row>
    <row r="91" spans="1:9" x14ac:dyDescent="0.35">
      <c r="A91">
        <v>206</v>
      </c>
      <c r="B91" t="s">
        <v>670</v>
      </c>
      <c r="C91">
        <v>2015</v>
      </c>
      <c r="D91" t="s">
        <v>658</v>
      </c>
      <c r="E91">
        <v>70242</v>
      </c>
      <c r="F91">
        <v>30</v>
      </c>
      <c r="G91">
        <v>4</v>
      </c>
      <c r="H91" t="s">
        <v>18</v>
      </c>
      <c r="I91" t="s">
        <v>16</v>
      </c>
    </row>
    <row r="92" spans="1:9" x14ac:dyDescent="0.35">
      <c r="A92">
        <v>56</v>
      </c>
      <c r="B92" t="s">
        <v>509</v>
      </c>
      <c r="C92">
        <v>2015</v>
      </c>
      <c r="D92" t="s">
        <v>510</v>
      </c>
      <c r="E92">
        <v>70087</v>
      </c>
      <c r="F92">
        <v>30</v>
      </c>
      <c r="G92">
        <v>3</v>
      </c>
      <c r="H92" t="s">
        <v>25</v>
      </c>
      <c r="I92" t="s">
        <v>16</v>
      </c>
    </row>
    <row r="93" spans="1:9" x14ac:dyDescent="0.35">
      <c r="A93">
        <v>3</v>
      </c>
      <c r="B93" t="s">
        <v>449</v>
      </c>
      <c r="C93">
        <v>2019</v>
      </c>
      <c r="D93" t="s">
        <v>447</v>
      </c>
      <c r="E93">
        <v>66985</v>
      </c>
      <c r="F93">
        <v>42</v>
      </c>
      <c r="G93">
        <v>2</v>
      </c>
      <c r="H93" t="s">
        <v>15</v>
      </c>
      <c r="I93" t="s">
        <v>19</v>
      </c>
    </row>
    <row r="94" spans="1:9" x14ac:dyDescent="0.35">
      <c r="A94">
        <v>165</v>
      </c>
      <c r="B94" t="s">
        <v>626</v>
      </c>
      <c r="C94">
        <v>2015</v>
      </c>
      <c r="D94" t="s">
        <v>619</v>
      </c>
      <c r="E94">
        <v>66488</v>
      </c>
      <c r="F94">
        <v>42</v>
      </c>
      <c r="G94">
        <v>5</v>
      </c>
      <c r="H94" t="s">
        <v>13</v>
      </c>
      <c r="I94" t="s">
        <v>16</v>
      </c>
    </row>
    <row r="95" spans="1:9" x14ac:dyDescent="0.35">
      <c r="A95">
        <v>46</v>
      </c>
      <c r="B95" t="s">
        <v>499</v>
      </c>
      <c r="C95">
        <v>1995</v>
      </c>
      <c r="D95" t="s">
        <v>494</v>
      </c>
      <c r="E95">
        <v>64727</v>
      </c>
      <c r="F95">
        <v>24</v>
      </c>
      <c r="G95">
        <v>1</v>
      </c>
      <c r="H95" t="s">
        <v>13</v>
      </c>
      <c r="I95" t="s">
        <v>74</v>
      </c>
    </row>
    <row r="96" spans="1:9" x14ac:dyDescent="0.35">
      <c r="A96">
        <v>153</v>
      </c>
      <c r="B96" t="s">
        <v>613</v>
      </c>
      <c r="C96">
        <v>2017</v>
      </c>
      <c r="D96" t="s">
        <v>593</v>
      </c>
      <c r="E96">
        <v>64467</v>
      </c>
      <c r="F96">
        <v>29</v>
      </c>
      <c r="G96">
        <v>3</v>
      </c>
      <c r="H96" t="s">
        <v>18</v>
      </c>
      <c r="I96" t="s">
        <v>16</v>
      </c>
    </row>
    <row r="97" spans="1:9" x14ac:dyDescent="0.35">
      <c r="A97">
        <v>28</v>
      </c>
      <c r="B97" t="s">
        <v>478</v>
      </c>
      <c r="C97">
        <v>2006</v>
      </c>
      <c r="D97" t="s">
        <v>470</v>
      </c>
      <c r="E97">
        <v>64449</v>
      </c>
      <c r="F97">
        <v>43</v>
      </c>
      <c r="G97">
        <v>5</v>
      </c>
      <c r="H97" t="s">
        <v>15</v>
      </c>
      <c r="I97" t="s">
        <v>16</v>
      </c>
    </row>
    <row r="98" spans="1:9" x14ac:dyDescent="0.35">
      <c r="A98">
        <v>30</v>
      </c>
      <c r="B98" t="s">
        <v>480</v>
      </c>
      <c r="C98">
        <v>2006</v>
      </c>
      <c r="D98" t="s">
        <v>470</v>
      </c>
      <c r="E98">
        <v>62367</v>
      </c>
      <c r="F98">
        <v>24</v>
      </c>
      <c r="G98">
        <v>3</v>
      </c>
      <c r="H98" t="s">
        <v>13</v>
      </c>
      <c r="I98" t="s">
        <v>74</v>
      </c>
    </row>
    <row r="99" spans="1:9" x14ac:dyDescent="0.35">
      <c r="A99">
        <v>15</v>
      </c>
      <c r="B99" t="s">
        <v>464</v>
      </c>
      <c r="C99">
        <v>2003</v>
      </c>
      <c r="D99" t="s">
        <v>462</v>
      </c>
      <c r="E99">
        <v>62140</v>
      </c>
      <c r="F99">
        <v>21</v>
      </c>
      <c r="G99">
        <v>3</v>
      </c>
      <c r="H99" t="s">
        <v>18</v>
      </c>
      <c r="I99" t="s">
        <v>16</v>
      </c>
    </row>
    <row r="100" spans="1:9" x14ac:dyDescent="0.35">
      <c r="A100">
        <v>116</v>
      </c>
      <c r="B100" t="s">
        <v>575</v>
      </c>
      <c r="C100">
        <v>1993</v>
      </c>
      <c r="D100" t="s">
        <v>563</v>
      </c>
      <c r="E100">
        <v>61145</v>
      </c>
      <c r="F100">
        <v>47</v>
      </c>
      <c r="G100">
        <v>7</v>
      </c>
      <c r="H100" t="s">
        <v>13</v>
      </c>
      <c r="I100" t="s">
        <v>16</v>
      </c>
    </row>
    <row r="101" spans="1:9" x14ac:dyDescent="0.35">
      <c r="A101">
        <v>85</v>
      </c>
      <c r="B101" t="s">
        <v>542</v>
      </c>
      <c r="C101">
        <v>2017</v>
      </c>
      <c r="D101" t="s">
        <v>531</v>
      </c>
      <c r="E101">
        <v>61114</v>
      </c>
      <c r="F101">
        <v>26</v>
      </c>
      <c r="G101">
        <v>4</v>
      </c>
      <c r="H101" t="s">
        <v>13</v>
      </c>
      <c r="I101" t="s">
        <v>16</v>
      </c>
    </row>
    <row r="102" spans="1:9" x14ac:dyDescent="0.35">
      <c r="A102">
        <v>159</v>
      </c>
      <c r="B102" t="s">
        <v>620</v>
      </c>
      <c r="C102">
        <v>2017</v>
      </c>
      <c r="D102" t="s">
        <v>619</v>
      </c>
      <c r="E102">
        <v>59239</v>
      </c>
      <c r="F102">
        <v>47</v>
      </c>
      <c r="G102">
        <v>3</v>
      </c>
      <c r="H102" t="s">
        <v>25</v>
      </c>
      <c r="I102" t="s">
        <v>16</v>
      </c>
    </row>
    <row r="103" spans="1:9" x14ac:dyDescent="0.35">
      <c r="A103">
        <v>112</v>
      </c>
      <c r="B103" t="s">
        <v>571</v>
      </c>
      <c r="C103">
        <v>2017</v>
      </c>
      <c r="D103" t="s">
        <v>563</v>
      </c>
      <c r="E103">
        <v>57459</v>
      </c>
      <c r="F103">
        <v>43</v>
      </c>
      <c r="G103">
        <v>2</v>
      </c>
      <c r="H103" t="s">
        <v>10</v>
      </c>
      <c r="I103" t="s">
        <v>16</v>
      </c>
    </row>
    <row r="104" spans="1:9" x14ac:dyDescent="0.35">
      <c r="A104">
        <v>245</v>
      </c>
      <c r="B104" t="s">
        <v>709</v>
      </c>
      <c r="C104">
        <v>2020</v>
      </c>
      <c r="D104" t="s">
        <v>684</v>
      </c>
      <c r="E104">
        <v>56459</v>
      </c>
      <c r="F104">
        <v>21</v>
      </c>
      <c r="G104">
        <v>1</v>
      </c>
      <c r="H104" t="s">
        <v>18</v>
      </c>
      <c r="I104" t="s">
        <v>16</v>
      </c>
    </row>
    <row r="105" spans="1:9" x14ac:dyDescent="0.35">
      <c r="A105">
        <v>130</v>
      </c>
      <c r="B105" t="s">
        <v>589</v>
      </c>
      <c r="C105">
        <v>2016</v>
      </c>
      <c r="D105" t="s">
        <v>89</v>
      </c>
      <c r="E105">
        <v>54566</v>
      </c>
      <c r="F105">
        <v>45</v>
      </c>
      <c r="G105">
        <v>3</v>
      </c>
      <c r="H105" t="s">
        <v>13</v>
      </c>
      <c r="I105" t="s">
        <v>109</v>
      </c>
    </row>
    <row r="106" spans="1:9" x14ac:dyDescent="0.35">
      <c r="A106">
        <v>20</v>
      </c>
      <c r="B106" t="s">
        <v>469</v>
      </c>
      <c r="C106">
        <v>2017</v>
      </c>
      <c r="D106" t="s">
        <v>470</v>
      </c>
      <c r="E106">
        <v>51001</v>
      </c>
      <c r="F106">
        <v>46</v>
      </c>
      <c r="G106">
        <v>3</v>
      </c>
      <c r="H106" t="s">
        <v>15</v>
      </c>
      <c r="I106" t="s">
        <v>109</v>
      </c>
    </row>
    <row r="107" spans="1:9" x14ac:dyDescent="0.35">
      <c r="A107">
        <v>146</v>
      </c>
      <c r="B107" t="s">
        <v>606</v>
      </c>
      <c r="C107">
        <v>2011</v>
      </c>
      <c r="D107" t="s">
        <v>593</v>
      </c>
      <c r="E107">
        <v>50556</v>
      </c>
      <c r="F107">
        <v>51</v>
      </c>
      <c r="G107">
        <v>3</v>
      </c>
      <c r="H107" t="s">
        <v>15</v>
      </c>
      <c r="I107" t="s">
        <v>109</v>
      </c>
    </row>
    <row r="108" spans="1:9" x14ac:dyDescent="0.35">
      <c r="A108">
        <v>120</v>
      </c>
      <c r="B108" t="s">
        <v>579</v>
      </c>
      <c r="C108">
        <v>2019</v>
      </c>
      <c r="D108" t="s">
        <v>89</v>
      </c>
      <c r="E108">
        <v>50250</v>
      </c>
      <c r="F108">
        <v>62</v>
      </c>
      <c r="G108">
        <v>1</v>
      </c>
      <c r="H108" t="s">
        <v>31</v>
      </c>
      <c r="I108" t="s">
        <v>16</v>
      </c>
    </row>
    <row r="109" spans="1:9" x14ac:dyDescent="0.35">
      <c r="A109">
        <v>139</v>
      </c>
      <c r="B109" t="s">
        <v>599</v>
      </c>
      <c r="C109">
        <v>2015</v>
      </c>
      <c r="D109" t="s">
        <v>593</v>
      </c>
      <c r="E109">
        <v>50028</v>
      </c>
      <c r="F109">
        <v>57</v>
      </c>
      <c r="G109">
        <v>3</v>
      </c>
      <c r="H109" t="s">
        <v>15</v>
      </c>
      <c r="I109" t="s">
        <v>16</v>
      </c>
    </row>
    <row r="110" spans="1:9" x14ac:dyDescent="0.35">
      <c r="A110">
        <v>187</v>
      </c>
      <c r="B110" t="s">
        <v>649</v>
      </c>
      <c r="C110">
        <v>2018</v>
      </c>
      <c r="D110" t="s">
        <v>641</v>
      </c>
      <c r="E110">
        <v>49867</v>
      </c>
      <c r="F110">
        <v>42</v>
      </c>
      <c r="G110">
        <v>4</v>
      </c>
      <c r="H110" t="s">
        <v>18</v>
      </c>
      <c r="I110" t="s">
        <v>16</v>
      </c>
    </row>
    <row r="111" spans="1:9" x14ac:dyDescent="0.35">
      <c r="A111">
        <v>204</v>
      </c>
      <c r="B111" t="s">
        <v>667</v>
      </c>
      <c r="C111">
        <v>2015</v>
      </c>
      <c r="D111" t="s">
        <v>658</v>
      </c>
      <c r="E111">
        <v>49557</v>
      </c>
      <c r="F111">
        <v>44</v>
      </c>
      <c r="G111">
        <v>5</v>
      </c>
      <c r="H111" t="s">
        <v>15</v>
      </c>
      <c r="I111" t="s">
        <v>16</v>
      </c>
    </row>
    <row r="112" spans="1:9" x14ac:dyDescent="0.35">
      <c r="A112">
        <v>163</v>
      </c>
      <c r="B112" t="s">
        <v>624</v>
      </c>
      <c r="C112">
        <v>2021</v>
      </c>
      <c r="D112" t="s">
        <v>619</v>
      </c>
      <c r="E112">
        <v>49182</v>
      </c>
      <c r="F112">
        <v>45</v>
      </c>
      <c r="G112">
        <v>2</v>
      </c>
      <c r="H112" t="s">
        <v>13</v>
      </c>
      <c r="I112" t="s">
        <v>16</v>
      </c>
    </row>
    <row r="113" spans="1:9" x14ac:dyDescent="0.35">
      <c r="A113">
        <v>96</v>
      </c>
      <c r="B113" t="s">
        <v>554</v>
      </c>
      <c r="C113">
        <v>2015</v>
      </c>
      <c r="D113" t="s">
        <v>548</v>
      </c>
      <c r="E113">
        <v>48435</v>
      </c>
      <c r="F113">
        <v>30</v>
      </c>
      <c r="G113">
        <v>7</v>
      </c>
      <c r="H113" t="s">
        <v>18</v>
      </c>
      <c r="I113" t="s">
        <v>16</v>
      </c>
    </row>
    <row r="114" spans="1:9" x14ac:dyDescent="0.35">
      <c r="A114">
        <v>221</v>
      </c>
      <c r="B114" t="s">
        <v>685</v>
      </c>
      <c r="C114">
        <v>2013</v>
      </c>
      <c r="D114" t="s">
        <v>684</v>
      </c>
      <c r="E114">
        <v>47751</v>
      </c>
      <c r="F114">
        <v>42</v>
      </c>
      <c r="G114">
        <v>4</v>
      </c>
      <c r="H114" t="s">
        <v>15</v>
      </c>
      <c r="I114" t="s">
        <v>16</v>
      </c>
    </row>
    <row r="115" spans="1:9" x14ac:dyDescent="0.35">
      <c r="A115">
        <v>197</v>
      </c>
      <c r="B115" t="s">
        <v>660</v>
      </c>
      <c r="C115">
        <v>2020</v>
      </c>
      <c r="D115" t="s">
        <v>658</v>
      </c>
      <c r="E115">
        <v>47651</v>
      </c>
      <c r="F115">
        <v>47</v>
      </c>
      <c r="G115">
        <v>2</v>
      </c>
      <c r="H115" t="s">
        <v>25</v>
      </c>
      <c r="I115" t="s">
        <v>74</v>
      </c>
    </row>
    <row r="116" spans="1:9" x14ac:dyDescent="0.35">
      <c r="A116">
        <v>173</v>
      </c>
      <c r="B116" t="s">
        <v>634</v>
      </c>
      <c r="C116">
        <v>2014</v>
      </c>
      <c r="D116" t="s">
        <v>619</v>
      </c>
      <c r="E116">
        <v>46286</v>
      </c>
      <c r="F116">
        <v>42</v>
      </c>
      <c r="G116">
        <v>5</v>
      </c>
      <c r="H116" t="s">
        <v>15</v>
      </c>
      <c r="I116" t="s">
        <v>16</v>
      </c>
    </row>
    <row r="117" spans="1:9" x14ac:dyDescent="0.35">
      <c r="A117">
        <v>140</v>
      </c>
      <c r="B117" t="s">
        <v>600</v>
      </c>
      <c r="C117">
        <v>2015</v>
      </c>
      <c r="D117" t="s">
        <v>593</v>
      </c>
      <c r="E117">
        <v>45628</v>
      </c>
      <c r="F117">
        <v>43</v>
      </c>
      <c r="G117">
        <v>3</v>
      </c>
      <c r="H117" t="s">
        <v>25</v>
      </c>
      <c r="I117" t="s">
        <v>16</v>
      </c>
    </row>
    <row r="118" spans="1:9" x14ac:dyDescent="0.35">
      <c r="A118">
        <v>167</v>
      </c>
      <c r="B118" t="s">
        <v>628</v>
      </c>
      <c r="C118">
        <v>2020</v>
      </c>
      <c r="D118" t="s">
        <v>619</v>
      </c>
      <c r="E118">
        <v>45346</v>
      </c>
      <c r="F118">
        <v>28</v>
      </c>
      <c r="G118">
        <v>4</v>
      </c>
      <c r="H118" t="s">
        <v>15</v>
      </c>
      <c r="I118" t="s">
        <v>16</v>
      </c>
    </row>
    <row r="119" spans="1:9" x14ac:dyDescent="0.35">
      <c r="A119">
        <v>121</v>
      </c>
      <c r="B119" t="s">
        <v>580</v>
      </c>
      <c r="C119">
        <v>2017</v>
      </c>
      <c r="D119" t="s">
        <v>89</v>
      </c>
      <c r="E119">
        <v>44751</v>
      </c>
      <c r="F119">
        <v>34</v>
      </c>
      <c r="G119">
        <v>4</v>
      </c>
      <c r="H119" t="s">
        <v>15</v>
      </c>
      <c r="I119" t="s">
        <v>16</v>
      </c>
    </row>
    <row r="120" spans="1:9" x14ac:dyDescent="0.35">
      <c r="A120">
        <v>79</v>
      </c>
      <c r="B120" t="s">
        <v>535</v>
      </c>
      <c r="C120">
        <v>2019</v>
      </c>
      <c r="D120" t="s">
        <v>531</v>
      </c>
      <c r="E120">
        <v>43760</v>
      </c>
      <c r="F120">
        <v>48</v>
      </c>
      <c r="G120">
        <v>2</v>
      </c>
      <c r="H120" t="s">
        <v>25</v>
      </c>
      <c r="I120" t="s">
        <v>104</v>
      </c>
    </row>
    <row r="121" spans="1:9" x14ac:dyDescent="0.35">
      <c r="A121">
        <v>214</v>
      </c>
      <c r="B121" t="s">
        <v>678</v>
      </c>
      <c r="C121">
        <v>2012</v>
      </c>
      <c r="D121" t="s">
        <v>658</v>
      </c>
      <c r="E121">
        <v>43727</v>
      </c>
      <c r="F121">
        <v>23</v>
      </c>
      <c r="G121">
        <v>4</v>
      </c>
      <c r="H121" t="s">
        <v>13</v>
      </c>
      <c r="I121" t="s">
        <v>74</v>
      </c>
    </row>
    <row r="122" spans="1:9" x14ac:dyDescent="0.35">
      <c r="A122">
        <v>223</v>
      </c>
      <c r="B122" t="s">
        <v>687</v>
      </c>
      <c r="C122">
        <v>2020</v>
      </c>
      <c r="D122" t="s">
        <v>684</v>
      </c>
      <c r="E122">
        <v>43404</v>
      </c>
      <c r="F122">
        <v>49</v>
      </c>
      <c r="G122">
        <v>2</v>
      </c>
      <c r="H122" t="s">
        <v>25</v>
      </c>
      <c r="I122" t="s">
        <v>16</v>
      </c>
    </row>
    <row r="123" spans="1:9" x14ac:dyDescent="0.35">
      <c r="A123">
        <v>49</v>
      </c>
      <c r="B123" t="s">
        <v>502</v>
      </c>
      <c r="C123">
        <v>2016</v>
      </c>
      <c r="D123" t="s">
        <v>494</v>
      </c>
      <c r="E123">
        <v>42699</v>
      </c>
      <c r="F123">
        <v>22</v>
      </c>
      <c r="G123">
        <v>1</v>
      </c>
      <c r="H123" t="s">
        <v>15</v>
      </c>
      <c r="I123" t="s">
        <v>74</v>
      </c>
    </row>
    <row r="124" spans="1:9" x14ac:dyDescent="0.35">
      <c r="A124">
        <v>199</v>
      </c>
      <c r="B124" t="s">
        <v>662</v>
      </c>
      <c r="C124">
        <v>2020</v>
      </c>
      <c r="D124" t="s">
        <v>658</v>
      </c>
      <c r="E124">
        <v>42018</v>
      </c>
      <c r="F124">
        <v>45</v>
      </c>
      <c r="G124">
        <v>1</v>
      </c>
      <c r="H124" t="s">
        <v>15</v>
      </c>
      <c r="I124" t="s">
        <v>16</v>
      </c>
    </row>
    <row r="125" spans="1:9" x14ac:dyDescent="0.35">
      <c r="A125">
        <v>232</v>
      </c>
      <c r="B125" t="s">
        <v>696</v>
      </c>
      <c r="C125">
        <v>2015</v>
      </c>
      <c r="D125" t="s">
        <v>684</v>
      </c>
      <c r="E125">
        <v>41867</v>
      </c>
      <c r="F125">
        <v>43</v>
      </c>
      <c r="G125">
        <v>3</v>
      </c>
      <c r="H125" t="s">
        <v>13</v>
      </c>
      <c r="I125" t="s">
        <v>109</v>
      </c>
    </row>
    <row r="126" spans="1:9" x14ac:dyDescent="0.35">
      <c r="A126">
        <v>31</v>
      </c>
      <c r="B126" t="s">
        <v>481</v>
      </c>
      <c r="C126">
        <v>2001</v>
      </c>
      <c r="D126" t="s">
        <v>482</v>
      </c>
      <c r="E126">
        <v>41791</v>
      </c>
      <c r="F126">
        <v>25</v>
      </c>
      <c r="G126">
        <v>12</v>
      </c>
      <c r="H126" t="s">
        <v>18</v>
      </c>
      <c r="I126" t="s">
        <v>109</v>
      </c>
    </row>
    <row r="127" spans="1:9" x14ac:dyDescent="0.35">
      <c r="A127">
        <v>196</v>
      </c>
      <c r="B127" t="s">
        <v>659</v>
      </c>
      <c r="C127">
        <v>2021</v>
      </c>
      <c r="D127" t="s">
        <v>658</v>
      </c>
      <c r="E127">
        <v>41782</v>
      </c>
      <c r="F127">
        <v>57</v>
      </c>
      <c r="G127">
        <v>1</v>
      </c>
      <c r="H127" t="s">
        <v>15</v>
      </c>
      <c r="I127" t="s">
        <v>11</v>
      </c>
    </row>
    <row r="128" spans="1:9" x14ac:dyDescent="0.35">
      <c r="A128">
        <v>244</v>
      </c>
      <c r="B128" t="s">
        <v>708</v>
      </c>
      <c r="C128">
        <v>2022</v>
      </c>
      <c r="D128" t="s">
        <v>684</v>
      </c>
      <c r="E128">
        <v>41393</v>
      </c>
      <c r="F128">
        <v>61</v>
      </c>
      <c r="G128">
        <v>1</v>
      </c>
      <c r="H128" t="s">
        <v>25</v>
      </c>
      <c r="I128" t="s">
        <v>104</v>
      </c>
    </row>
    <row r="129" spans="1:9" x14ac:dyDescent="0.35">
      <c r="A129">
        <v>2</v>
      </c>
      <c r="B129" t="s">
        <v>448</v>
      </c>
      <c r="C129">
        <v>2019</v>
      </c>
      <c r="D129" t="s">
        <v>447</v>
      </c>
      <c r="E129">
        <v>41386</v>
      </c>
      <c r="F129">
        <v>50</v>
      </c>
      <c r="G129">
        <v>1</v>
      </c>
      <c r="H129" t="s">
        <v>10</v>
      </c>
      <c r="I129" t="s">
        <v>11</v>
      </c>
    </row>
    <row r="130" spans="1:9" x14ac:dyDescent="0.35">
      <c r="A130">
        <v>180</v>
      </c>
      <c r="B130" t="s">
        <v>642</v>
      </c>
      <c r="C130">
        <v>2016</v>
      </c>
      <c r="D130" t="s">
        <v>641</v>
      </c>
      <c r="E130">
        <v>41362</v>
      </c>
      <c r="F130">
        <v>32</v>
      </c>
      <c r="G130">
        <v>3</v>
      </c>
      <c r="H130" t="s">
        <v>15</v>
      </c>
      <c r="I130" t="s">
        <v>16</v>
      </c>
    </row>
    <row r="131" spans="1:9" x14ac:dyDescent="0.35">
      <c r="A131">
        <v>189</v>
      </c>
      <c r="B131" t="s">
        <v>651</v>
      </c>
      <c r="C131">
        <v>2021</v>
      </c>
      <c r="D131" t="s">
        <v>641</v>
      </c>
      <c r="E131">
        <v>41253</v>
      </c>
      <c r="F131">
        <v>55</v>
      </c>
      <c r="G131">
        <v>1</v>
      </c>
      <c r="H131" t="s">
        <v>31</v>
      </c>
      <c r="I131" t="s">
        <v>427</v>
      </c>
    </row>
    <row r="132" spans="1:9" x14ac:dyDescent="0.35">
      <c r="A132">
        <v>152</v>
      </c>
      <c r="B132" t="s">
        <v>612</v>
      </c>
      <c r="C132">
        <v>2019</v>
      </c>
      <c r="D132" t="s">
        <v>593</v>
      </c>
      <c r="E132">
        <v>40535</v>
      </c>
      <c r="F132">
        <v>53</v>
      </c>
      <c r="G132">
        <v>1</v>
      </c>
      <c r="H132" t="s">
        <v>15</v>
      </c>
      <c r="I132" t="s">
        <v>157</v>
      </c>
    </row>
    <row r="133" spans="1:9" x14ac:dyDescent="0.35">
      <c r="A133">
        <v>93</v>
      </c>
      <c r="B133" t="s">
        <v>551</v>
      </c>
      <c r="C133">
        <v>2018</v>
      </c>
      <c r="D133" t="s">
        <v>548</v>
      </c>
      <c r="E133">
        <v>38232</v>
      </c>
      <c r="F133">
        <v>26</v>
      </c>
      <c r="G133">
        <v>3</v>
      </c>
      <c r="H133" t="s">
        <v>15</v>
      </c>
      <c r="I133" t="s">
        <v>16</v>
      </c>
    </row>
    <row r="134" spans="1:9" x14ac:dyDescent="0.35">
      <c r="A134">
        <v>169</v>
      </c>
      <c r="B134" t="s">
        <v>630</v>
      </c>
      <c r="C134">
        <v>2011</v>
      </c>
      <c r="D134" t="s">
        <v>619</v>
      </c>
      <c r="E134">
        <v>37778</v>
      </c>
      <c r="F134">
        <v>21</v>
      </c>
      <c r="G134">
        <v>3</v>
      </c>
      <c r="H134" t="s">
        <v>18</v>
      </c>
      <c r="I134" t="s">
        <v>16</v>
      </c>
    </row>
    <row r="135" spans="1:9" x14ac:dyDescent="0.35">
      <c r="A135">
        <v>114</v>
      </c>
      <c r="B135" t="s">
        <v>573</v>
      </c>
      <c r="C135">
        <v>2017</v>
      </c>
      <c r="D135" t="s">
        <v>563</v>
      </c>
      <c r="E135">
        <v>37747</v>
      </c>
      <c r="F135">
        <v>43</v>
      </c>
      <c r="G135">
        <v>2</v>
      </c>
      <c r="H135" t="s">
        <v>13</v>
      </c>
      <c r="I135" t="s">
        <v>16</v>
      </c>
    </row>
    <row r="136" spans="1:9" x14ac:dyDescent="0.35">
      <c r="A136">
        <v>41</v>
      </c>
      <c r="B136" t="s">
        <v>492</v>
      </c>
      <c r="C136">
        <v>2019</v>
      </c>
      <c r="D136" t="s">
        <v>482</v>
      </c>
      <c r="E136">
        <v>36661</v>
      </c>
      <c r="F136">
        <v>38</v>
      </c>
      <c r="G136">
        <v>6</v>
      </c>
      <c r="H136" t="s">
        <v>10</v>
      </c>
      <c r="I136" t="s">
        <v>11</v>
      </c>
    </row>
    <row r="137" spans="1:9" x14ac:dyDescent="0.35">
      <c r="A137">
        <v>215</v>
      </c>
      <c r="B137" t="s">
        <v>679</v>
      </c>
      <c r="C137">
        <v>2016</v>
      </c>
      <c r="D137" t="s">
        <v>658</v>
      </c>
      <c r="E137">
        <v>36359</v>
      </c>
      <c r="F137">
        <v>92</v>
      </c>
      <c r="G137">
        <v>1</v>
      </c>
      <c r="H137" t="s">
        <v>18</v>
      </c>
      <c r="I137" t="s">
        <v>16</v>
      </c>
    </row>
    <row r="138" spans="1:9" x14ac:dyDescent="0.35">
      <c r="A138">
        <v>229</v>
      </c>
      <c r="B138" t="s">
        <v>693</v>
      </c>
      <c r="C138">
        <v>2020</v>
      </c>
      <c r="D138" t="s">
        <v>684</v>
      </c>
      <c r="E138">
        <v>36185</v>
      </c>
      <c r="F138">
        <v>47</v>
      </c>
      <c r="G138">
        <v>2</v>
      </c>
      <c r="H138" t="s">
        <v>25</v>
      </c>
      <c r="I138" t="s">
        <v>128</v>
      </c>
    </row>
    <row r="139" spans="1:9" x14ac:dyDescent="0.35">
      <c r="A139">
        <v>125</v>
      </c>
      <c r="B139" t="s">
        <v>584</v>
      </c>
      <c r="C139">
        <v>2018</v>
      </c>
      <c r="D139" t="s">
        <v>89</v>
      </c>
      <c r="E139">
        <v>36077</v>
      </c>
      <c r="F139">
        <v>47</v>
      </c>
      <c r="G139">
        <v>2</v>
      </c>
      <c r="H139" t="s">
        <v>15</v>
      </c>
      <c r="I139" t="s">
        <v>333</v>
      </c>
    </row>
    <row r="140" spans="1:9" x14ac:dyDescent="0.35">
      <c r="A140">
        <v>119</v>
      </c>
      <c r="B140" t="s">
        <v>578</v>
      </c>
      <c r="C140">
        <v>2015</v>
      </c>
      <c r="D140" t="s">
        <v>89</v>
      </c>
      <c r="E140">
        <v>36050</v>
      </c>
      <c r="F140">
        <v>28</v>
      </c>
      <c r="G140">
        <v>5</v>
      </c>
      <c r="H140" t="s">
        <v>18</v>
      </c>
      <c r="I140" t="s">
        <v>16</v>
      </c>
    </row>
    <row r="141" spans="1:9" x14ac:dyDescent="0.35">
      <c r="A141">
        <v>220</v>
      </c>
      <c r="B141" t="s">
        <v>320</v>
      </c>
      <c r="C141">
        <v>2016</v>
      </c>
      <c r="D141" t="s">
        <v>684</v>
      </c>
      <c r="E141">
        <v>35547</v>
      </c>
      <c r="F141">
        <v>41</v>
      </c>
      <c r="G141">
        <v>3</v>
      </c>
      <c r="H141" t="s">
        <v>47</v>
      </c>
      <c r="I141" t="s">
        <v>16</v>
      </c>
    </row>
    <row r="142" spans="1:9" x14ac:dyDescent="0.35">
      <c r="A142">
        <v>145</v>
      </c>
      <c r="B142" t="s">
        <v>605</v>
      </c>
      <c r="C142">
        <v>2014</v>
      </c>
      <c r="D142" t="s">
        <v>593</v>
      </c>
      <c r="E142">
        <v>35515</v>
      </c>
      <c r="F142">
        <v>57</v>
      </c>
      <c r="G142">
        <v>5</v>
      </c>
      <c r="H142" t="s">
        <v>47</v>
      </c>
      <c r="I142" t="s">
        <v>54</v>
      </c>
    </row>
    <row r="143" spans="1:9" x14ac:dyDescent="0.35">
      <c r="A143">
        <v>236</v>
      </c>
      <c r="B143" t="s">
        <v>700</v>
      </c>
      <c r="C143">
        <v>2020</v>
      </c>
      <c r="D143" t="s">
        <v>684</v>
      </c>
      <c r="E143">
        <v>35067</v>
      </c>
      <c r="F143">
        <v>50</v>
      </c>
      <c r="G143">
        <v>1</v>
      </c>
      <c r="H143" t="s">
        <v>15</v>
      </c>
      <c r="I143" t="s">
        <v>16</v>
      </c>
    </row>
    <row r="144" spans="1:9" x14ac:dyDescent="0.35">
      <c r="A144">
        <v>59</v>
      </c>
      <c r="B144" t="s">
        <v>513</v>
      </c>
      <c r="C144">
        <v>2019</v>
      </c>
      <c r="D144" t="s">
        <v>510</v>
      </c>
      <c r="E144">
        <v>34730</v>
      </c>
      <c r="F144">
        <v>23</v>
      </c>
      <c r="G144">
        <v>2</v>
      </c>
      <c r="H144" t="s">
        <v>13</v>
      </c>
      <c r="I144" t="s">
        <v>74</v>
      </c>
    </row>
    <row r="145" spans="1:9" x14ac:dyDescent="0.35">
      <c r="A145">
        <v>88</v>
      </c>
      <c r="B145" t="s">
        <v>545</v>
      </c>
      <c r="C145">
        <v>2012</v>
      </c>
      <c r="D145" t="s">
        <v>531</v>
      </c>
      <c r="E145">
        <v>34362</v>
      </c>
      <c r="F145">
        <v>53</v>
      </c>
      <c r="G145">
        <v>6</v>
      </c>
      <c r="H145" t="s">
        <v>23</v>
      </c>
      <c r="I145" t="s">
        <v>16</v>
      </c>
    </row>
    <row r="146" spans="1:9" x14ac:dyDescent="0.35">
      <c r="A146">
        <v>106</v>
      </c>
      <c r="B146" t="s">
        <v>565</v>
      </c>
      <c r="C146">
        <v>2013</v>
      </c>
      <c r="D146" t="s">
        <v>563</v>
      </c>
      <c r="E146">
        <v>31976</v>
      </c>
      <c r="F146">
        <v>26</v>
      </c>
      <c r="G146">
        <v>3</v>
      </c>
      <c r="H146" t="s">
        <v>15</v>
      </c>
      <c r="I146" t="s">
        <v>11</v>
      </c>
    </row>
    <row r="147" spans="1:9" x14ac:dyDescent="0.35">
      <c r="A147">
        <v>184</v>
      </c>
      <c r="B147" t="s">
        <v>646</v>
      </c>
      <c r="C147">
        <v>2017</v>
      </c>
      <c r="D147" t="s">
        <v>641</v>
      </c>
      <c r="E147">
        <v>31577</v>
      </c>
      <c r="F147">
        <v>44</v>
      </c>
      <c r="G147">
        <v>1</v>
      </c>
      <c r="H147" t="s">
        <v>15</v>
      </c>
      <c r="I147" t="s">
        <v>109</v>
      </c>
    </row>
    <row r="148" spans="1:9" x14ac:dyDescent="0.35">
      <c r="A148">
        <v>154</v>
      </c>
      <c r="B148" t="s">
        <v>614</v>
      </c>
      <c r="C148">
        <v>2019</v>
      </c>
      <c r="D148" t="s">
        <v>593</v>
      </c>
      <c r="E148">
        <v>30734</v>
      </c>
      <c r="F148">
        <v>32</v>
      </c>
      <c r="G148">
        <v>3</v>
      </c>
      <c r="H148" t="s">
        <v>15</v>
      </c>
      <c r="I148" t="s">
        <v>97</v>
      </c>
    </row>
    <row r="149" spans="1:9" x14ac:dyDescent="0.35">
      <c r="A149">
        <v>136</v>
      </c>
      <c r="B149" t="s">
        <v>596</v>
      </c>
      <c r="C149">
        <v>2014</v>
      </c>
      <c r="D149" t="s">
        <v>593</v>
      </c>
      <c r="E149">
        <v>30341</v>
      </c>
      <c r="F149">
        <v>24</v>
      </c>
      <c r="G149">
        <v>5</v>
      </c>
      <c r="H149" t="s">
        <v>25</v>
      </c>
      <c r="I149" t="s">
        <v>74</v>
      </c>
    </row>
    <row r="150" spans="1:9" x14ac:dyDescent="0.35">
      <c r="A150">
        <v>110</v>
      </c>
      <c r="B150" t="s">
        <v>569</v>
      </c>
      <c r="C150">
        <v>2017</v>
      </c>
      <c r="D150" t="s">
        <v>563</v>
      </c>
      <c r="E150">
        <v>29972</v>
      </c>
      <c r="F150">
        <v>33</v>
      </c>
      <c r="G150">
        <v>2</v>
      </c>
      <c r="H150" t="s">
        <v>18</v>
      </c>
      <c r="I150" t="s">
        <v>16</v>
      </c>
    </row>
    <row r="151" spans="1:9" x14ac:dyDescent="0.35">
      <c r="A151">
        <v>108</v>
      </c>
      <c r="B151" t="s">
        <v>567</v>
      </c>
      <c r="C151">
        <v>2018</v>
      </c>
      <c r="D151" t="s">
        <v>563</v>
      </c>
      <c r="E151">
        <v>29298</v>
      </c>
      <c r="F151">
        <v>67</v>
      </c>
      <c r="G151">
        <v>1</v>
      </c>
      <c r="H151" t="s">
        <v>31</v>
      </c>
      <c r="I151" t="s">
        <v>16</v>
      </c>
    </row>
    <row r="152" spans="1:9" x14ac:dyDescent="0.35">
      <c r="A152">
        <v>147</v>
      </c>
      <c r="B152" t="s">
        <v>607</v>
      </c>
      <c r="C152">
        <v>2012</v>
      </c>
      <c r="D152" t="s">
        <v>593</v>
      </c>
      <c r="E152">
        <v>29196</v>
      </c>
      <c r="F152">
        <v>45</v>
      </c>
      <c r="G152">
        <v>3</v>
      </c>
      <c r="H152" t="s">
        <v>31</v>
      </c>
      <c r="I152" t="s">
        <v>128</v>
      </c>
    </row>
    <row r="153" spans="1:9" x14ac:dyDescent="0.35">
      <c r="A153">
        <v>176</v>
      </c>
      <c r="B153" t="s">
        <v>637</v>
      </c>
      <c r="C153">
        <v>2021</v>
      </c>
      <c r="D153" t="s">
        <v>619</v>
      </c>
      <c r="E153">
        <v>29019</v>
      </c>
      <c r="F153">
        <v>58</v>
      </c>
      <c r="G153">
        <v>1</v>
      </c>
      <c r="H153" t="s">
        <v>31</v>
      </c>
      <c r="I153" t="s">
        <v>61</v>
      </c>
    </row>
    <row r="154" spans="1:9" x14ac:dyDescent="0.35">
      <c r="A154">
        <v>11</v>
      </c>
      <c r="B154" t="s">
        <v>459</v>
      </c>
      <c r="C154">
        <v>2022</v>
      </c>
      <c r="D154" t="s">
        <v>457</v>
      </c>
      <c r="E154">
        <v>28978</v>
      </c>
      <c r="F154">
        <v>28</v>
      </c>
      <c r="G154">
        <v>1</v>
      </c>
      <c r="H154" t="s">
        <v>15</v>
      </c>
      <c r="I154" t="s">
        <v>11</v>
      </c>
    </row>
    <row r="155" spans="1:9" x14ac:dyDescent="0.35">
      <c r="A155">
        <v>60</v>
      </c>
      <c r="B155" t="s">
        <v>514</v>
      </c>
      <c r="C155">
        <v>2018</v>
      </c>
      <c r="D155" t="s">
        <v>510</v>
      </c>
      <c r="E155">
        <v>28718</v>
      </c>
      <c r="F155">
        <v>25</v>
      </c>
      <c r="G155">
        <v>3</v>
      </c>
      <c r="H155" t="s">
        <v>18</v>
      </c>
      <c r="I155" t="s">
        <v>11</v>
      </c>
    </row>
    <row r="156" spans="1:9" x14ac:dyDescent="0.35">
      <c r="A156">
        <v>137</v>
      </c>
      <c r="B156" t="s">
        <v>597</v>
      </c>
      <c r="C156">
        <v>2016</v>
      </c>
      <c r="D156" t="s">
        <v>593</v>
      </c>
      <c r="E156">
        <v>28537</v>
      </c>
      <c r="F156">
        <v>42</v>
      </c>
      <c r="G156">
        <v>5</v>
      </c>
      <c r="H156" t="s">
        <v>15</v>
      </c>
      <c r="I156" t="s">
        <v>16</v>
      </c>
    </row>
    <row r="157" spans="1:9" x14ac:dyDescent="0.35">
      <c r="A157">
        <v>241</v>
      </c>
      <c r="B157" t="s">
        <v>705</v>
      </c>
      <c r="C157">
        <v>2018</v>
      </c>
      <c r="D157" t="s">
        <v>684</v>
      </c>
      <c r="E157">
        <v>27516</v>
      </c>
      <c r="F157">
        <v>48</v>
      </c>
      <c r="G157">
        <v>1</v>
      </c>
      <c r="H157" t="s">
        <v>31</v>
      </c>
      <c r="I157" t="s">
        <v>16</v>
      </c>
    </row>
    <row r="158" spans="1:9" x14ac:dyDescent="0.35">
      <c r="A158">
        <v>166</v>
      </c>
      <c r="B158" t="s">
        <v>627</v>
      </c>
      <c r="C158">
        <v>2019</v>
      </c>
      <c r="D158" t="s">
        <v>619</v>
      </c>
      <c r="E158">
        <v>27439</v>
      </c>
      <c r="F158">
        <v>59</v>
      </c>
      <c r="G158">
        <v>1</v>
      </c>
      <c r="H158" t="s">
        <v>31</v>
      </c>
      <c r="I158" t="s">
        <v>16</v>
      </c>
    </row>
    <row r="159" spans="1:9" x14ac:dyDescent="0.35">
      <c r="A159">
        <v>81</v>
      </c>
      <c r="B159" t="s">
        <v>537</v>
      </c>
      <c r="C159">
        <v>2021</v>
      </c>
      <c r="D159" t="s">
        <v>531</v>
      </c>
      <c r="E159">
        <v>26732</v>
      </c>
      <c r="F159">
        <v>45</v>
      </c>
      <c r="G159">
        <v>1</v>
      </c>
      <c r="H159" t="s">
        <v>15</v>
      </c>
      <c r="I159" t="s">
        <v>538</v>
      </c>
    </row>
    <row r="160" spans="1:9" x14ac:dyDescent="0.35">
      <c r="A160">
        <v>47</v>
      </c>
      <c r="B160" t="s">
        <v>500</v>
      </c>
      <c r="C160">
        <v>2012</v>
      </c>
      <c r="D160" t="s">
        <v>494</v>
      </c>
      <c r="E160">
        <v>25562</v>
      </c>
      <c r="F160">
        <v>56</v>
      </c>
      <c r="G160">
        <v>11</v>
      </c>
      <c r="H160" t="s">
        <v>15</v>
      </c>
      <c r="I160" t="s">
        <v>11</v>
      </c>
    </row>
    <row r="161" spans="1:9" x14ac:dyDescent="0.35">
      <c r="A161">
        <v>77</v>
      </c>
      <c r="B161" t="s">
        <v>532</v>
      </c>
      <c r="C161">
        <v>2015</v>
      </c>
      <c r="D161" t="s">
        <v>531</v>
      </c>
      <c r="E161">
        <v>25239</v>
      </c>
      <c r="F161">
        <v>40</v>
      </c>
      <c r="G161">
        <v>3</v>
      </c>
      <c r="H161" t="s">
        <v>47</v>
      </c>
      <c r="I161" t="s">
        <v>533</v>
      </c>
    </row>
    <row r="162" spans="1:9" x14ac:dyDescent="0.35">
      <c r="A162">
        <v>65</v>
      </c>
      <c r="B162" t="s">
        <v>519</v>
      </c>
      <c r="C162">
        <v>2019</v>
      </c>
      <c r="D162" t="s">
        <v>510</v>
      </c>
      <c r="E162">
        <v>24164</v>
      </c>
      <c r="F162">
        <v>51</v>
      </c>
      <c r="G162">
        <v>1</v>
      </c>
      <c r="H162" t="s">
        <v>13</v>
      </c>
      <c r="I162" t="s">
        <v>11</v>
      </c>
    </row>
    <row r="163" spans="1:9" x14ac:dyDescent="0.35">
      <c r="A163">
        <v>207</v>
      </c>
      <c r="B163" t="s">
        <v>671</v>
      </c>
      <c r="C163">
        <v>2015</v>
      </c>
      <c r="D163" t="s">
        <v>658</v>
      </c>
      <c r="E163">
        <v>24142</v>
      </c>
      <c r="F163">
        <v>41</v>
      </c>
      <c r="G163">
        <v>8</v>
      </c>
      <c r="H163" t="s">
        <v>15</v>
      </c>
      <c r="I163" t="s">
        <v>16</v>
      </c>
    </row>
    <row r="164" spans="1:9" x14ac:dyDescent="0.35">
      <c r="A164">
        <v>233</v>
      </c>
      <c r="B164" t="s">
        <v>697</v>
      </c>
      <c r="C164">
        <v>2021</v>
      </c>
      <c r="D164" t="s">
        <v>684</v>
      </c>
      <c r="E164">
        <v>23939</v>
      </c>
      <c r="F164">
        <v>47</v>
      </c>
      <c r="G164">
        <v>1</v>
      </c>
      <c r="H164" t="s">
        <v>31</v>
      </c>
      <c r="I164" t="s">
        <v>16</v>
      </c>
    </row>
    <row r="165" spans="1:9" x14ac:dyDescent="0.35">
      <c r="A165">
        <v>55</v>
      </c>
      <c r="B165" t="s">
        <v>508</v>
      </c>
      <c r="C165">
        <v>2010</v>
      </c>
      <c r="D165" t="s">
        <v>494</v>
      </c>
      <c r="E165">
        <v>23523</v>
      </c>
      <c r="F165">
        <v>58</v>
      </c>
      <c r="G165">
        <v>4</v>
      </c>
      <c r="H165" t="s">
        <v>15</v>
      </c>
      <c r="I165" t="s">
        <v>427</v>
      </c>
    </row>
    <row r="166" spans="1:9" x14ac:dyDescent="0.35">
      <c r="A166">
        <v>68</v>
      </c>
      <c r="B166" t="s">
        <v>522</v>
      </c>
      <c r="C166">
        <v>2017</v>
      </c>
      <c r="D166" t="s">
        <v>510</v>
      </c>
      <c r="E166">
        <v>23256</v>
      </c>
      <c r="F166">
        <v>49</v>
      </c>
      <c r="G166">
        <v>4</v>
      </c>
      <c r="H166" t="s">
        <v>31</v>
      </c>
      <c r="I166" t="s">
        <v>97</v>
      </c>
    </row>
    <row r="167" spans="1:9" x14ac:dyDescent="0.35">
      <c r="A167">
        <v>213</v>
      </c>
      <c r="B167" t="s">
        <v>677</v>
      </c>
      <c r="C167">
        <v>2014</v>
      </c>
      <c r="D167" t="s">
        <v>658</v>
      </c>
      <c r="E167">
        <v>22563</v>
      </c>
      <c r="F167">
        <v>43</v>
      </c>
      <c r="G167">
        <v>6</v>
      </c>
      <c r="H167" t="s">
        <v>47</v>
      </c>
      <c r="I167" t="s">
        <v>16</v>
      </c>
    </row>
    <row r="168" spans="1:9" x14ac:dyDescent="0.35">
      <c r="A168">
        <v>67</v>
      </c>
      <c r="B168" t="s">
        <v>521</v>
      </c>
      <c r="C168">
        <v>2011</v>
      </c>
      <c r="D168" t="s">
        <v>510</v>
      </c>
      <c r="E168">
        <v>22420</v>
      </c>
      <c r="F168">
        <v>48</v>
      </c>
      <c r="G168">
        <v>2</v>
      </c>
      <c r="H168" t="s">
        <v>15</v>
      </c>
      <c r="I168" t="s">
        <v>11</v>
      </c>
    </row>
    <row r="169" spans="1:9" x14ac:dyDescent="0.35">
      <c r="A169">
        <v>90</v>
      </c>
      <c r="B169" t="s">
        <v>547</v>
      </c>
      <c r="C169">
        <v>2016</v>
      </c>
      <c r="D169" t="s">
        <v>548</v>
      </c>
      <c r="E169">
        <v>22304</v>
      </c>
      <c r="F169">
        <v>62</v>
      </c>
      <c r="G169">
        <v>2</v>
      </c>
      <c r="H169" t="s">
        <v>15</v>
      </c>
      <c r="I169" t="s">
        <v>16</v>
      </c>
    </row>
    <row r="170" spans="1:9" x14ac:dyDescent="0.35">
      <c r="A170">
        <v>155</v>
      </c>
      <c r="B170" t="s">
        <v>615</v>
      </c>
      <c r="C170">
        <v>2020</v>
      </c>
      <c r="D170" t="s">
        <v>593</v>
      </c>
      <c r="E170">
        <v>22045</v>
      </c>
      <c r="F170">
        <v>45</v>
      </c>
      <c r="G170">
        <v>2</v>
      </c>
      <c r="H170" t="s">
        <v>10</v>
      </c>
      <c r="I170" t="s">
        <v>54</v>
      </c>
    </row>
    <row r="171" spans="1:9" x14ac:dyDescent="0.35">
      <c r="A171">
        <v>228</v>
      </c>
      <c r="B171" t="s">
        <v>692</v>
      </c>
      <c r="C171">
        <v>2019</v>
      </c>
      <c r="D171" t="s">
        <v>684</v>
      </c>
      <c r="E171">
        <v>21887</v>
      </c>
      <c r="F171">
        <v>43</v>
      </c>
      <c r="G171">
        <v>2</v>
      </c>
      <c r="H171" t="s">
        <v>18</v>
      </c>
      <c r="I171" t="s">
        <v>16</v>
      </c>
    </row>
    <row r="172" spans="1:9" x14ac:dyDescent="0.35">
      <c r="A172">
        <v>36</v>
      </c>
      <c r="B172" t="s">
        <v>487</v>
      </c>
      <c r="C172">
        <v>2013</v>
      </c>
      <c r="D172" t="s">
        <v>482</v>
      </c>
      <c r="E172">
        <v>21747</v>
      </c>
      <c r="F172">
        <v>46</v>
      </c>
      <c r="G172">
        <v>9</v>
      </c>
      <c r="H172" t="s">
        <v>15</v>
      </c>
      <c r="I172" t="s">
        <v>68</v>
      </c>
    </row>
    <row r="173" spans="1:9" x14ac:dyDescent="0.35">
      <c r="A173">
        <v>72</v>
      </c>
      <c r="B173" t="s">
        <v>526</v>
      </c>
      <c r="C173">
        <v>2018</v>
      </c>
      <c r="D173" t="s">
        <v>510</v>
      </c>
      <c r="E173">
        <v>21635</v>
      </c>
      <c r="F173">
        <v>27</v>
      </c>
      <c r="G173">
        <v>3</v>
      </c>
      <c r="H173" t="s">
        <v>13</v>
      </c>
      <c r="I173" t="s">
        <v>16</v>
      </c>
    </row>
    <row r="174" spans="1:9" x14ac:dyDescent="0.35">
      <c r="A174">
        <v>177</v>
      </c>
      <c r="B174" t="s">
        <v>638</v>
      </c>
      <c r="C174">
        <v>2004</v>
      </c>
      <c r="D174" t="s">
        <v>619</v>
      </c>
      <c r="E174">
        <v>21531</v>
      </c>
      <c r="F174">
        <v>49</v>
      </c>
      <c r="G174">
        <v>2</v>
      </c>
      <c r="H174" t="s">
        <v>31</v>
      </c>
      <c r="I174" t="s">
        <v>157</v>
      </c>
    </row>
    <row r="175" spans="1:9" x14ac:dyDescent="0.35">
      <c r="A175">
        <v>98</v>
      </c>
      <c r="B175" t="s">
        <v>556</v>
      </c>
      <c r="C175">
        <v>2015</v>
      </c>
      <c r="D175" t="s">
        <v>548</v>
      </c>
      <c r="E175">
        <v>21388</v>
      </c>
      <c r="F175">
        <v>50</v>
      </c>
      <c r="G175">
        <v>4</v>
      </c>
      <c r="H175" t="s">
        <v>15</v>
      </c>
      <c r="I175" t="s">
        <v>61</v>
      </c>
    </row>
    <row r="176" spans="1:9" x14ac:dyDescent="0.35">
      <c r="A176">
        <v>37</v>
      </c>
      <c r="B176" t="s">
        <v>488</v>
      </c>
      <c r="C176">
        <v>2020</v>
      </c>
      <c r="D176" t="s">
        <v>482</v>
      </c>
      <c r="E176">
        <v>21104</v>
      </c>
      <c r="F176">
        <v>76</v>
      </c>
      <c r="G176">
        <v>1</v>
      </c>
      <c r="H176" t="s">
        <v>15</v>
      </c>
      <c r="I176" t="s">
        <v>104</v>
      </c>
    </row>
    <row r="177" spans="1:9" x14ac:dyDescent="0.35">
      <c r="A177">
        <v>238</v>
      </c>
      <c r="B177" t="s">
        <v>702</v>
      </c>
      <c r="C177">
        <v>2019</v>
      </c>
      <c r="D177" t="s">
        <v>684</v>
      </c>
      <c r="E177">
        <v>21077</v>
      </c>
      <c r="F177">
        <v>46</v>
      </c>
      <c r="G177">
        <v>1</v>
      </c>
      <c r="H177" t="s">
        <v>15</v>
      </c>
      <c r="I177" t="s">
        <v>538</v>
      </c>
    </row>
    <row r="178" spans="1:9" x14ac:dyDescent="0.35">
      <c r="A178">
        <v>203</v>
      </c>
      <c r="B178" t="s">
        <v>666</v>
      </c>
      <c r="C178">
        <v>2010</v>
      </c>
      <c r="D178" t="s">
        <v>658</v>
      </c>
      <c r="E178">
        <v>20708</v>
      </c>
      <c r="F178">
        <v>22</v>
      </c>
      <c r="G178">
        <v>9</v>
      </c>
      <c r="H178" t="s">
        <v>13</v>
      </c>
      <c r="I178" t="s">
        <v>109</v>
      </c>
    </row>
    <row r="179" spans="1:9" x14ac:dyDescent="0.35">
      <c r="A179">
        <v>70</v>
      </c>
      <c r="B179" t="s">
        <v>524</v>
      </c>
      <c r="C179">
        <v>2018</v>
      </c>
      <c r="D179" t="s">
        <v>510</v>
      </c>
      <c r="E179">
        <v>19940</v>
      </c>
      <c r="F179">
        <v>25</v>
      </c>
      <c r="G179">
        <v>1</v>
      </c>
      <c r="H179" t="s">
        <v>15</v>
      </c>
      <c r="I179" t="s">
        <v>74</v>
      </c>
    </row>
    <row r="180" spans="1:9" x14ac:dyDescent="0.35">
      <c r="A180">
        <v>170</v>
      </c>
      <c r="B180" t="s">
        <v>631</v>
      </c>
      <c r="C180">
        <v>2015</v>
      </c>
      <c r="D180" t="s">
        <v>619</v>
      </c>
      <c r="E180">
        <v>19738</v>
      </c>
      <c r="F180">
        <v>42</v>
      </c>
      <c r="G180">
        <v>4</v>
      </c>
      <c r="H180" t="s">
        <v>18</v>
      </c>
      <c r="I180" t="s">
        <v>16</v>
      </c>
    </row>
    <row r="181" spans="1:9" x14ac:dyDescent="0.35">
      <c r="A181">
        <v>216</v>
      </c>
      <c r="B181" t="s">
        <v>680</v>
      </c>
      <c r="C181">
        <v>2008</v>
      </c>
      <c r="D181" t="s">
        <v>658</v>
      </c>
      <c r="E181">
        <v>19684</v>
      </c>
      <c r="F181">
        <v>141</v>
      </c>
      <c r="G181">
        <v>1</v>
      </c>
      <c r="H181" t="s">
        <v>13</v>
      </c>
      <c r="I181" t="s">
        <v>11</v>
      </c>
    </row>
    <row r="182" spans="1:9" x14ac:dyDescent="0.35">
      <c r="A182">
        <v>117</v>
      </c>
      <c r="B182" t="s">
        <v>576</v>
      </c>
      <c r="C182">
        <v>2014</v>
      </c>
      <c r="D182" t="s">
        <v>563</v>
      </c>
      <c r="E182">
        <v>19259</v>
      </c>
      <c r="F182">
        <v>24</v>
      </c>
      <c r="G182">
        <v>3</v>
      </c>
      <c r="H182" t="s">
        <v>18</v>
      </c>
      <c r="I182" t="s">
        <v>11</v>
      </c>
    </row>
    <row r="183" spans="1:9" x14ac:dyDescent="0.35">
      <c r="A183">
        <v>52</v>
      </c>
      <c r="B183" t="s">
        <v>505</v>
      </c>
      <c r="C183">
        <v>2019</v>
      </c>
      <c r="D183" t="s">
        <v>494</v>
      </c>
      <c r="E183">
        <v>18732</v>
      </c>
      <c r="F183">
        <v>27</v>
      </c>
      <c r="G183">
        <v>1</v>
      </c>
      <c r="H183" t="s">
        <v>15</v>
      </c>
      <c r="I183" t="s">
        <v>19</v>
      </c>
    </row>
    <row r="184" spans="1:9" x14ac:dyDescent="0.35">
      <c r="A184">
        <v>135</v>
      </c>
      <c r="B184" t="s">
        <v>595</v>
      </c>
      <c r="C184">
        <v>2016</v>
      </c>
      <c r="D184" t="s">
        <v>593</v>
      </c>
      <c r="E184">
        <v>18575</v>
      </c>
      <c r="F184">
        <v>54</v>
      </c>
      <c r="G184">
        <v>3</v>
      </c>
      <c r="H184" t="s">
        <v>47</v>
      </c>
      <c r="I184" t="s">
        <v>11</v>
      </c>
    </row>
    <row r="185" spans="1:9" x14ac:dyDescent="0.35">
      <c r="A185">
        <v>212</v>
      </c>
      <c r="B185" t="s">
        <v>676</v>
      </c>
      <c r="C185">
        <v>2018</v>
      </c>
      <c r="D185" t="s">
        <v>658</v>
      </c>
      <c r="E185">
        <v>18575</v>
      </c>
      <c r="F185">
        <v>25</v>
      </c>
      <c r="G185">
        <v>1</v>
      </c>
      <c r="H185" t="s">
        <v>13</v>
      </c>
      <c r="I185" t="s">
        <v>74</v>
      </c>
    </row>
    <row r="186" spans="1:9" x14ac:dyDescent="0.35">
      <c r="A186">
        <v>190</v>
      </c>
      <c r="B186" t="s">
        <v>652</v>
      </c>
      <c r="C186">
        <v>2016</v>
      </c>
      <c r="D186" t="s">
        <v>641</v>
      </c>
      <c r="E186">
        <v>18546</v>
      </c>
      <c r="F186">
        <v>30</v>
      </c>
      <c r="G186">
        <v>1</v>
      </c>
      <c r="H186" t="s">
        <v>18</v>
      </c>
      <c r="I186" t="s">
        <v>11</v>
      </c>
    </row>
    <row r="187" spans="1:9" x14ac:dyDescent="0.35">
      <c r="A187">
        <v>168</v>
      </c>
      <c r="B187" t="s">
        <v>629</v>
      </c>
      <c r="C187">
        <v>2021</v>
      </c>
      <c r="D187" t="s">
        <v>619</v>
      </c>
      <c r="E187">
        <v>18446</v>
      </c>
      <c r="F187">
        <v>50</v>
      </c>
      <c r="G187">
        <v>1</v>
      </c>
      <c r="H187" t="s">
        <v>33</v>
      </c>
      <c r="I187" t="s">
        <v>104</v>
      </c>
    </row>
    <row r="188" spans="1:9" x14ac:dyDescent="0.35">
      <c r="A188">
        <v>42</v>
      </c>
      <c r="B188" t="s">
        <v>493</v>
      </c>
      <c r="C188">
        <v>2018</v>
      </c>
      <c r="D188" t="s">
        <v>494</v>
      </c>
      <c r="E188">
        <v>18147</v>
      </c>
      <c r="F188">
        <v>47</v>
      </c>
      <c r="G188">
        <v>6</v>
      </c>
      <c r="H188" t="s">
        <v>495</v>
      </c>
      <c r="I188" t="s">
        <v>16</v>
      </c>
    </row>
    <row r="189" spans="1:9" x14ac:dyDescent="0.35">
      <c r="A189">
        <v>186</v>
      </c>
      <c r="B189" t="s">
        <v>648</v>
      </c>
      <c r="C189">
        <v>2016</v>
      </c>
      <c r="D189" t="s">
        <v>641</v>
      </c>
      <c r="E189">
        <v>18040</v>
      </c>
      <c r="F189">
        <v>30</v>
      </c>
      <c r="G189">
        <v>3</v>
      </c>
      <c r="H189" t="s">
        <v>18</v>
      </c>
      <c r="I189" t="s">
        <v>128</v>
      </c>
    </row>
    <row r="190" spans="1:9" x14ac:dyDescent="0.35">
      <c r="A190">
        <v>230</v>
      </c>
      <c r="B190" t="s">
        <v>694</v>
      </c>
      <c r="C190">
        <v>2018</v>
      </c>
      <c r="D190" t="s">
        <v>684</v>
      </c>
      <c r="E190">
        <v>18023</v>
      </c>
      <c r="F190">
        <v>24</v>
      </c>
      <c r="G190">
        <v>1</v>
      </c>
      <c r="H190" t="s">
        <v>15</v>
      </c>
      <c r="I190" t="s">
        <v>16</v>
      </c>
    </row>
    <row r="191" spans="1:9" x14ac:dyDescent="0.35">
      <c r="A191">
        <v>171</v>
      </c>
      <c r="B191" t="s">
        <v>632</v>
      </c>
      <c r="C191">
        <v>2017</v>
      </c>
      <c r="D191" t="s">
        <v>619</v>
      </c>
      <c r="E191">
        <v>17992</v>
      </c>
      <c r="F191">
        <v>44</v>
      </c>
      <c r="G191">
        <v>3</v>
      </c>
      <c r="H191" t="s">
        <v>15</v>
      </c>
      <c r="I191" t="s">
        <v>16</v>
      </c>
    </row>
    <row r="192" spans="1:9" x14ac:dyDescent="0.35">
      <c r="A192">
        <v>211</v>
      </c>
      <c r="B192" t="s">
        <v>675</v>
      </c>
      <c r="C192">
        <v>2019</v>
      </c>
      <c r="D192" t="s">
        <v>658</v>
      </c>
      <c r="E192">
        <v>17992</v>
      </c>
      <c r="F192">
        <v>44</v>
      </c>
      <c r="G192">
        <v>2</v>
      </c>
      <c r="H192" t="s">
        <v>15</v>
      </c>
      <c r="I192" t="s">
        <v>11</v>
      </c>
    </row>
    <row r="193" spans="1:9" x14ac:dyDescent="0.35">
      <c r="A193">
        <v>100</v>
      </c>
      <c r="B193" t="s">
        <v>558</v>
      </c>
      <c r="C193">
        <v>2020</v>
      </c>
      <c r="D193" t="s">
        <v>548</v>
      </c>
      <c r="E193">
        <v>17735</v>
      </c>
      <c r="F193">
        <v>48</v>
      </c>
      <c r="G193">
        <v>1</v>
      </c>
      <c r="H193" t="s">
        <v>47</v>
      </c>
      <c r="I193" t="s">
        <v>538</v>
      </c>
    </row>
    <row r="194" spans="1:9" x14ac:dyDescent="0.35">
      <c r="A194">
        <v>61</v>
      </c>
      <c r="B194" t="s">
        <v>515</v>
      </c>
      <c r="C194">
        <v>2017</v>
      </c>
      <c r="D194" t="s">
        <v>510</v>
      </c>
      <c r="E194">
        <v>17727</v>
      </c>
      <c r="F194">
        <v>51</v>
      </c>
      <c r="G194">
        <v>1</v>
      </c>
      <c r="H194" t="s">
        <v>15</v>
      </c>
      <c r="I194" t="s">
        <v>54</v>
      </c>
    </row>
    <row r="195" spans="1:9" x14ac:dyDescent="0.35">
      <c r="A195">
        <v>175</v>
      </c>
      <c r="B195" t="s">
        <v>636</v>
      </c>
      <c r="C195">
        <v>2021</v>
      </c>
      <c r="D195" t="s">
        <v>619</v>
      </c>
      <c r="E195">
        <v>17429</v>
      </c>
      <c r="F195">
        <v>26</v>
      </c>
      <c r="G195">
        <v>2</v>
      </c>
      <c r="H195" t="s">
        <v>13</v>
      </c>
      <c r="I195" t="s">
        <v>16</v>
      </c>
    </row>
    <row r="196" spans="1:9" x14ac:dyDescent="0.35">
      <c r="A196">
        <v>83</v>
      </c>
      <c r="B196" t="s">
        <v>540</v>
      </c>
      <c r="C196">
        <v>2007</v>
      </c>
      <c r="D196" t="s">
        <v>531</v>
      </c>
      <c r="E196">
        <v>17024</v>
      </c>
      <c r="F196">
        <v>24</v>
      </c>
      <c r="G196">
        <v>1</v>
      </c>
      <c r="H196" t="s">
        <v>13</v>
      </c>
      <c r="I196" t="s">
        <v>74</v>
      </c>
    </row>
    <row r="197" spans="1:9" x14ac:dyDescent="0.35">
      <c r="A197">
        <v>234</v>
      </c>
      <c r="B197" t="s">
        <v>698</v>
      </c>
      <c r="C197">
        <v>2020</v>
      </c>
      <c r="D197" t="s">
        <v>684</v>
      </c>
      <c r="E197">
        <v>16978</v>
      </c>
      <c r="F197">
        <v>25</v>
      </c>
      <c r="G197">
        <v>1</v>
      </c>
      <c r="H197" t="s">
        <v>18</v>
      </c>
      <c r="I197" t="s">
        <v>16</v>
      </c>
    </row>
    <row r="198" spans="1:9" x14ac:dyDescent="0.35">
      <c r="A198">
        <v>86</v>
      </c>
      <c r="B198" t="s">
        <v>543</v>
      </c>
      <c r="C198">
        <v>2016</v>
      </c>
      <c r="D198" t="s">
        <v>531</v>
      </c>
      <c r="E198">
        <v>16970</v>
      </c>
      <c r="F198">
        <v>22</v>
      </c>
      <c r="G198">
        <v>5</v>
      </c>
      <c r="H198" t="s">
        <v>18</v>
      </c>
      <c r="I198" t="s">
        <v>109</v>
      </c>
    </row>
    <row r="199" spans="1:9" x14ac:dyDescent="0.35">
      <c r="A199">
        <v>235</v>
      </c>
      <c r="B199" t="s">
        <v>699</v>
      </c>
      <c r="C199">
        <v>2021</v>
      </c>
      <c r="D199" t="s">
        <v>684</v>
      </c>
      <c r="E199">
        <v>16927</v>
      </c>
      <c r="F199">
        <v>39</v>
      </c>
      <c r="G199">
        <v>1</v>
      </c>
      <c r="H199" t="s">
        <v>15</v>
      </c>
      <c r="I199" t="s">
        <v>16</v>
      </c>
    </row>
    <row r="200" spans="1:9" x14ac:dyDescent="0.35">
      <c r="A200">
        <v>174</v>
      </c>
      <c r="B200" t="s">
        <v>635</v>
      </c>
      <c r="C200">
        <v>2019</v>
      </c>
      <c r="D200" t="s">
        <v>619</v>
      </c>
      <c r="E200">
        <v>16773</v>
      </c>
      <c r="F200">
        <v>49</v>
      </c>
      <c r="G200">
        <v>3</v>
      </c>
      <c r="H200" t="s">
        <v>15</v>
      </c>
      <c r="I200" t="s">
        <v>118</v>
      </c>
    </row>
    <row r="201" spans="1:9" x14ac:dyDescent="0.35">
      <c r="A201">
        <v>62</v>
      </c>
      <c r="B201" t="s">
        <v>516</v>
      </c>
      <c r="C201">
        <v>2016</v>
      </c>
      <c r="D201" t="s">
        <v>510</v>
      </c>
      <c r="E201">
        <v>16509</v>
      </c>
      <c r="F201">
        <v>22</v>
      </c>
      <c r="G201">
        <v>3</v>
      </c>
      <c r="H201" t="s">
        <v>25</v>
      </c>
      <c r="I201" t="s">
        <v>16</v>
      </c>
    </row>
    <row r="202" spans="1:9" x14ac:dyDescent="0.35">
      <c r="A202">
        <v>157</v>
      </c>
      <c r="B202" t="s">
        <v>617</v>
      </c>
      <c r="C202">
        <v>2015</v>
      </c>
      <c r="D202" t="s">
        <v>593</v>
      </c>
      <c r="E202">
        <v>16273</v>
      </c>
      <c r="F202">
        <v>54</v>
      </c>
      <c r="G202">
        <v>3</v>
      </c>
      <c r="H202" t="s">
        <v>15</v>
      </c>
      <c r="I202" t="s">
        <v>109</v>
      </c>
    </row>
    <row r="203" spans="1:9" x14ac:dyDescent="0.35">
      <c r="A203">
        <v>142</v>
      </c>
      <c r="B203" t="s">
        <v>602</v>
      </c>
      <c r="C203">
        <v>2000</v>
      </c>
      <c r="D203" t="s">
        <v>593</v>
      </c>
      <c r="E203">
        <v>15823</v>
      </c>
      <c r="F203">
        <v>25</v>
      </c>
      <c r="G203">
        <v>9</v>
      </c>
      <c r="H203" t="s">
        <v>25</v>
      </c>
      <c r="I203" t="s">
        <v>74</v>
      </c>
    </row>
    <row r="204" spans="1:9" x14ac:dyDescent="0.35">
      <c r="A204">
        <v>57</v>
      </c>
      <c r="B204" t="s">
        <v>511</v>
      </c>
      <c r="C204">
        <v>2007</v>
      </c>
      <c r="D204" t="s">
        <v>510</v>
      </c>
      <c r="E204">
        <v>15743</v>
      </c>
      <c r="F204">
        <v>44</v>
      </c>
      <c r="G204">
        <v>15</v>
      </c>
      <c r="H204" t="s">
        <v>15</v>
      </c>
      <c r="I204" t="s">
        <v>109</v>
      </c>
    </row>
    <row r="205" spans="1:9" x14ac:dyDescent="0.35">
      <c r="A205">
        <v>92</v>
      </c>
      <c r="B205" t="s">
        <v>550</v>
      </c>
      <c r="C205">
        <v>2017</v>
      </c>
      <c r="D205" t="s">
        <v>548</v>
      </c>
      <c r="E205">
        <v>15669</v>
      </c>
      <c r="F205">
        <v>29</v>
      </c>
      <c r="G205">
        <v>4</v>
      </c>
      <c r="H205" t="s">
        <v>18</v>
      </c>
      <c r="I205" t="s">
        <v>16</v>
      </c>
    </row>
    <row r="206" spans="1:9" x14ac:dyDescent="0.35">
      <c r="A206">
        <v>134</v>
      </c>
      <c r="B206" t="s">
        <v>594</v>
      </c>
      <c r="C206">
        <v>2018</v>
      </c>
      <c r="D206" t="s">
        <v>593</v>
      </c>
      <c r="E206">
        <v>15642</v>
      </c>
      <c r="F206">
        <v>29</v>
      </c>
      <c r="G206">
        <v>4</v>
      </c>
      <c r="H206" t="s">
        <v>18</v>
      </c>
      <c r="I206" t="s">
        <v>16</v>
      </c>
    </row>
    <row r="207" spans="1:9" x14ac:dyDescent="0.35">
      <c r="A207">
        <v>188</v>
      </c>
      <c r="B207" t="s">
        <v>650</v>
      </c>
      <c r="C207">
        <v>2018</v>
      </c>
      <c r="D207" t="s">
        <v>641</v>
      </c>
      <c r="E207">
        <v>15323</v>
      </c>
      <c r="F207">
        <v>62</v>
      </c>
      <c r="G207">
        <v>1</v>
      </c>
      <c r="H207" t="s">
        <v>31</v>
      </c>
      <c r="I207" t="s">
        <v>16</v>
      </c>
    </row>
    <row r="208" spans="1:9" x14ac:dyDescent="0.35">
      <c r="A208">
        <v>195</v>
      </c>
      <c r="B208" t="s">
        <v>657</v>
      </c>
      <c r="C208">
        <v>2021</v>
      </c>
      <c r="D208" t="s">
        <v>658</v>
      </c>
      <c r="E208">
        <v>15137</v>
      </c>
      <c r="F208">
        <v>28</v>
      </c>
      <c r="G208">
        <v>1</v>
      </c>
      <c r="H208" t="s">
        <v>18</v>
      </c>
      <c r="I208" t="s">
        <v>16</v>
      </c>
    </row>
    <row r="209" spans="1:9" x14ac:dyDescent="0.35">
      <c r="A209">
        <v>66</v>
      </c>
      <c r="B209" t="s">
        <v>520</v>
      </c>
      <c r="C209">
        <v>2021</v>
      </c>
      <c r="D209" t="s">
        <v>510</v>
      </c>
      <c r="E209">
        <v>15134</v>
      </c>
      <c r="F209">
        <v>81</v>
      </c>
      <c r="G209">
        <v>1</v>
      </c>
      <c r="H209" t="s">
        <v>25</v>
      </c>
      <c r="I209" t="s">
        <v>104</v>
      </c>
    </row>
    <row r="210" spans="1:9" x14ac:dyDescent="0.35">
      <c r="A210">
        <v>158</v>
      </c>
      <c r="B210" t="s">
        <v>618</v>
      </c>
      <c r="C210">
        <v>2018</v>
      </c>
      <c r="D210" t="s">
        <v>619</v>
      </c>
      <c r="E210">
        <v>14935</v>
      </c>
      <c r="F210">
        <v>24</v>
      </c>
      <c r="G210">
        <v>5</v>
      </c>
      <c r="H210" t="s">
        <v>13</v>
      </c>
      <c r="I210" t="s">
        <v>16</v>
      </c>
    </row>
    <row r="211" spans="1:9" x14ac:dyDescent="0.35">
      <c r="A211">
        <v>161</v>
      </c>
      <c r="B211" t="s">
        <v>622</v>
      </c>
      <c r="C211">
        <v>2017</v>
      </c>
      <c r="D211" t="s">
        <v>619</v>
      </c>
      <c r="E211">
        <v>14892</v>
      </c>
      <c r="F211">
        <v>22</v>
      </c>
      <c r="G211">
        <v>6</v>
      </c>
      <c r="H211" t="s">
        <v>18</v>
      </c>
      <c r="I211" t="s">
        <v>109</v>
      </c>
    </row>
    <row r="212" spans="1:9" x14ac:dyDescent="0.35">
      <c r="A212">
        <v>150</v>
      </c>
      <c r="B212" t="s">
        <v>610</v>
      </c>
      <c r="C212">
        <v>2017</v>
      </c>
      <c r="D212" t="s">
        <v>593</v>
      </c>
      <c r="E212">
        <v>14346</v>
      </c>
      <c r="F212">
        <v>48</v>
      </c>
      <c r="G212">
        <v>3</v>
      </c>
      <c r="H212" t="s">
        <v>31</v>
      </c>
      <c r="I212" t="s">
        <v>228</v>
      </c>
    </row>
    <row r="213" spans="1:9" x14ac:dyDescent="0.35">
      <c r="A213">
        <v>127</v>
      </c>
      <c r="B213" t="s">
        <v>586</v>
      </c>
      <c r="C213">
        <v>2008</v>
      </c>
      <c r="D213" t="s">
        <v>89</v>
      </c>
      <c r="E213">
        <v>14307</v>
      </c>
      <c r="F213">
        <v>30</v>
      </c>
      <c r="G213">
        <v>2</v>
      </c>
      <c r="H213" t="s">
        <v>192</v>
      </c>
      <c r="I213" t="s">
        <v>74</v>
      </c>
    </row>
    <row r="214" spans="1:9" x14ac:dyDescent="0.35">
      <c r="A214">
        <v>225</v>
      </c>
      <c r="B214" t="s">
        <v>689</v>
      </c>
      <c r="C214">
        <v>2021</v>
      </c>
      <c r="D214" t="s">
        <v>684</v>
      </c>
      <c r="E214">
        <v>14040</v>
      </c>
      <c r="F214">
        <v>47</v>
      </c>
      <c r="G214">
        <v>1</v>
      </c>
      <c r="H214" t="s">
        <v>15</v>
      </c>
      <c r="I214" t="s">
        <v>16</v>
      </c>
    </row>
    <row r="215" spans="1:9" x14ac:dyDescent="0.35">
      <c r="A215">
        <v>210</v>
      </c>
      <c r="B215" t="s">
        <v>674</v>
      </c>
      <c r="C215">
        <v>2017</v>
      </c>
      <c r="D215" t="s">
        <v>658</v>
      </c>
      <c r="E215">
        <v>13855</v>
      </c>
      <c r="F215">
        <v>50</v>
      </c>
      <c r="G215">
        <v>5</v>
      </c>
      <c r="H215" t="s">
        <v>15</v>
      </c>
      <c r="I215" t="s">
        <v>61</v>
      </c>
    </row>
    <row r="216" spans="1:9" x14ac:dyDescent="0.35">
      <c r="A216">
        <v>179</v>
      </c>
      <c r="B216" t="s">
        <v>640</v>
      </c>
      <c r="C216">
        <v>2010</v>
      </c>
      <c r="D216" t="s">
        <v>641</v>
      </c>
      <c r="E216">
        <v>13848</v>
      </c>
      <c r="F216">
        <v>26</v>
      </c>
      <c r="G216">
        <v>1</v>
      </c>
      <c r="H216" t="s">
        <v>13</v>
      </c>
      <c r="I216" t="s">
        <v>74</v>
      </c>
    </row>
    <row r="217" spans="1:9" x14ac:dyDescent="0.35">
      <c r="A217">
        <v>219</v>
      </c>
      <c r="B217" t="s">
        <v>683</v>
      </c>
      <c r="C217">
        <v>2020</v>
      </c>
      <c r="D217" t="s">
        <v>684</v>
      </c>
      <c r="E217">
        <v>13797</v>
      </c>
      <c r="F217">
        <v>46</v>
      </c>
      <c r="G217">
        <v>2</v>
      </c>
      <c r="H217" t="s">
        <v>18</v>
      </c>
      <c r="I217" t="s">
        <v>54</v>
      </c>
    </row>
    <row r="218" spans="1:9" x14ac:dyDescent="0.35">
      <c r="A218">
        <v>198</v>
      </c>
      <c r="B218" t="s">
        <v>661</v>
      </c>
      <c r="C218">
        <v>2020</v>
      </c>
      <c r="D218" t="s">
        <v>658</v>
      </c>
      <c r="E218">
        <v>13692</v>
      </c>
      <c r="F218">
        <v>50</v>
      </c>
      <c r="G218">
        <v>1</v>
      </c>
      <c r="H218" t="s">
        <v>15</v>
      </c>
      <c r="I218" t="s">
        <v>16</v>
      </c>
    </row>
    <row r="219" spans="1:9" x14ac:dyDescent="0.35">
      <c r="A219">
        <v>194</v>
      </c>
      <c r="B219" t="s">
        <v>656</v>
      </c>
      <c r="C219">
        <v>2019</v>
      </c>
      <c r="D219" t="s">
        <v>641</v>
      </c>
      <c r="E219">
        <v>13670</v>
      </c>
      <c r="F219">
        <v>29</v>
      </c>
      <c r="G219">
        <v>2</v>
      </c>
      <c r="H219" t="s">
        <v>18</v>
      </c>
      <c r="I219" t="s">
        <v>128</v>
      </c>
    </row>
    <row r="220" spans="1:9" x14ac:dyDescent="0.35">
      <c r="A220">
        <v>231</v>
      </c>
      <c r="B220" t="s">
        <v>695</v>
      </c>
      <c r="C220">
        <v>2016</v>
      </c>
      <c r="D220" t="s">
        <v>684</v>
      </c>
      <c r="E220">
        <v>13625</v>
      </c>
      <c r="F220">
        <v>18</v>
      </c>
      <c r="G220">
        <v>3</v>
      </c>
      <c r="H220" t="s">
        <v>13</v>
      </c>
      <c r="I220" t="s">
        <v>16</v>
      </c>
    </row>
    <row r="221" spans="1:9" x14ac:dyDescent="0.35">
      <c r="A221">
        <v>178</v>
      </c>
      <c r="B221" t="s">
        <v>639</v>
      </c>
      <c r="C221">
        <v>2019</v>
      </c>
      <c r="D221" t="s">
        <v>619</v>
      </c>
      <c r="E221">
        <v>13570</v>
      </c>
      <c r="F221">
        <v>58</v>
      </c>
      <c r="G221">
        <v>1</v>
      </c>
      <c r="H221" t="s">
        <v>33</v>
      </c>
      <c r="I221" t="s">
        <v>11</v>
      </c>
    </row>
    <row r="222" spans="1:9" x14ac:dyDescent="0.35">
      <c r="A222">
        <v>138</v>
      </c>
      <c r="B222" t="s">
        <v>598</v>
      </c>
      <c r="C222">
        <v>2013</v>
      </c>
      <c r="D222" t="s">
        <v>593</v>
      </c>
      <c r="E222">
        <v>13372</v>
      </c>
      <c r="F222">
        <v>25</v>
      </c>
      <c r="G222">
        <v>1</v>
      </c>
      <c r="H222" t="s">
        <v>25</v>
      </c>
      <c r="I222" t="s">
        <v>74</v>
      </c>
    </row>
    <row r="223" spans="1:9" x14ac:dyDescent="0.35">
      <c r="A223">
        <v>218</v>
      </c>
      <c r="B223" t="s">
        <v>682</v>
      </c>
      <c r="C223">
        <v>1995</v>
      </c>
      <c r="D223" t="s">
        <v>658</v>
      </c>
      <c r="E223">
        <v>13361</v>
      </c>
      <c r="F223">
        <v>22</v>
      </c>
      <c r="G223">
        <v>4</v>
      </c>
      <c r="H223" t="s">
        <v>13</v>
      </c>
      <c r="I223" t="s">
        <v>109</v>
      </c>
    </row>
    <row r="224" spans="1:9" x14ac:dyDescent="0.35">
      <c r="A224">
        <v>89</v>
      </c>
      <c r="B224" t="s">
        <v>546</v>
      </c>
      <c r="C224">
        <v>2015</v>
      </c>
      <c r="D224" t="s">
        <v>531</v>
      </c>
      <c r="E224">
        <v>13331</v>
      </c>
      <c r="F224">
        <v>55</v>
      </c>
      <c r="G224">
        <v>4</v>
      </c>
      <c r="H224" t="s">
        <v>18</v>
      </c>
      <c r="I224" t="s">
        <v>157</v>
      </c>
    </row>
    <row r="225" spans="1:9" x14ac:dyDescent="0.35">
      <c r="A225">
        <v>164</v>
      </c>
      <c r="B225" t="s">
        <v>625</v>
      </c>
      <c r="C225">
        <v>2017</v>
      </c>
      <c r="D225" t="s">
        <v>619</v>
      </c>
      <c r="E225">
        <v>13238</v>
      </c>
      <c r="F225">
        <v>43</v>
      </c>
      <c r="G225">
        <v>2</v>
      </c>
      <c r="H225" t="s">
        <v>15</v>
      </c>
      <c r="I225" t="s">
        <v>16</v>
      </c>
    </row>
    <row r="226" spans="1:9" x14ac:dyDescent="0.35">
      <c r="A226">
        <v>202</v>
      </c>
      <c r="B226" t="s">
        <v>665</v>
      </c>
      <c r="C226">
        <v>2019</v>
      </c>
      <c r="D226" t="s">
        <v>658</v>
      </c>
      <c r="E226">
        <v>13084</v>
      </c>
      <c r="F226">
        <v>46</v>
      </c>
      <c r="G226">
        <v>1</v>
      </c>
      <c r="H226" t="s">
        <v>10</v>
      </c>
      <c r="I226" t="s">
        <v>16</v>
      </c>
    </row>
    <row r="227" spans="1:9" x14ac:dyDescent="0.35">
      <c r="A227">
        <v>222</v>
      </c>
      <c r="B227" t="s">
        <v>686</v>
      </c>
      <c r="C227">
        <v>2011</v>
      </c>
      <c r="D227" t="s">
        <v>684</v>
      </c>
      <c r="E227">
        <v>12741</v>
      </c>
      <c r="F227">
        <v>24</v>
      </c>
      <c r="G227">
        <v>2</v>
      </c>
      <c r="H227" t="s">
        <v>13</v>
      </c>
      <c r="I227" t="s">
        <v>74</v>
      </c>
    </row>
    <row r="228" spans="1:9" x14ac:dyDescent="0.35">
      <c r="A228">
        <v>103</v>
      </c>
      <c r="B228" t="s">
        <v>561</v>
      </c>
      <c r="C228">
        <v>2011</v>
      </c>
      <c r="D228" t="s">
        <v>548</v>
      </c>
      <c r="E228">
        <v>12682</v>
      </c>
      <c r="F228">
        <v>23</v>
      </c>
      <c r="G228">
        <v>1</v>
      </c>
      <c r="H228" t="s">
        <v>15</v>
      </c>
      <c r="I228" t="s">
        <v>74</v>
      </c>
    </row>
    <row r="229" spans="1:9" x14ac:dyDescent="0.35">
      <c r="A229">
        <v>101</v>
      </c>
      <c r="B229" t="s">
        <v>559</v>
      </c>
      <c r="C229">
        <v>2011</v>
      </c>
      <c r="D229" t="s">
        <v>548</v>
      </c>
      <c r="E229">
        <v>12568</v>
      </c>
      <c r="F229">
        <v>25</v>
      </c>
      <c r="G229">
        <v>2</v>
      </c>
      <c r="H229" t="s">
        <v>13</v>
      </c>
      <c r="I229" t="s">
        <v>74</v>
      </c>
    </row>
    <row r="230" spans="1:9" x14ac:dyDescent="0.35">
      <c r="A230">
        <v>240</v>
      </c>
      <c r="B230" t="s">
        <v>704</v>
      </c>
      <c r="C230">
        <v>2018</v>
      </c>
      <c r="D230" t="s">
        <v>684</v>
      </c>
      <c r="E230">
        <v>12453</v>
      </c>
      <c r="F230">
        <v>60</v>
      </c>
      <c r="G230">
        <v>1</v>
      </c>
      <c r="H230" t="s">
        <v>15</v>
      </c>
      <c r="I230" t="s">
        <v>97</v>
      </c>
    </row>
    <row r="231" spans="1:9" x14ac:dyDescent="0.35">
      <c r="A231">
        <v>128</v>
      </c>
      <c r="B231" t="s">
        <v>587</v>
      </c>
      <c r="C231">
        <v>2012</v>
      </c>
      <c r="D231" t="s">
        <v>89</v>
      </c>
      <c r="E231">
        <v>12363</v>
      </c>
      <c r="F231">
        <v>20</v>
      </c>
      <c r="G231">
        <v>11</v>
      </c>
      <c r="H231" t="s">
        <v>18</v>
      </c>
      <c r="I231" t="s">
        <v>16</v>
      </c>
    </row>
    <row r="232" spans="1:9" x14ac:dyDescent="0.35">
      <c r="A232">
        <v>226</v>
      </c>
      <c r="B232" t="s">
        <v>690</v>
      </c>
      <c r="C232">
        <v>2014</v>
      </c>
      <c r="D232" t="s">
        <v>684</v>
      </c>
      <c r="E232">
        <v>12069</v>
      </c>
      <c r="F232">
        <v>42</v>
      </c>
      <c r="G232">
        <v>4</v>
      </c>
      <c r="H232" t="s">
        <v>15</v>
      </c>
      <c r="I232" t="s">
        <v>16</v>
      </c>
    </row>
    <row r="233" spans="1:9" x14ac:dyDescent="0.35">
      <c r="A233">
        <v>94</v>
      </c>
      <c r="B233" t="s">
        <v>552</v>
      </c>
      <c r="C233">
        <v>2020</v>
      </c>
      <c r="D233" t="s">
        <v>548</v>
      </c>
      <c r="E233">
        <v>12030</v>
      </c>
      <c r="F233">
        <v>69</v>
      </c>
      <c r="G233">
        <v>1</v>
      </c>
      <c r="H233" t="s">
        <v>15</v>
      </c>
      <c r="I233" t="s">
        <v>104</v>
      </c>
    </row>
    <row r="234" spans="1:9" x14ac:dyDescent="0.35">
      <c r="A234">
        <v>148</v>
      </c>
      <c r="B234" t="s">
        <v>608</v>
      </c>
      <c r="C234">
        <v>2009</v>
      </c>
      <c r="D234" t="s">
        <v>593</v>
      </c>
      <c r="E234">
        <v>11579</v>
      </c>
      <c r="F234">
        <v>64</v>
      </c>
      <c r="G234">
        <v>1</v>
      </c>
      <c r="H234" t="s">
        <v>18</v>
      </c>
      <c r="I234" t="s">
        <v>104</v>
      </c>
    </row>
    <row r="235" spans="1:9" x14ac:dyDescent="0.35">
      <c r="A235">
        <v>149</v>
      </c>
      <c r="B235" t="s">
        <v>609</v>
      </c>
      <c r="C235">
        <v>2019</v>
      </c>
      <c r="D235" t="s">
        <v>593</v>
      </c>
      <c r="E235">
        <v>11411</v>
      </c>
      <c r="F235">
        <v>16</v>
      </c>
      <c r="G235">
        <v>3</v>
      </c>
      <c r="H235" t="s">
        <v>18</v>
      </c>
      <c r="I235" t="s">
        <v>16</v>
      </c>
    </row>
    <row r="236" spans="1:9" x14ac:dyDescent="0.35">
      <c r="A236">
        <v>104</v>
      </c>
      <c r="B236" t="s">
        <v>562</v>
      </c>
      <c r="C236">
        <v>2020</v>
      </c>
      <c r="D236" t="s">
        <v>563</v>
      </c>
      <c r="E236">
        <v>10982</v>
      </c>
      <c r="F236">
        <v>55</v>
      </c>
      <c r="G236">
        <v>1</v>
      </c>
      <c r="H236" t="s">
        <v>31</v>
      </c>
      <c r="I236" t="s">
        <v>16</v>
      </c>
    </row>
    <row r="237" spans="1:9" x14ac:dyDescent="0.35">
      <c r="A237">
        <v>181</v>
      </c>
      <c r="B237" t="s">
        <v>643</v>
      </c>
      <c r="C237">
        <v>2019</v>
      </c>
      <c r="D237" t="s">
        <v>641</v>
      </c>
      <c r="E237">
        <v>10927</v>
      </c>
      <c r="F237">
        <v>41</v>
      </c>
      <c r="G237">
        <v>4</v>
      </c>
      <c r="H237" t="s">
        <v>18</v>
      </c>
      <c r="I237" t="s">
        <v>16</v>
      </c>
    </row>
    <row r="238" spans="1:9" x14ac:dyDescent="0.35">
      <c r="A238">
        <v>200</v>
      </c>
      <c r="B238" t="s">
        <v>663</v>
      </c>
      <c r="C238">
        <v>2020</v>
      </c>
      <c r="D238" t="s">
        <v>658</v>
      </c>
      <c r="E238">
        <v>10821</v>
      </c>
      <c r="F238">
        <v>49</v>
      </c>
      <c r="G238">
        <v>1</v>
      </c>
      <c r="H238" t="s">
        <v>25</v>
      </c>
      <c r="I238" t="s">
        <v>16</v>
      </c>
    </row>
    <row r="239" spans="1:9" x14ac:dyDescent="0.35">
      <c r="A239">
        <v>133</v>
      </c>
      <c r="B239" t="s">
        <v>592</v>
      </c>
      <c r="C239">
        <v>2019</v>
      </c>
      <c r="D239" t="s">
        <v>593</v>
      </c>
      <c r="E239">
        <v>10776</v>
      </c>
      <c r="F239">
        <v>50</v>
      </c>
      <c r="G239">
        <v>1</v>
      </c>
      <c r="H239" t="s">
        <v>10</v>
      </c>
      <c r="I239" t="s">
        <v>16</v>
      </c>
    </row>
    <row r="240" spans="1:9" x14ac:dyDescent="0.35">
      <c r="A240">
        <v>107</v>
      </c>
      <c r="B240" t="s">
        <v>566</v>
      </c>
      <c r="C240">
        <v>2018</v>
      </c>
      <c r="D240" t="s">
        <v>563</v>
      </c>
      <c r="E240">
        <v>10400</v>
      </c>
      <c r="F240">
        <v>25</v>
      </c>
      <c r="G240">
        <v>1</v>
      </c>
      <c r="H240" t="s">
        <v>192</v>
      </c>
      <c r="I240" t="s">
        <v>74</v>
      </c>
    </row>
    <row r="241" spans="1:9" x14ac:dyDescent="0.35">
      <c r="A241">
        <v>205</v>
      </c>
      <c r="B241" t="s">
        <v>668</v>
      </c>
      <c r="C241">
        <v>2016</v>
      </c>
      <c r="D241" t="s">
        <v>658</v>
      </c>
      <c r="E241">
        <v>10371</v>
      </c>
      <c r="F241">
        <v>59</v>
      </c>
      <c r="G241">
        <v>3</v>
      </c>
      <c r="H241" t="s">
        <v>15</v>
      </c>
      <c r="I241" t="s">
        <v>669</v>
      </c>
    </row>
    <row r="242" spans="1:9" x14ac:dyDescent="0.35">
      <c r="A242">
        <v>227</v>
      </c>
      <c r="B242" t="s">
        <v>691</v>
      </c>
      <c r="C242">
        <v>2013</v>
      </c>
      <c r="D242" t="s">
        <v>684</v>
      </c>
      <c r="E242">
        <v>10329</v>
      </c>
      <c r="F242">
        <v>59</v>
      </c>
      <c r="G242">
        <v>1</v>
      </c>
      <c r="H242" t="s">
        <v>15</v>
      </c>
      <c r="I242" t="s">
        <v>104</v>
      </c>
    </row>
    <row r="243" spans="1:9" x14ac:dyDescent="0.35">
      <c r="A243">
        <v>239</v>
      </c>
      <c r="B243" t="s">
        <v>703</v>
      </c>
      <c r="C243">
        <v>2020</v>
      </c>
      <c r="D243" t="s">
        <v>684</v>
      </c>
      <c r="E243">
        <v>10317</v>
      </c>
      <c r="F243">
        <v>25</v>
      </c>
      <c r="G243">
        <v>2</v>
      </c>
      <c r="H243" t="s">
        <v>15</v>
      </c>
      <c r="I243" t="s">
        <v>11</v>
      </c>
    </row>
    <row r="244" spans="1:9" x14ac:dyDescent="0.35">
      <c r="A244">
        <v>54</v>
      </c>
      <c r="B244" t="s">
        <v>507</v>
      </c>
      <c r="C244">
        <v>2018</v>
      </c>
      <c r="D244" t="s">
        <v>494</v>
      </c>
      <c r="E244">
        <v>10162</v>
      </c>
      <c r="F244">
        <v>25</v>
      </c>
      <c r="G244">
        <v>2</v>
      </c>
      <c r="H244" t="s">
        <v>13</v>
      </c>
      <c r="I244" t="s">
        <v>11</v>
      </c>
    </row>
    <row r="245" spans="1:9" x14ac:dyDescent="0.35">
      <c r="A245">
        <v>123</v>
      </c>
      <c r="B245" t="s">
        <v>582</v>
      </c>
      <c r="C245">
        <v>2017</v>
      </c>
      <c r="D245" t="s">
        <v>89</v>
      </c>
      <c r="E245">
        <v>10161</v>
      </c>
      <c r="F245">
        <v>52</v>
      </c>
      <c r="G245">
        <v>1</v>
      </c>
      <c r="H245" t="s">
        <v>15</v>
      </c>
      <c r="I245" t="s">
        <v>118</v>
      </c>
    </row>
    <row r="246" spans="1:9" x14ac:dyDescent="0.35">
      <c r="A246">
        <v>193</v>
      </c>
      <c r="B246" t="s">
        <v>655</v>
      </c>
      <c r="C246">
        <v>2015</v>
      </c>
      <c r="D246" t="s">
        <v>641</v>
      </c>
      <c r="E246">
        <v>10102</v>
      </c>
      <c r="F246">
        <v>22</v>
      </c>
      <c r="G246">
        <v>4</v>
      </c>
      <c r="H246" t="s">
        <v>73</v>
      </c>
      <c r="I246" t="s">
        <v>157</v>
      </c>
    </row>
    <row r="247" spans="1:9" x14ac:dyDescent="0.35">
      <c r="A247">
        <v>74</v>
      </c>
      <c r="B247" t="s">
        <v>528</v>
      </c>
      <c r="C247">
        <v>2018</v>
      </c>
      <c r="D247" t="s">
        <v>510</v>
      </c>
      <c r="E247">
        <v>10024</v>
      </c>
      <c r="F247">
        <v>39</v>
      </c>
      <c r="G247">
        <v>3</v>
      </c>
      <c r="H247" t="s">
        <v>495</v>
      </c>
      <c r="I247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270D-1B9F-4F44-B79E-AE52D735890C}">
  <dimension ref="A3:M39"/>
  <sheetViews>
    <sheetView topLeftCell="A16" workbookViewId="0">
      <selection activeCell="F25" sqref="F25"/>
    </sheetView>
  </sheetViews>
  <sheetFormatPr defaultRowHeight="14.5" x14ac:dyDescent="0.35"/>
  <cols>
    <col min="1" max="1" width="12.36328125" bestFit="1" customWidth="1"/>
    <col min="2" max="2" width="15.7265625" bestFit="1" customWidth="1"/>
    <col min="3" max="3" width="12.54296875" bestFit="1" customWidth="1"/>
    <col min="4" max="5" width="11.81640625" bestFit="1" customWidth="1"/>
    <col min="6" max="6" width="12.36328125" bestFit="1" customWidth="1"/>
    <col min="7" max="7" width="15.7265625" bestFit="1" customWidth="1"/>
    <col min="8" max="8" width="11.81640625" bestFit="1" customWidth="1"/>
    <col min="9" max="9" width="12.36328125" bestFit="1" customWidth="1"/>
    <col min="10" max="10" width="13" bestFit="1" customWidth="1"/>
    <col min="11" max="11" width="8.1796875" bestFit="1" customWidth="1"/>
    <col min="12" max="12" width="11.81640625" bestFit="1" customWidth="1"/>
    <col min="13" max="13" width="6.08984375" bestFit="1" customWidth="1"/>
    <col min="14" max="14" width="11.81640625" bestFit="1" customWidth="1"/>
    <col min="15" max="15" width="4.26953125" bestFit="1" customWidth="1"/>
    <col min="16" max="17" width="11.81640625" bestFit="1" customWidth="1"/>
  </cols>
  <sheetData>
    <row r="3" spans="1:13" x14ac:dyDescent="0.35">
      <c r="A3" s="3" t="s">
        <v>722</v>
      </c>
      <c r="B3" t="s">
        <v>739</v>
      </c>
      <c r="C3" t="s">
        <v>742</v>
      </c>
      <c r="F3" s="3" t="s">
        <v>722</v>
      </c>
      <c r="G3" t="s">
        <v>739</v>
      </c>
      <c r="I3" s="3" t="s">
        <v>722</v>
      </c>
      <c r="J3" t="s">
        <v>743</v>
      </c>
      <c r="L3" s="7" t="s">
        <v>722</v>
      </c>
      <c r="M3" s="7" t="s">
        <v>743</v>
      </c>
    </row>
    <row r="4" spans="1:13" x14ac:dyDescent="0.35">
      <c r="A4" s="4" t="s">
        <v>731</v>
      </c>
      <c r="B4" s="6">
        <v>7.5</v>
      </c>
      <c r="C4" s="6">
        <v>7.5</v>
      </c>
      <c r="F4" s="4" t="s">
        <v>47</v>
      </c>
      <c r="G4" s="6">
        <v>7.8</v>
      </c>
      <c r="I4" s="4" t="s">
        <v>16</v>
      </c>
      <c r="J4">
        <v>157</v>
      </c>
      <c r="L4" s="4" t="s">
        <v>745</v>
      </c>
      <c r="M4">
        <v>157</v>
      </c>
    </row>
    <row r="5" spans="1:13" x14ac:dyDescent="0.35">
      <c r="A5" s="4" t="s">
        <v>732</v>
      </c>
      <c r="B5" s="6">
        <v>7.5750000000000002</v>
      </c>
      <c r="C5" s="6">
        <v>7.8</v>
      </c>
      <c r="F5" s="4" t="s">
        <v>13</v>
      </c>
      <c r="G5" s="6">
        <v>7.7714285714285714</v>
      </c>
      <c r="I5" s="4" t="s">
        <v>19</v>
      </c>
      <c r="J5">
        <v>115</v>
      </c>
      <c r="L5" s="4" t="s">
        <v>746</v>
      </c>
      <c r="M5">
        <v>115</v>
      </c>
    </row>
    <row r="6" spans="1:13" x14ac:dyDescent="0.35">
      <c r="A6" s="4" t="s">
        <v>733</v>
      </c>
      <c r="B6" s="6">
        <v>7.8285714285714292</v>
      </c>
      <c r="C6" s="6">
        <v>8.3000000000000007</v>
      </c>
      <c r="F6" s="4" t="s">
        <v>10</v>
      </c>
      <c r="G6" s="6">
        <v>7.76</v>
      </c>
      <c r="I6" s="4" t="s">
        <v>11</v>
      </c>
      <c r="J6">
        <v>29</v>
      </c>
      <c r="L6" s="4" t="s">
        <v>747</v>
      </c>
      <c r="M6">
        <v>29</v>
      </c>
    </row>
    <row r="7" spans="1:13" x14ac:dyDescent="0.35">
      <c r="A7" s="4" t="s">
        <v>734</v>
      </c>
      <c r="B7" s="6">
        <v>7.7777777777777777</v>
      </c>
      <c r="C7" s="6">
        <v>8.3000000000000007</v>
      </c>
      <c r="F7" s="4" t="s">
        <v>25</v>
      </c>
      <c r="G7" s="6">
        <v>7.7</v>
      </c>
      <c r="I7" s="4" t="s">
        <v>97</v>
      </c>
      <c r="J7">
        <v>9</v>
      </c>
      <c r="L7" s="4" t="s">
        <v>748</v>
      </c>
      <c r="M7">
        <v>9</v>
      </c>
    </row>
    <row r="8" spans="1:13" x14ac:dyDescent="0.35">
      <c r="A8" s="4" t="s">
        <v>735</v>
      </c>
      <c r="B8" s="6">
        <v>7.4719999999999995</v>
      </c>
      <c r="C8" s="6">
        <v>8.8000000000000007</v>
      </c>
      <c r="F8" s="4" t="s">
        <v>18</v>
      </c>
      <c r="G8" s="6">
        <v>7.60689655172414</v>
      </c>
      <c r="I8" s="4" t="s">
        <v>74</v>
      </c>
      <c r="J8">
        <v>9</v>
      </c>
      <c r="L8" s="4" t="s">
        <v>749</v>
      </c>
      <c r="M8">
        <v>9</v>
      </c>
    </row>
    <row r="9" spans="1:13" x14ac:dyDescent="0.35">
      <c r="A9" s="4" t="s">
        <v>736</v>
      </c>
      <c r="B9" s="6">
        <v>7.558139534883721</v>
      </c>
      <c r="C9" s="6">
        <v>8.8000000000000007</v>
      </c>
      <c r="F9" s="4" t="s">
        <v>23</v>
      </c>
      <c r="G9" s="6">
        <v>7.5571428571428569</v>
      </c>
      <c r="I9" s="4" t="s">
        <v>54</v>
      </c>
      <c r="J9">
        <v>7</v>
      </c>
      <c r="L9" s="4" t="s">
        <v>750</v>
      </c>
      <c r="M9">
        <v>7</v>
      </c>
    </row>
    <row r="10" spans="1:13" x14ac:dyDescent="0.35">
      <c r="A10" s="4" t="s">
        <v>737</v>
      </c>
      <c r="B10" s="6">
        <v>7.4857142857142858</v>
      </c>
      <c r="C10" s="6">
        <v>9</v>
      </c>
      <c r="F10" s="4" t="s">
        <v>50</v>
      </c>
      <c r="G10" s="6">
        <v>7.4842105263157901</v>
      </c>
      <c r="I10" s="4" t="s">
        <v>157</v>
      </c>
      <c r="J10">
        <v>7</v>
      </c>
      <c r="L10" s="4" t="s">
        <v>751</v>
      </c>
      <c r="M10">
        <v>7</v>
      </c>
    </row>
    <row r="11" spans="1:13" x14ac:dyDescent="0.35">
      <c r="A11" s="4" t="s">
        <v>738</v>
      </c>
      <c r="B11" s="6">
        <v>7.4129032258064509</v>
      </c>
      <c r="C11" s="6">
        <v>8.6999999999999993</v>
      </c>
      <c r="F11" s="4" t="s">
        <v>15</v>
      </c>
      <c r="G11" s="6">
        <v>7.4774834437086071</v>
      </c>
      <c r="I11" s="4" t="s">
        <v>61</v>
      </c>
      <c r="J11">
        <v>6</v>
      </c>
      <c r="L11" s="4" t="s">
        <v>752</v>
      </c>
      <c r="M11">
        <v>6</v>
      </c>
    </row>
    <row r="12" spans="1:13" x14ac:dyDescent="0.35">
      <c r="A12" s="4" t="s">
        <v>723</v>
      </c>
      <c r="B12" s="6">
        <v>7.5090439276485768</v>
      </c>
      <c r="C12" s="6">
        <v>9</v>
      </c>
      <c r="F12" s="4" t="s">
        <v>31</v>
      </c>
      <c r="G12" s="6">
        <v>7.4666666666666686</v>
      </c>
      <c r="I12" s="4" t="s">
        <v>109</v>
      </c>
      <c r="J12">
        <v>4</v>
      </c>
      <c r="L12" s="4" t="s">
        <v>744</v>
      </c>
      <c r="M12">
        <f>GETPIVOTDATA("TITLE",$I$3)-SUM(M4:M11)</f>
        <v>48</v>
      </c>
    </row>
    <row r="13" spans="1:13" x14ac:dyDescent="0.35">
      <c r="F13" s="4" t="s">
        <v>33</v>
      </c>
      <c r="G13" s="6">
        <v>7.4661016949152552</v>
      </c>
      <c r="I13" s="4" t="s">
        <v>104</v>
      </c>
      <c r="J13">
        <v>4</v>
      </c>
    </row>
    <row r="14" spans="1:13" x14ac:dyDescent="0.35">
      <c r="A14" s="14" t="s">
        <v>741</v>
      </c>
      <c r="B14" s="14"/>
      <c r="F14" s="4" t="s">
        <v>73</v>
      </c>
      <c r="G14" s="6">
        <v>7.4</v>
      </c>
      <c r="I14" s="4" t="s">
        <v>228</v>
      </c>
      <c r="J14">
        <v>4</v>
      </c>
    </row>
    <row r="15" spans="1:13" x14ac:dyDescent="0.35">
      <c r="A15">
        <f>MAX(Movies!E2:E388)</f>
        <v>9</v>
      </c>
      <c r="B15" t="str">
        <f>_xlfn.XLOOKUP(MAX(Movies!E2:E388),Movies!E2:E388,Movies!B2:B388)</f>
        <v>David Attenborough: A Life on Our Planet</v>
      </c>
      <c r="F15" s="4" t="s">
        <v>261</v>
      </c>
      <c r="G15" s="6">
        <v>7.4</v>
      </c>
      <c r="I15" s="4" t="s">
        <v>68</v>
      </c>
      <c r="J15">
        <v>3</v>
      </c>
    </row>
    <row r="16" spans="1:13" x14ac:dyDescent="0.35">
      <c r="F16" s="4" t="s">
        <v>86</v>
      </c>
      <c r="G16" s="6">
        <v>7.3500000000000005</v>
      </c>
      <c r="I16" s="4" t="s">
        <v>233</v>
      </c>
      <c r="J16">
        <v>3</v>
      </c>
    </row>
    <row r="17" spans="6:10" x14ac:dyDescent="0.35">
      <c r="F17" s="4" t="s">
        <v>192</v>
      </c>
      <c r="G17" s="6">
        <v>7.2</v>
      </c>
      <c r="I17" s="4" t="s">
        <v>223</v>
      </c>
      <c r="J17">
        <v>2</v>
      </c>
    </row>
    <row r="18" spans="6:10" x14ac:dyDescent="0.35">
      <c r="F18" s="4" t="s">
        <v>181</v>
      </c>
      <c r="G18" s="6">
        <v>7.15</v>
      </c>
      <c r="I18" s="4" t="s">
        <v>357</v>
      </c>
      <c r="J18">
        <v>2</v>
      </c>
    </row>
    <row r="19" spans="6:10" x14ac:dyDescent="0.35">
      <c r="F19" s="4" t="s">
        <v>723</v>
      </c>
      <c r="G19" s="6">
        <v>7.5090439276485776</v>
      </c>
      <c r="I19" s="4" t="s">
        <v>94</v>
      </c>
      <c r="J19">
        <v>2</v>
      </c>
    </row>
    <row r="20" spans="6:10" x14ac:dyDescent="0.35">
      <c r="I20" s="4" t="s">
        <v>323</v>
      </c>
      <c r="J20">
        <v>2</v>
      </c>
    </row>
    <row r="21" spans="6:10" x14ac:dyDescent="0.35">
      <c r="I21" s="4" t="s">
        <v>128</v>
      </c>
      <c r="J21">
        <v>2</v>
      </c>
    </row>
    <row r="22" spans="6:10" x14ac:dyDescent="0.35">
      <c r="I22" s="4" t="s">
        <v>137</v>
      </c>
      <c r="J22">
        <v>2</v>
      </c>
    </row>
    <row r="23" spans="6:10" x14ac:dyDescent="0.35">
      <c r="I23" s="4" t="s">
        <v>118</v>
      </c>
      <c r="J23">
        <v>2</v>
      </c>
    </row>
    <row r="24" spans="6:10" x14ac:dyDescent="0.35">
      <c r="I24" s="4" t="s">
        <v>35</v>
      </c>
      <c r="J24">
        <v>2</v>
      </c>
    </row>
    <row r="25" spans="6:10" x14ac:dyDescent="0.35">
      <c r="I25" s="4" t="s">
        <v>216</v>
      </c>
      <c r="J25">
        <v>1</v>
      </c>
    </row>
    <row r="26" spans="6:10" x14ac:dyDescent="0.35">
      <c r="I26" s="4" t="s">
        <v>333</v>
      </c>
      <c r="J26">
        <v>1</v>
      </c>
    </row>
    <row r="27" spans="6:10" x14ac:dyDescent="0.35">
      <c r="I27" s="4" t="s">
        <v>208</v>
      </c>
      <c r="J27">
        <v>1</v>
      </c>
    </row>
    <row r="28" spans="6:10" x14ac:dyDescent="0.35">
      <c r="I28" s="4" t="s">
        <v>80</v>
      </c>
      <c r="J28">
        <v>1</v>
      </c>
    </row>
    <row r="29" spans="6:10" x14ac:dyDescent="0.35">
      <c r="I29" s="4" t="s">
        <v>310</v>
      </c>
      <c r="J29">
        <v>1</v>
      </c>
    </row>
    <row r="30" spans="6:10" x14ac:dyDescent="0.35">
      <c r="I30" s="4" t="s">
        <v>153</v>
      </c>
      <c r="J30">
        <v>1</v>
      </c>
    </row>
    <row r="31" spans="6:10" x14ac:dyDescent="0.35">
      <c r="I31" s="4" t="s">
        <v>190</v>
      </c>
      <c r="J31">
        <v>1</v>
      </c>
    </row>
    <row r="32" spans="6:10" x14ac:dyDescent="0.35">
      <c r="I32" s="4" t="s">
        <v>437</v>
      </c>
      <c r="J32">
        <v>1</v>
      </c>
    </row>
    <row r="33" spans="9:10" x14ac:dyDescent="0.35">
      <c r="I33" s="4" t="s">
        <v>314</v>
      </c>
      <c r="J33">
        <v>1</v>
      </c>
    </row>
    <row r="34" spans="9:10" x14ac:dyDescent="0.35">
      <c r="I34" s="4" t="s">
        <v>427</v>
      </c>
      <c r="J34">
        <v>1</v>
      </c>
    </row>
    <row r="35" spans="9:10" x14ac:dyDescent="0.35">
      <c r="I35" s="4" t="s">
        <v>336</v>
      </c>
      <c r="J35">
        <v>1</v>
      </c>
    </row>
    <row r="36" spans="9:10" x14ac:dyDescent="0.35">
      <c r="I36" s="4" t="s">
        <v>341</v>
      </c>
      <c r="J36">
        <v>1</v>
      </c>
    </row>
    <row r="37" spans="9:10" x14ac:dyDescent="0.35">
      <c r="I37" s="4" t="s">
        <v>48</v>
      </c>
      <c r="J37">
        <v>1</v>
      </c>
    </row>
    <row r="38" spans="9:10" x14ac:dyDescent="0.35">
      <c r="I38" s="4" t="s">
        <v>185</v>
      </c>
      <c r="J38">
        <v>1</v>
      </c>
    </row>
    <row r="39" spans="9:10" x14ac:dyDescent="0.35">
      <c r="I39" s="4" t="s">
        <v>723</v>
      </c>
      <c r="J39">
        <v>387</v>
      </c>
    </row>
  </sheetData>
  <mergeCells count="1">
    <mergeCell ref="A14:B14"/>
  </mergeCell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8"/>
  <sheetViews>
    <sheetView topLeftCell="A368" workbookViewId="0">
      <selection activeCell="A8" sqref="A8"/>
    </sheetView>
  </sheetViews>
  <sheetFormatPr defaultRowHeight="14.5" x14ac:dyDescent="0.35"/>
  <cols>
    <col min="1" max="1" width="7.6328125" bestFit="1" customWidth="1"/>
    <col min="2" max="2" width="80.7265625" bestFit="1" customWidth="1"/>
    <col min="3" max="3" width="15.453125" bestFit="1" customWidth="1"/>
    <col min="4" max="4" width="16" bestFit="1" customWidth="1"/>
    <col min="5" max="5" width="8.54296875" style="5" bestFit="1" customWidth="1"/>
    <col min="6" max="6" width="20.453125" style="1" bestFit="1" customWidth="1"/>
    <col min="7" max="7" width="12.08984375" bestFit="1" customWidth="1"/>
    <col min="8" max="8" width="14.453125" bestFit="1" customWidth="1"/>
    <col min="9" max="9" width="20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720</v>
      </c>
      <c r="E1" s="5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58</v>
      </c>
      <c r="B2" t="s">
        <v>88</v>
      </c>
      <c r="C2">
        <v>2022</v>
      </c>
      <c r="D2" t="str" cm="1">
        <f t="array" ref="D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" s="5">
        <v>8</v>
      </c>
      <c r="F2" s="1">
        <v>13140</v>
      </c>
      <c r="G2">
        <v>125</v>
      </c>
      <c r="H2" t="s">
        <v>15</v>
      </c>
      <c r="I2" t="s">
        <v>19</v>
      </c>
    </row>
    <row r="3" spans="1:9" x14ac:dyDescent="0.35">
      <c r="A3">
        <v>246</v>
      </c>
      <c r="B3" t="s">
        <v>292</v>
      </c>
      <c r="C3">
        <v>2022</v>
      </c>
      <c r="D3" t="str" cm="1">
        <f t="array" ref="D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3" s="5">
        <v>7.3</v>
      </c>
      <c r="F3" s="1">
        <v>15032</v>
      </c>
      <c r="G3">
        <v>147</v>
      </c>
      <c r="H3" t="s">
        <v>18</v>
      </c>
      <c r="I3" t="s">
        <v>19</v>
      </c>
    </row>
    <row r="4" spans="1:9" x14ac:dyDescent="0.35">
      <c r="A4">
        <v>265</v>
      </c>
      <c r="B4" t="s">
        <v>312</v>
      </c>
      <c r="C4">
        <v>2022</v>
      </c>
      <c r="D4" t="str" cm="1">
        <f t="array" ref="D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4" s="5">
        <v>7.2</v>
      </c>
      <c r="F4" s="1">
        <v>57606</v>
      </c>
      <c r="G4">
        <v>114</v>
      </c>
      <c r="H4" t="s">
        <v>31</v>
      </c>
      <c r="I4" t="s">
        <v>11</v>
      </c>
    </row>
    <row r="5" spans="1:9" x14ac:dyDescent="0.35">
      <c r="A5">
        <v>325</v>
      </c>
      <c r="B5" t="s">
        <v>379</v>
      </c>
      <c r="C5">
        <v>2022</v>
      </c>
      <c r="D5" t="str" cm="1">
        <f t="array" ref="D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5" s="5">
        <v>7</v>
      </c>
      <c r="F5" s="1">
        <v>44045</v>
      </c>
      <c r="G5">
        <v>157</v>
      </c>
      <c r="H5" t="s">
        <v>15</v>
      </c>
      <c r="I5" t="s">
        <v>19</v>
      </c>
    </row>
    <row r="6" spans="1:9" x14ac:dyDescent="0.35">
      <c r="A6">
        <v>385</v>
      </c>
      <c r="B6" t="s">
        <v>441</v>
      </c>
      <c r="C6">
        <v>2022</v>
      </c>
      <c r="D6" t="str" cm="1">
        <f t="array" ref="D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6" s="5">
        <v>6.9</v>
      </c>
      <c r="F6" s="1">
        <v>21328</v>
      </c>
      <c r="G6">
        <v>138</v>
      </c>
      <c r="H6" t="s">
        <v>73</v>
      </c>
      <c r="I6" t="s">
        <v>19</v>
      </c>
    </row>
    <row r="7" spans="1:9" x14ac:dyDescent="0.35">
      <c r="A7">
        <v>4</v>
      </c>
      <c r="B7" t="s">
        <v>20</v>
      </c>
      <c r="C7">
        <v>2021</v>
      </c>
      <c r="D7" t="str" cm="1">
        <f t="array" ref="D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7" s="5">
        <v>8.6999999999999993</v>
      </c>
      <c r="F7" s="1">
        <v>44074</v>
      </c>
      <c r="G7">
        <v>87</v>
      </c>
      <c r="H7" t="s">
        <v>18</v>
      </c>
      <c r="I7" t="s">
        <v>16</v>
      </c>
    </row>
    <row r="8" spans="1:9" x14ac:dyDescent="0.35">
      <c r="A8">
        <v>38</v>
      </c>
      <c r="B8" t="s">
        <v>63</v>
      </c>
      <c r="C8">
        <v>2021</v>
      </c>
      <c r="D8" t="str" cm="1">
        <f t="array" ref="D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8" s="5">
        <v>8.1</v>
      </c>
      <c r="F8" s="1">
        <v>24681</v>
      </c>
      <c r="G8">
        <v>158</v>
      </c>
      <c r="H8" t="s">
        <v>25</v>
      </c>
      <c r="I8" t="s">
        <v>19</v>
      </c>
    </row>
    <row r="9" spans="1:9" x14ac:dyDescent="0.35">
      <c r="A9">
        <v>40</v>
      </c>
      <c r="B9" t="s">
        <v>65</v>
      </c>
      <c r="C9">
        <v>2021</v>
      </c>
      <c r="D9" t="str" cm="1">
        <f t="array" ref="D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9" s="5">
        <v>8.1</v>
      </c>
      <c r="F9" s="1">
        <v>29604</v>
      </c>
      <c r="G9">
        <v>80</v>
      </c>
      <c r="H9" t="s">
        <v>10</v>
      </c>
      <c r="I9" t="s">
        <v>16</v>
      </c>
    </row>
    <row r="10" spans="1:9" x14ac:dyDescent="0.35">
      <c r="A10">
        <v>74</v>
      </c>
      <c r="B10" t="s">
        <v>107</v>
      </c>
      <c r="C10">
        <v>2021</v>
      </c>
      <c r="D10" t="str" cm="1">
        <f t="array" ref="D1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0" s="5">
        <v>8</v>
      </c>
      <c r="F10" s="1">
        <v>24903</v>
      </c>
      <c r="G10">
        <v>72</v>
      </c>
      <c r="H10" t="s">
        <v>18</v>
      </c>
      <c r="I10" t="s">
        <v>16</v>
      </c>
    </row>
    <row r="11" spans="1:9" x14ac:dyDescent="0.35">
      <c r="A11">
        <v>88</v>
      </c>
      <c r="B11" t="s">
        <v>123</v>
      </c>
      <c r="C11">
        <v>2021</v>
      </c>
      <c r="D11" t="str" cm="1">
        <f t="array" ref="D1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1" s="5">
        <v>7.9</v>
      </c>
      <c r="F11" s="1">
        <v>10903</v>
      </c>
      <c r="G11">
        <v>157</v>
      </c>
      <c r="H11" t="s">
        <v>15</v>
      </c>
      <c r="I11" t="s">
        <v>19</v>
      </c>
    </row>
    <row r="12" spans="1:9" x14ac:dyDescent="0.35">
      <c r="A12">
        <v>104</v>
      </c>
      <c r="B12" t="s">
        <v>141</v>
      </c>
      <c r="C12">
        <v>2021</v>
      </c>
      <c r="D12" t="str" cm="1">
        <f t="array" ref="D1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2" s="5">
        <v>7.8</v>
      </c>
      <c r="F12" s="1">
        <v>22858</v>
      </c>
      <c r="G12">
        <v>101</v>
      </c>
      <c r="H12" t="s">
        <v>10</v>
      </c>
      <c r="I12" t="s">
        <v>16</v>
      </c>
    </row>
    <row r="13" spans="1:9" x14ac:dyDescent="0.35">
      <c r="A13">
        <v>140</v>
      </c>
      <c r="B13" t="s">
        <v>179</v>
      </c>
      <c r="C13">
        <v>2021</v>
      </c>
      <c r="D13" t="str" cm="1">
        <f t="array" ref="D1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3" s="5">
        <v>7.6</v>
      </c>
      <c r="F13" s="1">
        <v>14590</v>
      </c>
      <c r="G13">
        <v>150</v>
      </c>
      <c r="H13" t="s">
        <v>33</v>
      </c>
      <c r="I13" t="s">
        <v>19</v>
      </c>
    </row>
    <row r="14" spans="1:9" x14ac:dyDescent="0.35">
      <c r="A14">
        <v>149</v>
      </c>
      <c r="B14" t="s">
        <v>191</v>
      </c>
      <c r="C14">
        <v>2021</v>
      </c>
      <c r="D14" t="str" cm="1">
        <f t="array" ref="D1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4" s="5">
        <v>7.6</v>
      </c>
      <c r="F14" s="1">
        <v>100787</v>
      </c>
      <c r="G14">
        <v>113</v>
      </c>
      <c r="H14" t="s">
        <v>192</v>
      </c>
      <c r="I14" t="s">
        <v>16</v>
      </c>
    </row>
    <row r="15" spans="1:9" x14ac:dyDescent="0.35">
      <c r="A15">
        <v>167</v>
      </c>
      <c r="B15" t="s">
        <v>211</v>
      </c>
      <c r="C15">
        <v>2021</v>
      </c>
      <c r="D15" t="str" cm="1">
        <f t="array" ref="D1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5" s="5">
        <v>7.5</v>
      </c>
      <c r="F15" s="1">
        <v>39620</v>
      </c>
      <c r="G15">
        <v>104</v>
      </c>
      <c r="H15" t="s">
        <v>33</v>
      </c>
      <c r="I15" t="s">
        <v>19</v>
      </c>
    </row>
    <row r="16" spans="1:9" x14ac:dyDescent="0.35">
      <c r="A16">
        <v>174</v>
      </c>
      <c r="B16" t="s">
        <v>218</v>
      </c>
      <c r="C16">
        <v>2021</v>
      </c>
      <c r="D16" t="str" cm="1">
        <f t="array" ref="D1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6" s="5">
        <v>7.5</v>
      </c>
      <c r="F16" s="1">
        <v>96418</v>
      </c>
      <c r="G16">
        <v>121</v>
      </c>
      <c r="H16" t="s">
        <v>15</v>
      </c>
      <c r="I16" t="s">
        <v>16</v>
      </c>
    </row>
    <row r="17" spans="1:9" x14ac:dyDescent="0.35">
      <c r="A17">
        <v>209</v>
      </c>
      <c r="B17" t="s">
        <v>255</v>
      </c>
      <c r="C17">
        <v>2021</v>
      </c>
      <c r="D17" t="str" cm="1">
        <f t="array" ref="D1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7" s="5">
        <v>7.4</v>
      </c>
      <c r="F17" s="1">
        <v>30235</v>
      </c>
      <c r="G17">
        <v>130</v>
      </c>
      <c r="H17" t="s">
        <v>15</v>
      </c>
      <c r="I17" t="s">
        <v>228</v>
      </c>
    </row>
    <row r="18" spans="1:9" x14ac:dyDescent="0.35">
      <c r="A18">
        <v>211</v>
      </c>
      <c r="B18" t="s">
        <v>715</v>
      </c>
      <c r="C18">
        <v>2021</v>
      </c>
      <c r="D18" t="str" cm="1">
        <f t="array" ref="D1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8" s="5">
        <v>7.4</v>
      </c>
      <c r="F18" s="1">
        <v>23781</v>
      </c>
      <c r="G18">
        <v>163</v>
      </c>
      <c r="H18" t="s">
        <v>15</v>
      </c>
      <c r="I18" t="s">
        <v>19</v>
      </c>
    </row>
    <row r="19" spans="1:9" x14ac:dyDescent="0.35">
      <c r="A19">
        <v>212</v>
      </c>
      <c r="B19" t="s">
        <v>257</v>
      </c>
      <c r="C19">
        <v>2021</v>
      </c>
      <c r="D19" t="str" cm="1">
        <f t="array" ref="D1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19" s="5">
        <v>7.4</v>
      </c>
      <c r="F19" s="1">
        <v>17141</v>
      </c>
      <c r="G19">
        <v>141</v>
      </c>
      <c r="H19" t="s">
        <v>18</v>
      </c>
      <c r="I19" t="s">
        <v>19</v>
      </c>
    </row>
    <row r="20" spans="1:9" x14ac:dyDescent="0.35">
      <c r="A20">
        <v>213</v>
      </c>
      <c r="B20" t="s">
        <v>258</v>
      </c>
      <c r="C20">
        <v>2021</v>
      </c>
      <c r="D20" t="str" cm="1">
        <f t="array" ref="D2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0" s="5">
        <v>7.4</v>
      </c>
      <c r="F20" s="1">
        <v>11582</v>
      </c>
      <c r="G20">
        <v>155</v>
      </c>
      <c r="H20" t="s">
        <v>31</v>
      </c>
      <c r="I20" t="s">
        <v>19</v>
      </c>
    </row>
    <row r="21" spans="1:9" x14ac:dyDescent="0.35">
      <c r="A21">
        <v>215</v>
      </c>
      <c r="B21" t="s">
        <v>260</v>
      </c>
      <c r="C21">
        <v>2021</v>
      </c>
      <c r="D21" t="str" cm="1">
        <f t="array" ref="D2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1" s="5">
        <v>7.4</v>
      </c>
      <c r="F21" s="1">
        <v>21558</v>
      </c>
      <c r="G21">
        <v>112</v>
      </c>
      <c r="H21" t="s">
        <v>261</v>
      </c>
      <c r="I21" t="s">
        <v>97</v>
      </c>
    </row>
    <row r="22" spans="1:9" x14ac:dyDescent="0.35">
      <c r="A22">
        <v>257</v>
      </c>
      <c r="B22" t="s">
        <v>303</v>
      </c>
      <c r="C22">
        <v>2021</v>
      </c>
      <c r="D22" t="str" cm="1">
        <f t="array" ref="D2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2" s="5">
        <v>7.2</v>
      </c>
      <c r="F22" s="1">
        <v>24712</v>
      </c>
      <c r="G22">
        <v>99</v>
      </c>
      <c r="H22" t="s">
        <v>50</v>
      </c>
      <c r="I22" t="s">
        <v>233</v>
      </c>
    </row>
    <row r="23" spans="1:9" x14ac:dyDescent="0.35">
      <c r="A23">
        <v>263</v>
      </c>
      <c r="B23" t="s">
        <v>309</v>
      </c>
      <c r="C23">
        <v>2021</v>
      </c>
      <c r="D23" t="str" cm="1">
        <f t="array" ref="D2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3" s="5">
        <v>7.2</v>
      </c>
      <c r="F23" s="1">
        <v>41508</v>
      </c>
      <c r="G23">
        <v>83</v>
      </c>
      <c r="H23" t="s">
        <v>50</v>
      </c>
      <c r="I23" t="s">
        <v>310</v>
      </c>
    </row>
    <row r="24" spans="1:9" x14ac:dyDescent="0.35">
      <c r="A24">
        <v>267</v>
      </c>
      <c r="B24" t="s">
        <v>315</v>
      </c>
      <c r="C24">
        <v>2021</v>
      </c>
      <c r="D24" t="str" cm="1">
        <f t="array" ref="D2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4" s="5">
        <v>7.2</v>
      </c>
      <c r="F24" s="1">
        <v>498447</v>
      </c>
      <c r="G24">
        <v>138</v>
      </c>
      <c r="H24" t="s">
        <v>13</v>
      </c>
      <c r="I24" t="s">
        <v>16</v>
      </c>
    </row>
    <row r="25" spans="1:9" x14ac:dyDescent="0.35">
      <c r="A25">
        <v>310</v>
      </c>
      <c r="B25" t="s">
        <v>363</v>
      </c>
      <c r="C25">
        <v>2021</v>
      </c>
      <c r="D25" t="str" cm="1">
        <f t="array" ref="D2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5" s="5">
        <v>7.1</v>
      </c>
      <c r="F25" s="1">
        <v>58190</v>
      </c>
      <c r="G25">
        <v>125</v>
      </c>
      <c r="H25" t="s">
        <v>15</v>
      </c>
      <c r="I25" t="s">
        <v>19</v>
      </c>
    </row>
    <row r="26" spans="1:9" x14ac:dyDescent="0.35">
      <c r="A26">
        <v>315</v>
      </c>
      <c r="B26" t="s">
        <v>368</v>
      </c>
      <c r="C26">
        <v>2021</v>
      </c>
      <c r="D26" t="str" cm="1">
        <f t="array" ref="D2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6" s="5">
        <v>7.1</v>
      </c>
      <c r="F26" s="1">
        <v>101975</v>
      </c>
      <c r="G26">
        <v>112</v>
      </c>
      <c r="H26" t="s">
        <v>15</v>
      </c>
      <c r="I26" t="s">
        <v>97</v>
      </c>
    </row>
    <row r="27" spans="1:9" x14ac:dyDescent="0.35">
      <c r="A27">
        <v>318</v>
      </c>
      <c r="B27" t="s">
        <v>371</v>
      </c>
      <c r="C27">
        <v>2021</v>
      </c>
      <c r="D27" t="str" cm="1">
        <f t="array" ref="D2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7" s="5">
        <v>7.1</v>
      </c>
      <c r="F27" s="1">
        <v>71915</v>
      </c>
      <c r="G27">
        <v>112</v>
      </c>
      <c r="H27" t="s">
        <v>15</v>
      </c>
      <c r="I27" t="s">
        <v>11</v>
      </c>
    </row>
    <row r="28" spans="1:9" x14ac:dyDescent="0.35">
      <c r="A28">
        <v>331</v>
      </c>
      <c r="B28" t="s">
        <v>385</v>
      </c>
      <c r="C28">
        <v>2021</v>
      </c>
      <c r="D28" t="str" cm="1">
        <f t="array" ref="D2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8" s="5">
        <v>7</v>
      </c>
      <c r="F28" s="1">
        <v>25771</v>
      </c>
      <c r="G28">
        <v>135</v>
      </c>
      <c r="H28" t="s">
        <v>15</v>
      </c>
      <c r="I28" t="s">
        <v>19</v>
      </c>
    </row>
    <row r="29" spans="1:9" x14ac:dyDescent="0.35">
      <c r="A29">
        <v>333</v>
      </c>
      <c r="B29" t="s">
        <v>387</v>
      </c>
      <c r="C29">
        <v>2021</v>
      </c>
      <c r="D29" t="str" cm="1">
        <f t="array" ref="D2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29" s="5">
        <v>7</v>
      </c>
      <c r="F29" s="1">
        <v>10748</v>
      </c>
      <c r="G29">
        <v>106</v>
      </c>
      <c r="H29" t="s">
        <v>15</v>
      </c>
      <c r="I29" t="s">
        <v>357</v>
      </c>
    </row>
    <row r="30" spans="1:9" x14ac:dyDescent="0.35">
      <c r="A30">
        <v>363</v>
      </c>
      <c r="B30" t="s">
        <v>417</v>
      </c>
      <c r="C30">
        <v>2021</v>
      </c>
      <c r="D30" t="str" cm="1">
        <f t="array" ref="D3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30" s="5">
        <v>6.9</v>
      </c>
      <c r="F30" s="1">
        <v>12303</v>
      </c>
      <c r="G30">
        <v>117</v>
      </c>
      <c r="H30" t="s">
        <v>31</v>
      </c>
      <c r="I30" t="s">
        <v>19</v>
      </c>
    </row>
    <row r="31" spans="1:9" x14ac:dyDescent="0.35">
      <c r="A31">
        <v>374</v>
      </c>
      <c r="B31" t="s">
        <v>429</v>
      </c>
      <c r="C31">
        <v>2021</v>
      </c>
      <c r="D31" t="str" cm="1">
        <f t="array" ref="D3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31" s="5">
        <v>6.9</v>
      </c>
      <c r="F31" s="1">
        <v>158487</v>
      </c>
      <c r="G31">
        <v>126</v>
      </c>
      <c r="H31" t="s">
        <v>15</v>
      </c>
      <c r="I31" t="s">
        <v>109</v>
      </c>
    </row>
    <row r="32" spans="1:9" x14ac:dyDescent="0.35">
      <c r="A32">
        <v>382</v>
      </c>
      <c r="B32" t="s">
        <v>438</v>
      </c>
      <c r="C32">
        <v>2021</v>
      </c>
      <c r="D32" t="str" cm="1">
        <f t="array" ref="D3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2021-2022</v>
      </c>
      <c r="E32" s="5">
        <v>6.9</v>
      </c>
      <c r="F32" s="1">
        <v>19706</v>
      </c>
      <c r="G32">
        <v>113</v>
      </c>
      <c r="H32" t="s">
        <v>18</v>
      </c>
      <c r="I32" t="s">
        <v>128</v>
      </c>
    </row>
    <row r="33" spans="1:9" x14ac:dyDescent="0.35">
      <c r="A33">
        <v>0</v>
      </c>
      <c r="B33" t="s">
        <v>8</v>
      </c>
      <c r="C33">
        <v>2020</v>
      </c>
      <c r="D33" t="str" cm="1">
        <f t="array" ref="D3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33" s="5">
        <v>9</v>
      </c>
      <c r="F33" s="1">
        <v>31180</v>
      </c>
      <c r="G33">
        <v>83</v>
      </c>
      <c r="H33" t="s">
        <v>10</v>
      </c>
      <c r="I33" t="s">
        <v>11</v>
      </c>
    </row>
    <row r="34" spans="1:9" x14ac:dyDescent="0.35">
      <c r="A34">
        <v>51</v>
      </c>
      <c r="B34" t="s">
        <v>79</v>
      </c>
      <c r="C34">
        <v>2020</v>
      </c>
      <c r="D34" t="str" cm="1">
        <f t="array" ref="D3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34" s="5">
        <v>8.1</v>
      </c>
      <c r="F34" s="1">
        <v>51232</v>
      </c>
      <c r="G34">
        <v>84</v>
      </c>
      <c r="H34" t="s">
        <v>10</v>
      </c>
      <c r="I34" t="s">
        <v>80</v>
      </c>
    </row>
    <row r="35" spans="1:9" x14ac:dyDescent="0.35">
      <c r="A35">
        <v>128</v>
      </c>
      <c r="B35" t="s">
        <v>167</v>
      </c>
      <c r="C35">
        <v>2020</v>
      </c>
      <c r="D35" t="str" cm="1">
        <f t="array" ref="D3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35" s="5">
        <v>7.7</v>
      </c>
      <c r="F35" s="1">
        <v>170728</v>
      </c>
      <c r="G35">
        <v>130</v>
      </c>
      <c r="H35" t="s">
        <v>15</v>
      </c>
      <c r="I35" t="s">
        <v>16</v>
      </c>
    </row>
    <row r="36" spans="1:9" x14ac:dyDescent="0.35">
      <c r="A36">
        <v>147</v>
      </c>
      <c r="B36" t="s">
        <v>188</v>
      </c>
      <c r="C36">
        <v>2020</v>
      </c>
      <c r="D36" t="str" cm="1">
        <f t="array" ref="D3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36" s="5">
        <v>7.6</v>
      </c>
      <c r="F36" s="1">
        <v>79674</v>
      </c>
      <c r="G36">
        <v>94</v>
      </c>
      <c r="H36" t="s">
        <v>15</v>
      </c>
      <c r="I36" t="s">
        <v>16</v>
      </c>
    </row>
    <row r="37" spans="1:9" x14ac:dyDescent="0.35">
      <c r="A37">
        <v>154</v>
      </c>
      <c r="B37" t="s">
        <v>197</v>
      </c>
      <c r="C37">
        <v>2020</v>
      </c>
      <c r="D37" t="str" cm="1">
        <f t="array" ref="D3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37" s="5">
        <v>7.6</v>
      </c>
      <c r="F37" s="1">
        <v>10544</v>
      </c>
      <c r="G37">
        <v>104</v>
      </c>
      <c r="H37" t="s">
        <v>10</v>
      </c>
      <c r="I37" t="s">
        <v>16</v>
      </c>
    </row>
    <row r="38" spans="1:9" x14ac:dyDescent="0.35">
      <c r="A38">
        <v>159</v>
      </c>
      <c r="B38" t="s">
        <v>202</v>
      </c>
      <c r="C38">
        <v>2020</v>
      </c>
      <c r="D38" t="str" cm="1">
        <f t="array" ref="D3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38" s="5">
        <v>7.6</v>
      </c>
      <c r="F38" s="1">
        <v>37528</v>
      </c>
      <c r="G38">
        <v>150</v>
      </c>
      <c r="H38" t="s">
        <v>31</v>
      </c>
      <c r="I38" t="s">
        <v>19</v>
      </c>
    </row>
    <row r="39" spans="1:9" x14ac:dyDescent="0.35">
      <c r="A39">
        <v>179</v>
      </c>
      <c r="B39" t="s">
        <v>224</v>
      </c>
      <c r="C39">
        <v>2020</v>
      </c>
      <c r="D39" t="str" cm="1">
        <f t="array" ref="D3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39" s="5">
        <v>7.5</v>
      </c>
      <c r="F39" s="1">
        <v>14839</v>
      </c>
      <c r="G39">
        <v>165</v>
      </c>
      <c r="H39" t="s">
        <v>15</v>
      </c>
      <c r="I39" t="s">
        <v>19</v>
      </c>
    </row>
    <row r="40" spans="1:9" x14ac:dyDescent="0.35">
      <c r="A40">
        <v>208</v>
      </c>
      <c r="B40" t="s">
        <v>254</v>
      </c>
      <c r="C40">
        <v>2020</v>
      </c>
      <c r="D40" t="str" cm="1">
        <f t="array" ref="D4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0" s="5">
        <v>7.4</v>
      </c>
      <c r="F40" s="1">
        <v>19151</v>
      </c>
      <c r="G40">
        <v>85</v>
      </c>
      <c r="H40" t="s">
        <v>10</v>
      </c>
      <c r="I40" t="s">
        <v>16</v>
      </c>
    </row>
    <row r="41" spans="1:9" x14ac:dyDescent="0.35">
      <c r="A41">
        <v>244</v>
      </c>
      <c r="B41" t="s">
        <v>290</v>
      </c>
      <c r="C41">
        <v>2020</v>
      </c>
      <c r="D41" t="str" cm="1">
        <f t="array" ref="D4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1" s="5">
        <v>7.3</v>
      </c>
      <c r="F41" s="1">
        <v>17570</v>
      </c>
      <c r="G41">
        <v>149</v>
      </c>
      <c r="H41" t="s">
        <v>33</v>
      </c>
      <c r="I41" t="s">
        <v>19</v>
      </c>
    </row>
    <row r="42" spans="1:9" x14ac:dyDescent="0.35">
      <c r="A42">
        <v>277</v>
      </c>
      <c r="B42" t="s">
        <v>326</v>
      </c>
      <c r="C42">
        <v>2020</v>
      </c>
      <c r="D42" t="str" cm="1">
        <f t="array" ref="D4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2" s="5">
        <v>7.2</v>
      </c>
      <c r="F42" s="1">
        <v>26355</v>
      </c>
      <c r="G42">
        <v>83</v>
      </c>
      <c r="H42" t="s">
        <v>31</v>
      </c>
      <c r="I42" t="s">
        <v>16</v>
      </c>
    </row>
    <row r="43" spans="1:9" x14ac:dyDescent="0.35">
      <c r="A43">
        <v>289</v>
      </c>
      <c r="B43" t="s">
        <v>340</v>
      </c>
      <c r="C43">
        <v>2020</v>
      </c>
      <c r="D43" t="str" cm="1">
        <f t="array" ref="D4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3" s="5">
        <v>7.1</v>
      </c>
      <c r="F43" s="1">
        <v>26368</v>
      </c>
      <c r="G43">
        <v>124</v>
      </c>
      <c r="H43" t="s">
        <v>15</v>
      </c>
      <c r="I43" t="s">
        <v>341</v>
      </c>
    </row>
    <row r="44" spans="1:9" x14ac:dyDescent="0.35">
      <c r="A44">
        <v>291</v>
      </c>
      <c r="B44" t="s">
        <v>343</v>
      </c>
      <c r="C44">
        <v>2020</v>
      </c>
      <c r="D44" t="str" cm="1">
        <f t="array" ref="D4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4" s="5">
        <v>7.1</v>
      </c>
      <c r="F44" s="1">
        <v>29450</v>
      </c>
      <c r="G44">
        <v>112</v>
      </c>
      <c r="H44" t="s">
        <v>33</v>
      </c>
      <c r="I44" t="s">
        <v>104</v>
      </c>
    </row>
    <row r="45" spans="1:9" x14ac:dyDescent="0.35">
      <c r="A45">
        <v>312</v>
      </c>
      <c r="B45" t="s">
        <v>365</v>
      </c>
      <c r="C45">
        <v>2020</v>
      </c>
      <c r="D45" t="str" cm="1">
        <f t="array" ref="D4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5" s="5">
        <v>7.1</v>
      </c>
      <c r="F45" s="1">
        <v>122321</v>
      </c>
      <c r="G45">
        <v>138</v>
      </c>
      <c r="H45" t="s">
        <v>15</v>
      </c>
      <c r="I45" t="s">
        <v>16</v>
      </c>
    </row>
    <row r="46" spans="1:9" x14ac:dyDescent="0.35">
      <c r="A46">
        <v>327</v>
      </c>
      <c r="B46" t="s">
        <v>381</v>
      </c>
      <c r="C46">
        <v>2020</v>
      </c>
      <c r="D46" t="str" cm="1">
        <f t="array" ref="D4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6" s="5">
        <v>7</v>
      </c>
      <c r="F46" s="1">
        <v>47795</v>
      </c>
      <c r="G46">
        <v>127</v>
      </c>
      <c r="H46" t="s">
        <v>15</v>
      </c>
      <c r="I46" t="s">
        <v>223</v>
      </c>
    </row>
    <row r="47" spans="1:9" x14ac:dyDescent="0.35">
      <c r="A47">
        <v>332</v>
      </c>
      <c r="B47" t="s">
        <v>386</v>
      </c>
      <c r="C47">
        <v>2020</v>
      </c>
      <c r="D47" t="str" cm="1">
        <f t="array" ref="D4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7" s="5">
        <v>7</v>
      </c>
      <c r="F47" s="1">
        <v>20019</v>
      </c>
      <c r="G47">
        <v>117</v>
      </c>
      <c r="H47" t="s">
        <v>15</v>
      </c>
      <c r="I47" t="s">
        <v>228</v>
      </c>
    </row>
    <row r="48" spans="1:9" x14ac:dyDescent="0.35">
      <c r="A48">
        <v>335</v>
      </c>
      <c r="B48" t="s">
        <v>389</v>
      </c>
      <c r="C48">
        <v>2020</v>
      </c>
      <c r="D48" t="str" cm="1">
        <f t="array" ref="D4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8" s="5">
        <v>7</v>
      </c>
      <c r="F48" s="1">
        <v>17828</v>
      </c>
      <c r="G48">
        <v>132</v>
      </c>
      <c r="H48" t="s">
        <v>15</v>
      </c>
      <c r="I48" t="s">
        <v>19</v>
      </c>
    </row>
    <row r="49" spans="1:9" x14ac:dyDescent="0.35">
      <c r="A49">
        <v>353</v>
      </c>
      <c r="B49" t="s">
        <v>407</v>
      </c>
      <c r="C49">
        <v>2020</v>
      </c>
      <c r="D49" t="str" cm="1">
        <f t="array" ref="D4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49" s="5">
        <v>6.9</v>
      </c>
      <c r="F49" s="1">
        <v>50275</v>
      </c>
      <c r="G49">
        <v>94</v>
      </c>
      <c r="H49" t="s">
        <v>181</v>
      </c>
      <c r="I49" t="s">
        <v>16</v>
      </c>
    </row>
    <row r="50" spans="1:9" x14ac:dyDescent="0.35">
      <c r="A50">
        <v>370</v>
      </c>
      <c r="B50" t="s">
        <v>424</v>
      </c>
      <c r="C50">
        <v>2020</v>
      </c>
      <c r="D50" t="str" cm="1">
        <f t="array" ref="D5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0" s="5">
        <v>6.9</v>
      </c>
      <c r="F50" s="1">
        <v>14048</v>
      </c>
      <c r="G50">
        <v>108</v>
      </c>
      <c r="H50" t="s">
        <v>15</v>
      </c>
      <c r="I50" t="s">
        <v>19</v>
      </c>
    </row>
    <row r="51" spans="1:9" x14ac:dyDescent="0.35">
      <c r="A51">
        <v>375</v>
      </c>
      <c r="B51" t="s">
        <v>430</v>
      </c>
      <c r="C51">
        <v>2020</v>
      </c>
      <c r="D51" t="str" cm="1">
        <f t="array" ref="D5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1" s="5">
        <v>6.9</v>
      </c>
      <c r="F51" s="1">
        <v>34959</v>
      </c>
      <c r="G51">
        <v>104</v>
      </c>
      <c r="H51" t="s">
        <v>18</v>
      </c>
      <c r="I51" t="s">
        <v>16</v>
      </c>
    </row>
    <row r="52" spans="1:9" x14ac:dyDescent="0.35">
      <c r="A52">
        <v>10</v>
      </c>
      <c r="B52" t="s">
        <v>28</v>
      </c>
      <c r="C52">
        <v>2019</v>
      </c>
      <c r="D52" t="str" cm="1">
        <f t="array" ref="D5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2" s="5">
        <v>8.4</v>
      </c>
      <c r="F52" s="1">
        <v>25687</v>
      </c>
      <c r="G52">
        <v>65</v>
      </c>
      <c r="H52" t="s">
        <v>18</v>
      </c>
      <c r="I52" t="s">
        <v>16</v>
      </c>
    </row>
    <row r="53" spans="1:9" x14ac:dyDescent="0.35">
      <c r="A53">
        <v>13</v>
      </c>
      <c r="B53" t="s">
        <v>32</v>
      </c>
      <c r="C53">
        <v>2019</v>
      </c>
      <c r="D53" t="str" cm="1">
        <f t="array" ref="D5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3" s="5">
        <v>8.4</v>
      </c>
      <c r="F53" s="1">
        <v>13680</v>
      </c>
      <c r="G53">
        <v>176</v>
      </c>
      <c r="H53" t="s">
        <v>33</v>
      </c>
      <c r="I53" t="s">
        <v>19</v>
      </c>
    </row>
    <row r="54" spans="1:9" x14ac:dyDescent="0.35">
      <c r="A54">
        <v>29</v>
      </c>
      <c r="B54" t="s">
        <v>52</v>
      </c>
      <c r="C54">
        <v>2019</v>
      </c>
      <c r="D54" t="str" cm="1">
        <f t="array" ref="D5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4" s="5">
        <v>8.1999999999999993</v>
      </c>
      <c r="F54" s="1">
        <v>32336</v>
      </c>
      <c r="G54">
        <v>130</v>
      </c>
      <c r="H54" t="s">
        <v>31</v>
      </c>
      <c r="I54" t="s">
        <v>19</v>
      </c>
    </row>
    <row r="55" spans="1:9" x14ac:dyDescent="0.35">
      <c r="A55">
        <v>30</v>
      </c>
      <c r="B55" t="s">
        <v>53</v>
      </c>
      <c r="C55">
        <v>2019</v>
      </c>
      <c r="D55" t="str" cm="1">
        <f t="array" ref="D5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5" s="5">
        <v>8.1999999999999993</v>
      </c>
      <c r="F55" s="1">
        <v>46939</v>
      </c>
      <c r="G55">
        <v>132</v>
      </c>
      <c r="H55" t="s">
        <v>15</v>
      </c>
      <c r="I55" t="s">
        <v>54</v>
      </c>
    </row>
    <row r="56" spans="1:9" x14ac:dyDescent="0.35">
      <c r="A56">
        <v>33</v>
      </c>
      <c r="B56" t="s">
        <v>57</v>
      </c>
      <c r="C56">
        <v>2019</v>
      </c>
      <c r="D56" t="str" cm="1">
        <f t="array" ref="D5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6" s="5">
        <v>8.1</v>
      </c>
      <c r="F56" s="1">
        <v>10649</v>
      </c>
      <c r="G56">
        <v>67</v>
      </c>
      <c r="H56" t="s">
        <v>18</v>
      </c>
      <c r="I56" t="s">
        <v>11</v>
      </c>
    </row>
    <row r="57" spans="1:9" x14ac:dyDescent="0.35">
      <c r="A57">
        <v>36</v>
      </c>
      <c r="B57" t="s">
        <v>60</v>
      </c>
      <c r="C57">
        <v>2019</v>
      </c>
      <c r="D57" t="str" cm="1">
        <f t="array" ref="D5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7" s="5">
        <v>8.1</v>
      </c>
      <c r="F57" s="1">
        <v>141480</v>
      </c>
      <c r="G57">
        <v>97</v>
      </c>
      <c r="H57" t="s">
        <v>18</v>
      </c>
      <c r="I57" t="s">
        <v>61</v>
      </c>
    </row>
    <row r="58" spans="1:9" x14ac:dyDescent="0.35">
      <c r="A58">
        <v>81</v>
      </c>
      <c r="B58" t="s">
        <v>115</v>
      </c>
      <c r="C58">
        <v>2019</v>
      </c>
      <c r="D58" t="str" cm="1">
        <f t="array" ref="D5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8" s="5">
        <v>7.9</v>
      </c>
      <c r="F58" s="1">
        <v>290643</v>
      </c>
      <c r="G58">
        <v>136</v>
      </c>
      <c r="H58" t="s">
        <v>15</v>
      </c>
      <c r="I58" t="s">
        <v>11</v>
      </c>
    </row>
    <row r="59" spans="1:9" x14ac:dyDescent="0.35">
      <c r="A59">
        <v>90</v>
      </c>
      <c r="B59" t="s">
        <v>125</v>
      </c>
      <c r="C59">
        <v>2019</v>
      </c>
      <c r="D59" t="str" cm="1">
        <f t="array" ref="D5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59" s="5">
        <v>7.8</v>
      </c>
      <c r="F59" s="1">
        <v>371209</v>
      </c>
      <c r="G59">
        <v>209</v>
      </c>
      <c r="H59" t="s">
        <v>15</v>
      </c>
      <c r="I59" t="s">
        <v>16</v>
      </c>
    </row>
    <row r="60" spans="1:9" x14ac:dyDescent="0.35">
      <c r="A60">
        <v>97</v>
      </c>
      <c r="B60" t="s">
        <v>133</v>
      </c>
      <c r="C60">
        <v>2019</v>
      </c>
      <c r="D60" t="str" cm="1">
        <f t="array" ref="D6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0" s="5">
        <v>7.8</v>
      </c>
      <c r="F60" s="1">
        <v>314049</v>
      </c>
      <c r="G60">
        <v>113</v>
      </c>
      <c r="H60" t="s">
        <v>18</v>
      </c>
      <c r="I60" t="s">
        <v>16</v>
      </c>
    </row>
    <row r="61" spans="1:9" x14ac:dyDescent="0.35">
      <c r="A61">
        <v>108</v>
      </c>
      <c r="B61" t="s">
        <v>145</v>
      </c>
      <c r="C61">
        <v>2019</v>
      </c>
      <c r="D61" t="str" cm="1">
        <f t="array" ref="D6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1" s="5">
        <v>7.8</v>
      </c>
      <c r="F61" s="1">
        <v>12699</v>
      </c>
      <c r="G61">
        <v>118</v>
      </c>
      <c r="H61" t="s">
        <v>15</v>
      </c>
      <c r="I61" t="s">
        <v>97</v>
      </c>
    </row>
    <row r="62" spans="1:9" x14ac:dyDescent="0.35">
      <c r="A62">
        <v>109</v>
      </c>
      <c r="B62" t="s">
        <v>146</v>
      </c>
      <c r="C62">
        <v>2019</v>
      </c>
      <c r="D62" t="str" cm="1">
        <f t="array" ref="D6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2" s="5">
        <v>7.8</v>
      </c>
      <c r="F62" s="1">
        <v>19708</v>
      </c>
      <c r="G62">
        <v>88</v>
      </c>
      <c r="H62" t="s">
        <v>10</v>
      </c>
      <c r="I62" t="s">
        <v>16</v>
      </c>
    </row>
    <row r="63" spans="1:9" x14ac:dyDescent="0.35">
      <c r="A63">
        <v>111</v>
      </c>
      <c r="B63" t="s">
        <v>148</v>
      </c>
      <c r="C63">
        <v>2019</v>
      </c>
      <c r="D63" t="str" cm="1">
        <f t="array" ref="D6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3" s="5">
        <v>7.8</v>
      </c>
      <c r="F63" s="1">
        <v>27130</v>
      </c>
      <c r="G63">
        <v>120</v>
      </c>
      <c r="H63" t="s">
        <v>33</v>
      </c>
      <c r="I63" t="s">
        <v>19</v>
      </c>
    </row>
    <row r="64" spans="1:9" x14ac:dyDescent="0.35">
      <c r="A64">
        <v>144</v>
      </c>
      <c r="B64" t="s">
        <v>184</v>
      </c>
      <c r="C64">
        <v>2019</v>
      </c>
      <c r="D64" t="str" cm="1">
        <f t="array" ref="D6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4" s="5">
        <v>7.6</v>
      </c>
      <c r="F64" s="1">
        <v>36805</v>
      </c>
      <c r="G64">
        <v>113</v>
      </c>
      <c r="H64" t="s">
        <v>15</v>
      </c>
      <c r="I64" t="s">
        <v>185</v>
      </c>
    </row>
    <row r="65" spans="1:9" x14ac:dyDescent="0.35">
      <c r="A65">
        <v>146</v>
      </c>
      <c r="B65" t="s">
        <v>187</v>
      </c>
      <c r="C65">
        <v>2019</v>
      </c>
      <c r="D65" t="str" cm="1">
        <f t="array" ref="D6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5" s="5">
        <v>7.6</v>
      </c>
      <c r="F65" s="1">
        <v>120871</v>
      </c>
      <c r="G65">
        <v>125</v>
      </c>
      <c r="H65" t="s">
        <v>15</v>
      </c>
      <c r="I65" t="s">
        <v>16</v>
      </c>
    </row>
    <row r="66" spans="1:9" x14ac:dyDescent="0.35">
      <c r="A66">
        <v>151</v>
      </c>
      <c r="B66" t="s">
        <v>194</v>
      </c>
      <c r="C66">
        <v>2019</v>
      </c>
      <c r="D66" t="str" cm="1">
        <f t="array" ref="D6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6" s="5">
        <v>7.6</v>
      </c>
      <c r="F66" s="1">
        <v>14215</v>
      </c>
      <c r="G66">
        <v>85</v>
      </c>
      <c r="H66" t="s">
        <v>33</v>
      </c>
      <c r="I66" t="s">
        <v>11</v>
      </c>
    </row>
    <row r="67" spans="1:9" x14ac:dyDescent="0.35">
      <c r="A67">
        <v>173</v>
      </c>
      <c r="B67" t="s">
        <v>217</v>
      </c>
      <c r="C67">
        <v>2019</v>
      </c>
      <c r="D67" t="str" cm="1">
        <f t="array" ref="D6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7" s="5">
        <v>7.5</v>
      </c>
      <c r="F67" s="1">
        <v>31531</v>
      </c>
      <c r="G67">
        <v>81</v>
      </c>
      <c r="H67" t="s">
        <v>50</v>
      </c>
      <c r="I67" t="s">
        <v>157</v>
      </c>
    </row>
    <row r="68" spans="1:9" x14ac:dyDescent="0.35">
      <c r="A68">
        <v>192</v>
      </c>
      <c r="B68" t="s">
        <v>238</v>
      </c>
      <c r="C68">
        <v>2019</v>
      </c>
      <c r="D68" t="str" cm="1">
        <f t="array" ref="D6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8" s="5">
        <v>7.4</v>
      </c>
      <c r="F68" s="1">
        <v>261956</v>
      </c>
      <c r="G68">
        <v>130</v>
      </c>
      <c r="H68" t="s">
        <v>15</v>
      </c>
      <c r="I68" t="s">
        <v>16</v>
      </c>
    </row>
    <row r="69" spans="1:9" x14ac:dyDescent="0.35">
      <c r="A69">
        <v>207</v>
      </c>
      <c r="B69" t="s">
        <v>253</v>
      </c>
      <c r="C69">
        <v>2019</v>
      </c>
      <c r="D69" t="str" cm="1">
        <f t="array" ref="D6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69" s="5">
        <v>7.4</v>
      </c>
      <c r="F69" s="1">
        <v>21415</v>
      </c>
      <c r="G69">
        <v>110</v>
      </c>
      <c r="H69" t="s">
        <v>10</v>
      </c>
      <c r="I69" t="s">
        <v>16</v>
      </c>
    </row>
    <row r="70" spans="1:9" x14ac:dyDescent="0.35">
      <c r="A70">
        <v>237</v>
      </c>
      <c r="B70" t="s">
        <v>283</v>
      </c>
      <c r="C70">
        <v>2019</v>
      </c>
      <c r="D70" t="str" cm="1">
        <f t="array" ref="D7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0" s="5">
        <v>7.3</v>
      </c>
      <c r="F70" s="1">
        <v>216847</v>
      </c>
      <c r="G70">
        <v>123</v>
      </c>
      <c r="H70" t="s">
        <v>33</v>
      </c>
      <c r="I70" t="s">
        <v>16</v>
      </c>
    </row>
    <row r="71" spans="1:9" x14ac:dyDescent="0.35">
      <c r="A71">
        <v>238</v>
      </c>
      <c r="B71" t="s">
        <v>284</v>
      </c>
      <c r="C71">
        <v>2019</v>
      </c>
      <c r="D71" t="str" cm="1">
        <f t="array" ref="D7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1" s="5">
        <v>7.3</v>
      </c>
      <c r="F71" s="1">
        <v>45200</v>
      </c>
      <c r="G71">
        <v>112</v>
      </c>
      <c r="H71" t="s">
        <v>33</v>
      </c>
      <c r="I71" t="s">
        <v>11</v>
      </c>
    </row>
    <row r="72" spans="1:9" x14ac:dyDescent="0.35">
      <c r="A72">
        <v>240</v>
      </c>
      <c r="B72" t="s">
        <v>286</v>
      </c>
      <c r="C72">
        <v>2019</v>
      </c>
      <c r="D72" t="str" cm="1">
        <f t="array" ref="D7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2" s="5">
        <v>7.3</v>
      </c>
      <c r="F72" s="1">
        <v>119020</v>
      </c>
      <c r="G72">
        <v>140</v>
      </c>
      <c r="H72" t="s">
        <v>15</v>
      </c>
      <c r="I72" t="s">
        <v>68</v>
      </c>
    </row>
    <row r="73" spans="1:9" x14ac:dyDescent="0.35">
      <c r="A73">
        <v>242</v>
      </c>
      <c r="B73" t="s">
        <v>288</v>
      </c>
      <c r="C73">
        <v>2019</v>
      </c>
      <c r="D73" t="str" cm="1">
        <f t="array" ref="D7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3" s="5">
        <v>7.3</v>
      </c>
      <c r="F73" s="1">
        <v>16441</v>
      </c>
      <c r="G73">
        <v>133</v>
      </c>
      <c r="H73" t="s">
        <v>15</v>
      </c>
      <c r="I73" t="s">
        <v>16</v>
      </c>
    </row>
    <row r="74" spans="1:9" x14ac:dyDescent="0.35">
      <c r="A74">
        <v>259</v>
      </c>
      <c r="B74" t="s">
        <v>305</v>
      </c>
      <c r="C74">
        <v>2019</v>
      </c>
      <c r="D74" t="str" cm="1">
        <f t="array" ref="D7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4" s="5">
        <v>7.2</v>
      </c>
      <c r="F74" s="1">
        <v>44418</v>
      </c>
      <c r="G74">
        <v>124</v>
      </c>
      <c r="H74" t="s">
        <v>33</v>
      </c>
      <c r="I74" t="s">
        <v>16</v>
      </c>
    </row>
    <row r="75" spans="1:9" x14ac:dyDescent="0.35">
      <c r="A75">
        <v>260</v>
      </c>
      <c r="B75" t="s">
        <v>306</v>
      </c>
      <c r="C75">
        <v>2019</v>
      </c>
      <c r="D75" t="str" cm="1">
        <f t="array" ref="D7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5" s="5">
        <v>7.2</v>
      </c>
      <c r="F75" s="1">
        <v>30949</v>
      </c>
      <c r="G75">
        <v>172</v>
      </c>
      <c r="H75" t="s">
        <v>15</v>
      </c>
      <c r="I75" t="s">
        <v>19</v>
      </c>
    </row>
    <row r="76" spans="1:9" x14ac:dyDescent="0.35">
      <c r="A76">
        <v>261</v>
      </c>
      <c r="B76" t="s">
        <v>307</v>
      </c>
      <c r="C76">
        <v>2019</v>
      </c>
      <c r="D76" t="str" cm="1">
        <f t="array" ref="D7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6" s="5">
        <v>7.2</v>
      </c>
      <c r="F76" s="1">
        <v>59836</v>
      </c>
      <c r="G76">
        <v>118</v>
      </c>
      <c r="H76" t="s">
        <v>18</v>
      </c>
      <c r="I76" t="s">
        <v>16</v>
      </c>
    </row>
    <row r="77" spans="1:9" x14ac:dyDescent="0.35">
      <c r="A77">
        <v>270</v>
      </c>
      <c r="B77" t="s">
        <v>318</v>
      </c>
      <c r="C77">
        <v>2019</v>
      </c>
      <c r="D77" t="str" cm="1">
        <f t="array" ref="D7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7" s="5">
        <v>7.2</v>
      </c>
      <c r="F77" s="1">
        <v>44715</v>
      </c>
      <c r="G77">
        <v>98</v>
      </c>
      <c r="H77" t="s">
        <v>10</v>
      </c>
      <c r="I77" t="s">
        <v>16</v>
      </c>
    </row>
    <row r="78" spans="1:9" x14ac:dyDescent="0.35">
      <c r="A78">
        <v>281</v>
      </c>
      <c r="B78" t="s">
        <v>330</v>
      </c>
      <c r="C78">
        <v>2019</v>
      </c>
      <c r="D78" t="str" cm="1">
        <f t="array" ref="D7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8" s="5">
        <v>7.2</v>
      </c>
      <c r="F78" s="1">
        <v>61878</v>
      </c>
      <c r="G78">
        <v>116</v>
      </c>
      <c r="H78" t="s">
        <v>73</v>
      </c>
      <c r="I78" t="s">
        <v>16</v>
      </c>
    </row>
    <row r="79" spans="1:9" x14ac:dyDescent="0.35">
      <c r="A79">
        <v>283</v>
      </c>
      <c r="B79" t="s">
        <v>332</v>
      </c>
      <c r="C79">
        <v>2019</v>
      </c>
      <c r="D79" t="str" cm="1">
        <f t="array" ref="D7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79" s="5">
        <v>7.2</v>
      </c>
      <c r="F79" s="1">
        <v>14605</v>
      </c>
      <c r="G79">
        <v>121</v>
      </c>
      <c r="H79" t="s">
        <v>10</v>
      </c>
      <c r="I79" t="s">
        <v>333</v>
      </c>
    </row>
    <row r="80" spans="1:9" x14ac:dyDescent="0.35">
      <c r="A80">
        <v>290</v>
      </c>
      <c r="B80" t="s">
        <v>342</v>
      </c>
      <c r="C80">
        <v>2019</v>
      </c>
      <c r="D80" t="str" cm="1">
        <f t="array" ref="D8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0" s="5">
        <v>7.1</v>
      </c>
      <c r="F80" s="1">
        <v>12418</v>
      </c>
      <c r="G80">
        <v>86</v>
      </c>
      <c r="H80" t="s">
        <v>10</v>
      </c>
      <c r="I80" t="s">
        <v>16</v>
      </c>
    </row>
    <row r="81" spans="1:9" x14ac:dyDescent="0.35">
      <c r="A81">
        <v>294</v>
      </c>
      <c r="B81" t="s">
        <v>346</v>
      </c>
      <c r="C81">
        <v>2019</v>
      </c>
      <c r="D81" t="str" cm="1">
        <f t="array" ref="D8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1" s="5">
        <v>7.1</v>
      </c>
      <c r="F81" s="1">
        <v>22838</v>
      </c>
      <c r="G81">
        <v>114</v>
      </c>
      <c r="H81" t="s">
        <v>10</v>
      </c>
      <c r="I81" t="s">
        <v>16</v>
      </c>
    </row>
    <row r="82" spans="1:9" x14ac:dyDescent="0.35">
      <c r="A82">
        <v>295</v>
      </c>
      <c r="B82" t="s">
        <v>347</v>
      </c>
      <c r="C82">
        <v>2019</v>
      </c>
      <c r="D82" t="str" cm="1">
        <f t="array" ref="D8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2" s="5">
        <v>7.1</v>
      </c>
      <c r="F82" s="1">
        <v>13419</v>
      </c>
      <c r="G82">
        <v>89</v>
      </c>
      <c r="H82" t="s">
        <v>15</v>
      </c>
      <c r="I82" t="s">
        <v>16</v>
      </c>
    </row>
    <row r="83" spans="1:9" x14ac:dyDescent="0.35">
      <c r="A83">
        <v>348</v>
      </c>
      <c r="B83" t="s">
        <v>402</v>
      </c>
      <c r="C83">
        <v>2019</v>
      </c>
      <c r="D83" t="str" cm="1">
        <f t="array" ref="D8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3" s="5">
        <v>7</v>
      </c>
      <c r="F83" s="1">
        <v>207877</v>
      </c>
      <c r="G83">
        <v>94</v>
      </c>
      <c r="H83" t="s">
        <v>86</v>
      </c>
      <c r="I83" t="s">
        <v>61</v>
      </c>
    </row>
    <row r="84" spans="1:9" x14ac:dyDescent="0.35">
      <c r="A84">
        <v>350</v>
      </c>
      <c r="B84" t="s">
        <v>404</v>
      </c>
      <c r="C84">
        <v>2019</v>
      </c>
      <c r="D84" t="str" cm="1">
        <f t="array" ref="D8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4" s="5">
        <v>7</v>
      </c>
      <c r="F84" s="1">
        <v>30694</v>
      </c>
      <c r="G84">
        <v>107</v>
      </c>
      <c r="H84" t="s">
        <v>15</v>
      </c>
      <c r="I84" t="s">
        <v>233</v>
      </c>
    </row>
    <row r="85" spans="1:9" x14ac:dyDescent="0.35">
      <c r="A85">
        <v>359</v>
      </c>
      <c r="B85" t="s">
        <v>413</v>
      </c>
      <c r="C85">
        <v>2019</v>
      </c>
      <c r="D85" t="str" cm="1">
        <f t="array" ref="D8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5" s="5">
        <v>6.9</v>
      </c>
      <c r="F85" s="1">
        <v>12356</v>
      </c>
      <c r="G85">
        <v>93</v>
      </c>
      <c r="H85" t="s">
        <v>18</v>
      </c>
      <c r="I85" t="s">
        <v>16</v>
      </c>
    </row>
    <row r="86" spans="1:9" x14ac:dyDescent="0.35">
      <c r="A86">
        <v>360</v>
      </c>
      <c r="B86" t="s">
        <v>414</v>
      </c>
      <c r="C86">
        <v>2019</v>
      </c>
      <c r="D86" t="str" cm="1">
        <f t="array" ref="D8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6" s="5">
        <v>6.9</v>
      </c>
      <c r="F86" s="1">
        <v>17236</v>
      </c>
      <c r="G86">
        <v>115</v>
      </c>
      <c r="H86" t="s">
        <v>33</v>
      </c>
      <c r="I86" t="s">
        <v>157</v>
      </c>
    </row>
    <row r="87" spans="1:9" x14ac:dyDescent="0.35">
      <c r="A87">
        <v>368</v>
      </c>
      <c r="B87" t="s">
        <v>422</v>
      </c>
      <c r="C87">
        <v>2019</v>
      </c>
      <c r="D87" t="str" cm="1">
        <f t="array" ref="D8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7" s="5">
        <v>6.9</v>
      </c>
      <c r="F87" s="1">
        <v>88714</v>
      </c>
      <c r="G87">
        <v>132</v>
      </c>
      <c r="H87" t="s">
        <v>33</v>
      </c>
      <c r="I87" t="s">
        <v>16</v>
      </c>
    </row>
    <row r="88" spans="1:9" x14ac:dyDescent="0.35">
      <c r="A88">
        <v>383</v>
      </c>
      <c r="B88" t="s">
        <v>439</v>
      </c>
      <c r="C88">
        <v>2019</v>
      </c>
      <c r="D88" t="str" cm="1">
        <f t="array" ref="D8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8" s="5">
        <v>6.9</v>
      </c>
      <c r="F88" s="1">
        <v>47603</v>
      </c>
      <c r="G88">
        <v>108</v>
      </c>
      <c r="H88" t="s">
        <v>15</v>
      </c>
      <c r="I88" t="s">
        <v>16</v>
      </c>
    </row>
    <row r="89" spans="1:9" x14ac:dyDescent="0.35">
      <c r="A89">
        <v>32</v>
      </c>
      <c r="B89" t="s">
        <v>56</v>
      </c>
      <c r="C89">
        <v>2018</v>
      </c>
      <c r="D89" t="str" cm="1">
        <f t="array" ref="D8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89" s="5">
        <v>8.1999999999999993</v>
      </c>
      <c r="F89" s="1">
        <v>88359</v>
      </c>
      <c r="G89">
        <v>139</v>
      </c>
      <c r="H89" t="s">
        <v>33</v>
      </c>
      <c r="I89" t="s">
        <v>19</v>
      </c>
    </row>
    <row r="90" spans="1:9" x14ac:dyDescent="0.35">
      <c r="A90">
        <v>42</v>
      </c>
      <c r="B90" t="s">
        <v>67</v>
      </c>
      <c r="C90">
        <v>2018</v>
      </c>
      <c r="D90" t="str" cm="1">
        <f t="array" ref="D9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0" s="5">
        <v>8.1</v>
      </c>
      <c r="F90" s="1">
        <v>12035</v>
      </c>
      <c r="G90">
        <v>69</v>
      </c>
      <c r="H90" t="s">
        <v>18</v>
      </c>
      <c r="I90" t="s">
        <v>68</v>
      </c>
    </row>
    <row r="91" spans="1:9" x14ac:dyDescent="0.35">
      <c r="A91">
        <v>84</v>
      </c>
      <c r="B91" t="s">
        <v>119</v>
      </c>
      <c r="C91">
        <v>2018</v>
      </c>
      <c r="D91" t="str" cm="1">
        <f t="array" ref="D9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1" s="5">
        <v>7.9</v>
      </c>
      <c r="F91" s="1">
        <v>18523</v>
      </c>
      <c r="G91">
        <v>79</v>
      </c>
      <c r="H91" t="s">
        <v>18</v>
      </c>
      <c r="I91" t="s">
        <v>11</v>
      </c>
    </row>
    <row r="92" spans="1:9" x14ac:dyDescent="0.35">
      <c r="A92">
        <v>87</v>
      </c>
      <c r="B92" t="s">
        <v>122</v>
      </c>
      <c r="C92">
        <v>2018</v>
      </c>
      <c r="D92" t="str" cm="1">
        <f t="array" ref="D9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2" s="5">
        <v>7.9</v>
      </c>
      <c r="F92" s="1">
        <v>25269</v>
      </c>
      <c r="G92">
        <v>140</v>
      </c>
      <c r="H92" t="s">
        <v>18</v>
      </c>
      <c r="I92" t="s">
        <v>19</v>
      </c>
    </row>
    <row r="93" spans="1:9" x14ac:dyDescent="0.35">
      <c r="A93">
        <v>115</v>
      </c>
      <c r="B93" t="s">
        <v>152</v>
      </c>
      <c r="C93">
        <v>2018</v>
      </c>
      <c r="D93" t="str" cm="1">
        <f t="array" ref="D9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3" s="5">
        <v>7.7</v>
      </c>
      <c r="F93" s="1">
        <v>153508</v>
      </c>
      <c r="G93">
        <v>135</v>
      </c>
      <c r="H93" t="s">
        <v>15</v>
      </c>
      <c r="I93" t="s">
        <v>153</v>
      </c>
    </row>
    <row r="94" spans="1:9" x14ac:dyDescent="0.35">
      <c r="A94">
        <v>124</v>
      </c>
      <c r="B94" t="s">
        <v>163</v>
      </c>
      <c r="C94">
        <v>2018</v>
      </c>
      <c r="D94" t="str" cm="1">
        <f t="array" ref="D9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4" s="5">
        <v>7.7</v>
      </c>
      <c r="F94" s="1">
        <v>52227</v>
      </c>
      <c r="G94">
        <v>161</v>
      </c>
      <c r="H94" t="s">
        <v>15</v>
      </c>
      <c r="I94" t="s">
        <v>19</v>
      </c>
    </row>
    <row r="95" spans="1:9" x14ac:dyDescent="0.35">
      <c r="A95">
        <v>139</v>
      </c>
      <c r="B95" t="s">
        <v>178</v>
      </c>
      <c r="C95">
        <v>2018</v>
      </c>
      <c r="D95" t="str" cm="1">
        <f t="array" ref="D9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5" s="5">
        <v>7.6</v>
      </c>
      <c r="F95" s="1">
        <v>23771</v>
      </c>
      <c r="G95">
        <v>129</v>
      </c>
      <c r="H95" t="s">
        <v>15</v>
      </c>
      <c r="I95" t="s">
        <v>19</v>
      </c>
    </row>
    <row r="96" spans="1:9" x14ac:dyDescent="0.35">
      <c r="A96">
        <v>152</v>
      </c>
      <c r="B96" t="s">
        <v>195</v>
      </c>
      <c r="C96">
        <v>2018</v>
      </c>
      <c r="D96" t="str" cm="1">
        <f t="array" ref="D9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6" s="5">
        <v>7.6</v>
      </c>
      <c r="F96" s="1">
        <v>14037</v>
      </c>
      <c r="G96">
        <v>98</v>
      </c>
      <c r="H96" t="s">
        <v>10</v>
      </c>
      <c r="I96" t="s">
        <v>16</v>
      </c>
    </row>
    <row r="97" spans="1:9" x14ac:dyDescent="0.35">
      <c r="A97">
        <v>160</v>
      </c>
      <c r="B97" t="s">
        <v>203</v>
      </c>
      <c r="C97">
        <v>2018</v>
      </c>
      <c r="D97" t="str" cm="1">
        <f t="array" ref="D9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7" s="5">
        <v>7.6</v>
      </c>
      <c r="F97" s="1">
        <v>32814</v>
      </c>
      <c r="G97">
        <v>128</v>
      </c>
      <c r="H97" t="s">
        <v>86</v>
      </c>
      <c r="I97" t="s">
        <v>19</v>
      </c>
    </row>
    <row r="98" spans="1:9" x14ac:dyDescent="0.35">
      <c r="A98">
        <v>182</v>
      </c>
      <c r="B98" t="s">
        <v>227</v>
      </c>
      <c r="C98">
        <v>2018</v>
      </c>
      <c r="D98" t="str" cm="1">
        <f t="array" ref="D9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8" s="5">
        <v>7.5</v>
      </c>
      <c r="F98" s="1">
        <v>17716</v>
      </c>
      <c r="G98">
        <v>125</v>
      </c>
      <c r="H98" t="s">
        <v>50</v>
      </c>
      <c r="I98" t="s">
        <v>228</v>
      </c>
    </row>
    <row r="99" spans="1:9" x14ac:dyDescent="0.35">
      <c r="A99">
        <v>218</v>
      </c>
      <c r="B99" t="s">
        <v>264</v>
      </c>
      <c r="C99">
        <v>2018</v>
      </c>
      <c r="D99" t="str" cm="1">
        <f t="array" ref="D9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99" s="5">
        <v>7.4</v>
      </c>
      <c r="F99" s="1">
        <v>52657</v>
      </c>
      <c r="G99">
        <v>129</v>
      </c>
      <c r="H99" t="s">
        <v>33</v>
      </c>
      <c r="I99" t="s">
        <v>61</v>
      </c>
    </row>
    <row r="100" spans="1:9" x14ac:dyDescent="0.35">
      <c r="A100">
        <v>229</v>
      </c>
      <c r="B100" t="s">
        <v>275</v>
      </c>
      <c r="C100">
        <v>2018</v>
      </c>
      <c r="D100" t="str" cm="1">
        <f t="array" ref="D10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0" s="5">
        <v>7.3</v>
      </c>
      <c r="F100" s="1">
        <v>44917</v>
      </c>
      <c r="G100">
        <v>124</v>
      </c>
      <c r="H100" t="s">
        <v>73</v>
      </c>
      <c r="I100" t="s">
        <v>11</v>
      </c>
    </row>
    <row r="101" spans="1:9" x14ac:dyDescent="0.35">
      <c r="A101">
        <v>234</v>
      </c>
      <c r="B101" t="s">
        <v>280</v>
      </c>
      <c r="C101">
        <v>2018</v>
      </c>
      <c r="D101" t="str" cm="1">
        <f t="array" ref="D10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1" s="5">
        <v>7.3</v>
      </c>
      <c r="F101" s="1">
        <v>28196</v>
      </c>
      <c r="G101">
        <v>136</v>
      </c>
      <c r="H101" t="s">
        <v>33</v>
      </c>
      <c r="I101" t="s">
        <v>68</v>
      </c>
    </row>
    <row r="102" spans="1:9" x14ac:dyDescent="0.35">
      <c r="A102">
        <v>249</v>
      </c>
      <c r="B102" t="s">
        <v>295</v>
      </c>
      <c r="C102">
        <v>2018</v>
      </c>
      <c r="D102" t="str" cm="1">
        <f t="array" ref="D10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2" s="5">
        <v>7.3</v>
      </c>
      <c r="F102" s="1">
        <v>141528</v>
      </c>
      <c r="G102">
        <v>132</v>
      </c>
      <c r="H102" t="s">
        <v>23</v>
      </c>
      <c r="I102" t="s">
        <v>16</v>
      </c>
    </row>
    <row r="103" spans="1:9" x14ac:dyDescent="0.35">
      <c r="A103">
        <v>276</v>
      </c>
      <c r="B103" t="s">
        <v>325</v>
      </c>
      <c r="C103">
        <v>2018</v>
      </c>
      <c r="D103" t="str" cm="1">
        <f t="array" ref="D10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3" s="5">
        <v>7.2</v>
      </c>
      <c r="F103" s="1">
        <v>19023</v>
      </c>
      <c r="G103">
        <v>123</v>
      </c>
      <c r="H103" t="s">
        <v>15</v>
      </c>
      <c r="I103" t="s">
        <v>16</v>
      </c>
    </row>
    <row r="104" spans="1:9" x14ac:dyDescent="0.35">
      <c r="A104">
        <v>301</v>
      </c>
      <c r="B104" t="s">
        <v>353</v>
      </c>
      <c r="C104">
        <v>2018</v>
      </c>
      <c r="D104" t="str" cm="1">
        <f t="array" ref="D10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4" s="5">
        <v>7.1</v>
      </c>
      <c r="F104" s="1">
        <v>123377</v>
      </c>
      <c r="G104">
        <v>90</v>
      </c>
      <c r="H104" t="s">
        <v>13</v>
      </c>
      <c r="I104" t="s">
        <v>11</v>
      </c>
    </row>
    <row r="105" spans="1:9" x14ac:dyDescent="0.35">
      <c r="A105">
        <v>304</v>
      </c>
      <c r="B105" t="s">
        <v>356</v>
      </c>
      <c r="C105">
        <v>2018</v>
      </c>
      <c r="D105" t="str" cm="1">
        <f t="array" ref="D10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5" s="5">
        <v>7.1</v>
      </c>
      <c r="F105" s="1">
        <v>14046</v>
      </c>
      <c r="G105">
        <v>105</v>
      </c>
      <c r="H105" t="s">
        <v>15</v>
      </c>
      <c r="I105" t="s">
        <v>357</v>
      </c>
    </row>
    <row r="106" spans="1:9" x14ac:dyDescent="0.35">
      <c r="A106">
        <v>306</v>
      </c>
      <c r="B106" t="s">
        <v>359</v>
      </c>
      <c r="C106">
        <v>2018</v>
      </c>
      <c r="D106" t="str" cm="1">
        <f t="array" ref="D10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6" s="5">
        <v>7.1</v>
      </c>
      <c r="F106" s="1">
        <v>101175</v>
      </c>
      <c r="G106">
        <v>100</v>
      </c>
      <c r="H106" t="s">
        <v>73</v>
      </c>
      <c r="I106" t="s">
        <v>16</v>
      </c>
    </row>
    <row r="107" spans="1:9" x14ac:dyDescent="0.35">
      <c r="A107">
        <v>338</v>
      </c>
      <c r="B107" t="s">
        <v>392</v>
      </c>
      <c r="C107">
        <v>2018</v>
      </c>
      <c r="D107" t="str" cm="1">
        <f t="array" ref="D10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7" s="5">
        <v>7</v>
      </c>
      <c r="F107" s="1">
        <v>14983</v>
      </c>
      <c r="G107">
        <v>98</v>
      </c>
      <c r="H107" t="s">
        <v>50</v>
      </c>
      <c r="I107" t="s">
        <v>74</v>
      </c>
    </row>
    <row r="108" spans="1:9" x14ac:dyDescent="0.35">
      <c r="A108">
        <v>340</v>
      </c>
      <c r="B108" t="s">
        <v>394</v>
      </c>
      <c r="C108">
        <v>2018</v>
      </c>
      <c r="D108" t="str" cm="1">
        <f t="array" ref="D10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8" s="5">
        <v>7</v>
      </c>
      <c r="F108" s="1">
        <v>71182</v>
      </c>
      <c r="G108">
        <v>104</v>
      </c>
      <c r="H108" t="s">
        <v>50</v>
      </c>
      <c r="I108" t="s">
        <v>16</v>
      </c>
    </row>
    <row r="109" spans="1:9" x14ac:dyDescent="0.35">
      <c r="A109">
        <v>341</v>
      </c>
      <c r="B109" t="s">
        <v>395</v>
      </c>
      <c r="C109">
        <v>2018</v>
      </c>
      <c r="D109" t="str" cm="1">
        <f t="array" ref="D10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09" s="5">
        <v>7</v>
      </c>
      <c r="F109" s="1">
        <v>18453</v>
      </c>
      <c r="G109">
        <v>164</v>
      </c>
      <c r="H109" t="s">
        <v>15</v>
      </c>
      <c r="I109" t="s">
        <v>19</v>
      </c>
    </row>
    <row r="110" spans="1:9" x14ac:dyDescent="0.35">
      <c r="A110">
        <v>346</v>
      </c>
      <c r="B110" t="s">
        <v>400</v>
      </c>
      <c r="C110">
        <v>2018</v>
      </c>
      <c r="D110" t="str" cm="1">
        <f t="array" ref="D11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0" s="5">
        <v>7</v>
      </c>
      <c r="F110" s="1">
        <v>107701</v>
      </c>
      <c r="G110">
        <v>140</v>
      </c>
      <c r="H110" t="s">
        <v>33</v>
      </c>
      <c r="I110" t="s">
        <v>16</v>
      </c>
    </row>
    <row r="111" spans="1:9" x14ac:dyDescent="0.35">
      <c r="A111">
        <v>365</v>
      </c>
      <c r="B111" t="s">
        <v>419</v>
      </c>
      <c r="C111">
        <v>2018</v>
      </c>
      <c r="D111" t="str" cm="1">
        <f t="array" ref="D11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1" s="5">
        <v>6.9</v>
      </c>
      <c r="F111" s="1">
        <v>34009</v>
      </c>
      <c r="G111">
        <v>132</v>
      </c>
      <c r="H111" t="s">
        <v>15</v>
      </c>
      <c r="I111" t="s">
        <v>228</v>
      </c>
    </row>
    <row r="112" spans="1:9" x14ac:dyDescent="0.35">
      <c r="A112">
        <v>376</v>
      </c>
      <c r="B112" t="s">
        <v>431</v>
      </c>
      <c r="C112">
        <v>2018</v>
      </c>
      <c r="D112" t="str" cm="1">
        <f t="array" ref="D11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2" s="5">
        <v>6.9</v>
      </c>
      <c r="F112" s="1">
        <v>69834</v>
      </c>
      <c r="G112">
        <v>121</v>
      </c>
      <c r="H112" t="s">
        <v>15</v>
      </c>
      <c r="I112" t="s">
        <v>11</v>
      </c>
    </row>
    <row r="113" spans="1:9" x14ac:dyDescent="0.35">
      <c r="A113">
        <v>381</v>
      </c>
      <c r="B113" t="s">
        <v>436</v>
      </c>
      <c r="C113">
        <v>2018</v>
      </c>
      <c r="D113" t="str" cm="1">
        <f t="array" ref="D11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3" s="5">
        <v>6.9</v>
      </c>
      <c r="F113" s="1">
        <v>25500</v>
      </c>
      <c r="G113">
        <v>121</v>
      </c>
      <c r="H113" t="s">
        <v>33</v>
      </c>
      <c r="I113" t="s">
        <v>437</v>
      </c>
    </row>
    <row r="114" spans="1:9" x14ac:dyDescent="0.35">
      <c r="A114">
        <v>386</v>
      </c>
      <c r="B114" t="s">
        <v>442</v>
      </c>
      <c r="C114">
        <v>2018</v>
      </c>
      <c r="D114" t="str" cm="1">
        <f t="array" ref="D11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4" s="5">
        <v>6.9</v>
      </c>
      <c r="F114" s="1">
        <v>75653</v>
      </c>
      <c r="G114">
        <v>111</v>
      </c>
      <c r="H114" t="s">
        <v>50</v>
      </c>
      <c r="I114" t="s">
        <v>16</v>
      </c>
    </row>
    <row r="115" spans="1:9" x14ac:dyDescent="0.35">
      <c r="A115">
        <v>27</v>
      </c>
      <c r="B115" t="s">
        <v>710</v>
      </c>
      <c r="C115">
        <v>2017</v>
      </c>
      <c r="D115" t="str" cm="1">
        <f t="array" ref="D11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5" s="5">
        <v>8.1999999999999993</v>
      </c>
      <c r="F115" s="1">
        <v>91560</v>
      </c>
      <c r="G115">
        <v>168</v>
      </c>
      <c r="H115" t="s">
        <v>50</v>
      </c>
      <c r="I115" t="s">
        <v>19</v>
      </c>
    </row>
    <row r="116" spans="1:9" x14ac:dyDescent="0.35">
      <c r="A116">
        <v>53</v>
      </c>
      <c r="B116" t="s">
        <v>82</v>
      </c>
      <c r="C116">
        <v>2017</v>
      </c>
      <c r="D116" t="str" cm="1">
        <f t="array" ref="D11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6" s="5">
        <v>8.1</v>
      </c>
      <c r="F116" s="1">
        <v>32573</v>
      </c>
      <c r="G116">
        <v>169</v>
      </c>
      <c r="H116" t="s">
        <v>33</v>
      </c>
      <c r="I116" t="s">
        <v>19</v>
      </c>
    </row>
    <row r="117" spans="1:9" x14ac:dyDescent="0.35">
      <c r="A117">
        <v>73</v>
      </c>
      <c r="B117" t="s">
        <v>106</v>
      </c>
      <c r="C117">
        <v>2017</v>
      </c>
      <c r="D117" t="str" cm="1">
        <f t="array" ref="D11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7" s="5">
        <v>8</v>
      </c>
      <c r="F117" s="1">
        <v>170351</v>
      </c>
      <c r="G117">
        <v>107</v>
      </c>
      <c r="H117" t="s">
        <v>33</v>
      </c>
      <c r="I117" t="s">
        <v>61</v>
      </c>
    </row>
    <row r="118" spans="1:9" x14ac:dyDescent="0.35">
      <c r="A118">
        <v>75</v>
      </c>
      <c r="B118" t="s">
        <v>108</v>
      </c>
      <c r="C118">
        <v>2017</v>
      </c>
      <c r="D118" t="str" cm="1">
        <f t="array" ref="D11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8" s="5">
        <v>8</v>
      </c>
      <c r="F118" s="1">
        <v>539864</v>
      </c>
      <c r="G118">
        <v>164</v>
      </c>
      <c r="H118" t="s">
        <v>13</v>
      </c>
      <c r="I118" t="s">
        <v>109</v>
      </c>
    </row>
    <row r="119" spans="1:9" x14ac:dyDescent="0.35">
      <c r="A119">
        <v>82</v>
      </c>
      <c r="B119" t="s">
        <v>116</v>
      </c>
      <c r="C119">
        <v>2017</v>
      </c>
      <c r="D119" t="str" cm="1">
        <f t="array" ref="D11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19" s="5">
        <v>7.9</v>
      </c>
      <c r="F119" s="1">
        <v>48672</v>
      </c>
      <c r="G119">
        <v>121</v>
      </c>
      <c r="H119" t="s">
        <v>10</v>
      </c>
      <c r="I119" t="s">
        <v>16</v>
      </c>
    </row>
    <row r="120" spans="1:9" x14ac:dyDescent="0.35">
      <c r="A120">
        <v>83</v>
      </c>
      <c r="B120" t="s">
        <v>117</v>
      </c>
      <c r="C120">
        <v>2017</v>
      </c>
      <c r="D120" t="str" cm="1">
        <f t="array" ref="D12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0" s="5">
        <v>7.9</v>
      </c>
      <c r="F120" s="1">
        <v>21632</v>
      </c>
      <c r="G120">
        <v>93</v>
      </c>
      <c r="H120" t="s">
        <v>10</v>
      </c>
      <c r="I120" t="s">
        <v>118</v>
      </c>
    </row>
    <row r="121" spans="1:9" x14ac:dyDescent="0.35">
      <c r="A121">
        <v>85</v>
      </c>
      <c r="B121" t="s">
        <v>120</v>
      </c>
      <c r="C121">
        <v>2017</v>
      </c>
      <c r="D121" t="str" cm="1">
        <f t="array" ref="D12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1" s="5">
        <v>7.9</v>
      </c>
      <c r="F121" s="1">
        <v>24046</v>
      </c>
      <c r="G121">
        <v>150</v>
      </c>
      <c r="H121" t="s">
        <v>15</v>
      </c>
      <c r="I121" t="s">
        <v>19</v>
      </c>
    </row>
    <row r="122" spans="1:9" x14ac:dyDescent="0.35">
      <c r="A122">
        <v>95</v>
      </c>
      <c r="B122" t="s">
        <v>131</v>
      </c>
      <c r="C122">
        <v>2017</v>
      </c>
      <c r="D122" t="str" cm="1">
        <f t="array" ref="D12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2" s="5">
        <v>7.8</v>
      </c>
      <c r="F122" s="1">
        <v>619645</v>
      </c>
      <c r="G122">
        <v>107</v>
      </c>
      <c r="H122" t="s">
        <v>15</v>
      </c>
      <c r="I122" t="s">
        <v>16</v>
      </c>
    </row>
    <row r="123" spans="1:9" x14ac:dyDescent="0.35">
      <c r="A123">
        <v>118</v>
      </c>
      <c r="B123" t="s">
        <v>156</v>
      </c>
      <c r="C123">
        <v>2017</v>
      </c>
      <c r="D123" t="str" cm="1">
        <f t="array" ref="D12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3" s="5">
        <v>7.7</v>
      </c>
      <c r="F123" s="1">
        <v>240408</v>
      </c>
      <c r="G123">
        <v>106</v>
      </c>
      <c r="H123" t="s">
        <v>33</v>
      </c>
      <c r="I123" t="s">
        <v>157</v>
      </c>
    </row>
    <row r="124" spans="1:9" x14ac:dyDescent="0.35">
      <c r="A124">
        <v>121</v>
      </c>
      <c r="B124" t="s">
        <v>160</v>
      </c>
      <c r="C124">
        <v>2017</v>
      </c>
      <c r="D124" t="str" cm="1">
        <f t="array" ref="D12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4" s="5">
        <v>7.7</v>
      </c>
      <c r="F124" s="1">
        <v>25593</v>
      </c>
      <c r="G124">
        <v>94</v>
      </c>
      <c r="H124" t="s">
        <v>18</v>
      </c>
      <c r="I124" t="s">
        <v>16</v>
      </c>
    </row>
    <row r="125" spans="1:9" x14ac:dyDescent="0.35">
      <c r="A125">
        <v>131</v>
      </c>
      <c r="B125" t="s">
        <v>170</v>
      </c>
      <c r="C125">
        <v>2017</v>
      </c>
      <c r="D125" t="str" cm="1">
        <f t="array" ref="D12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5" s="5">
        <v>7.7</v>
      </c>
      <c r="F125" s="1">
        <v>23297</v>
      </c>
      <c r="G125">
        <v>124</v>
      </c>
      <c r="H125" t="s">
        <v>18</v>
      </c>
      <c r="I125" t="s">
        <v>54</v>
      </c>
    </row>
    <row r="126" spans="1:9" x14ac:dyDescent="0.35">
      <c r="A126">
        <v>148</v>
      </c>
      <c r="B126" t="s">
        <v>189</v>
      </c>
      <c r="C126">
        <v>2017</v>
      </c>
      <c r="D126" t="str" cm="1">
        <f t="array" ref="D12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6" s="5">
        <v>7.6</v>
      </c>
      <c r="F126" s="1">
        <v>20430</v>
      </c>
      <c r="G126">
        <v>130</v>
      </c>
      <c r="H126" t="s">
        <v>33</v>
      </c>
      <c r="I126" t="s">
        <v>190</v>
      </c>
    </row>
    <row r="127" spans="1:9" x14ac:dyDescent="0.35">
      <c r="A127">
        <v>168</v>
      </c>
      <c r="B127" t="s">
        <v>212</v>
      </c>
      <c r="C127">
        <v>2017</v>
      </c>
      <c r="D127" t="str" cm="1">
        <f t="array" ref="D12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7" s="5">
        <v>7.5</v>
      </c>
      <c r="F127" s="1">
        <v>23011</v>
      </c>
      <c r="G127">
        <v>123</v>
      </c>
      <c r="H127" t="s">
        <v>73</v>
      </c>
      <c r="I127" t="s">
        <v>19</v>
      </c>
    </row>
    <row r="128" spans="1:9" x14ac:dyDescent="0.35">
      <c r="A128">
        <v>178</v>
      </c>
      <c r="B128" t="s">
        <v>222</v>
      </c>
      <c r="C128">
        <v>2017</v>
      </c>
      <c r="D128" t="str" cm="1">
        <f t="array" ref="D12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8" s="5">
        <v>7.5</v>
      </c>
      <c r="F128" s="1">
        <v>27003</v>
      </c>
      <c r="G128">
        <v>116</v>
      </c>
      <c r="H128" t="s">
        <v>50</v>
      </c>
      <c r="I128" t="s">
        <v>223</v>
      </c>
    </row>
    <row r="129" spans="1:9" x14ac:dyDescent="0.35">
      <c r="A129">
        <v>195</v>
      </c>
      <c r="B129" t="s">
        <v>241</v>
      </c>
      <c r="C129">
        <v>2017</v>
      </c>
      <c r="D129" t="str" cm="1">
        <f t="array" ref="D12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29" s="5">
        <v>7.4</v>
      </c>
      <c r="F129" s="1">
        <v>29804</v>
      </c>
      <c r="G129">
        <v>109</v>
      </c>
      <c r="H129" t="s">
        <v>33</v>
      </c>
      <c r="I129" t="s">
        <v>104</v>
      </c>
    </row>
    <row r="130" spans="1:9" x14ac:dyDescent="0.35">
      <c r="A130">
        <v>197</v>
      </c>
      <c r="B130" t="s">
        <v>243</v>
      </c>
      <c r="C130">
        <v>2017</v>
      </c>
      <c r="D130" t="str" cm="1">
        <f t="array" ref="D13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0" s="5">
        <v>7.4</v>
      </c>
      <c r="F130" s="1">
        <v>47676</v>
      </c>
      <c r="G130">
        <v>120</v>
      </c>
      <c r="H130" t="s">
        <v>15</v>
      </c>
      <c r="I130" t="s">
        <v>16</v>
      </c>
    </row>
    <row r="131" spans="1:9" x14ac:dyDescent="0.35">
      <c r="A131">
        <v>198</v>
      </c>
      <c r="B131" t="s">
        <v>244</v>
      </c>
      <c r="C131">
        <v>2017</v>
      </c>
      <c r="D131" t="str" cm="1">
        <f t="array" ref="D13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1" s="5">
        <v>7.4</v>
      </c>
      <c r="F131" s="1">
        <v>277165</v>
      </c>
      <c r="G131">
        <v>94</v>
      </c>
      <c r="H131" t="s">
        <v>15</v>
      </c>
      <c r="I131" t="s">
        <v>16</v>
      </c>
    </row>
    <row r="132" spans="1:9" x14ac:dyDescent="0.35">
      <c r="A132">
        <v>199</v>
      </c>
      <c r="B132" t="s">
        <v>245</v>
      </c>
      <c r="C132">
        <v>2017</v>
      </c>
      <c r="D132" t="str" cm="1">
        <f t="array" ref="D13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2" s="5">
        <v>7.4</v>
      </c>
      <c r="F132" s="1">
        <v>165817</v>
      </c>
      <c r="G132">
        <v>140</v>
      </c>
      <c r="H132" t="s">
        <v>15</v>
      </c>
      <c r="I132" t="s">
        <v>109</v>
      </c>
    </row>
    <row r="133" spans="1:9" x14ac:dyDescent="0.35">
      <c r="A133">
        <v>205</v>
      </c>
      <c r="B133" t="s">
        <v>251</v>
      </c>
      <c r="C133">
        <v>2017</v>
      </c>
      <c r="D133" t="str" cm="1">
        <f t="array" ref="D13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3" s="5">
        <v>7.4</v>
      </c>
      <c r="F133" s="1">
        <v>193208</v>
      </c>
      <c r="G133">
        <v>125</v>
      </c>
      <c r="H133" t="s">
        <v>15</v>
      </c>
      <c r="I133" t="s">
        <v>11</v>
      </c>
    </row>
    <row r="134" spans="1:9" x14ac:dyDescent="0.35">
      <c r="A134">
        <v>217</v>
      </c>
      <c r="B134" t="s">
        <v>263</v>
      </c>
      <c r="C134">
        <v>2017</v>
      </c>
      <c r="D134" t="str" cm="1">
        <f t="array" ref="D13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4" s="5">
        <v>7.4</v>
      </c>
      <c r="F134" s="1">
        <v>28911</v>
      </c>
      <c r="G134">
        <v>97</v>
      </c>
      <c r="H134" t="s">
        <v>10</v>
      </c>
      <c r="I134" t="s">
        <v>16</v>
      </c>
    </row>
    <row r="135" spans="1:9" x14ac:dyDescent="0.35">
      <c r="A135">
        <v>220</v>
      </c>
      <c r="B135" t="s">
        <v>266</v>
      </c>
      <c r="C135">
        <v>2017</v>
      </c>
      <c r="D135" t="str" cm="1">
        <f t="array" ref="D13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5" s="5">
        <v>7.4</v>
      </c>
      <c r="F135" s="1">
        <v>128600</v>
      </c>
      <c r="G135">
        <v>130</v>
      </c>
      <c r="H135" t="s">
        <v>73</v>
      </c>
      <c r="I135" t="s">
        <v>16</v>
      </c>
    </row>
    <row r="136" spans="1:9" x14ac:dyDescent="0.35">
      <c r="A136">
        <v>230</v>
      </c>
      <c r="B136" t="s">
        <v>276</v>
      </c>
      <c r="C136">
        <v>2017</v>
      </c>
      <c r="D136" t="str" cm="1">
        <f t="array" ref="D13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6" s="5">
        <v>7.3</v>
      </c>
      <c r="F136" s="1">
        <v>116305</v>
      </c>
      <c r="G136">
        <v>122</v>
      </c>
      <c r="H136" t="s">
        <v>15</v>
      </c>
      <c r="I136" t="s">
        <v>104</v>
      </c>
    </row>
    <row r="137" spans="1:9" x14ac:dyDescent="0.35">
      <c r="A137">
        <v>250</v>
      </c>
      <c r="B137" t="s">
        <v>296</v>
      </c>
      <c r="C137">
        <v>2017</v>
      </c>
      <c r="D137" t="str" cm="1">
        <f t="array" ref="D13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7" s="5">
        <v>7.3</v>
      </c>
      <c r="F137" s="1">
        <v>83961</v>
      </c>
      <c r="G137">
        <v>120</v>
      </c>
      <c r="H137" t="s">
        <v>33</v>
      </c>
      <c r="I137" t="s">
        <v>16</v>
      </c>
    </row>
    <row r="138" spans="1:9" x14ac:dyDescent="0.35">
      <c r="A138">
        <v>251</v>
      </c>
      <c r="B138" t="s">
        <v>297</v>
      </c>
      <c r="C138">
        <v>2017</v>
      </c>
      <c r="D138" t="str" cm="1">
        <f t="array" ref="D13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8" s="5">
        <v>7.3</v>
      </c>
      <c r="F138" s="1">
        <v>149604</v>
      </c>
      <c r="G138">
        <v>104</v>
      </c>
      <c r="H138" t="s">
        <v>18</v>
      </c>
      <c r="I138" t="s">
        <v>16</v>
      </c>
    </row>
    <row r="139" spans="1:9" x14ac:dyDescent="0.35">
      <c r="A139">
        <v>256</v>
      </c>
      <c r="B139" t="s">
        <v>302</v>
      </c>
      <c r="C139">
        <v>2017</v>
      </c>
      <c r="D139" t="str" cm="1">
        <f t="array" ref="D13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39" s="5">
        <v>7.2</v>
      </c>
      <c r="F139" s="1">
        <v>20675</v>
      </c>
      <c r="G139">
        <v>155</v>
      </c>
      <c r="H139" t="s">
        <v>18</v>
      </c>
      <c r="I139" t="s">
        <v>19</v>
      </c>
    </row>
    <row r="140" spans="1:9" x14ac:dyDescent="0.35">
      <c r="A140">
        <v>258</v>
      </c>
      <c r="B140" t="s">
        <v>304</v>
      </c>
      <c r="C140">
        <v>2017</v>
      </c>
      <c r="D140" t="str" cm="1">
        <f t="array" ref="D14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0" s="5">
        <v>7.2</v>
      </c>
      <c r="F140" s="1">
        <v>10320</v>
      </c>
      <c r="G140">
        <v>147</v>
      </c>
      <c r="H140" t="s">
        <v>31</v>
      </c>
      <c r="I140" t="s">
        <v>19</v>
      </c>
    </row>
    <row r="141" spans="1:9" x14ac:dyDescent="0.35">
      <c r="A141">
        <v>264</v>
      </c>
      <c r="B141" t="s">
        <v>311</v>
      </c>
      <c r="C141">
        <v>2017</v>
      </c>
      <c r="D141" t="str" cm="1">
        <f t="array" ref="D14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1" s="5">
        <v>7.2</v>
      </c>
      <c r="F141" s="1">
        <v>12095</v>
      </c>
      <c r="G141">
        <v>107</v>
      </c>
      <c r="H141" t="s">
        <v>33</v>
      </c>
      <c r="I141" t="s">
        <v>19</v>
      </c>
    </row>
    <row r="142" spans="1:9" x14ac:dyDescent="0.35">
      <c r="A142">
        <v>266</v>
      </c>
      <c r="B142" t="s">
        <v>313</v>
      </c>
      <c r="C142">
        <v>2017</v>
      </c>
      <c r="D142" t="str" cm="1">
        <f t="array" ref="D14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2" s="5">
        <v>7.2</v>
      </c>
      <c r="F142" s="1">
        <v>17871</v>
      </c>
      <c r="G142">
        <v>136</v>
      </c>
      <c r="H142" t="s">
        <v>15</v>
      </c>
      <c r="I142" t="s">
        <v>314</v>
      </c>
    </row>
    <row r="143" spans="1:9" x14ac:dyDescent="0.35">
      <c r="A143">
        <v>334</v>
      </c>
      <c r="B143" t="s">
        <v>388</v>
      </c>
      <c r="C143">
        <v>2017</v>
      </c>
      <c r="D143" t="str" cm="1">
        <f t="array" ref="D14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3" s="5">
        <v>7</v>
      </c>
      <c r="F143" s="1">
        <v>13708</v>
      </c>
      <c r="G143">
        <v>95</v>
      </c>
      <c r="H143" t="s">
        <v>15</v>
      </c>
      <c r="I143" t="s">
        <v>323</v>
      </c>
    </row>
    <row r="144" spans="1:9" x14ac:dyDescent="0.35">
      <c r="A144">
        <v>337</v>
      </c>
      <c r="B144" t="s">
        <v>391</v>
      </c>
      <c r="C144">
        <v>2017</v>
      </c>
      <c r="D144" t="str" cm="1">
        <f t="array" ref="D14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4" s="5">
        <v>7</v>
      </c>
      <c r="F144" s="1">
        <v>112487</v>
      </c>
      <c r="G144">
        <v>113</v>
      </c>
      <c r="H144" t="s">
        <v>33</v>
      </c>
      <c r="I144" t="s">
        <v>19</v>
      </c>
    </row>
    <row r="145" spans="1:9" x14ac:dyDescent="0.35">
      <c r="A145">
        <v>339</v>
      </c>
      <c r="B145" t="s">
        <v>393</v>
      </c>
      <c r="C145">
        <v>2017</v>
      </c>
      <c r="D145" t="str" cm="1">
        <f t="array" ref="D14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5" s="5">
        <v>7</v>
      </c>
      <c r="F145" s="1">
        <v>12825</v>
      </c>
      <c r="G145">
        <v>100</v>
      </c>
      <c r="H145" t="s">
        <v>181</v>
      </c>
      <c r="I145" t="s">
        <v>16</v>
      </c>
    </row>
    <row r="146" spans="1:9" x14ac:dyDescent="0.35">
      <c r="A146">
        <v>347</v>
      </c>
      <c r="B146" t="s">
        <v>401</v>
      </c>
      <c r="C146">
        <v>2017</v>
      </c>
      <c r="D146" t="str" cm="1">
        <f t="array" ref="D14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6" s="5">
        <v>7</v>
      </c>
      <c r="F146" s="1">
        <v>42808</v>
      </c>
      <c r="G146">
        <v>122</v>
      </c>
      <c r="H146" t="s">
        <v>15</v>
      </c>
      <c r="I146" t="s">
        <v>11</v>
      </c>
    </row>
    <row r="147" spans="1:9" x14ac:dyDescent="0.35">
      <c r="A147">
        <v>362</v>
      </c>
      <c r="B147" t="s">
        <v>416</v>
      </c>
      <c r="C147">
        <v>2017</v>
      </c>
      <c r="D147" t="str" cm="1">
        <f t="array" ref="D14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7" s="5">
        <v>6.9</v>
      </c>
      <c r="F147" s="1">
        <v>13360</v>
      </c>
      <c r="G147">
        <v>101</v>
      </c>
      <c r="H147" t="s">
        <v>15</v>
      </c>
      <c r="I147" t="s">
        <v>16</v>
      </c>
    </row>
    <row r="148" spans="1:9" x14ac:dyDescent="0.35">
      <c r="A148">
        <v>366</v>
      </c>
      <c r="B148" t="s">
        <v>420</v>
      </c>
      <c r="C148">
        <v>2017</v>
      </c>
      <c r="D148" t="str" cm="1">
        <f t="array" ref="D14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8" s="5">
        <v>6.9</v>
      </c>
      <c r="F148" s="1">
        <v>47971</v>
      </c>
      <c r="G148">
        <v>112</v>
      </c>
      <c r="H148" t="s">
        <v>15</v>
      </c>
      <c r="I148" t="s">
        <v>16</v>
      </c>
    </row>
    <row r="149" spans="1:9" x14ac:dyDescent="0.35">
      <c r="A149">
        <v>367</v>
      </c>
      <c r="B149" t="s">
        <v>421</v>
      </c>
      <c r="C149">
        <v>2017</v>
      </c>
      <c r="D149" t="str" cm="1">
        <f t="array" ref="D14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49" s="5">
        <v>6.9</v>
      </c>
      <c r="F149" s="1">
        <v>55549</v>
      </c>
      <c r="G149">
        <v>93</v>
      </c>
      <c r="H149" t="s">
        <v>15</v>
      </c>
      <c r="I149" t="s">
        <v>16</v>
      </c>
    </row>
    <row r="150" spans="1:9" x14ac:dyDescent="0.35">
      <c r="A150">
        <v>7</v>
      </c>
      <c r="B150" t="s">
        <v>24</v>
      </c>
      <c r="C150">
        <v>2016</v>
      </c>
      <c r="D150" t="str" cm="1">
        <f t="array" ref="D15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0" s="5">
        <v>8.4</v>
      </c>
      <c r="F150" s="1">
        <v>180247</v>
      </c>
      <c r="G150">
        <v>161</v>
      </c>
      <c r="H150" t="s">
        <v>25</v>
      </c>
      <c r="I150" t="s">
        <v>19</v>
      </c>
    </row>
    <row r="151" spans="1:9" x14ac:dyDescent="0.35">
      <c r="A151">
        <v>8</v>
      </c>
      <c r="B151" t="s">
        <v>26</v>
      </c>
      <c r="C151">
        <v>2016</v>
      </c>
      <c r="D151" t="str" cm="1">
        <f t="array" ref="D15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1" s="5">
        <v>8.4</v>
      </c>
      <c r="F151" s="1">
        <v>14356</v>
      </c>
      <c r="G151">
        <v>60</v>
      </c>
      <c r="H151" t="s">
        <v>18</v>
      </c>
      <c r="I151" t="s">
        <v>16</v>
      </c>
    </row>
    <row r="152" spans="1:9" x14ac:dyDescent="0.35">
      <c r="A152">
        <v>31</v>
      </c>
      <c r="B152" t="s">
        <v>55</v>
      </c>
      <c r="C152">
        <v>2016</v>
      </c>
      <c r="D152" t="str" cm="1">
        <f t="array" ref="D15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2" s="5">
        <v>8.1999999999999993</v>
      </c>
      <c r="F152" s="1">
        <v>34914</v>
      </c>
      <c r="G152">
        <v>100</v>
      </c>
      <c r="H152" t="s">
        <v>10</v>
      </c>
      <c r="I152" t="s">
        <v>16</v>
      </c>
    </row>
    <row r="153" spans="1:9" x14ac:dyDescent="0.35">
      <c r="A153">
        <v>46</v>
      </c>
      <c r="B153" t="s">
        <v>72</v>
      </c>
      <c r="C153">
        <v>2016</v>
      </c>
      <c r="D153" t="str" cm="1">
        <f t="array" ref="D15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3" s="5">
        <v>8.1</v>
      </c>
      <c r="F153" s="1">
        <v>75132</v>
      </c>
      <c r="G153">
        <v>130</v>
      </c>
      <c r="H153" t="s">
        <v>73</v>
      </c>
      <c r="I153" t="s">
        <v>74</v>
      </c>
    </row>
    <row r="154" spans="1:9" x14ac:dyDescent="0.35">
      <c r="A154">
        <v>100</v>
      </c>
      <c r="B154" t="s">
        <v>136</v>
      </c>
      <c r="C154">
        <v>2016</v>
      </c>
      <c r="D154" t="str" cm="1">
        <f t="array" ref="D15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4" s="5">
        <v>7.8</v>
      </c>
      <c r="F154" s="1">
        <v>125720</v>
      </c>
      <c r="G154">
        <v>101</v>
      </c>
      <c r="H154" t="s">
        <v>18</v>
      </c>
      <c r="I154" t="s">
        <v>137</v>
      </c>
    </row>
    <row r="155" spans="1:9" x14ac:dyDescent="0.35">
      <c r="A155">
        <v>106</v>
      </c>
      <c r="B155" t="s">
        <v>143</v>
      </c>
      <c r="C155">
        <v>2016</v>
      </c>
      <c r="D155" t="str" cm="1">
        <f t="array" ref="D15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5" s="5">
        <v>7.8</v>
      </c>
      <c r="F155" s="1">
        <v>29819</v>
      </c>
      <c r="G155">
        <v>148</v>
      </c>
      <c r="H155" t="s">
        <v>31</v>
      </c>
      <c r="I155" t="s">
        <v>19</v>
      </c>
    </row>
    <row r="156" spans="1:9" x14ac:dyDescent="0.35">
      <c r="A156">
        <v>116</v>
      </c>
      <c r="B156" t="s">
        <v>154</v>
      </c>
      <c r="C156">
        <v>2016</v>
      </c>
      <c r="D156" t="str" cm="1">
        <f t="array" ref="D15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6" s="5">
        <v>7.7</v>
      </c>
      <c r="F156" s="1">
        <v>25792</v>
      </c>
      <c r="G156">
        <v>132</v>
      </c>
      <c r="H156" t="s">
        <v>73</v>
      </c>
      <c r="I156" t="s">
        <v>19</v>
      </c>
    </row>
    <row r="157" spans="1:9" x14ac:dyDescent="0.35">
      <c r="A157">
        <v>157</v>
      </c>
      <c r="B157" t="s">
        <v>200</v>
      </c>
      <c r="C157">
        <v>2016</v>
      </c>
      <c r="D157" t="str" cm="1">
        <f t="array" ref="D15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7" s="5">
        <v>7.6</v>
      </c>
      <c r="F157" s="1">
        <v>224900</v>
      </c>
      <c r="G157">
        <v>102</v>
      </c>
      <c r="H157" t="s">
        <v>23</v>
      </c>
      <c r="I157" t="s">
        <v>16</v>
      </c>
    </row>
    <row r="158" spans="1:9" x14ac:dyDescent="0.35">
      <c r="A158">
        <v>164</v>
      </c>
      <c r="B158" t="s">
        <v>207</v>
      </c>
      <c r="C158">
        <v>2016</v>
      </c>
      <c r="D158" t="str" cm="1">
        <f t="array" ref="D15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8" s="5">
        <v>7.5</v>
      </c>
      <c r="F158" s="1">
        <v>11495</v>
      </c>
      <c r="G158">
        <v>118</v>
      </c>
      <c r="H158" t="s">
        <v>18</v>
      </c>
      <c r="I158" t="s">
        <v>208</v>
      </c>
    </row>
    <row r="159" spans="1:9" x14ac:dyDescent="0.35">
      <c r="A159">
        <v>176</v>
      </c>
      <c r="B159" t="s">
        <v>220</v>
      </c>
      <c r="C159">
        <v>2016</v>
      </c>
      <c r="D159" t="str" cm="1">
        <f t="array" ref="D15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59" s="5">
        <v>7.5</v>
      </c>
      <c r="F159" s="1">
        <v>264884</v>
      </c>
      <c r="G159">
        <v>115</v>
      </c>
      <c r="H159" t="s">
        <v>15</v>
      </c>
      <c r="I159" t="s">
        <v>16</v>
      </c>
    </row>
    <row r="160" spans="1:9" x14ac:dyDescent="0.35">
      <c r="A160">
        <v>177</v>
      </c>
      <c r="B160" t="s">
        <v>221</v>
      </c>
      <c r="C160">
        <v>2016</v>
      </c>
      <c r="D160" t="str" cm="1">
        <f t="array" ref="D16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0" s="5">
        <v>7.5</v>
      </c>
      <c r="F160" s="1">
        <v>86614</v>
      </c>
      <c r="G160">
        <v>108</v>
      </c>
      <c r="H160" t="s">
        <v>50</v>
      </c>
      <c r="I160" t="s">
        <v>61</v>
      </c>
    </row>
    <row r="161" spans="1:9" x14ac:dyDescent="0.35">
      <c r="A161">
        <v>200</v>
      </c>
      <c r="B161" t="s">
        <v>246</v>
      </c>
      <c r="C161">
        <v>2016</v>
      </c>
      <c r="D161" t="str" cm="1">
        <f t="array" ref="D16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1" s="5">
        <v>7.4</v>
      </c>
      <c r="F161" s="1">
        <v>14380</v>
      </c>
      <c r="G161">
        <v>134</v>
      </c>
      <c r="H161" t="s">
        <v>33</v>
      </c>
      <c r="I161" t="s">
        <v>19</v>
      </c>
    </row>
    <row r="162" spans="1:9" x14ac:dyDescent="0.35">
      <c r="A162">
        <v>232</v>
      </c>
      <c r="B162" t="s">
        <v>278</v>
      </c>
      <c r="C162">
        <v>2016</v>
      </c>
      <c r="D162" t="str" cm="1">
        <f t="array" ref="D16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2" s="5">
        <v>7.3</v>
      </c>
      <c r="F162" s="1">
        <v>120488</v>
      </c>
      <c r="G162">
        <v>104</v>
      </c>
      <c r="H162" t="s">
        <v>18</v>
      </c>
      <c r="I162" t="s">
        <v>16</v>
      </c>
    </row>
    <row r="163" spans="1:9" x14ac:dyDescent="0.35">
      <c r="A163">
        <v>247</v>
      </c>
      <c r="B163" t="s">
        <v>293</v>
      </c>
      <c r="C163">
        <v>2016</v>
      </c>
      <c r="D163" t="str" cm="1">
        <f t="array" ref="D16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3" s="5">
        <v>7.3</v>
      </c>
      <c r="F163" s="1">
        <v>260693</v>
      </c>
      <c r="G163">
        <v>134</v>
      </c>
      <c r="H163" t="s">
        <v>33</v>
      </c>
      <c r="I163" t="s">
        <v>16</v>
      </c>
    </row>
    <row r="164" spans="1:9" x14ac:dyDescent="0.35">
      <c r="A164">
        <v>248</v>
      </c>
      <c r="B164" t="s">
        <v>294</v>
      </c>
      <c r="C164">
        <v>2016</v>
      </c>
      <c r="D164" t="str" cm="1">
        <f t="array" ref="D16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4" s="5">
        <v>7.3</v>
      </c>
      <c r="F164" s="1">
        <v>70542</v>
      </c>
      <c r="G164">
        <v>97</v>
      </c>
      <c r="H164" t="s">
        <v>15</v>
      </c>
      <c r="I164" t="s">
        <v>16</v>
      </c>
    </row>
    <row r="165" spans="1:9" x14ac:dyDescent="0.35">
      <c r="A165">
        <v>252</v>
      </c>
      <c r="B165" t="s">
        <v>298</v>
      </c>
      <c r="C165">
        <v>2016</v>
      </c>
      <c r="D165" t="str" cm="1">
        <f t="array" ref="D16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5" s="5">
        <v>7.3</v>
      </c>
      <c r="F165" s="1">
        <v>17033</v>
      </c>
      <c r="G165">
        <v>81</v>
      </c>
      <c r="H165" t="s">
        <v>73</v>
      </c>
      <c r="I165" t="s">
        <v>16</v>
      </c>
    </row>
    <row r="166" spans="1:9" x14ac:dyDescent="0.35">
      <c r="A166">
        <v>253</v>
      </c>
      <c r="B166" t="s">
        <v>299</v>
      </c>
      <c r="C166">
        <v>2016</v>
      </c>
      <c r="D166" t="str" cm="1">
        <f t="array" ref="D16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6" s="5">
        <v>7.3</v>
      </c>
      <c r="F166" s="1">
        <v>12816</v>
      </c>
      <c r="G166">
        <v>136</v>
      </c>
      <c r="H166" t="s">
        <v>33</v>
      </c>
      <c r="I166" t="s">
        <v>19</v>
      </c>
    </row>
    <row r="167" spans="1:9" x14ac:dyDescent="0.35">
      <c r="A167">
        <v>268</v>
      </c>
      <c r="B167" t="s">
        <v>316</v>
      </c>
      <c r="C167">
        <v>2016</v>
      </c>
      <c r="D167" t="str" cm="1">
        <f t="array" ref="D16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7" s="5">
        <v>7.2</v>
      </c>
      <c r="F167" s="1">
        <v>18681</v>
      </c>
      <c r="G167">
        <v>103</v>
      </c>
      <c r="H167" t="s">
        <v>33</v>
      </c>
      <c r="I167" t="s">
        <v>19</v>
      </c>
    </row>
    <row r="168" spans="1:9" x14ac:dyDescent="0.35">
      <c r="A168">
        <v>274</v>
      </c>
      <c r="B168" t="s">
        <v>322</v>
      </c>
      <c r="C168">
        <v>2016</v>
      </c>
      <c r="D168" t="str" cm="1">
        <f t="array" ref="D16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8" s="5">
        <v>7.2</v>
      </c>
      <c r="F168" s="1">
        <v>38308</v>
      </c>
      <c r="G168">
        <v>108</v>
      </c>
      <c r="H168" t="s">
        <v>33</v>
      </c>
      <c r="I168" t="s">
        <v>323</v>
      </c>
    </row>
    <row r="169" spans="1:9" x14ac:dyDescent="0.35">
      <c r="A169">
        <v>297</v>
      </c>
      <c r="B169" t="s">
        <v>349</v>
      </c>
      <c r="C169">
        <v>2016</v>
      </c>
      <c r="D169" t="str" cm="1">
        <f t="array" ref="D16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69" s="5">
        <v>7.1</v>
      </c>
      <c r="F169" s="1">
        <v>14501</v>
      </c>
      <c r="G169">
        <v>95</v>
      </c>
      <c r="H169" t="s">
        <v>192</v>
      </c>
      <c r="I169" t="s">
        <v>74</v>
      </c>
    </row>
    <row r="170" spans="1:9" x14ac:dyDescent="0.35">
      <c r="A170">
        <v>305</v>
      </c>
      <c r="B170" t="s">
        <v>358</v>
      </c>
      <c r="C170">
        <v>2016</v>
      </c>
      <c r="D170" t="str" cm="1">
        <f t="array" ref="D17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0" s="5">
        <v>7.1</v>
      </c>
      <c r="F170" s="1">
        <v>152791</v>
      </c>
      <c r="G170">
        <v>95</v>
      </c>
      <c r="H170" t="s">
        <v>18</v>
      </c>
      <c r="I170" t="s">
        <v>16</v>
      </c>
    </row>
    <row r="171" spans="1:9" x14ac:dyDescent="0.35">
      <c r="A171">
        <v>317</v>
      </c>
      <c r="B171" t="s">
        <v>370</v>
      </c>
      <c r="C171">
        <v>2016</v>
      </c>
      <c r="D171" t="str" cm="1">
        <f t="array" ref="D17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1" s="5">
        <v>7.1</v>
      </c>
      <c r="F171" s="1">
        <v>208185</v>
      </c>
      <c r="G171">
        <v>114</v>
      </c>
      <c r="H171" t="s">
        <v>31</v>
      </c>
      <c r="I171" t="s">
        <v>16</v>
      </c>
    </row>
    <row r="172" spans="1:9" x14ac:dyDescent="0.35">
      <c r="A172">
        <v>328</v>
      </c>
      <c r="B172" t="s">
        <v>382</v>
      </c>
      <c r="C172">
        <v>2016</v>
      </c>
      <c r="D172" t="str" cm="1">
        <f t="array" ref="D17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2" s="5">
        <v>7</v>
      </c>
      <c r="F172" s="1">
        <v>72460</v>
      </c>
      <c r="G172">
        <v>98</v>
      </c>
      <c r="H172" t="s">
        <v>86</v>
      </c>
      <c r="I172" t="s">
        <v>118</v>
      </c>
    </row>
    <row r="173" spans="1:9" x14ac:dyDescent="0.35">
      <c r="A173">
        <v>329</v>
      </c>
      <c r="B173" t="s">
        <v>383</v>
      </c>
      <c r="C173">
        <v>2016</v>
      </c>
      <c r="D173" t="str" cm="1">
        <f t="array" ref="D17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3" s="5">
        <v>7</v>
      </c>
      <c r="F173" s="1">
        <v>34139</v>
      </c>
      <c r="G173">
        <v>123</v>
      </c>
      <c r="H173" t="s">
        <v>15</v>
      </c>
      <c r="I173" t="s">
        <v>11</v>
      </c>
    </row>
    <row r="174" spans="1:9" x14ac:dyDescent="0.35">
      <c r="A174">
        <v>372</v>
      </c>
      <c r="B174" t="s">
        <v>426</v>
      </c>
      <c r="C174">
        <v>2016</v>
      </c>
      <c r="D174" t="str" cm="1">
        <f t="array" ref="D17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4" s="5">
        <v>6.9</v>
      </c>
      <c r="F174" s="1">
        <v>23969</v>
      </c>
      <c r="G174">
        <v>92</v>
      </c>
      <c r="H174" t="s">
        <v>31</v>
      </c>
      <c r="I174" t="s">
        <v>427</v>
      </c>
    </row>
    <row r="175" spans="1:9" x14ac:dyDescent="0.35">
      <c r="A175">
        <v>380</v>
      </c>
      <c r="B175" t="s">
        <v>435</v>
      </c>
      <c r="C175">
        <v>2016</v>
      </c>
      <c r="D175" t="str" cm="1">
        <f t="array" ref="D17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5" s="5">
        <v>6.9</v>
      </c>
      <c r="F175" s="1">
        <v>14977</v>
      </c>
      <c r="G175">
        <v>115</v>
      </c>
      <c r="H175" t="s">
        <v>15</v>
      </c>
      <c r="I175" t="s">
        <v>16</v>
      </c>
    </row>
    <row r="176" spans="1:9" x14ac:dyDescent="0.35">
      <c r="A176">
        <v>14</v>
      </c>
      <c r="B176" t="s">
        <v>34</v>
      </c>
      <c r="C176">
        <v>2015</v>
      </c>
      <c r="D176" t="str" cm="1">
        <f t="array" ref="D17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6" s="5">
        <v>8.3000000000000007</v>
      </c>
      <c r="F176" s="1">
        <v>17710</v>
      </c>
      <c r="G176">
        <v>98</v>
      </c>
      <c r="H176" t="s">
        <v>10</v>
      </c>
      <c r="I176" t="s">
        <v>35</v>
      </c>
    </row>
    <row r="177" spans="1:9" x14ac:dyDescent="0.35">
      <c r="A177">
        <v>21</v>
      </c>
      <c r="B177" t="s">
        <v>42</v>
      </c>
      <c r="C177">
        <v>2015</v>
      </c>
      <c r="D177" t="str" cm="1">
        <f t="array" ref="D17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7" s="5">
        <v>8.1999999999999993</v>
      </c>
      <c r="F177" s="1">
        <v>79075</v>
      </c>
      <c r="G177">
        <v>163</v>
      </c>
      <c r="H177" t="s">
        <v>33</v>
      </c>
      <c r="I177" t="s">
        <v>19</v>
      </c>
    </row>
    <row r="178" spans="1:9" x14ac:dyDescent="0.35">
      <c r="A178">
        <v>48</v>
      </c>
      <c r="B178" t="s">
        <v>76</v>
      </c>
      <c r="C178">
        <v>2015</v>
      </c>
      <c r="D178" t="str" cm="1">
        <f t="array" ref="D17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8" s="5">
        <v>8.1</v>
      </c>
      <c r="F178" s="1">
        <v>34659</v>
      </c>
      <c r="G178">
        <v>132</v>
      </c>
      <c r="H178" t="s">
        <v>33</v>
      </c>
      <c r="I178" t="s">
        <v>19</v>
      </c>
    </row>
    <row r="179" spans="1:9" x14ac:dyDescent="0.35">
      <c r="A179">
        <v>68</v>
      </c>
      <c r="B179" t="s">
        <v>711</v>
      </c>
      <c r="C179">
        <v>2015</v>
      </c>
      <c r="D179" t="str" cm="1">
        <f t="array" ref="D17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79" s="5">
        <v>8</v>
      </c>
      <c r="F179" s="1">
        <v>117333</v>
      </c>
      <c r="G179">
        <v>159</v>
      </c>
      <c r="H179" t="s">
        <v>15</v>
      </c>
      <c r="I179" t="s">
        <v>19</v>
      </c>
    </row>
    <row r="180" spans="1:9" x14ac:dyDescent="0.35">
      <c r="A180">
        <v>98</v>
      </c>
      <c r="B180" t="s">
        <v>134</v>
      </c>
      <c r="C180">
        <v>2015</v>
      </c>
      <c r="D180" t="str" cm="1">
        <f t="array" ref="D18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0" s="5">
        <v>7.8</v>
      </c>
      <c r="F180" s="1">
        <v>10742</v>
      </c>
      <c r="G180">
        <v>28</v>
      </c>
      <c r="H180" t="s">
        <v>25</v>
      </c>
      <c r="I180" t="s">
        <v>16</v>
      </c>
    </row>
    <row r="181" spans="1:9" x14ac:dyDescent="0.35">
      <c r="A181">
        <v>99</v>
      </c>
      <c r="B181" t="s">
        <v>135</v>
      </c>
      <c r="C181">
        <v>2015</v>
      </c>
      <c r="D181" t="str" cm="1">
        <f t="array" ref="D18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1" s="5">
        <v>7.8</v>
      </c>
      <c r="F181" s="1">
        <v>570138</v>
      </c>
      <c r="G181">
        <v>188</v>
      </c>
      <c r="H181" t="s">
        <v>23</v>
      </c>
      <c r="I181" t="s">
        <v>16</v>
      </c>
    </row>
    <row r="182" spans="1:9" x14ac:dyDescent="0.35">
      <c r="A182">
        <v>113</v>
      </c>
      <c r="B182" t="s">
        <v>150</v>
      </c>
      <c r="C182">
        <v>2015</v>
      </c>
      <c r="D182" t="str" cm="1">
        <f t="array" ref="D18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2" s="5">
        <v>7.7</v>
      </c>
      <c r="F182" s="1">
        <v>80129</v>
      </c>
      <c r="G182">
        <v>137</v>
      </c>
      <c r="H182" t="s">
        <v>47</v>
      </c>
      <c r="I182" t="s">
        <v>16</v>
      </c>
    </row>
    <row r="183" spans="1:9" x14ac:dyDescent="0.35">
      <c r="A183">
        <v>117</v>
      </c>
      <c r="B183" t="s">
        <v>155</v>
      </c>
      <c r="C183">
        <v>2015</v>
      </c>
      <c r="D183" t="str" cm="1">
        <f t="array" ref="D18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3" s="5">
        <v>7.7</v>
      </c>
      <c r="F183" s="1">
        <v>12395</v>
      </c>
      <c r="G183">
        <v>136</v>
      </c>
      <c r="H183" t="s">
        <v>15</v>
      </c>
      <c r="I183" t="s">
        <v>54</v>
      </c>
    </row>
    <row r="184" spans="1:9" x14ac:dyDescent="0.35">
      <c r="A184">
        <v>141</v>
      </c>
      <c r="B184" t="s">
        <v>180</v>
      </c>
      <c r="C184">
        <v>2015</v>
      </c>
      <c r="D184" t="str" cm="1">
        <f t="array" ref="D18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4" s="5">
        <v>7.6</v>
      </c>
      <c r="F184" s="1">
        <v>13703</v>
      </c>
      <c r="G184">
        <v>101</v>
      </c>
      <c r="H184" t="s">
        <v>181</v>
      </c>
      <c r="I184" t="s">
        <v>16</v>
      </c>
    </row>
    <row r="185" spans="1:9" x14ac:dyDescent="0.35">
      <c r="A185">
        <v>196</v>
      </c>
      <c r="B185" t="s">
        <v>242</v>
      </c>
      <c r="C185">
        <v>2015</v>
      </c>
      <c r="D185" t="str" cm="1">
        <f t="array" ref="D18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5" s="5">
        <v>7.4</v>
      </c>
      <c r="F185" s="1">
        <v>26790</v>
      </c>
      <c r="G185">
        <v>139</v>
      </c>
      <c r="H185" t="s">
        <v>15</v>
      </c>
      <c r="I185" t="s">
        <v>19</v>
      </c>
    </row>
    <row r="186" spans="1:9" x14ac:dyDescent="0.35">
      <c r="A186">
        <v>233</v>
      </c>
      <c r="B186" t="s">
        <v>279</v>
      </c>
      <c r="C186">
        <v>2015</v>
      </c>
      <c r="D186" t="str" cm="1">
        <f t="array" ref="D18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6" s="5">
        <v>7.3</v>
      </c>
      <c r="F186" s="1">
        <v>14968</v>
      </c>
      <c r="G186">
        <v>159</v>
      </c>
      <c r="H186" t="s">
        <v>18</v>
      </c>
      <c r="I186" t="s">
        <v>19</v>
      </c>
    </row>
    <row r="187" spans="1:9" x14ac:dyDescent="0.35">
      <c r="A187">
        <v>269</v>
      </c>
      <c r="B187" t="s">
        <v>317</v>
      </c>
      <c r="C187">
        <v>2015</v>
      </c>
      <c r="D187" t="str" cm="1">
        <f t="array" ref="D18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7" s="5">
        <v>7.2</v>
      </c>
      <c r="F187" s="1">
        <v>24676</v>
      </c>
      <c r="G187">
        <v>130</v>
      </c>
      <c r="H187" t="s">
        <v>15</v>
      </c>
      <c r="I187" t="s">
        <v>19</v>
      </c>
    </row>
    <row r="188" spans="1:9" x14ac:dyDescent="0.35">
      <c r="A188">
        <v>271</v>
      </c>
      <c r="B188" t="s">
        <v>319</v>
      </c>
      <c r="C188">
        <v>2015</v>
      </c>
      <c r="D188" t="str" cm="1">
        <f t="array" ref="D18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8" s="5">
        <v>7.2</v>
      </c>
      <c r="F188" s="1">
        <v>166288</v>
      </c>
      <c r="G188">
        <v>122</v>
      </c>
      <c r="H188" t="s">
        <v>15</v>
      </c>
      <c r="I188" t="s">
        <v>11</v>
      </c>
    </row>
    <row r="189" spans="1:9" x14ac:dyDescent="0.35">
      <c r="A189">
        <v>313</v>
      </c>
      <c r="B189" t="s">
        <v>366</v>
      </c>
      <c r="C189">
        <v>2015</v>
      </c>
      <c r="D189" t="str" cm="1">
        <f t="array" ref="D18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89" s="5">
        <v>7.1</v>
      </c>
      <c r="F189" s="1">
        <v>31385</v>
      </c>
      <c r="G189">
        <v>87</v>
      </c>
      <c r="H189" t="s">
        <v>18</v>
      </c>
      <c r="I189" t="s">
        <v>16</v>
      </c>
    </row>
    <row r="190" spans="1:9" x14ac:dyDescent="0.35">
      <c r="A190">
        <v>314</v>
      </c>
      <c r="B190" t="s">
        <v>367</v>
      </c>
      <c r="C190">
        <v>2015</v>
      </c>
      <c r="D190" t="str" cm="1">
        <f t="array" ref="D19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0" s="5">
        <v>7.1</v>
      </c>
      <c r="F190" s="1">
        <v>180805</v>
      </c>
      <c r="G190">
        <v>119</v>
      </c>
      <c r="H190" t="s">
        <v>15</v>
      </c>
      <c r="I190" t="s">
        <v>97</v>
      </c>
    </row>
    <row r="191" spans="1:9" x14ac:dyDescent="0.35">
      <c r="A191">
        <v>336</v>
      </c>
      <c r="B191" t="s">
        <v>390</v>
      </c>
      <c r="C191">
        <v>2015</v>
      </c>
      <c r="D191" t="str" cm="1">
        <f t="array" ref="D19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1" s="5">
        <v>7</v>
      </c>
      <c r="F191" s="1">
        <v>54128</v>
      </c>
      <c r="G191">
        <v>105</v>
      </c>
      <c r="H191" t="s">
        <v>15</v>
      </c>
      <c r="I191" t="s">
        <v>94</v>
      </c>
    </row>
    <row r="192" spans="1:9" x14ac:dyDescent="0.35">
      <c r="A192">
        <v>343</v>
      </c>
      <c r="B192" t="s">
        <v>397</v>
      </c>
      <c r="C192">
        <v>2015</v>
      </c>
      <c r="D192" t="str" cm="1">
        <f t="array" ref="D19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2" s="5">
        <v>7</v>
      </c>
      <c r="F192" s="1">
        <v>17149</v>
      </c>
      <c r="G192">
        <v>170</v>
      </c>
      <c r="H192" t="s">
        <v>15</v>
      </c>
      <c r="I192" t="s">
        <v>19</v>
      </c>
    </row>
    <row r="193" spans="1:9" x14ac:dyDescent="0.35">
      <c r="A193">
        <v>369</v>
      </c>
      <c r="B193" t="s">
        <v>423</v>
      </c>
      <c r="C193">
        <v>2015</v>
      </c>
      <c r="D193" t="str" cm="1">
        <f t="array" ref="D19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3" s="5">
        <v>6.9</v>
      </c>
      <c r="F193" s="1">
        <v>175273</v>
      </c>
      <c r="G193">
        <v>132</v>
      </c>
      <c r="H193" t="s">
        <v>33</v>
      </c>
      <c r="I193" t="s">
        <v>16</v>
      </c>
    </row>
    <row r="194" spans="1:9" x14ac:dyDescent="0.35">
      <c r="A194">
        <v>378</v>
      </c>
      <c r="B194" t="s">
        <v>433</v>
      </c>
      <c r="C194">
        <v>2015</v>
      </c>
      <c r="D194" t="str" cm="1">
        <f t="array" ref="D19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4" s="5">
        <v>6.9</v>
      </c>
      <c r="F194" s="1">
        <v>41529</v>
      </c>
      <c r="G194">
        <v>106</v>
      </c>
      <c r="H194" t="s">
        <v>15</v>
      </c>
      <c r="I194" t="s">
        <v>157</v>
      </c>
    </row>
    <row r="195" spans="1:9" x14ac:dyDescent="0.35">
      <c r="A195">
        <v>22</v>
      </c>
      <c r="B195" t="s">
        <v>43</v>
      </c>
      <c r="C195">
        <v>2014</v>
      </c>
      <c r="D195" t="str" cm="1">
        <f t="array" ref="D19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5" s="5">
        <v>8.1999999999999993</v>
      </c>
      <c r="F195" s="1">
        <v>64805</v>
      </c>
      <c r="G195">
        <v>146</v>
      </c>
      <c r="H195" t="s">
        <v>15</v>
      </c>
      <c r="I195" t="s">
        <v>19</v>
      </c>
    </row>
    <row r="196" spans="1:9" x14ac:dyDescent="0.35">
      <c r="A196">
        <v>24</v>
      </c>
      <c r="B196" t="s">
        <v>45</v>
      </c>
      <c r="C196">
        <v>2014</v>
      </c>
      <c r="D196" t="str" cm="1">
        <f t="array" ref="D19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6" s="5">
        <v>8.1999999999999993</v>
      </c>
      <c r="F196" s="1">
        <v>24845</v>
      </c>
      <c r="G196">
        <v>90</v>
      </c>
      <c r="H196" t="s">
        <v>10</v>
      </c>
      <c r="I196" t="s">
        <v>16</v>
      </c>
    </row>
    <row r="197" spans="1:9" x14ac:dyDescent="0.35">
      <c r="A197">
        <v>25</v>
      </c>
      <c r="B197" t="s">
        <v>46</v>
      </c>
      <c r="C197">
        <v>2014</v>
      </c>
      <c r="D197" t="str" cm="1">
        <f t="array" ref="D19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7" s="5">
        <v>8.1999999999999993</v>
      </c>
      <c r="F197" s="1">
        <v>11403</v>
      </c>
      <c r="G197">
        <v>90</v>
      </c>
      <c r="H197" t="s">
        <v>47</v>
      </c>
      <c r="I197" t="s">
        <v>48</v>
      </c>
    </row>
    <row r="198" spans="1:9" x14ac:dyDescent="0.35">
      <c r="A198">
        <v>26</v>
      </c>
      <c r="B198" t="s">
        <v>49</v>
      </c>
      <c r="C198">
        <v>2014</v>
      </c>
      <c r="D198" t="str" cm="1">
        <f t="array" ref="D19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8" s="5">
        <v>8.1999999999999993</v>
      </c>
      <c r="F198" s="1">
        <v>178012</v>
      </c>
      <c r="G198">
        <v>153</v>
      </c>
      <c r="H198" t="s">
        <v>18</v>
      </c>
      <c r="I198" t="s">
        <v>19</v>
      </c>
    </row>
    <row r="199" spans="1:9" x14ac:dyDescent="0.35">
      <c r="A199">
        <v>44</v>
      </c>
      <c r="B199" t="s">
        <v>70</v>
      </c>
      <c r="C199">
        <v>2014</v>
      </c>
      <c r="D199" t="str" cm="1">
        <f t="array" ref="D19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199" s="5">
        <v>8.1</v>
      </c>
      <c r="F199" s="1">
        <v>54001</v>
      </c>
      <c r="G199">
        <v>150</v>
      </c>
      <c r="H199" t="s">
        <v>15</v>
      </c>
      <c r="I199" t="s">
        <v>19</v>
      </c>
    </row>
    <row r="200" spans="1:9" x14ac:dyDescent="0.35">
      <c r="A200">
        <v>69</v>
      </c>
      <c r="B200" t="s">
        <v>101</v>
      </c>
      <c r="C200">
        <v>2014</v>
      </c>
      <c r="D200" t="str" cm="1">
        <f t="array" ref="D20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0" s="5">
        <v>8</v>
      </c>
      <c r="F200" s="1">
        <v>11330</v>
      </c>
      <c r="G200">
        <v>104</v>
      </c>
      <c r="H200" t="s">
        <v>15</v>
      </c>
      <c r="I200" t="s">
        <v>19</v>
      </c>
    </row>
    <row r="201" spans="1:9" x14ac:dyDescent="0.35">
      <c r="A201">
        <v>76</v>
      </c>
      <c r="B201" t="s">
        <v>110</v>
      </c>
      <c r="C201">
        <v>2014</v>
      </c>
      <c r="D201" t="str" cm="1">
        <f t="array" ref="D20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1" s="5">
        <v>8</v>
      </c>
      <c r="F201" s="1">
        <v>748654</v>
      </c>
      <c r="G201">
        <v>113</v>
      </c>
      <c r="H201" t="s">
        <v>33</v>
      </c>
      <c r="I201" t="s">
        <v>16</v>
      </c>
    </row>
    <row r="202" spans="1:9" x14ac:dyDescent="0.35">
      <c r="A202">
        <v>78</v>
      </c>
      <c r="B202" t="s">
        <v>112</v>
      </c>
      <c r="C202">
        <v>2014</v>
      </c>
      <c r="D202" t="str" cm="1">
        <f t="array" ref="D20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2" s="5">
        <v>7.9</v>
      </c>
      <c r="F202" s="1">
        <v>13308</v>
      </c>
      <c r="G202">
        <v>75</v>
      </c>
      <c r="H202" t="s">
        <v>10</v>
      </c>
      <c r="I202" t="s">
        <v>35</v>
      </c>
    </row>
    <row r="203" spans="1:9" x14ac:dyDescent="0.35">
      <c r="A203">
        <v>89</v>
      </c>
      <c r="B203" t="s">
        <v>124</v>
      </c>
      <c r="C203">
        <v>2014</v>
      </c>
      <c r="D203" t="str" cm="1">
        <f t="array" ref="D20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3" s="5">
        <v>7.8</v>
      </c>
      <c r="F203" s="1">
        <v>327565</v>
      </c>
      <c r="G203">
        <v>102</v>
      </c>
      <c r="H203" t="s">
        <v>50</v>
      </c>
      <c r="I203" t="s">
        <v>16</v>
      </c>
    </row>
    <row r="204" spans="1:9" x14ac:dyDescent="0.35">
      <c r="A204">
        <v>105</v>
      </c>
      <c r="B204" t="s">
        <v>142</v>
      </c>
      <c r="C204">
        <v>2014</v>
      </c>
      <c r="D204" t="str" cm="1">
        <f t="array" ref="D20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4" s="5">
        <v>7.8</v>
      </c>
      <c r="F204" s="1">
        <v>523686</v>
      </c>
      <c r="G204">
        <v>118</v>
      </c>
      <c r="H204" t="s">
        <v>31</v>
      </c>
      <c r="I204" t="s">
        <v>16</v>
      </c>
    </row>
    <row r="205" spans="1:9" x14ac:dyDescent="0.35">
      <c r="A205">
        <v>153</v>
      </c>
      <c r="B205" t="s">
        <v>196</v>
      </c>
      <c r="C205">
        <v>2014</v>
      </c>
      <c r="D205" t="str" cm="1">
        <f t="array" ref="D20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5" s="5">
        <v>7.6</v>
      </c>
      <c r="F205" s="1">
        <v>28370</v>
      </c>
      <c r="G205">
        <v>133</v>
      </c>
      <c r="H205" t="s">
        <v>15</v>
      </c>
      <c r="I205" t="s">
        <v>19</v>
      </c>
    </row>
    <row r="206" spans="1:9" x14ac:dyDescent="0.35">
      <c r="A206">
        <v>175</v>
      </c>
      <c r="B206" t="s">
        <v>219</v>
      </c>
      <c r="C206">
        <v>2014</v>
      </c>
      <c r="D206" t="str" cm="1">
        <f t="array" ref="D20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6" s="5">
        <v>7.5</v>
      </c>
      <c r="F206" s="1">
        <v>33714</v>
      </c>
      <c r="G206">
        <v>134</v>
      </c>
      <c r="H206" t="s">
        <v>15</v>
      </c>
      <c r="I206" t="s">
        <v>54</v>
      </c>
    </row>
    <row r="207" spans="1:9" x14ac:dyDescent="0.35">
      <c r="A207">
        <v>184</v>
      </c>
      <c r="B207" t="s">
        <v>230</v>
      </c>
      <c r="C207">
        <v>2014</v>
      </c>
      <c r="D207" t="str" cm="1">
        <f t="array" ref="D20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7" s="5">
        <v>7.5</v>
      </c>
      <c r="F207" s="1">
        <v>55044</v>
      </c>
      <c r="G207">
        <v>105</v>
      </c>
      <c r="H207" t="s">
        <v>33</v>
      </c>
      <c r="I207" t="s">
        <v>97</v>
      </c>
    </row>
    <row r="208" spans="1:9" x14ac:dyDescent="0.35">
      <c r="A208">
        <v>278</v>
      </c>
      <c r="B208" t="s">
        <v>327</v>
      </c>
      <c r="C208">
        <v>2014</v>
      </c>
      <c r="D208" t="str" cm="1">
        <f t="array" ref="D20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8" s="5">
        <v>7.2</v>
      </c>
      <c r="F208" s="1">
        <v>102103</v>
      </c>
      <c r="G208">
        <v>102</v>
      </c>
      <c r="H208" t="s">
        <v>18</v>
      </c>
      <c r="I208" t="s">
        <v>16</v>
      </c>
    </row>
    <row r="209" spans="1:9" x14ac:dyDescent="0.35">
      <c r="A209">
        <v>284</v>
      </c>
      <c r="B209" t="s">
        <v>334</v>
      </c>
      <c r="C209">
        <v>2014</v>
      </c>
      <c r="D209" t="str" cm="1">
        <f t="array" ref="D20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09" s="5">
        <v>7.2</v>
      </c>
      <c r="F209" s="1">
        <v>111092</v>
      </c>
      <c r="G209">
        <v>96</v>
      </c>
      <c r="H209" t="s">
        <v>18</v>
      </c>
      <c r="I209" t="s">
        <v>157</v>
      </c>
    </row>
    <row r="210" spans="1:9" x14ac:dyDescent="0.35">
      <c r="A210">
        <v>300</v>
      </c>
      <c r="B210" t="s">
        <v>352</v>
      </c>
      <c r="C210">
        <v>2014</v>
      </c>
      <c r="D210" t="str" cm="1">
        <f t="array" ref="D21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0" s="5">
        <v>7.1</v>
      </c>
      <c r="F210" s="1">
        <v>13135</v>
      </c>
      <c r="G210">
        <v>98</v>
      </c>
      <c r="H210" t="s">
        <v>15</v>
      </c>
      <c r="I210" t="s">
        <v>16</v>
      </c>
    </row>
    <row r="211" spans="1:9" x14ac:dyDescent="0.35">
      <c r="A211">
        <v>356</v>
      </c>
      <c r="B211" t="s">
        <v>410</v>
      </c>
      <c r="C211">
        <v>2014</v>
      </c>
      <c r="D211" t="str" cm="1">
        <f t="array" ref="D21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1" s="5">
        <v>6.9</v>
      </c>
      <c r="F211" s="1">
        <v>24456</v>
      </c>
      <c r="G211">
        <v>139</v>
      </c>
      <c r="H211" t="s">
        <v>15</v>
      </c>
      <c r="I211" t="s">
        <v>16</v>
      </c>
    </row>
    <row r="212" spans="1:9" x14ac:dyDescent="0.35">
      <c r="A212">
        <v>373</v>
      </c>
      <c r="B212" t="s">
        <v>428</v>
      </c>
      <c r="C212">
        <v>2014</v>
      </c>
      <c r="D212" t="str" cm="1">
        <f t="array" ref="D21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2" s="5">
        <v>6.9</v>
      </c>
      <c r="F212" s="1">
        <v>25344</v>
      </c>
      <c r="G212">
        <v>149</v>
      </c>
      <c r="H212" t="s">
        <v>18</v>
      </c>
      <c r="I212" t="s">
        <v>19</v>
      </c>
    </row>
    <row r="213" spans="1:9" x14ac:dyDescent="0.35">
      <c r="A213">
        <v>377</v>
      </c>
      <c r="B213" t="s">
        <v>432</v>
      </c>
      <c r="C213">
        <v>2014</v>
      </c>
      <c r="D213" t="str" cm="1">
        <f t="array" ref="D21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3" s="5">
        <v>6.9</v>
      </c>
      <c r="F213" s="1">
        <v>10656</v>
      </c>
      <c r="G213">
        <v>122</v>
      </c>
      <c r="H213" t="s">
        <v>15</v>
      </c>
      <c r="I213" t="s">
        <v>19</v>
      </c>
    </row>
    <row r="214" spans="1:9" x14ac:dyDescent="0.35">
      <c r="A214">
        <v>18</v>
      </c>
      <c r="B214" t="s">
        <v>39</v>
      </c>
      <c r="C214">
        <v>2013</v>
      </c>
      <c r="D214" t="str" cm="1">
        <f t="array" ref="D21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4" s="5">
        <v>8.3000000000000007</v>
      </c>
      <c r="F214" s="1">
        <v>11488</v>
      </c>
      <c r="G214">
        <v>60</v>
      </c>
      <c r="H214" t="s">
        <v>18</v>
      </c>
      <c r="I214" t="s">
        <v>16</v>
      </c>
    </row>
    <row r="215" spans="1:9" x14ac:dyDescent="0.35">
      <c r="A215">
        <v>41</v>
      </c>
      <c r="B215" t="s">
        <v>66</v>
      </c>
      <c r="C215">
        <v>2013</v>
      </c>
      <c r="D215" t="str" cm="1">
        <f t="array" ref="D21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5" s="5">
        <v>8.1</v>
      </c>
      <c r="F215" s="1">
        <v>465254</v>
      </c>
      <c r="G215">
        <v>123</v>
      </c>
      <c r="H215" t="s">
        <v>15</v>
      </c>
      <c r="I215" t="s">
        <v>16</v>
      </c>
    </row>
    <row r="216" spans="1:9" x14ac:dyDescent="0.35">
      <c r="A216">
        <v>63</v>
      </c>
      <c r="B216" t="s">
        <v>95</v>
      </c>
      <c r="C216">
        <v>2013</v>
      </c>
      <c r="D216" t="str" cm="1">
        <f t="array" ref="D21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6" s="5">
        <v>8</v>
      </c>
      <c r="F216" s="1">
        <v>586679</v>
      </c>
      <c r="G216">
        <v>126</v>
      </c>
      <c r="H216" t="s">
        <v>15</v>
      </c>
      <c r="I216" t="s">
        <v>16</v>
      </c>
    </row>
    <row r="217" spans="1:9" x14ac:dyDescent="0.35">
      <c r="A217">
        <v>66</v>
      </c>
      <c r="B217" t="s">
        <v>99</v>
      </c>
      <c r="C217">
        <v>2013</v>
      </c>
      <c r="D217" t="str" cm="1">
        <f t="array" ref="D21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7" s="5">
        <v>8</v>
      </c>
      <c r="F217" s="1">
        <v>55489</v>
      </c>
      <c r="G217">
        <v>144</v>
      </c>
      <c r="H217" t="s">
        <v>33</v>
      </c>
      <c r="I217" t="s">
        <v>19</v>
      </c>
    </row>
    <row r="218" spans="1:9" x14ac:dyDescent="0.35">
      <c r="A218">
        <v>96</v>
      </c>
      <c r="B218" t="s">
        <v>132</v>
      </c>
      <c r="C218">
        <v>2013</v>
      </c>
      <c r="D218" t="str" cm="1">
        <f t="array" ref="D21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8" s="5">
        <v>7.8</v>
      </c>
      <c r="F218" s="1">
        <v>36512</v>
      </c>
      <c r="G218">
        <v>126</v>
      </c>
      <c r="H218" t="s">
        <v>15</v>
      </c>
      <c r="I218" t="s">
        <v>19</v>
      </c>
    </row>
    <row r="219" spans="1:9" x14ac:dyDescent="0.35">
      <c r="A219">
        <v>103</v>
      </c>
      <c r="B219" t="s">
        <v>140</v>
      </c>
      <c r="C219">
        <v>2013</v>
      </c>
      <c r="D219" t="str" cm="1">
        <f t="array" ref="D21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19" s="5">
        <v>7.8</v>
      </c>
      <c r="F219" s="1">
        <v>21882</v>
      </c>
      <c r="G219">
        <v>138</v>
      </c>
      <c r="H219" t="s">
        <v>15</v>
      </c>
      <c r="I219" t="s">
        <v>54</v>
      </c>
    </row>
    <row r="220" spans="1:9" x14ac:dyDescent="0.35">
      <c r="A220">
        <v>112</v>
      </c>
      <c r="B220" t="s">
        <v>149</v>
      </c>
      <c r="C220">
        <v>2013</v>
      </c>
      <c r="D220" t="str" cm="1">
        <f t="array" ref="D22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0" s="5">
        <v>7.7</v>
      </c>
      <c r="F220" s="1">
        <v>24319</v>
      </c>
      <c r="G220">
        <v>130</v>
      </c>
      <c r="H220" t="s">
        <v>33</v>
      </c>
      <c r="I220" t="s">
        <v>19</v>
      </c>
    </row>
    <row r="221" spans="1:9" x14ac:dyDescent="0.35">
      <c r="A221">
        <v>166</v>
      </c>
      <c r="B221" t="s">
        <v>210</v>
      </c>
      <c r="C221">
        <v>2013</v>
      </c>
      <c r="D221" t="str" cm="1">
        <f t="array" ref="D22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1" s="5">
        <v>7.5</v>
      </c>
      <c r="F221" s="1">
        <v>491048</v>
      </c>
      <c r="G221">
        <v>107</v>
      </c>
      <c r="H221" t="s">
        <v>33</v>
      </c>
      <c r="I221" t="s">
        <v>16</v>
      </c>
    </row>
    <row r="222" spans="1:9" x14ac:dyDescent="0.35">
      <c r="A222">
        <v>172</v>
      </c>
      <c r="B222" t="s">
        <v>215</v>
      </c>
      <c r="C222">
        <v>2013</v>
      </c>
      <c r="D222" t="str" cm="1">
        <f t="array" ref="D22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2" s="5">
        <v>7.5</v>
      </c>
      <c r="F222" s="1">
        <v>14230</v>
      </c>
      <c r="G222">
        <v>96</v>
      </c>
      <c r="H222" t="s">
        <v>33</v>
      </c>
      <c r="I222" t="s">
        <v>216</v>
      </c>
    </row>
    <row r="223" spans="1:9" x14ac:dyDescent="0.35">
      <c r="A223">
        <v>187</v>
      </c>
      <c r="B223" t="s">
        <v>713</v>
      </c>
      <c r="C223">
        <v>2013</v>
      </c>
      <c r="D223" t="str" cm="1">
        <f t="array" ref="D22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3" s="5">
        <v>7.5</v>
      </c>
      <c r="F223" s="1">
        <v>93314</v>
      </c>
      <c r="G223">
        <v>128</v>
      </c>
      <c r="H223" t="s">
        <v>15</v>
      </c>
      <c r="I223" t="s">
        <v>16</v>
      </c>
    </row>
    <row r="224" spans="1:9" x14ac:dyDescent="0.35">
      <c r="A224">
        <v>191</v>
      </c>
      <c r="B224" t="s">
        <v>237</v>
      </c>
      <c r="C224">
        <v>2013</v>
      </c>
      <c r="D224" t="str" cm="1">
        <f t="array" ref="D22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4" s="5">
        <v>7.4</v>
      </c>
      <c r="F224" s="1">
        <v>154049</v>
      </c>
      <c r="G224">
        <v>104</v>
      </c>
      <c r="H224" t="s">
        <v>18</v>
      </c>
      <c r="I224" t="s">
        <v>16</v>
      </c>
    </row>
    <row r="225" spans="1:9" x14ac:dyDescent="0.35">
      <c r="A225">
        <v>273</v>
      </c>
      <c r="B225" t="s">
        <v>321</v>
      </c>
      <c r="C225">
        <v>2013</v>
      </c>
      <c r="D225" t="str" cm="1">
        <f t="array" ref="D22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5" s="5">
        <v>7.2</v>
      </c>
      <c r="F225" s="1">
        <v>114013</v>
      </c>
      <c r="G225">
        <v>132</v>
      </c>
      <c r="H225" t="s">
        <v>15</v>
      </c>
      <c r="I225" t="s">
        <v>16</v>
      </c>
    </row>
    <row r="226" spans="1:9" x14ac:dyDescent="0.35">
      <c r="A226">
        <v>285</v>
      </c>
      <c r="B226" t="s">
        <v>335</v>
      </c>
      <c r="C226">
        <v>2013</v>
      </c>
      <c r="D226" t="str" cm="1">
        <f t="array" ref="D22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6" s="5">
        <v>7.1</v>
      </c>
      <c r="F226" s="1">
        <v>22186</v>
      </c>
      <c r="G226">
        <v>106</v>
      </c>
      <c r="H226" t="s">
        <v>18</v>
      </c>
      <c r="I226" t="s">
        <v>336</v>
      </c>
    </row>
    <row r="227" spans="1:9" x14ac:dyDescent="0.35">
      <c r="A227">
        <v>293</v>
      </c>
      <c r="B227" t="s">
        <v>345</v>
      </c>
      <c r="C227">
        <v>2013</v>
      </c>
      <c r="D227" t="str" cm="1">
        <f t="array" ref="D22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7" s="5">
        <v>7.1</v>
      </c>
      <c r="F227" s="1">
        <v>39743</v>
      </c>
      <c r="G227">
        <v>116</v>
      </c>
      <c r="H227" t="s">
        <v>15</v>
      </c>
      <c r="I227" t="s">
        <v>11</v>
      </c>
    </row>
    <row r="228" spans="1:9" x14ac:dyDescent="0.35">
      <c r="A228">
        <v>302</v>
      </c>
      <c r="B228" t="s">
        <v>354</v>
      </c>
      <c r="C228">
        <v>2013</v>
      </c>
      <c r="D228" t="str" cm="1">
        <f t="array" ref="D22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8" s="5">
        <v>7.1</v>
      </c>
      <c r="F228" s="1">
        <v>17433</v>
      </c>
      <c r="G228">
        <v>93</v>
      </c>
      <c r="H228" t="s">
        <v>181</v>
      </c>
      <c r="I228" t="s">
        <v>16</v>
      </c>
    </row>
    <row r="229" spans="1:9" x14ac:dyDescent="0.35">
      <c r="A229">
        <v>357</v>
      </c>
      <c r="B229" t="s">
        <v>411</v>
      </c>
      <c r="C229">
        <v>2013</v>
      </c>
      <c r="D229" t="str" cm="1">
        <f t="array" ref="D22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29" s="5">
        <v>6.9</v>
      </c>
      <c r="F229" s="1">
        <v>11656</v>
      </c>
      <c r="G229">
        <v>137</v>
      </c>
      <c r="H229" t="s">
        <v>73</v>
      </c>
      <c r="I229" t="s">
        <v>19</v>
      </c>
    </row>
    <row r="230" spans="1:9" x14ac:dyDescent="0.35">
      <c r="A230">
        <v>6</v>
      </c>
      <c r="B230" t="s">
        <v>22</v>
      </c>
      <c r="C230">
        <v>2012</v>
      </c>
      <c r="D230" t="str" cm="1">
        <f t="array" ref="D23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0" s="5">
        <v>8.4</v>
      </c>
      <c r="F230" s="1">
        <v>1472668</v>
      </c>
      <c r="G230">
        <v>165</v>
      </c>
      <c r="H230" t="s">
        <v>23</v>
      </c>
      <c r="I230" t="s">
        <v>16</v>
      </c>
    </row>
    <row r="231" spans="1:9" x14ac:dyDescent="0.35">
      <c r="A231">
        <v>23</v>
      </c>
      <c r="B231" t="s">
        <v>44</v>
      </c>
      <c r="C231">
        <v>2012</v>
      </c>
      <c r="D231" t="str" cm="1">
        <f t="array" ref="D23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1" s="5">
        <v>8.1999999999999993</v>
      </c>
      <c r="F231" s="1">
        <v>35888</v>
      </c>
      <c r="G231">
        <v>135</v>
      </c>
      <c r="H231" t="s">
        <v>15</v>
      </c>
      <c r="I231" t="s">
        <v>19</v>
      </c>
    </row>
    <row r="232" spans="1:9" x14ac:dyDescent="0.35">
      <c r="A232">
        <v>43</v>
      </c>
      <c r="B232" t="s">
        <v>69</v>
      </c>
      <c r="C232">
        <v>2012</v>
      </c>
      <c r="D232" t="str" cm="1">
        <f t="array" ref="D23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2" s="5">
        <v>8.1</v>
      </c>
      <c r="F232" s="1">
        <v>80643</v>
      </c>
      <c r="G232">
        <v>151</v>
      </c>
      <c r="H232" t="s">
        <v>15</v>
      </c>
      <c r="I232" t="s">
        <v>19</v>
      </c>
    </row>
    <row r="233" spans="1:9" x14ac:dyDescent="0.35">
      <c r="A233">
        <v>47</v>
      </c>
      <c r="B233" t="s">
        <v>75</v>
      </c>
      <c r="C233">
        <v>2012</v>
      </c>
      <c r="D233" t="str" cm="1">
        <f t="array" ref="D23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3" s="5">
        <v>8.1</v>
      </c>
      <c r="F233" s="1">
        <v>57449</v>
      </c>
      <c r="G233">
        <v>125</v>
      </c>
      <c r="H233" t="s">
        <v>50</v>
      </c>
      <c r="I233" t="s">
        <v>19</v>
      </c>
    </row>
    <row r="234" spans="1:9" x14ac:dyDescent="0.35">
      <c r="A234">
        <v>122</v>
      </c>
      <c r="B234" t="s">
        <v>161</v>
      </c>
      <c r="C234">
        <v>2012</v>
      </c>
      <c r="D234" t="str" cm="1">
        <f t="array" ref="D23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4" s="5">
        <v>7.7</v>
      </c>
      <c r="F234" s="1">
        <v>10257</v>
      </c>
      <c r="G234">
        <v>80</v>
      </c>
      <c r="H234" t="s">
        <v>50</v>
      </c>
      <c r="I234" t="s">
        <v>74</v>
      </c>
    </row>
    <row r="235" spans="1:9" x14ac:dyDescent="0.35">
      <c r="A235">
        <v>123</v>
      </c>
      <c r="B235" t="s">
        <v>162</v>
      </c>
      <c r="C235">
        <v>2012</v>
      </c>
      <c r="D235" t="str" cm="1">
        <f t="array" ref="D23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5" s="5">
        <v>7.7</v>
      </c>
      <c r="F235" s="1">
        <v>697481</v>
      </c>
      <c r="G235">
        <v>122</v>
      </c>
      <c r="H235" t="s">
        <v>15</v>
      </c>
      <c r="I235" t="s">
        <v>16</v>
      </c>
    </row>
    <row r="236" spans="1:9" x14ac:dyDescent="0.35">
      <c r="A236">
        <v>125</v>
      </c>
      <c r="B236" t="s">
        <v>164</v>
      </c>
      <c r="C236">
        <v>2012</v>
      </c>
      <c r="D236" t="str" cm="1">
        <f t="array" ref="D23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6" s="5">
        <v>7.7</v>
      </c>
      <c r="F236" s="1">
        <v>600392</v>
      </c>
      <c r="G236">
        <v>120</v>
      </c>
      <c r="H236" t="s">
        <v>15</v>
      </c>
      <c r="I236" t="s">
        <v>16</v>
      </c>
    </row>
    <row r="237" spans="1:9" x14ac:dyDescent="0.35">
      <c r="A237">
        <v>169</v>
      </c>
      <c r="B237" t="s">
        <v>712</v>
      </c>
      <c r="C237">
        <v>2012</v>
      </c>
      <c r="D237" t="str" cm="1">
        <f t="array" ref="D23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7" s="5">
        <v>7.5</v>
      </c>
      <c r="F237" s="1">
        <v>325132</v>
      </c>
      <c r="G237">
        <v>157</v>
      </c>
      <c r="H237" t="s">
        <v>15</v>
      </c>
      <c r="I237" t="s">
        <v>11</v>
      </c>
    </row>
    <row r="238" spans="1:9" x14ac:dyDescent="0.35">
      <c r="A238">
        <v>170</v>
      </c>
      <c r="B238" t="s">
        <v>213</v>
      </c>
      <c r="C238">
        <v>2012</v>
      </c>
      <c r="D238" t="str" cm="1">
        <f t="array" ref="D23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8" s="5">
        <v>7.5</v>
      </c>
      <c r="F238" s="1">
        <v>12278</v>
      </c>
      <c r="G238">
        <v>76</v>
      </c>
      <c r="H238" t="s">
        <v>50</v>
      </c>
      <c r="I238" t="s">
        <v>74</v>
      </c>
    </row>
    <row r="239" spans="1:9" x14ac:dyDescent="0.35">
      <c r="A239">
        <v>194</v>
      </c>
      <c r="B239" t="s">
        <v>240</v>
      </c>
      <c r="C239">
        <v>2012</v>
      </c>
      <c r="D239" t="str" cm="1">
        <f t="array" ref="D23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39" s="5">
        <v>7.4</v>
      </c>
      <c r="F239" s="1">
        <v>25793</v>
      </c>
      <c r="G239">
        <v>134</v>
      </c>
      <c r="H239" t="s">
        <v>15</v>
      </c>
      <c r="I239" t="s">
        <v>74</v>
      </c>
    </row>
    <row r="240" spans="1:9" x14ac:dyDescent="0.35">
      <c r="A240">
        <v>221</v>
      </c>
      <c r="B240" t="s">
        <v>267</v>
      </c>
      <c r="C240">
        <v>2012</v>
      </c>
      <c r="D240" t="str" cm="1">
        <f t="array" ref="D24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0" s="5">
        <v>7.4</v>
      </c>
      <c r="F240" s="1">
        <v>566791</v>
      </c>
      <c r="G240">
        <v>119</v>
      </c>
      <c r="H240" t="s">
        <v>33</v>
      </c>
      <c r="I240" t="s">
        <v>16</v>
      </c>
    </row>
    <row r="241" spans="1:9" x14ac:dyDescent="0.35">
      <c r="A241">
        <v>227</v>
      </c>
      <c r="B241" t="s">
        <v>273</v>
      </c>
      <c r="C241">
        <v>2012</v>
      </c>
      <c r="D241" t="str" cm="1">
        <f t="array" ref="D24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1" s="5">
        <v>7.3</v>
      </c>
      <c r="F241" s="1">
        <v>41752</v>
      </c>
      <c r="G241">
        <v>149</v>
      </c>
      <c r="H241" t="s">
        <v>33</v>
      </c>
      <c r="I241" t="s">
        <v>19</v>
      </c>
    </row>
    <row r="242" spans="1:9" x14ac:dyDescent="0.35">
      <c r="A242">
        <v>20</v>
      </c>
      <c r="B242" t="s">
        <v>41</v>
      </c>
      <c r="C242">
        <v>2011</v>
      </c>
      <c r="D242" t="str" cm="1">
        <f t="array" ref="D24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2" s="5">
        <v>8.1999999999999993</v>
      </c>
      <c r="F242" s="1">
        <v>463276</v>
      </c>
      <c r="G242">
        <v>140</v>
      </c>
      <c r="H242" t="s">
        <v>15</v>
      </c>
      <c r="I242" t="s">
        <v>16</v>
      </c>
    </row>
    <row r="243" spans="1:9" x14ac:dyDescent="0.35">
      <c r="A243">
        <v>45</v>
      </c>
      <c r="B243" t="s">
        <v>71</v>
      </c>
      <c r="C243">
        <v>2011</v>
      </c>
      <c r="D243" t="str" cm="1">
        <f t="array" ref="D24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3" s="5">
        <v>8.1</v>
      </c>
      <c r="F243" s="1">
        <v>75801</v>
      </c>
      <c r="G243">
        <v>166</v>
      </c>
      <c r="H243" t="s">
        <v>18</v>
      </c>
      <c r="I243" t="s">
        <v>19</v>
      </c>
    </row>
    <row r="244" spans="1:9" x14ac:dyDescent="0.35">
      <c r="A244">
        <v>71</v>
      </c>
      <c r="B244" t="s">
        <v>103</v>
      </c>
      <c r="C244">
        <v>2011</v>
      </c>
      <c r="D244" t="str" cm="1">
        <f t="array" ref="D24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4" s="5">
        <v>8</v>
      </c>
      <c r="F244" s="1">
        <v>15889</v>
      </c>
      <c r="G244">
        <v>125</v>
      </c>
      <c r="H244" t="s">
        <v>15</v>
      </c>
      <c r="I244" t="s">
        <v>104</v>
      </c>
    </row>
    <row r="245" spans="1:9" x14ac:dyDescent="0.35">
      <c r="A245">
        <v>92</v>
      </c>
      <c r="B245" t="s">
        <v>127</v>
      </c>
      <c r="C245">
        <v>2011</v>
      </c>
      <c r="D245" t="str" cm="1">
        <f t="array" ref="D24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5" s="5">
        <v>7.8</v>
      </c>
      <c r="F245" s="1">
        <v>454917</v>
      </c>
      <c r="G245">
        <v>158</v>
      </c>
      <c r="H245" t="s">
        <v>31</v>
      </c>
      <c r="I245" t="s">
        <v>128</v>
      </c>
    </row>
    <row r="246" spans="1:9" x14ac:dyDescent="0.35">
      <c r="A246">
        <v>132</v>
      </c>
      <c r="B246" t="s">
        <v>171</v>
      </c>
      <c r="C246">
        <v>2011</v>
      </c>
      <c r="D246" t="str" cm="1">
        <f t="array" ref="D24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6" s="5">
        <v>7.7</v>
      </c>
      <c r="F246" s="1">
        <v>21204</v>
      </c>
      <c r="G246">
        <v>149</v>
      </c>
      <c r="H246" t="s">
        <v>73</v>
      </c>
      <c r="I246" t="s">
        <v>19</v>
      </c>
    </row>
    <row r="247" spans="1:9" x14ac:dyDescent="0.35">
      <c r="A247">
        <v>133</v>
      </c>
      <c r="B247" t="s">
        <v>172</v>
      </c>
      <c r="C247">
        <v>2011</v>
      </c>
      <c r="D247" t="str" cm="1">
        <f t="array" ref="D24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7" s="5">
        <v>7.7</v>
      </c>
      <c r="F247" s="1">
        <v>413541</v>
      </c>
      <c r="G247">
        <v>94</v>
      </c>
      <c r="H247" t="s">
        <v>50</v>
      </c>
      <c r="I247" t="s">
        <v>16</v>
      </c>
    </row>
    <row r="248" spans="1:9" x14ac:dyDescent="0.35">
      <c r="A248">
        <v>143</v>
      </c>
      <c r="B248" t="s">
        <v>183</v>
      </c>
      <c r="C248">
        <v>2011</v>
      </c>
      <c r="D248" t="str" cm="1">
        <f t="array" ref="D24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8" s="5">
        <v>7.6</v>
      </c>
      <c r="F248" s="1">
        <v>29578</v>
      </c>
      <c r="G248">
        <v>102</v>
      </c>
      <c r="H248" t="s">
        <v>18</v>
      </c>
      <c r="I248" t="s">
        <v>19</v>
      </c>
    </row>
    <row r="249" spans="1:9" x14ac:dyDescent="0.35">
      <c r="A249">
        <v>193</v>
      </c>
      <c r="B249" t="s">
        <v>239</v>
      </c>
      <c r="C249">
        <v>2011</v>
      </c>
      <c r="D249" t="str" cm="1">
        <f t="array" ref="D24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49" s="5">
        <v>7.4</v>
      </c>
      <c r="F249" s="1">
        <v>446531</v>
      </c>
      <c r="G249">
        <v>129</v>
      </c>
      <c r="H249" t="s">
        <v>31</v>
      </c>
      <c r="I249" t="s">
        <v>16</v>
      </c>
    </row>
    <row r="250" spans="1:9" x14ac:dyDescent="0.35">
      <c r="A250">
        <v>214</v>
      </c>
      <c r="B250" t="s">
        <v>259</v>
      </c>
      <c r="C250">
        <v>2011</v>
      </c>
      <c r="D250" t="str" cm="1">
        <f t="array" ref="D25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50" s="5">
        <v>7.4</v>
      </c>
      <c r="F250" s="1">
        <v>507878</v>
      </c>
      <c r="G250">
        <v>118</v>
      </c>
      <c r="H250" t="s">
        <v>73</v>
      </c>
      <c r="I250" t="s">
        <v>16</v>
      </c>
    </row>
    <row r="251" spans="1:9" x14ac:dyDescent="0.35">
      <c r="A251">
        <v>219</v>
      </c>
      <c r="B251" t="s">
        <v>265</v>
      </c>
      <c r="C251">
        <v>2011</v>
      </c>
      <c r="D251" t="str" cm="1">
        <f t="array" ref="D25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51" s="5">
        <v>7.4</v>
      </c>
      <c r="F251" s="1">
        <v>10266</v>
      </c>
      <c r="G251">
        <v>92</v>
      </c>
      <c r="H251" t="s">
        <v>15</v>
      </c>
      <c r="I251" t="s">
        <v>16</v>
      </c>
    </row>
    <row r="252" spans="1:9" x14ac:dyDescent="0.35">
      <c r="A252">
        <v>255</v>
      </c>
      <c r="B252" t="s">
        <v>301</v>
      </c>
      <c r="C252">
        <v>2011</v>
      </c>
      <c r="D252" t="str" cm="1">
        <f t="array" ref="D25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52" s="5">
        <v>7.2</v>
      </c>
      <c r="F252" s="1">
        <v>11665</v>
      </c>
      <c r="G252">
        <v>136</v>
      </c>
      <c r="H252" t="s">
        <v>31</v>
      </c>
      <c r="I252" t="s">
        <v>19</v>
      </c>
    </row>
    <row r="253" spans="1:9" x14ac:dyDescent="0.35">
      <c r="A253">
        <v>299</v>
      </c>
      <c r="B253" t="s">
        <v>351</v>
      </c>
      <c r="C253">
        <v>2011</v>
      </c>
      <c r="D253" t="str" cm="1">
        <f t="array" ref="D25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53" s="5">
        <v>7.1</v>
      </c>
      <c r="F253" s="1">
        <v>125883</v>
      </c>
      <c r="G253">
        <v>107</v>
      </c>
      <c r="H253" t="s">
        <v>33</v>
      </c>
      <c r="I253" t="s">
        <v>16</v>
      </c>
    </row>
    <row r="254" spans="1:9" x14ac:dyDescent="0.35">
      <c r="A254">
        <v>307</v>
      </c>
      <c r="B254" t="s">
        <v>360</v>
      </c>
      <c r="C254">
        <v>2011</v>
      </c>
      <c r="D254" t="str" cm="1">
        <f t="array" ref="D25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54" s="5">
        <v>7.1</v>
      </c>
      <c r="F254" s="1">
        <v>58296</v>
      </c>
      <c r="G254">
        <v>97</v>
      </c>
      <c r="H254" t="s">
        <v>15</v>
      </c>
      <c r="I254" t="s">
        <v>11</v>
      </c>
    </row>
    <row r="255" spans="1:9" x14ac:dyDescent="0.35">
      <c r="A255">
        <v>323</v>
      </c>
      <c r="B255" t="s">
        <v>376</v>
      </c>
      <c r="C255">
        <v>2011</v>
      </c>
      <c r="D255" t="str" cm="1">
        <f t="array" ref="D25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55" s="5">
        <v>7.1</v>
      </c>
      <c r="F255" s="1">
        <v>52338</v>
      </c>
      <c r="G255">
        <v>139</v>
      </c>
      <c r="H255" t="s">
        <v>25</v>
      </c>
      <c r="I255" t="s">
        <v>97</v>
      </c>
    </row>
    <row r="256" spans="1:9" x14ac:dyDescent="0.35">
      <c r="A256">
        <v>344</v>
      </c>
      <c r="B256" t="s">
        <v>398</v>
      </c>
      <c r="C256">
        <v>2011</v>
      </c>
      <c r="D256" t="str" cm="1">
        <f t="array" ref="D25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2011-2020</v>
      </c>
      <c r="E256" s="5">
        <v>7</v>
      </c>
      <c r="F256" s="1">
        <v>49101</v>
      </c>
      <c r="G256">
        <v>112</v>
      </c>
      <c r="H256" t="s">
        <v>15</v>
      </c>
      <c r="I256" t="s">
        <v>16</v>
      </c>
    </row>
    <row r="257" spans="1:9" x14ac:dyDescent="0.35">
      <c r="A257">
        <v>1</v>
      </c>
      <c r="B257" t="s">
        <v>12</v>
      </c>
      <c r="C257">
        <v>2010</v>
      </c>
      <c r="D257" t="str" cm="1">
        <f t="array" ref="D25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57" s="5">
        <v>8.8000000000000007</v>
      </c>
      <c r="F257" s="1">
        <v>2268288</v>
      </c>
      <c r="G257">
        <v>148</v>
      </c>
      <c r="H257" t="s">
        <v>13</v>
      </c>
      <c r="I257" t="s">
        <v>11</v>
      </c>
    </row>
    <row r="258" spans="1:9" x14ac:dyDescent="0.35">
      <c r="A258">
        <v>9</v>
      </c>
      <c r="B258" t="s">
        <v>27</v>
      </c>
      <c r="C258">
        <v>2010</v>
      </c>
      <c r="D258" t="str" cm="1">
        <f t="array" ref="D25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58" s="5">
        <v>8.4</v>
      </c>
      <c r="F258" s="1">
        <v>11973</v>
      </c>
      <c r="G258">
        <v>84</v>
      </c>
      <c r="H258" t="s">
        <v>18</v>
      </c>
      <c r="I258" t="s">
        <v>16</v>
      </c>
    </row>
    <row r="259" spans="1:9" x14ac:dyDescent="0.35">
      <c r="A259">
        <v>34</v>
      </c>
      <c r="B259" t="s">
        <v>58</v>
      </c>
      <c r="C259">
        <v>2010</v>
      </c>
      <c r="D259" t="str" cm="1">
        <f t="array" ref="D25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59" s="5">
        <v>8.1</v>
      </c>
      <c r="F259" s="1">
        <v>44556</v>
      </c>
      <c r="G259">
        <v>138</v>
      </c>
      <c r="H259" t="s">
        <v>15</v>
      </c>
      <c r="I259" t="s">
        <v>19</v>
      </c>
    </row>
    <row r="260" spans="1:9" x14ac:dyDescent="0.35">
      <c r="A260">
        <v>35</v>
      </c>
      <c r="B260" t="s">
        <v>59</v>
      </c>
      <c r="C260">
        <v>2010</v>
      </c>
      <c r="D260" t="str" cm="1">
        <f t="array" ref="D26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0" s="5">
        <v>8.1</v>
      </c>
      <c r="F260" s="1">
        <v>719717</v>
      </c>
      <c r="G260">
        <v>98</v>
      </c>
      <c r="H260" t="s">
        <v>50</v>
      </c>
      <c r="I260" t="s">
        <v>16</v>
      </c>
    </row>
    <row r="261" spans="1:9" x14ac:dyDescent="0.35">
      <c r="A261">
        <v>94</v>
      </c>
      <c r="B261" t="s">
        <v>130</v>
      </c>
      <c r="C261">
        <v>2010</v>
      </c>
      <c r="D261" t="str" cm="1">
        <f t="array" ref="D26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1" s="5">
        <v>7.8</v>
      </c>
      <c r="F261" s="1">
        <v>681286</v>
      </c>
      <c r="G261">
        <v>121</v>
      </c>
      <c r="H261" t="s">
        <v>15</v>
      </c>
      <c r="I261" t="s">
        <v>16</v>
      </c>
    </row>
    <row r="262" spans="1:9" x14ac:dyDescent="0.35">
      <c r="A262">
        <v>163</v>
      </c>
      <c r="B262" t="s">
        <v>206</v>
      </c>
      <c r="C262">
        <v>2010</v>
      </c>
      <c r="D262" t="str" cm="1">
        <f t="array" ref="D26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2" s="5">
        <v>7.6</v>
      </c>
      <c r="F262" s="1">
        <v>333378</v>
      </c>
      <c r="G262">
        <v>110</v>
      </c>
      <c r="H262" t="s">
        <v>23</v>
      </c>
      <c r="I262" t="s">
        <v>16</v>
      </c>
    </row>
    <row r="263" spans="1:9" x14ac:dyDescent="0.35">
      <c r="A263">
        <v>186</v>
      </c>
      <c r="B263" t="s">
        <v>232</v>
      </c>
      <c r="C263">
        <v>2010</v>
      </c>
      <c r="D263" t="str" cm="1">
        <f t="array" ref="D26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3" s="5">
        <v>7.5</v>
      </c>
      <c r="F263" s="1">
        <v>103673</v>
      </c>
      <c r="G263">
        <v>108</v>
      </c>
      <c r="H263" t="s">
        <v>15</v>
      </c>
      <c r="I263" t="s">
        <v>233</v>
      </c>
    </row>
    <row r="264" spans="1:9" x14ac:dyDescent="0.35">
      <c r="A264">
        <v>201</v>
      </c>
      <c r="B264" t="s">
        <v>247</v>
      </c>
      <c r="C264">
        <v>2010</v>
      </c>
      <c r="D264" t="str" cm="1">
        <f t="array" ref="D26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4" s="5">
        <v>7.4</v>
      </c>
      <c r="F264" s="1">
        <v>17494</v>
      </c>
      <c r="G264">
        <v>132</v>
      </c>
      <c r="H264" t="s">
        <v>33</v>
      </c>
      <c r="I264" t="s">
        <v>19</v>
      </c>
    </row>
    <row r="265" spans="1:9" x14ac:dyDescent="0.35">
      <c r="A265">
        <v>203</v>
      </c>
      <c r="B265" t="s">
        <v>249</v>
      </c>
      <c r="C265">
        <v>2010</v>
      </c>
      <c r="D265" t="str" cm="1">
        <f t="array" ref="D26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5" s="5">
        <v>7.4</v>
      </c>
      <c r="F265" s="1">
        <v>12265</v>
      </c>
      <c r="G265">
        <v>104</v>
      </c>
      <c r="H265" t="s">
        <v>15</v>
      </c>
      <c r="I265" t="s">
        <v>19</v>
      </c>
    </row>
    <row r="266" spans="1:9" x14ac:dyDescent="0.35">
      <c r="A266">
        <v>204</v>
      </c>
      <c r="B266" t="s">
        <v>250</v>
      </c>
      <c r="C266">
        <v>2010</v>
      </c>
      <c r="D266" t="str" cm="1">
        <f t="array" ref="D26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6" s="5">
        <v>7.4</v>
      </c>
      <c r="F266" s="1">
        <v>13446</v>
      </c>
      <c r="G266">
        <v>104</v>
      </c>
      <c r="H266" t="s">
        <v>15</v>
      </c>
      <c r="I266" t="s">
        <v>61</v>
      </c>
    </row>
    <row r="267" spans="1:9" x14ac:dyDescent="0.35">
      <c r="A267">
        <v>216</v>
      </c>
      <c r="B267" t="s">
        <v>262</v>
      </c>
      <c r="C267">
        <v>2010</v>
      </c>
      <c r="D267" t="str" cm="1">
        <f t="array" ref="D26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7" s="5">
        <v>7.4</v>
      </c>
      <c r="F267" s="1">
        <v>18466</v>
      </c>
      <c r="G267">
        <v>126</v>
      </c>
      <c r="H267" t="s">
        <v>15</v>
      </c>
      <c r="I267" t="s">
        <v>19</v>
      </c>
    </row>
    <row r="268" spans="1:9" x14ac:dyDescent="0.35">
      <c r="A268">
        <v>231</v>
      </c>
      <c r="B268" t="s">
        <v>277</v>
      </c>
      <c r="C268">
        <v>2010</v>
      </c>
      <c r="D268" t="str" cm="1">
        <f t="array" ref="D26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8" s="5">
        <v>7.3</v>
      </c>
      <c r="F268" s="1">
        <v>10415</v>
      </c>
      <c r="G268">
        <v>115</v>
      </c>
      <c r="H268" t="s">
        <v>18</v>
      </c>
      <c r="I268" t="s">
        <v>19</v>
      </c>
    </row>
    <row r="269" spans="1:9" x14ac:dyDescent="0.35">
      <c r="A269">
        <v>286</v>
      </c>
      <c r="B269" t="s">
        <v>337</v>
      </c>
      <c r="C269">
        <v>2010</v>
      </c>
      <c r="D269" t="str" cm="1">
        <f t="array" ref="D26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69" s="5">
        <v>7.1</v>
      </c>
      <c r="F269" s="1">
        <v>120208</v>
      </c>
      <c r="G269">
        <v>116</v>
      </c>
      <c r="H269" t="s">
        <v>86</v>
      </c>
      <c r="I269" t="s">
        <v>11</v>
      </c>
    </row>
    <row r="270" spans="1:9" x14ac:dyDescent="0.35">
      <c r="A270">
        <v>287</v>
      </c>
      <c r="B270" t="s">
        <v>338</v>
      </c>
      <c r="C270">
        <v>2010</v>
      </c>
      <c r="D270" t="str" cm="1">
        <f t="array" ref="D27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0" s="5">
        <v>7.1</v>
      </c>
      <c r="F270" s="1">
        <v>17555</v>
      </c>
      <c r="G270">
        <v>167</v>
      </c>
      <c r="H270" t="s">
        <v>15</v>
      </c>
      <c r="I270" t="s">
        <v>19</v>
      </c>
    </row>
    <row r="271" spans="1:9" x14ac:dyDescent="0.35">
      <c r="A271">
        <v>309</v>
      </c>
      <c r="B271" t="s">
        <v>362</v>
      </c>
      <c r="C271">
        <v>2010</v>
      </c>
      <c r="D271" t="str" cm="1">
        <f t="array" ref="D27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1" s="5">
        <v>7.1</v>
      </c>
      <c r="F271" s="1">
        <v>11944</v>
      </c>
      <c r="G271">
        <v>135</v>
      </c>
      <c r="H271" t="s">
        <v>33</v>
      </c>
      <c r="I271" t="s">
        <v>19</v>
      </c>
    </row>
    <row r="272" spans="1:9" x14ac:dyDescent="0.35">
      <c r="A272">
        <v>379</v>
      </c>
      <c r="B272" t="s">
        <v>434</v>
      </c>
      <c r="C272">
        <v>2010</v>
      </c>
      <c r="D272" t="str" cm="1">
        <f t="array" ref="D27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2" s="5">
        <v>6.9</v>
      </c>
      <c r="F272" s="1">
        <v>82623</v>
      </c>
      <c r="G272">
        <v>100</v>
      </c>
      <c r="H272" t="s">
        <v>50</v>
      </c>
      <c r="I272" t="s">
        <v>16</v>
      </c>
    </row>
    <row r="273" spans="1:9" x14ac:dyDescent="0.35">
      <c r="A273">
        <v>11</v>
      </c>
      <c r="B273" t="s">
        <v>29</v>
      </c>
      <c r="C273">
        <v>2009</v>
      </c>
      <c r="D273" t="str" cm="1">
        <f t="array" ref="D27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3" s="5">
        <v>8.4</v>
      </c>
      <c r="F273" s="1">
        <v>385782</v>
      </c>
      <c r="G273">
        <v>170</v>
      </c>
      <c r="H273" t="s">
        <v>18</v>
      </c>
      <c r="I273" t="s">
        <v>19</v>
      </c>
    </row>
    <row r="274" spans="1:9" x14ac:dyDescent="0.35">
      <c r="A274">
        <v>80</v>
      </c>
      <c r="B274" t="s">
        <v>114</v>
      </c>
      <c r="C274">
        <v>2009</v>
      </c>
      <c r="D274" t="str" cm="1">
        <f t="array" ref="D27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4" s="5">
        <v>7.9</v>
      </c>
      <c r="F274" s="1">
        <v>30389</v>
      </c>
      <c r="G274">
        <v>144</v>
      </c>
      <c r="H274" t="s">
        <v>15</v>
      </c>
      <c r="I274" t="s">
        <v>19</v>
      </c>
    </row>
    <row r="275" spans="1:9" x14ac:dyDescent="0.35">
      <c r="A275">
        <v>135</v>
      </c>
      <c r="B275" t="s">
        <v>174</v>
      </c>
      <c r="C275">
        <v>2009</v>
      </c>
      <c r="D275" t="str" cm="1">
        <f t="array" ref="D27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5" s="5">
        <v>7.6</v>
      </c>
      <c r="F275" s="1">
        <v>323939</v>
      </c>
      <c r="G275">
        <v>129</v>
      </c>
      <c r="H275" t="s">
        <v>15</v>
      </c>
      <c r="I275" t="s">
        <v>16</v>
      </c>
    </row>
    <row r="276" spans="1:9" x14ac:dyDescent="0.35">
      <c r="A276">
        <v>136</v>
      </c>
      <c r="B276" t="s">
        <v>175</v>
      </c>
      <c r="C276">
        <v>2009</v>
      </c>
      <c r="D276" t="str" cm="1">
        <f t="array" ref="D27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6" s="5">
        <v>7.6</v>
      </c>
      <c r="F276" s="1">
        <v>620154</v>
      </c>
      <c r="G276">
        <v>129</v>
      </c>
      <c r="H276" t="s">
        <v>31</v>
      </c>
      <c r="I276" t="s">
        <v>11</v>
      </c>
    </row>
    <row r="277" spans="1:9" x14ac:dyDescent="0.35">
      <c r="A277">
        <v>150</v>
      </c>
      <c r="B277" t="s">
        <v>193</v>
      </c>
      <c r="C277">
        <v>2009</v>
      </c>
      <c r="D277" t="str" cm="1">
        <f t="array" ref="D27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7" s="5">
        <v>7.6</v>
      </c>
      <c r="F277" s="1">
        <v>10210</v>
      </c>
      <c r="G277">
        <v>86</v>
      </c>
      <c r="H277" t="s">
        <v>15</v>
      </c>
      <c r="I277" t="s">
        <v>16</v>
      </c>
    </row>
    <row r="278" spans="1:9" x14ac:dyDescent="0.35">
      <c r="A278">
        <v>158</v>
      </c>
      <c r="B278" t="s">
        <v>201</v>
      </c>
      <c r="C278">
        <v>2009</v>
      </c>
      <c r="D278" t="str" cm="1">
        <f t="array" ref="D27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8" s="5">
        <v>7.6</v>
      </c>
      <c r="F278" s="1">
        <v>30818</v>
      </c>
      <c r="G278">
        <v>138</v>
      </c>
      <c r="H278" t="s">
        <v>18</v>
      </c>
      <c r="I278" t="s">
        <v>19</v>
      </c>
    </row>
    <row r="279" spans="1:9" x14ac:dyDescent="0.35">
      <c r="A279">
        <v>225</v>
      </c>
      <c r="B279" t="s">
        <v>271</v>
      </c>
      <c r="C279">
        <v>2009</v>
      </c>
      <c r="D279" t="str" cm="1">
        <f t="array" ref="D27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79" s="5">
        <v>7.4</v>
      </c>
      <c r="F279" s="1">
        <v>17136</v>
      </c>
      <c r="G279">
        <v>135</v>
      </c>
      <c r="H279" t="s">
        <v>15</v>
      </c>
      <c r="I279" t="s">
        <v>19</v>
      </c>
    </row>
    <row r="280" spans="1:9" x14ac:dyDescent="0.35">
      <c r="A280">
        <v>320</v>
      </c>
      <c r="B280" t="s">
        <v>373</v>
      </c>
      <c r="C280">
        <v>2009</v>
      </c>
      <c r="D280" t="str" cm="1">
        <f t="array" ref="D28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0" s="5">
        <v>7.1</v>
      </c>
      <c r="F280" s="1">
        <v>10206</v>
      </c>
      <c r="G280">
        <v>155</v>
      </c>
      <c r="H280" t="s">
        <v>73</v>
      </c>
      <c r="I280" t="s">
        <v>19</v>
      </c>
    </row>
    <row r="281" spans="1:9" x14ac:dyDescent="0.35">
      <c r="A281">
        <v>349</v>
      </c>
      <c r="B281" t="s">
        <v>403</v>
      </c>
      <c r="C281">
        <v>2009</v>
      </c>
      <c r="D281" t="str" cm="1">
        <f t="array" ref="D28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1" s="5">
        <v>7</v>
      </c>
      <c r="F281" s="1">
        <v>297525</v>
      </c>
      <c r="G281">
        <v>143</v>
      </c>
      <c r="H281" t="s">
        <v>31</v>
      </c>
      <c r="I281" t="s">
        <v>16</v>
      </c>
    </row>
    <row r="282" spans="1:9" x14ac:dyDescent="0.35">
      <c r="A282">
        <v>361</v>
      </c>
      <c r="B282" t="s">
        <v>415</v>
      </c>
      <c r="C282">
        <v>2009</v>
      </c>
      <c r="D282" t="str" cm="1">
        <f t="array" ref="D28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2" s="5">
        <v>6.9</v>
      </c>
      <c r="F282" s="1">
        <v>226225</v>
      </c>
      <c r="G282">
        <v>90</v>
      </c>
      <c r="H282" t="s">
        <v>192</v>
      </c>
      <c r="I282" t="s">
        <v>16</v>
      </c>
    </row>
    <row r="283" spans="1:9" x14ac:dyDescent="0.35">
      <c r="A283">
        <v>62</v>
      </c>
      <c r="B283" t="s">
        <v>93</v>
      </c>
      <c r="C283">
        <v>2008</v>
      </c>
      <c r="D283" t="str" cm="1">
        <f t="array" ref="D28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3" s="5">
        <v>8</v>
      </c>
      <c r="F283" s="1">
        <v>221095</v>
      </c>
      <c r="G283">
        <v>108</v>
      </c>
      <c r="H283" t="s">
        <v>15</v>
      </c>
      <c r="I283" t="s">
        <v>94</v>
      </c>
    </row>
    <row r="284" spans="1:9" x14ac:dyDescent="0.35">
      <c r="A284">
        <v>119</v>
      </c>
      <c r="B284" t="s">
        <v>158</v>
      </c>
      <c r="C284">
        <v>2008</v>
      </c>
      <c r="D284" t="str" cm="1">
        <f t="array" ref="D28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4" s="5">
        <v>7.7</v>
      </c>
      <c r="F284" s="1">
        <v>17411</v>
      </c>
      <c r="G284">
        <v>126</v>
      </c>
      <c r="H284" t="s">
        <v>18</v>
      </c>
      <c r="I284" t="s">
        <v>19</v>
      </c>
    </row>
    <row r="285" spans="1:9" x14ac:dyDescent="0.35">
      <c r="A285">
        <v>130</v>
      </c>
      <c r="B285" t="s">
        <v>169</v>
      </c>
      <c r="C285">
        <v>2008</v>
      </c>
      <c r="D285" t="str" cm="1">
        <f t="array" ref="D28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5" s="5">
        <v>7.7</v>
      </c>
      <c r="F285" s="1">
        <v>21963</v>
      </c>
      <c r="G285">
        <v>144</v>
      </c>
      <c r="H285" t="s">
        <v>15</v>
      </c>
      <c r="I285" t="s">
        <v>19</v>
      </c>
    </row>
    <row r="286" spans="1:9" x14ac:dyDescent="0.35">
      <c r="A286">
        <v>161</v>
      </c>
      <c r="B286" t="s">
        <v>204</v>
      </c>
      <c r="C286">
        <v>2008</v>
      </c>
      <c r="D286" t="str" cm="1">
        <f t="array" ref="D28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6" s="5">
        <v>7.6</v>
      </c>
      <c r="F286" s="1">
        <v>11241</v>
      </c>
      <c r="G286">
        <v>99</v>
      </c>
      <c r="H286" t="s">
        <v>33</v>
      </c>
      <c r="I286" t="s">
        <v>19</v>
      </c>
    </row>
    <row r="287" spans="1:9" x14ac:dyDescent="0.35">
      <c r="A287">
        <v>165</v>
      </c>
      <c r="B287" t="s">
        <v>209</v>
      </c>
      <c r="C287">
        <v>2008</v>
      </c>
      <c r="D287" t="str" cm="1">
        <f t="array" ref="D28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7" s="5">
        <v>7.5</v>
      </c>
      <c r="F287" s="1">
        <v>32188</v>
      </c>
      <c r="G287">
        <v>213</v>
      </c>
      <c r="H287" t="s">
        <v>73</v>
      </c>
      <c r="I287" t="s">
        <v>19</v>
      </c>
    </row>
    <row r="288" spans="1:9" x14ac:dyDescent="0.35">
      <c r="A288">
        <v>202</v>
      </c>
      <c r="B288" t="s">
        <v>248</v>
      </c>
      <c r="C288">
        <v>2008</v>
      </c>
      <c r="D288" t="str" cm="1">
        <f t="array" ref="D28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8" s="5">
        <v>7.4</v>
      </c>
      <c r="F288" s="1">
        <v>26738</v>
      </c>
      <c r="G288">
        <v>155</v>
      </c>
      <c r="H288" t="s">
        <v>15</v>
      </c>
      <c r="I288" t="s">
        <v>19</v>
      </c>
    </row>
    <row r="289" spans="1:9" x14ac:dyDescent="0.35">
      <c r="A289">
        <v>222</v>
      </c>
      <c r="B289" t="s">
        <v>268</v>
      </c>
      <c r="C289">
        <v>2008</v>
      </c>
      <c r="D289" t="str" cm="1">
        <f t="array" ref="D28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89" s="5">
        <v>7.4</v>
      </c>
      <c r="F289" s="1">
        <v>78039</v>
      </c>
      <c r="G289">
        <v>103</v>
      </c>
      <c r="H289" t="s">
        <v>31</v>
      </c>
      <c r="I289" t="s">
        <v>16</v>
      </c>
    </row>
    <row r="290" spans="1:9" x14ac:dyDescent="0.35">
      <c r="A290">
        <v>288</v>
      </c>
      <c r="B290" t="s">
        <v>339</v>
      </c>
      <c r="C290">
        <v>2008</v>
      </c>
      <c r="D290" t="str" cm="1">
        <f t="array" ref="D29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0" s="5">
        <v>7.1</v>
      </c>
      <c r="F290" s="1">
        <v>224896</v>
      </c>
      <c r="G290">
        <v>128</v>
      </c>
      <c r="H290" t="s">
        <v>15</v>
      </c>
      <c r="I290" t="s">
        <v>11</v>
      </c>
    </row>
    <row r="291" spans="1:9" x14ac:dyDescent="0.35">
      <c r="A291">
        <v>292</v>
      </c>
      <c r="B291" t="s">
        <v>344</v>
      </c>
      <c r="C291">
        <v>2008</v>
      </c>
      <c r="D291" t="str" cm="1">
        <f t="array" ref="D29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1" s="5">
        <v>7.1</v>
      </c>
      <c r="F291" s="1">
        <v>280121</v>
      </c>
      <c r="G291">
        <v>111</v>
      </c>
      <c r="H291" t="s">
        <v>18</v>
      </c>
      <c r="I291" t="s">
        <v>16</v>
      </c>
    </row>
    <row r="292" spans="1:9" x14ac:dyDescent="0.35">
      <c r="A292">
        <v>342</v>
      </c>
      <c r="B292" t="s">
        <v>396</v>
      </c>
      <c r="C292">
        <v>2008</v>
      </c>
      <c r="D292" t="str" cm="1">
        <f t="array" ref="D29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2" s="5">
        <v>7</v>
      </c>
      <c r="F292" s="1">
        <v>228799</v>
      </c>
      <c r="G292">
        <v>92</v>
      </c>
      <c r="H292" t="s">
        <v>33</v>
      </c>
      <c r="I292" t="s">
        <v>16</v>
      </c>
    </row>
    <row r="293" spans="1:9" x14ac:dyDescent="0.35">
      <c r="A293">
        <v>352</v>
      </c>
      <c r="B293" t="s">
        <v>406</v>
      </c>
      <c r="C293">
        <v>2008</v>
      </c>
      <c r="D293" t="str" cm="1">
        <f t="array" ref="D29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3" s="5">
        <v>6.9</v>
      </c>
      <c r="F293" s="1">
        <v>12468</v>
      </c>
      <c r="G293">
        <v>167</v>
      </c>
      <c r="H293" t="s">
        <v>73</v>
      </c>
      <c r="I293" t="s">
        <v>19</v>
      </c>
    </row>
    <row r="294" spans="1:9" x14ac:dyDescent="0.35">
      <c r="A294">
        <v>17</v>
      </c>
      <c r="B294" t="s">
        <v>38</v>
      </c>
      <c r="C294">
        <v>2007</v>
      </c>
      <c r="D294" t="str" cm="1">
        <f t="array" ref="D29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4" s="5">
        <v>8.3000000000000007</v>
      </c>
      <c r="F294" s="1">
        <v>188234</v>
      </c>
      <c r="G294">
        <v>165</v>
      </c>
      <c r="H294" t="s">
        <v>15</v>
      </c>
      <c r="I294" t="s">
        <v>19</v>
      </c>
    </row>
    <row r="295" spans="1:9" x14ac:dyDescent="0.35">
      <c r="A295">
        <v>49</v>
      </c>
      <c r="B295" t="s">
        <v>77</v>
      </c>
      <c r="C295">
        <v>2007</v>
      </c>
      <c r="D295" t="str" cm="1">
        <f t="array" ref="D29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5" s="5">
        <v>8.1</v>
      </c>
      <c r="F295" s="1">
        <v>611379</v>
      </c>
      <c r="G295">
        <v>140</v>
      </c>
      <c r="H295" t="s">
        <v>15</v>
      </c>
      <c r="I295" t="s">
        <v>16</v>
      </c>
    </row>
    <row r="296" spans="1:9" x14ac:dyDescent="0.35">
      <c r="A296">
        <v>64</v>
      </c>
      <c r="B296" t="s">
        <v>96</v>
      </c>
      <c r="C296">
        <v>2007</v>
      </c>
      <c r="D296" t="str" cm="1">
        <f t="array" ref="D29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6" s="5">
        <v>8</v>
      </c>
      <c r="F296" s="1">
        <v>627009</v>
      </c>
      <c r="G296">
        <v>115</v>
      </c>
      <c r="H296" t="s">
        <v>33</v>
      </c>
      <c r="I296" t="s">
        <v>97</v>
      </c>
    </row>
    <row r="297" spans="1:9" x14ac:dyDescent="0.35">
      <c r="A297">
        <v>77</v>
      </c>
      <c r="B297" t="s">
        <v>111</v>
      </c>
      <c r="C297">
        <v>2007</v>
      </c>
      <c r="D297" t="str" cm="1">
        <f t="array" ref="D29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7" s="5">
        <v>7.9</v>
      </c>
      <c r="F297" s="1">
        <v>51945</v>
      </c>
      <c r="G297">
        <v>138</v>
      </c>
      <c r="H297" t="s">
        <v>18</v>
      </c>
      <c r="I297" t="s">
        <v>19</v>
      </c>
    </row>
    <row r="298" spans="1:9" x14ac:dyDescent="0.35">
      <c r="A298">
        <v>126</v>
      </c>
      <c r="B298" t="s">
        <v>165</v>
      </c>
      <c r="C298">
        <v>2007</v>
      </c>
      <c r="D298" t="str" cm="1">
        <f t="array" ref="D29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8" s="5">
        <v>7.7</v>
      </c>
      <c r="F298" s="1">
        <v>23541</v>
      </c>
      <c r="G298">
        <v>166</v>
      </c>
      <c r="H298" t="s">
        <v>73</v>
      </c>
      <c r="I298" t="s">
        <v>19</v>
      </c>
    </row>
    <row r="299" spans="1:9" x14ac:dyDescent="0.35">
      <c r="A299">
        <v>137</v>
      </c>
      <c r="B299" t="s">
        <v>176</v>
      </c>
      <c r="C299">
        <v>2007</v>
      </c>
      <c r="D299" t="str" cm="1">
        <f t="array" ref="D29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299" s="5">
        <v>7.6</v>
      </c>
      <c r="F299" s="1">
        <v>269043</v>
      </c>
      <c r="G299">
        <v>122</v>
      </c>
      <c r="H299" t="s">
        <v>50</v>
      </c>
      <c r="I299" t="s">
        <v>16</v>
      </c>
    </row>
    <row r="300" spans="1:9" x14ac:dyDescent="0.35">
      <c r="A300">
        <v>181</v>
      </c>
      <c r="B300" t="s">
        <v>226</v>
      </c>
      <c r="C300">
        <v>2007</v>
      </c>
      <c r="D300" t="str" cm="1">
        <f t="array" ref="D30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0" s="5">
        <v>7.5</v>
      </c>
      <c r="F300" s="1">
        <v>19556</v>
      </c>
      <c r="G300">
        <v>189</v>
      </c>
      <c r="H300" t="s">
        <v>15</v>
      </c>
      <c r="I300" t="s">
        <v>19</v>
      </c>
    </row>
    <row r="301" spans="1:9" x14ac:dyDescent="0.35">
      <c r="A301">
        <v>206</v>
      </c>
      <c r="B301" t="s">
        <v>252</v>
      </c>
      <c r="C301">
        <v>2007</v>
      </c>
      <c r="D301" t="str" cm="1">
        <f t="array" ref="D30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1" s="5">
        <v>7.4</v>
      </c>
      <c r="F301" s="1">
        <v>242733</v>
      </c>
      <c r="G301">
        <v>97</v>
      </c>
      <c r="H301" t="s">
        <v>15</v>
      </c>
      <c r="I301" t="s">
        <v>16</v>
      </c>
    </row>
    <row r="302" spans="1:9" x14ac:dyDescent="0.35">
      <c r="A302">
        <v>223</v>
      </c>
      <c r="B302" t="s">
        <v>269</v>
      </c>
      <c r="C302">
        <v>2007</v>
      </c>
      <c r="D302" t="str" cm="1">
        <f t="array" ref="D30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2" s="5">
        <v>7.4</v>
      </c>
      <c r="F302" s="1">
        <v>11934</v>
      </c>
      <c r="G302">
        <v>124</v>
      </c>
      <c r="H302" t="s">
        <v>15</v>
      </c>
      <c r="I302" t="s">
        <v>19</v>
      </c>
    </row>
    <row r="303" spans="1:9" x14ac:dyDescent="0.35">
      <c r="A303">
        <v>272</v>
      </c>
      <c r="B303" t="s">
        <v>320</v>
      </c>
      <c r="C303">
        <v>2007</v>
      </c>
      <c r="D303" t="str" cm="1">
        <f t="array" ref="D30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3" s="5">
        <v>7.2</v>
      </c>
      <c r="F303" s="1">
        <v>329417</v>
      </c>
      <c r="G303">
        <v>124</v>
      </c>
      <c r="H303" t="s">
        <v>33</v>
      </c>
      <c r="I303" t="s">
        <v>16</v>
      </c>
    </row>
    <row r="304" spans="1:9" x14ac:dyDescent="0.35">
      <c r="A304">
        <v>282</v>
      </c>
      <c r="B304" t="s">
        <v>331</v>
      </c>
      <c r="C304">
        <v>2007</v>
      </c>
      <c r="D304" t="str" cm="1">
        <f t="array" ref="D30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4" s="5">
        <v>7.2</v>
      </c>
      <c r="F304" s="1">
        <v>163878</v>
      </c>
      <c r="G304">
        <v>120</v>
      </c>
      <c r="H304" t="s">
        <v>33</v>
      </c>
      <c r="I304" t="s">
        <v>16</v>
      </c>
    </row>
    <row r="305" spans="1:9" x14ac:dyDescent="0.35">
      <c r="A305">
        <v>311</v>
      </c>
      <c r="B305" t="s">
        <v>364</v>
      </c>
      <c r="C305">
        <v>2007</v>
      </c>
      <c r="D305" t="str" cm="1">
        <f t="array" ref="D30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5" s="5">
        <v>7.1</v>
      </c>
      <c r="F305" s="1">
        <v>10139</v>
      </c>
      <c r="G305">
        <v>145</v>
      </c>
      <c r="H305" t="s">
        <v>31</v>
      </c>
      <c r="I305" t="s">
        <v>19</v>
      </c>
    </row>
    <row r="306" spans="1:9" x14ac:dyDescent="0.35">
      <c r="A306">
        <v>321</v>
      </c>
      <c r="B306" t="s">
        <v>374</v>
      </c>
      <c r="C306">
        <v>2007</v>
      </c>
      <c r="D306" t="str" cm="1">
        <f t="array" ref="D30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6" s="5">
        <v>7.1</v>
      </c>
      <c r="F306" s="1">
        <v>21745</v>
      </c>
      <c r="G306">
        <v>131</v>
      </c>
      <c r="H306" t="s">
        <v>18</v>
      </c>
      <c r="I306" t="s">
        <v>19</v>
      </c>
    </row>
    <row r="307" spans="1:9" x14ac:dyDescent="0.35">
      <c r="A307">
        <v>364</v>
      </c>
      <c r="B307" t="s">
        <v>418</v>
      </c>
      <c r="C307">
        <v>2007</v>
      </c>
      <c r="D307" t="str" cm="1">
        <f t="array" ref="D30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7" s="5">
        <v>6.9</v>
      </c>
      <c r="F307" s="1">
        <v>21799</v>
      </c>
      <c r="G307">
        <v>160</v>
      </c>
      <c r="H307" t="s">
        <v>73</v>
      </c>
      <c r="I307" t="s">
        <v>19</v>
      </c>
    </row>
    <row r="308" spans="1:9" x14ac:dyDescent="0.35">
      <c r="A308">
        <v>39</v>
      </c>
      <c r="B308" t="s">
        <v>64</v>
      </c>
      <c r="C308">
        <v>2006</v>
      </c>
      <c r="D308" t="str" cm="1">
        <f t="array" ref="D30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8" s="5">
        <v>8.1</v>
      </c>
      <c r="F308" s="1">
        <v>118092</v>
      </c>
      <c r="G308">
        <v>157</v>
      </c>
      <c r="H308" t="s">
        <v>18</v>
      </c>
      <c r="I308" t="s">
        <v>19</v>
      </c>
    </row>
    <row r="309" spans="1:9" x14ac:dyDescent="0.35">
      <c r="A309">
        <v>60</v>
      </c>
      <c r="B309" t="s">
        <v>91</v>
      </c>
      <c r="C309">
        <v>2006</v>
      </c>
      <c r="D309" t="str" cm="1">
        <f t="array" ref="D30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09" s="5">
        <v>8</v>
      </c>
      <c r="F309" s="1">
        <v>536858</v>
      </c>
      <c r="G309">
        <v>143</v>
      </c>
      <c r="H309" t="s">
        <v>33</v>
      </c>
      <c r="I309" t="s">
        <v>16</v>
      </c>
    </row>
    <row r="310" spans="1:9" x14ac:dyDescent="0.35">
      <c r="A310">
        <v>65</v>
      </c>
      <c r="B310" t="s">
        <v>98</v>
      </c>
      <c r="C310">
        <v>2006</v>
      </c>
      <c r="D310" t="str" cm="1">
        <f t="array" ref="D31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0" s="5">
        <v>8</v>
      </c>
      <c r="F310" s="1">
        <v>644336</v>
      </c>
      <c r="G310">
        <v>139</v>
      </c>
      <c r="H310" t="s">
        <v>33</v>
      </c>
      <c r="I310" t="s">
        <v>11</v>
      </c>
    </row>
    <row r="311" spans="1:9" x14ac:dyDescent="0.35">
      <c r="A311">
        <v>308</v>
      </c>
      <c r="B311" t="s">
        <v>361</v>
      </c>
      <c r="C311">
        <v>2006</v>
      </c>
      <c r="D311" t="str" cm="1">
        <f t="array" ref="D31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1" s="5">
        <v>7.1</v>
      </c>
      <c r="F311" s="1">
        <v>12831</v>
      </c>
      <c r="G311">
        <v>95</v>
      </c>
      <c r="H311" t="s">
        <v>18</v>
      </c>
      <c r="I311" t="s">
        <v>109</v>
      </c>
    </row>
    <row r="312" spans="1:9" x14ac:dyDescent="0.35">
      <c r="A312">
        <v>316</v>
      </c>
      <c r="B312" t="s">
        <v>369</v>
      </c>
      <c r="C312">
        <v>2006</v>
      </c>
      <c r="D312" t="str" cm="1">
        <f t="array" ref="D31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2" s="5">
        <v>7.1</v>
      </c>
      <c r="F312" s="1">
        <v>22505</v>
      </c>
      <c r="G312">
        <v>155</v>
      </c>
      <c r="H312" t="s">
        <v>18</v>
      </c>
      <c r="I312" t="s">
        <v>19</v>
      </c>
    </row>
    <row r="313" spans="1:9" x14ac:dyDescent="0.35">
      <c r="A313">
        <v>322</v>
      </c>
      <c r="B313" t="s">
        <v>375</v>
      </c>
      <c r="C313">
        <v>2006</v>
      </c>
      <c r="D313" t="str" cm="1">
        <f t="array" ref="D31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3" s="5">
        <v>7.1</v>
      </c>
      <c r="F313" s="1">
        <v>36836</v>
      </c>
      <c r="G313">
        <v>178</v>
      </c>
      <c r="H313" t="s">
        <v>33</v>
      </c>
      <c r="I313" t="s">
        <v>19</v>
      </c>
    </row>
    <row r="314" spans="1:9" x14ac:dyDescent="0.35">
      <c r="A314">
        <v>358</v>
      </c>
      <c r="B314" t="s">
        <v>412</v>
      </c>
      <c r="C314">
        <v>2006</v>
      </c>
      <c r="D314" t="str" cm="1">
        <f t="array" ref="D31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4" s="5">
        <v>6.9</v>
      </c>
      <c r="F314" s="1">
        <v>10528</v>
      </c>
      <c r="G314">
        <v>165</v>
      </c>
      <c r="H314" t="s">
        <v>18</v>
      </c>
      <c r="I314" t="s">
        <v>19</v>
      </c>
    </row>
    <row r="315" spans="1:9" x14ac:dyDescent="0.35">
      <c r="A315">
        <v>235</v>
      </c>
      <c r="B315" t="s">
        <v>281</v>
      </c>
      <c r="C315">
        <v>2005</v>
      </c>
      <c r="D315" t="str" cm="1">
        <f t="array" ref="D31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5" s="5">
        <v>7.3</v>
      </c>
      <c r="F315" s="1">
        <v>265023</v>
      </c>
      <c r="G315">
        <v>77</v>
      </c>
      <c r="H315" t="s">
        <v>50</v>
      </c>
      <c r="I315" t="s">
        <v>16</v>
      </c>
    </row>
    <row r="316" spans="1:9" x14ac:dyDescent="0.35">
      <c r="A316">
        <v>236</v>
      </c>
      <c r="B316" t="s">
        <v>282</v>
      </c>
      <c r="C316">
        <v>2005</v>
      </c>
      <c r="D316" t="str" cm="1">
        <f t="array" ref="D31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6" s="5">
        <v>7.3</v>
      </c>
      <c r="F316" s="1">
        <v>146847</v>
      </c>
      <c r="G316">
        <v>145</v>
      </c>
      <c r="H316" t="s">
        <v>15</v>
      </c>
      <c r="I316" t="s">
        <v>157</v>
      </c>
    </row>
    <row r="317" spans="1:9" x14ac:dyDescent="0.35">
      <c r="A317">
        <v>239</v>
      </c>
      <c r="B317" t="s">
        <v>285</v>
      </c>
      <c r="C317">
        <v>2005</v>
      </c>
      <c r="D317" t="str" cm="1">
        <f t="array" ref="D31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7" s="5">
        <v>7.3</v>
      </c>
      <c r="F317" s="1">
        <v>143670</v>
      </c>
      <c r="G317">
        <v>130</v>
      </c>
      <c r="H317" t="s">
        <v>15</v>
      </c>
      <c r="I317" t="s">
        <v>16</v>
      </c>
    </row>
    <row r="318" spans="1:9" x14ac:dyDescent="0.35">
      <c r="A318">
        <v>12</v>
      </c>
      <c r="B318" t="s">
        <v>30</v>
      </c>
      <c r="C318">
        <v>2004</v>
      </c>
      <c r="D318" t="str" cm="1">
        <f t="array" ref="D31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8" s="5">
        <v>8.4</v>
      </c>
      <c r="F318" s="1">
        <v>20611</v>
      </c>
      <c r="G318">
        <v>143</v>
      </c>
      <c r="H318" t="s">
        <v>31</v>
      </c>
      <c r="I318" t="s">
        <v>19</v>
      </c>
    </row>
    <row r="319" spans="1:9" x14ac:dyDescent="0.35">
      <c r="A319">
        <v>37</v>
      </c>
      <c r="B319" t="s">
        <v>62</v>
      </c>
      <c r="C319">
        <v>2004</v>
      </c>
      <c r="D319" t="str" cm="1">
        <f t="array" ref="D31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19" s="5">
        <v>8.1</v>
      </c>
      <c r="F319" s="1">
        <v>89085</v>
      </c>
      <c r="G319">
        <v>189</v>
      </c>
      <c r="H319" t="s">
        <v>15</v>
      </c>
      <c r="I319" t="s">
        <v>19</v>
      </c>
    </row>
    <row r="320" spans="1:9" x14ac:dyDescent="0.35">
      <c r="A320">
        <v>59</v>
      </c>
      <c r="B320" t="s">
        <v>90</v>
      </c>
      <c r="C320">
        <v>2004</v>
      </c>
      <c r="D320" t="str" cm="1">
        <f t="array" ref="D32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0" s="5">
        <v>8</v>
      </c>
      <c r="F320" s="1">
        <v>61797</v>
      </c>
      <c r="G320">
        <v>127</v>
      </c>
      <c r="H320" t="s">
        <v>13</v>
      </c>
      <c r="I320" t="s">
        <v>54</v>
      </c>
    </row>
    <row r="321" spans="1:9" x14ac:dyDescent="0.35">
      <c r="A321">
        <v>93</v>
      </c>
      <c r="B321" t="s">
        <v>129</v>
      </c>
      <c r="C321">
        <v>2004</v>
      </c>
      <c r="D321" t="str" cm="1">
        <f t="array" ref="D32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1" s="5">
        <v>7.8</v>
      </c>
      <c r="F321" s="1">
        <v>23076</v>
      </c>
      <c r="G321">
        <v>186</v>
      </c>
      <c r="H321" t="s">
        <v>15</v>
      </c>
      <c r="I321" t="s">
        <v>19</v>
      </c>
    </row>
    <row r="322" spans="1:9" x14ac:dyDescent="0.35">
      <c r="A322">
        <v>275</v>
      </c>
      <c r="B322" t="s">
        <v>324</v>
      </c>
      <c r="C322">
        <v>2004</v>
      </c>
      <c r="D322" t="str" cm="1">
        <f t="array" ref="D32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2" s="5">
        <v>7.2</v>
      </c>
      <c r="F322" s="1">
        <v>215678</v>
      </c>
      <c r="G322">
        <v>94</v>
      </c>
      <c r="H322" t="s">
        <v>15</v>
      </c>
      <c r="I322" t="s">
        <v>11</v>
      </c>
    </row>
    <row r="323" spans="1:9" x14ac:dyDescent="0.35">
      <c r="A323">
        <v>324</v>
      </c>
      <c r="B323" t="s">
        <v>377</v>
      </c>
      <c r="C323">
        <v>2004</v>
      </c>
      <c r="D323" t="str" cm="1">
        <f t="array" ref="D32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3" s="5">
        <v>7</v>
      </c>
      <c r="F323" s="1">
        <v>35142</v>
      </c>
      <c r="G323">
        <v>179</v>
      </c>
      <c r="H323" t="s">
        <v>15</v>
      </c>
      <c r="I323" t="s">
        <v>19</v>
      </c>
    </row>
    <row r="324" spans="1:9" x14ac:dyDescent="0.35">
      <c r="A324">
        <v>330</v>
      </c>
      <c r="B324" t="s">
        <v>384</v>
      </c>
      <c r="C324">
        <v>2004</v>
      </c>
      <c r="D324" t="str" cm="1">
        <f t="array" ref="D32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4" s="5">
        <v>7</v>
      </c>
      <c r="F324" s="1">
        <v>193053</v>
      </c>
      <c r="G324">
        <v>88</v>
      </c>
      <c r="H324" t="s">
        <v>18</v>
      </c>
      <c r="I324" t="s">
        <v>16</v>
      </c>
    </row>
    <row r="325" spans="1:9" x14ac:dyDescent="0.35">
      <c r="A325">
        <v>3</v>
      </c>
      <c r="B325" t="s">
        <v>17</v>
      </c>
      <c r="C325">
        <v>2003</v>
      </c>
      <c r="D325" t="str" cm="1">
        <f t="array" ref="D32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5" s="5">
        <v>8.6999999999999993</v>
      </c>
      <c r="F325" s="1">
        <v>20595</v>
      </c>
      <c r="G325">
        <v>160</v>
      </c>
      <c r="H325" t="s">
        <v>18</v>
      </c>
      <c r="I325" t="s">
        <v>19</v>
      </c>
    </row>
    <row r="326" spans="1:9" x14ac:dyDescent="0.35">
      <c r="A326">
        <v>70</v>
      </c>
      <c r="B326" t="s">
        <v>102</v>
      </c>
      <c r="C326">
        <v>2003</v>
      </c>
      <c r="D326" t="str" cm="1">
        <f t="array" ref="D32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6" s="5">
        <v>8</v>
      </c>
      <c r="F326" s="1">
        <v>435503</v>
      </c>
      <c r="G326">
        <v>125</v>
      </c>
      <c r="H326" t="s">
        <v>15</v>
      </c>
      <c r="I326" t="s">
        <v>16</v>
      </c>
    </row>
    <row r="327" spans="1:9" x14ac:dyDescent="0.35">
      <c r="A327">
        <v>86</v>
      </c>
      <c r="B327" t="s">
        <v>121</v>
      </c>
      <c r="C327">
        <v>2003</v>
      </c>
      <c r="D327" t="str" cm="1">
        <f t="array" ref="D32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7" s="5">
        <v>7.9</v>
      </c>
      <c r="F327" s="1">
        <v>68028</v>
      </c>
      <c r="G327">
        <v>186</v>
      </c>
      <c r="H327" t="s">
        <v>15</v>
      </c>
      <c r="I327" t="s">
        <v>19</v>
      </c>
    </row>
    <row r="328" spans="1:9" x14ac:dyDescent="0.35">
      <c r="A328">
        <v>91</v>
      </c>
      <c r="B328" t="s">
        <v>126</v>
      </c>
      <c r="C328">
        <v>2003</v>
      </c>
      <c r="D328" t="str" cm="1">
        <f t="array" ref="D32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8" s="5">
        <v>7.8</v>
      </c>
      <c r="F328" s="1">
        <v>17029</v>
      </c>
      <c r="G328">
        <v>157</v>
      </c>
      <c r="H328" t="s">
        <v>15</v>
      </c>
      <c r="I328" t="s">
        <v>19</v>
      </c>
    </row>
    <row r="329" spans="1:9" x14ac:dyDescent="0.35">
      <c r="A329">
        <v>101</v>
      </c>
      <c r="B329" t="s">
        <v>138</v>
      </c>
      <c r="C329">
        <v>2003</v>
      </c>
      <c r="D329" t="str" cm="1">
        <f t="array" ref="D32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29" s="5">
        <v>7.8</v>
      </c>
      <c r="F329" s="1">
        <v>429097</v>
      </c>
      <c r="G329">
        <v>154</v>
      </c>
      <c r="H329" t="s">
        <v>15</v>
      </c>
      <c r="I329" t="s">
        <v>137</v>
      </c>
    </row>
    <row r="330" spans="1:9" x14ac:dyDescent="0.35">
      <c r="A330">
        <v>156</v>
      </c>
      <c r="B330" t="s">
        <v>199</v>
      </c>
      <c r="C330">
        <v>2003</v>
      </c>
      <c r="D330" t="str" cm="1">
        <f t="array" ref="D33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0" s="5">
        <v>7.6</v>
      </c>
      <c r="F330" s="1">
        <v>474176</v>
      </c>
      <c r="G330">
        <v>139</v>
      </c>
      <c r="H330" t="s">
        <v>15</v>
      </c>
      <c r="I330" t="s">
        <v>11</v>
      </c>
    </row>
    <row r="331" spans="1:9" x14ac:dyDescent="0.35">
      <c r="A331">
        <v>241</v>
      </c>
      <c r="B331" t="s">
        <v>287</v>
      </c>
      <c r="C331">
        <v>2003</v>
      </c>
      <c r="D331" t="str" cm="1">
        <f t="array" ref="D33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1" s="5">
        <v>7.3</v>
      </c>
      <c r="F331" s="1">
        <v>240433</v>
      </c>
      <c r="G331">
        <v>90</v>
      </c>
      <c r="H331" t="s">
        <v>33</v>
      </c>
      <c r="I331" t="s">
        <v>16</v>
      </c>
    </row>
    <row r="332" spans="1:9" x14ac:dyDescent="0.35">
      <c r="A332">
        <v>254</v>
      </c>
      <c r="B332" t="s">
        <v>300</v>
      </c>
      <c r="C332">
        <v>2003</v>
      </c>
      <c r="D332" t="str" cm="1">
        <f t="array" ref="D33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2" s="5">
        <v>7.3</v>
      </c>
      <c r="F332" s="1">
        <v>149218</v>
      </c>
      <c r="G332">
        <v>110</v>
      </c>
      <c r="H332" t="s">
        <v>31</v>
      </c>
      <c r="I332" t="s">
        <v>16</v>
      </c>
    </row>
    <row r="333" spans="1:9" x14ac:dyDescent="0.35">
      <c r="A333">
        <v>54</v>
      </c>
      <c r="B333" t="s">
        <v>83</v>
      </c>
      <c r="C333">
        <v>2002</v>
      </c>
      <c r="D333" t="str" cm="1">
        <f t="array" ref="D33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3" s="5">
        <v>8.1</v>
      </c>
      <c r="F333" s="1">
        <v>16225</v>
      </c>
      <c r="G333">
        <v>155</v>
      </c>
      <c r="H333" t="s">
        <v>15</v>
      </c>
      <c r="I333" t="s">
        <v>19</v>
      </c>
    </row>
    <row r="334" spans="1:9" x14ac:dyDescent="0.35">
      <c r="A334">
        <v>127</v>
      </c>
      <c r="B334" t="s">
        <v>166</v>
      </c>
      <c r="C334">
        <v>2002</v>
      </c>
      <c r="D334" t="str" cm="1">
        <f t="array" ref="D33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4" s="5">
        <v>7.7</v>
      </c>
      <c r="F334" s="1">
        <v>263212</v>
      </c>
      <c r="G334">
        <v>117</v>
      </c>
      <c r="H334" t="s">
        <v>33</v>
      </c>
      <c r="I334" t="s">
        <v>16</v>
      </c>
    </row>
    <row r="335" spans="1:9" x14ac:dyDescent="0.35">
      <c r="A335">
        <v>298</v>
      </c>
      <c r="B335" t="s">
        <v>350</v>
      </c>
      <c r="C335">
        <v>2002</v>
      </c>
      <c r="D335" t="str" cm="1">
        <f t="array" ref="D33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5" s="5">
        <v>7.1</v>
      </c>
      <c r="F335" s="1">
        <v>341888</v>
      </c>
      <c r="G335">
        <v>111</v>
      </c>
      <c r="H335" t="s">
        <v>86</v>
      </c>
      <c r="I335" t="s">
        <v>74</v>
      </c>
    </row>
    <row r="336" spans="1:9" x14ac:dyDescent="0.35">
      <c r="A336">
        <v>351</v>
      </c>
      <c r="B336" t="s">
        <v>405</v>
      </c>
      <c r="C336">
        <v>2002</v>
      </c>
      <c r="D336" t="str" cm="1">
        <f t="array" ref="D33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6" s="5">
        <v>7</v>
      </c>
      <c r="F336" s="1">
        <v>131999</v>
      </c>
      <c r="G336">
        <v>116</v>
      </c>
      <c r="H336" t="s">
        <v>15</v>
      </c>
      <c r="I336" t="s">
        <v>16</v>
      </c>
    </row>
    <row r="337" spans="1:9" x14ac:dyDescent="0.35">
      <c r="A337">
        <v>50</v>
      </c>
      <c r="B337" t="s">
        <v>78</v>
      </c>
      <c r="C337">
        <v>2001</v>
      </c>
      <c r="D337" t="str" cm="1">
        <f t="array" ref="D33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7" s="5">
        <v>8.1</v>
      </c>
      <c r="F337" s="1">
        <v>111053</v>
      </c>
      <c r="G337">
        <v>224</v>
      </c>
      <c r="H337" t="s">
        <v>15</v>
      </c>
      <c r="I337" t="s">
        <v>19</v>
      </c>
    </row>
    <row r="338" spans="1:9" x14ac:dyDescent="0.35">
      <c r="A338">
        <v>52</v>
      </c>
      <c r="B338" t="s">
        <v>81</v>
      </c>
      <c r="C338">
        <v>2001</v>
      </c>
      <c r="D338" t="str" cm="1">
        <f t="array" ref="D33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8" s="5">
        <v>8.1</v>
      </c>
      <c r="F338" s="1">
        <v>71167</v>
      </c>
      <c r="G338">
        <v>183</v>
      </c>
      <c r="H338" t="s">
        <v>15</v>
      </c>
      <c r="I338" t="s">
        <v>19</v>
      </c>
    </row>
    <row r="339" spans="1:9" x14ac:dyDescent="0.35">
      <c r="A339">
        <v>61</v>
      </c>
      <c r="B339" t="s">
        <v>92</v>
      </c>
      <c r="C339">
        <v>2001</v>
      </c>
      <c r="D339" t="str" cm="1">
        <f t="array" ref="D33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39" s="5">
        <v>8</v>
      </c>
      <c r="F339" s="1">
        <v>36291</v>
      </c>
      <c r="G339">
        <v>110</v>
      </c>
      <c r="H339" t="s">
        <v>18</v>
      </c>
      <c r="I339" t="s">
        <v>54</v>
      </c>
    </row>
    <row r="340" spans="1:9" x14ac:dyDescent="0.35">
      <c r="A340">
        <v>162</v>
      </c>
      <c r="B340" t="s">
        <v>205</v>
      </c>
      <c r="C340">
        <v>2001</v>
      </c>
      <c r="D340" t="str" cm="1">
        <f t="array" ref="D34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40" s="5">
        <v>7.6</v>
      </c>
      <c r="F340" s="1">
        <v>149082</v>
      </c>
      <c r="G340">
        <v>132</v>
      </c>
      <c r="H340" t="s">
        <v>15</v>
      </c>
      <c r="I340" t="s">
        <v>16</v>
      </c>
    </row>
    <row r="341" spans="1:9" x14ac:dyDescent="0.35">
      <c r="A341">
        <v>190</v>
      </c>
      <c r="B341" t="s">
        <v>236</v>
      </c>
      <c r="C341">
        <v>2001</v>
      </c>
      <c r="D341" t="str" cm="1">
        <f t="array" ref="D34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41" s="5">
        <v>7.5</v>
      </c>
      <c r="F341" s="1">
        <v>255099</v>
      </c>
      <c r="G341">
        <v>124</v>
      </c>
      <c r="H341" t="s">
        <v>15</v>
      </c>
      <c r="I341" t="s">
        <v>16</v>
      </c>
    </row>
    <row r="342" spans="1:9" x14ac:dyDescent="0.35">
      <c r="A342">
        <v>224</v>
      </c>
      <c r="B342" t="s">
        <v>270</v>
      </c>
      <c r="C342">
        <v>2001</v>
      </c>
      <c r="D342" t="str" cm="1">
        <f t="array" ref="D34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2001-2010</v>
      </c>
      <c r="E342" s="5">
        <v>7.4</v>
      </c>
      <c r="F342" s="1">
        <v>48818</v>
      </c>
      <c r="G342">
        <v>210</v>
      </c>
      <c r="H342" t="s">
        <v>15</v>
      </c>
      <c r="I342" t="s">
        <v>19</v>
      </c>
    </row>
    <row r="343" spans="1:9" x14ac:dyDescent="0.35">
      <c r="A343">
        <v>280</v>
      </c>
      <c r="B343" t="s">
        <v>329</v>
      </c>
      <c r="C343">
        <v>2000</v>
      </c>
      <c r="D343" t="str" cm="1">
        <f t="array" ref="D34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43" s="5">
        <v>7.2</v>
      </c>
      <c r="F343" s="1">
        <v>270231</v>
      </c>
      <c r="G343">
        <v>165</v>
      </c>
      <c r="H343" t="s">
        <v>15</v>
      </c>
      <c r="I343" t="s">
        <v>97</v>
      </c>
    </row>
    <row r="344" spans="1:9" x14ac:dyDescent="0.35">
      <c r="A344">
        <v>226</v>
      </c>
      <c r="B344" t="s">
        <v>272</v>
      </c>
      <c r="C344">
        <v>1999</v>
      </c>
      <c r="D344" t="str" cm="1">
        <f t="array" ref="D34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44" s="5">
        <v>7.3</v>
      </c>
      <c r="F344" s="1">
        <v>180532</v>
      </c>
      <c r="G344">
        <v>127</v>
      </c>
      <c r="H344" t="s">
        <v>15</v>
      </c>
      <c r="I344" t="s">
        <v>16</v>
      </c>
    </row>
    <row r="345" spans="1:9" x14ac:dyDescent="0.35">
      <c r="A345">
        <v>354</v>
      </c>
      <c r="B345" t="s">
        <v>408</v>
      </c>
      <c r="C345">
        <v>1999</v>
      </c>
      <c r="D345" t="str" cm="1">
        <f t="array" ref="D34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45" s="5">
        <v>6.9</v>
      </c>
      <c r="F345" s="1">
        <v>118479</v>
      </c>
      <c r="G345">
        <v>162</v>
      </c>
      <c r="H345" t="s">
        <v>15</v>
      </c>
      <c r="I345" t="s">
        <v>16</v>
      </c>
    </row>
    <row r="346" spans="1:9" x14ac:dyDescent="0.35">
      <c r="A346">
        <v>5</v>
      </c>
      <c r="B346" t="s">
        <v>21</v>
      </c>
      <c r="C346">
        <v>1998</v>
      </c>
      <c r="D346" t="str" cm="1">
        <f t="array" ref="D34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46" s="5">
        <v>8.6</v>
      </c>
      <c r="F346" s="1">
        <v>1346020</v>
      </c>
      <c r="G346">
        <v>169</v>
      </c>
      <c r="H346" t="s">
        <v>15</v>
      </c>
      <c r="I346" t="s">
        <v>16</v>
      </c>
    </row>
    <row r="347" spans="1:9" x14ac:dyDescent="0.35">
      <c r="A347">
        <v>138</v>
      </c>
      <c r="B347" t="s">
        <v>177</v>
      </c>
      <c r="C347">
        <v>1998</v>
      </c>
      <c r="D347" t="str" cm="1">
        <f t="array" ref="D34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47" s="5">
        <v>7.6</v>
      </c>
      <c r="F347" s="1">
        <v>51640</v>
      </c>
      <c r="G347">
        <v>185</v>
      </c>
      <c r="H347" t="s">
        <v>15</v>
      </c>
      <c r="I347" t="s">
        <v>19</v>
      </c>
    </row>
    <row r="348" spans="1:9" x14ac:dyDescent="0.35">
      <c r="A348">
        <v>171</v>
      </c>
      <c r="B348" t="s">
        <v>214</v>
      </c>
      <c r="C348">
        <v>1998</v>
      </c>
      <c r="D348" t="str" cm="1">
        <f t="array" ref="D34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48" s="5">
        <v>7.5</v>
      </c>
      <c r="F348" s="1">
        <v>28409</v>
      </c>
      <c r="G348">
        <v>163</v>
      </c>
      <c r="H348" t="s">
        <v>15</v>
      </c>
      <c r="I348" t="s">
        <v>19</v>
      </c>
    </row>
    <row r="349" spans="1:9" x14ac:dyDescent="0.35">
      <c r="A349">
        <v>319</v>
      </c>
      <c r="B349" t="s">
        <v>372</v>
      </c>
      <c r="C349">
        <v>1998</v>
      </c>
      <c r="D349" t="str" cm="1">
        <f t="array" ref="D34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49" s="5">
        <v>7.1</v>
      </c>
      <c r="F349" s="1">
        <v>267181</v>
      </c>
      <c r="G349">
        <v>120</v>
      </c>
      <c r="H349" t="s">
        <v>25</v>
      </c>
      <c r="I349" t="s">
        <v>16</v>
      </c>
    </row>
    <row r="350" spans="1:9" x14ac:dyDescent="0.35">
      <c r="A350">
        <v>326</v>
      </c>
      <c r="B350" t="s">
        <v>380</v>
      </c>
      <c r="C350">
        <v>1998</v>
      </c>
      <c r="D350" t="str" cm="1">
        <f t="array" ref="D35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0" s="5">
        <v>7</v>
      </c>
      <c r="F350" s="1">
        <v>21382</v>
      </c>
      <c r="G350">
        <v>94</v>
      </c>
      <c r="H350" t="s">
        <v>33</v>
      </c>
      <c r="I350" t="s">
        <v>157</v>
      </c>
    </row>
    <row r="351" spans="1:9" x14ac:dyDescent="0.35">
      <c r="A351">
        <v>67</v>
      </c>
      <c r="B351" t="s">
        <v>100</v>
      </c>
      <c r="C351">
        <v>1997</v>
      </c>
      <c r="D351" t="str" cm="1">
        <f t="array" ref="D35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1" s="5">
        <v>8</v>
      </c>
      <c r="F351" s="1">
        <v>51938</v>
      </c>
      <c r="G351">
        <v>87</v>
      </c>
      <c r="H351" t="s">
        <v>13</v>
      </c>
      <c r="I351" t="s">
        <v>74</v>
      </c>
    </row>
    <row r="352" spans="1:9" x14ac:dyDescent="0.35">
      <c r="A352">
        <v>102</v>
      </c>
      <c r="B352" t="s">
        <v>139</v>
      </c>
      <c r="C352">
        <v>1997</v>
      </c>
      <c r="D352" t="str" cm="1">
        <f t="array" ref="D35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2" s="5">
        <v>7.8</v>
      </c>
      <c r="F352" s="1">
        <v>298168</v>
      </c>
      <c r="G352">
        <v>106</v>
      </c>
      <c r="H352" t="s">
        <v>33</v>
      </c>
      <c r="I352" t="s">
        <v>16</v>
      </c>
    </row>
    <row r="353" spans="1:9" x14ac:dyDescent="0.35">
      <c r="A353">
        <v>134</v>
      </c>
      <c r="B353" t="s">
        <v>173</v>
      </c>
      <c r="C353">
        <v>1997</v>
      </c>
      <c r="D353" t="str" cm="1">
        <f t="array" ref="D35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3" s="5">
        <v>7.7</v>
      </c>
      <c r="F353" s="1">
        <v>300073</v>
      </c>
      <c r="G353">
        <v>127</v>
      </c>
      <c r="H353" t="s">
        <v>33</v>
      </c>
      <c r="I353" t="s">
        <v>16</v>
      </c>
    </row>
    <row r="354" spans="1:9" x14ac:dyDescent="0.35">
      <c r="A354">
        <v>180</v>
      </c>
      <c r="B354" t="s">
        <v>225</v>
      </c>
      <c r="C354">
        <v>1997</v>
      </c>
      <c r="D354" t="str" cm="1">
        <f t="array" ref="D35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4" s="5">
        <v>7.5</v>
      </c>
      <c r="F354" s="1">
        <v>361422</v>
      </c>
      <c r="G354">
        <v>144</v>
      </c>
      <c r="H354" t="s">
        <v>86</v>
      </c>
      <c r="I354" t="s">
        <v>97</v>
      </c>
    </row>
    <row r="355" spans="1:9" x14ac:dyDescent="0.35">
      <c r="A355">
        <v>228</v>
      </c>
      <c r="B355" t="s">
        <v>274</v>
      </c>
      <c r="C355">
        <v>1997</v>
      </c>
      <c r="D355" t="str" cm="1">
        <f t="array" ref="D35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5" s="5">
        <v>7.3</v>
      </c>
      <c r="F355" s="1">
        <v>288960</v>
      </c>
      <c r="G355">
        <v>129</v>
      </c>
      <c r="H355" t="s">
        <v>13</v>
      </c>
      <c r="I355" t="s">
        <v>16</v>
      </c>
    </row>
    <row r="356" spans="1:9" x14ac:dyDescent="0.35">
      <c r="A356">
        <v>303</v>
      </c>
      <c r="B356" t="s">
        <v>355</v>
      </c>
      <c r="C356">
        <v>1997</v>
      </c>
      <c r="D356" t="str" cm="1">
        <f t="array" ref="D35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6" s="5">
        <v>7.1</v>
      </c>
      <c r="F356" s="1">
        <v>141308</v>
      </c>
      <c r="G356">
        <v>136</v>
      </c>
      <c r="H356" t="s">
        <v>15</v>
      </c>
      <c r="I356" t="s">
        <v>16</v>
      </c>
    </row>
    <row r="357" spans="1:9" x14ac:dyDescent="0.35">
      <c r="A357">
        <v>345</v>
      </c>
      <c r="B357" t="s">
        <v>399</v>
      </c>
      <c r="C357">
        <v>1996</v>
      </c>
      <c r="D357" t="str" cm="1">
        <f t="array" ref="D35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7" s="5">
        <v>7</v>
      </c>
      <c r="F357" s="1">
        <v>217534</v>
      </c>
      <c r="G357">
        <v>92</v>
      </c>
      <c r="H357" t="s">
        <v>18</v>
      </c>
      <c r="I357" t="s">
        <v>16</v>
      </c>
    </row>
    <row r="358" spans="1:9" x14ac:dyDescent="0.35">
      <c r="A358">
        <v>57</v>
      </c>
      <c r="B358" t="s">
        <v>87</v>
      </c>
      <c r="C358">
        <v>1995</v>
      </c>
      <c r="D358" t="str" cm="1">
        <f t="array" ref="D35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8" s="5">
        <v>8.1</v>
      </c>
      <c r="F358" s="1">
        <v>12512</v>
      </c>
      <c r="G358">
        <v>141</v>
      </c>
      <c r="H358" t="s">
        <v>73</v>
      </c>
      <c r="I358" t="s">
        <v>19</v>
      </c>
    </row>
    <row r="359" spans="1:9" x14ac:dyDescent="0.35">
      <c r="A359">
        <v>296</v>
      </c>
      <c r="B359" t="s">
        <v>348</v>
      </c>
      <c r="C359">
        <v>1995</v>
      </c>
      <c r="D359" t="str" cm="1">
        <f t="array" ref="D35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59" s="5">
        <v>7.1</v>
      </c>
      <c r="F359" s="1">
        <v>183638</v>
      </c>
      <c r="G359">
        <v>104</v>
      </c>
      <c r="H359" t="s">
        <v>33</v>
      </c>
      <c r="I359" t="s">
        <v>16</v>
      </c>
    </row>
    <row r="360" spans="1:9" x14ac:dyDescent="0.35">
      <c r="A360">
        <v>2</v>
      </c>
      <c r="B360" t="s">
        <v>14</v>
      </c>
      <c r="C360">
        <v>1994</v>
      </c>
      <c r="D360" t="str" cm="1">
        <f t="array" ref="D36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60" s="5">
        <v>8.8000000000000007</v>
      </c>
      <c r="F360" s="1">
        <v>1994599</v>
      </c>
      <c r="G360">
        <v>142</v>
      </c>
      <c r="H360" t="s">
        <v>15</v>
      </c>
      <c r="I360" t="s">
        <v>16</v>
      </c>
    </row>
    <row r="361" spans="1:9" x14ac:dyDescent="0.35">
      <c r="A361">
        <v>145</v>
      </c>
      <c r="B361" t="s">
        <v>186</v>
      </c>
      <c r="C361">
        <v>1994</v>
      </c>
      <c r="D361" t="str" cm="1">
        <f t="array" ref="D36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61" s="5">
        <v>7.6</v>
      </c>
      <c r="F361" s="1">
        <v>18224</v>
      </c>
      <c r="G361">
        <v>158</v>
      </c>
      <c r="H361" t="s">
        <v>18</v>
      </c>
      <c r="I361" t="s">
        <v>19</v>
      </c>
    </row>
    <row r="362" spans="1:9" x14ac:dyDescent="0.35">
      <c r="A362">
        <v>189</v>
      </c>
      <c r="B362" t="s">
        <v>235</v>
      </c>
      <c r="C362">
        <v>1994</v>
      </c>
      <c r="D362" t="str" cm="1">
        <f t="array" ref="D36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62" s="5">
        <v>7.5</v>
      </c>
      <c r="F362" s="1">
        <v>20986</v>
      </c>
      <c r="G362">
        <v>206</v>
      </c>
      <c r="H362" t="s">
        <v>73</v>
      </c>
      <c r="I362" t="s">
        <v>19</v>
      </c>
    </row>
    <row r="363" spans="1:9" x14ac:dyDescent="0.35">
      <c r="A363">
        <v>245</v>
      </c>
      <c r="B363" t="s">
        <v>291</v>
      </c>
      <c r="C363">
        <v>1994</v>
      </c>
      <c r="D363" t="str" cm="1">
        <f t="array" ref="D36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63" s="5">
        <v>7.3</v>
      </c>
      <c r="F363" s="1">
        <v>57621</v>
      </c>
      <c r="G363">
        <v>115</v>
      </c>
      <c r="H363" t="s">
        <v>15</v>
      </c>
      <c r="I363" t="s">
        <v>16</v>
      </c>
    </row>
    <row r="364" spans="1:9" x14ac:dyDescent="0.35">
      <c r="A364">
        <v>188</v>
      </c>
      <c r="B364" t="s">
        <v>234</v>
      </c>
      <c r="C364">
        <v>1993</v>
      </c>
      <c r="D364" t="str" cm="1">
        <f t="array" ref="D36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64" s="5">
        <v>7.5</v>
      </c>
      <c r="F364" s="1">
        <v>57399</v>
      </c>
      <c r="G364">
        <v>97</v>
      </c>
      <c r="H364" t="s">
        <v>15</v>
      </c>
      <c r="I364" t="s">
        <v>16</v>
      </c>
    </row>
    <row r="365" spans="1:9" x14ac:dyDescent="0.35">
      <c r="A365">
        <v>262</v>
      </c>
      <c r="B365" t="s">
        <v>308</v>
      </c>
      <c r="C365">
        <v>1993</v>
      </c>
      <c r="D365" t="str" cm="1">
        <f t="array" ref="D36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65" s="5">
        <v>7.2</v>
      </c>
      <c r="F365" s="1">
        <v>101939</v>
      </c>
      <c r="G365">
        <v>128</v>
      </c>
      <c r="H365" t="s">
        <v>15</v>
      </c>
      <c r="I365" t="s">
        <v>16</v>
      </c>
    </row>
    <row r="366" spans="1:9" x14ac:dyDescent="0.35">
      <c r="A366">
        <v>279</v>
      </c>
      <c r="B366" t="s">
        <v>328</v>
      </c>
      <c r="C366">
        <v>1992</v>
      </c>
      <c r="D366" t="str" cm="1">
        <f t="array" ref="D36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66" s="5">
        <v>7.2</v>
      </c>
      <c r="F366" s="1">
        <v>59086</v>
      </c>
      <c r="G366">
        <v>123</v>
      </c>
      <c r="H366" t="s">
        <v>15</v>
      </c>
      <c r="I366" t="s">
        <v>16</v>
      </c>
    </row>
    <row r="367" spans="1:9" x14ac:dyDescent="0.35">
      <c r="A367">
        <v>371</v>
      </c>
      <c r="B367" t="s">
        <v>425</v>
      </c>
      <c r="C367">
        <v>1991</v>
      </c>
      <c r="D367" t="str" cm="1">
        <f t="array" ref="D36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1991-2000</v>
      </c>
      <c r="E367" s="5">
        <v>6.9</v>
      </c>
      <c r="F367" s="1">
        <v>79800</v>
      </c>
      <c r="G367">
        <v>103</v>
      </c>
      <c r="H367" t="s">
        <v>18</v>
      </c>
      <c r="I367" t="s">
        <v>16</v>
      </c>
    </row>
    <row r="368" spans="1:9" x14ac:dyDescent="0.35">
      <c r="A368">
        <v>110</v>
      </c>
      <c r="B368" t="s">
        <v>147</v>
      </c>
      <c r="C368">
        <v>1990</v>
      </c>
      <c r="D368" t="str" cm="1">
        <f t="array" ref="D36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68" s="5">
        <v>7.8</v>
      </c>
      <c r="F368" s="1">
        <v>137549</v>
      </c>
      <c r="G368">
        <v>120</v>
      </c>
      <c r="H368" t="s">
        <v>15</v>
      </c>
      <c r="I368" t="s">
        <v>16</v>
      </c>
    </row>
    <row r="369" spans="1:9" x14ac:dyDescent="0.35">
      <c r="A369">
        <v>129</v>
      </c>
      <c r="B369" t="s">
        <v>168</v>
      </c>
      <c r="C369">
        <v>1989</v>
      </c>
      <c r="D369" t="str" cm="1">
        <f t="array" ref="D36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69" s="5">
        <v>7.7</v>
      </c>
      <c r="F369" s="1">
        <v>212913</v>
      </c>
      <c r="G369">
        <v>96</v>
      </c>
      <c r="H369" t="s">
        <v>73</v>
      </c>
      <c r="I369" t="s">
        <v>16</v>
      </c>
    </row>
    <row r="370" spans="1:9" x14ac:dyDescent="0.35">
      <c r="A370">
        <v>19</v>
      </c>
      <c r="B370" t="s">
        <v>40</v>
      </c>
      <c r="C370">
        <v>1987</v>
      </c>
      <c r="D370" t="str" cm="1">
        <f t="array" ref="D37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70" s="5">
        <v>8.3000000000000007</v>
      </c>
      <c r="F370" s="1">
        <v>723306</v>
      </c>
      <c r="G370">
        <v>116</v>
      </c>
      <c r="H370" t="s">
        <v>15</v>
      </c>
      <c r="I370" t="s">
        <v>11</v>
      </c>
    </row>
    <row r="371" spans="1:9" x14ac:dyDescent="0.35">
      <c r="A371">
        <v>142</v>
      </c>
      <c r="B371" t="s">
        <v>182</v>
      </c>
      <c r="C371">
        <v>1987</v>
      </c>
      <c r="D371" t="str" cm="1">
        <f t="array" ref="D37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71" s="5">
        <v>7.6</v>
      </c>
      <c r="F371" s="1">
        <v>19646</v>
      </c>
      <c r="G371">
        <v>93</v>
      </c>
      <c r="H371" t="s">
        <v>18</v>
      </c>
      <c r="I371" t="s">
        <v>16</v>
      </c>
    </row>
    <row r="372" spans="1:9" x14ac:dyDescent="0.35">
      <c r="A372">
        <v>55</v>
      </c>
      <c r="B372" t="s">
        <v>84</v>
      </c>
      <c r="C372">
        <v>1986</v>
      </c>
      <c r="D372" t="str" cm="1">
        <f t="array" ref="D37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72" s="5">
        <v>8.1</v>
      </c>
      <c r="F372" s="1">
        <v>392790</v>
      </c>
      <c r="G372">
        <v>89</v>
      </c>
      <c r="H372" t="s">
        <v>15</v>
      </c>
      <c r="I372" t="s">
        <v>16</v>
      </c>
    </row>
    <row r="373" spans="1:9" x14ac:dyDescent="0.35">
      <c r="A373">
        <v>384</v>
      </c>
      <c r="B373" t="s">
        <v>440</v>
      </c>
      <c r="C373">
        <v>1986</v>
      </c>
      <c r="D373" t="str" cm="1">
        <f t="array" ref="D37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73" s="5">
        <v>6.9</v>
      </c>
      <c r="F373" s="1">
        <v>329656</v>
      </c>
      <c r="G373">
        <v>110</v>
      </c>
      <c r="H373" t="s">
        <v>15</v>
      </c>
      <c r="I373" t="s">
        <v>16</v>
      </c>
    </row>
    <row r="374" spans="1:9" x14ac:dyDescent="0.35">
      <c r="A374">
        <v>15</v>
      </c>
      <c r="B374" t="s">
        <v>36</v>
      </c>
      <c r="C374">
        <v>1984</v>
      </c>
      <c r="D374" t="str" cm="1">
        <f t="array" ref="D37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74" s="5">
        <v>8.3000000000000007</v>
      </c>
      <c r="F374" s="1">
        <v>342335</v>
      </c>
      <c r="G374">
        <v>229</v>
      </c>
      <c r="H374" t="s">
        <v>15</v>
      </c>
      <c r="I374" t="s">
        <v>16</v>
      </c>
    </row>
    <row r="375" spans="1:9" x14ac:dyDescent="0.35">
      <c r="A375">
        <v>210</v>
      </c>
      <c r="B375" t="s">
        <v>256</v>
      </c>
      <c r="C375">
        <v>1984</v>
      </c>
      <c r="D375" t="str" cm="1">
        <f t="array" ref="D37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75" s="5">
        <v>7.4</v>
      </c>
      <c r="F375" s="1">
        <v>230543</v>
      </c>
      <c r="G375">
        <v>91</v>
      </c>
      <c r="H375" t="s">
        <v>86</v>
      </c>
      <c r="I375" t="s">
        <v>16</v>
      </c>
    </row>
    <row r="376" spans="1:9" x14ac:dyDescent="0.35">
      <c r="A376">
        <v>79</v>
      </c>
      <c r="B376" t="s">
        <v>113</v>
      </c>
      <c r="C376">
        <v>1982</v>
      </c>
      <c r="D376" t="str" cm="1">
        <f t="array" ref="D37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1981-1990</v>
      </c>
      <c r="E376" s="5">
        <v>7.9</v>
      </c>
      <c r="F376" s="1">
        <v>15186</v>
      </c>
      <c r="G376">
        <v>77</v>
      </c>
      <c r="H376" t="s">
        <v>18</v>
      </c>
      <c r="I376" t="s">
        <v>11</v>
      </c>
    </row>
    <row r="377" spans="1:9" x14ac:dyDescent="0.35">
      <c r="A377">
        <v>355</v>
      </c>
      <c r="B377" t="s">
        <v>409</v>
      </c>
      <c r="C377">
        <v>1980</v>
      </c>
      <c r="D377" t="str" cm="1">
        <f t="array" ref="D37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1971-1980</v>
      </c>
      <c r="E377" s="5">
        <v>6.9</v>
      </c>
      <c r="F377" s="1">
        <v>11329</v>
      </c>
      <c r="G377">
        <v>99</v>
      </c>
      <c r="H377" t="s">
        <v>23</v>
      </c>
      <c r="I377" t="s">
        <v>16</v>
      </c>
    </row>
    <row r="378" spans="1:9" x14ac:dyDescent="0.35">
      <c r="A378">
        <v>72</v>
      </c>
      <c r="B378" t="s">
        <v>105</v>
      </c>
      <c r="C378">
        <v>1979</v>
      </c>
      <c r="D378" t="str" cm="1">
        <f t="array" ref="D37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1971-1980</v>
      </c>
      <c r="E378" s="5">
        <v>8</v>
      </c>
      <c r="F378" s="1">
        <v>392419</v>
      </c>
      <c r="G378">
        <v>94</v>
      </c>
      <c r="H378" t="s">
        <v>18</v>
      </c>
      <c r="I378" t="s">
        <v>11</v>
      </c>
    </row>
    <row r="379" spans="1:9" x14ac:dyDescent="0.35">
      <c r="A379">
        <v>155</v>
      </c>
      <c r="B379" t="s">
        <v>198</v>
      </c>
      <c r="C379">
        <v>1979</v>
      </c>
      <c r="D379" t="str" cm="1">
        <f t="array" ref="D379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1971-1980</v>
      </c>
      <c r="E379" s="5">
        <v>7.6</v>
      </c>
      <c r="F379" s="1">
        <v>30277</v>
      </c>
      <c r="G379">
        <v>100</v>
      </c>
      <c r="H379" t="s">
        <v>18</v>
      </c>
      <c r="I379" t="s">
        <v>74</v>
      </c>
    </row>
    <row r="380" spans="1:9" x14ac:dyDescent="0.35">
      <c r="A380">
        <v>16</v>
      </c>
      <c r="B380" t="s">
        <v>37</v>
      </c>
      <c r="C380">
        <v>1976</v>
      </c>
      <c r="D380" t="str" cm="1">
        <f t="array" ref="D380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1971-1980</v>
      </c>
      <c r="E380" s="5">
        <v>8.3000000000000007</v>
      </c>
      <c r="F380" s="1">
        <v>795222</v>
      </c>
      <c r="G380">
        <v>113</v>
      </c>
      <c r="H380" t="s">
        <v>31</v>
      </c>
      <c r="I380" t="s">
        <v>16</v>
      </c>
    </row>
    <row r="381" spans="1:9" x14ac:dyDescent="0.35">
      <c r="A381">
        <v>28</v>
      </c>
      <c r="B381" t="s">
        <v>51</v>
      </c>
      <c r="C381">
        <v>1975</v>
      </c>
      <c r="D381" t="str" cm="1">
        <f t="array" ref="D381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1971-1980</v>
      </c>
      <c r="E381" s="5">
        <v>8.1999999999999993</v>
      </c>
      <c r="F381" s="1">
        <v>530877</v>
      </c>
      <c r="G381">
        <v>91</v>
      </c>
      <c r="H381" t="s">
        <v>18</v>
      </c>
      <c r="I381" t="s">
        <v>11</v>
      </c>
    </row>
    <row r="382" spans="1:9" x14ac:dyDescent="0.35">
      <c r="A382">
        <v>56</v>
      </c>
      <c r="B382" t="s">
        <v>85</v>
      </c>
      <c r="C382">
        <v>1973</v>
      </c>
      <c r="D382" t="str" cm="1">
        <f t="array" ref="D382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1971-1980</v>
      </c>
      <c r="E382" s="5">
        <v>8.1</v>
      </c>
      <c r="F382" s="1">
        <v>391942</v>
      </c>
      <c r="G382">
        <v>133</v>
      </c>
      <c r="H382" t="s">
        <v>86</v>
      </c>
      <c r="I382" t="s">
        <v>16</v>
      </c>
    </row>
    <row r="383" spans="1:9" x14ac:dyDescent="0.35">
      <c r="A383">
        <v>120</v>
      </c>
      <c r="B383" t="s">
        <v>159</v>
      </c>
      <c r="C383">
        <v>1971</v>
      </c>
      <c r="D383" t="str" cm="1">
        <f t="array" ref="D383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1971-1980</v>
      </c>
      <c r="E383" s="5">
        <v>7.7</v>
      </c>
      <c r="F383" s="1">
        <v>153463</v>
      </c>
      <c r="G383">
        <v>102</v>
      </c>
      <c r="H383" t="s">
        <v>33</v>
      </c>
      <c r="I383" t="s">
        <v>16</v>
      </c>
    </row>
    <row r="384" spans="1:9" x14ac:dyDescent="0.35">
      <c r="A384">
        <v>114</v>
      </c>
      <c r="B384" t="s">
        <v>151</v>
      </c>
      <c r="C384">
        <v>1967</v>
      </c>
      <c r="D384" t="str" cm="1">
        <f t="array" ref="D384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1961-1970</v>
      </c>
      <c r="E384" s="5">
        <v>7.7</v>
      </c>
      <c r="F384" s="1">
        <v>111189</v>
      </c>
      <c r="G384">
        <v>110</v>
      </c>
      <c r="H384" t="s">
        <v>15</v>
      </c>
      <c r="I384" t="s">
        <v>16</v>
      </c>
    </row>
    <row r="385" spans="1:9" x14ac:dyDescent="0.35">
      <c r="A385">
        <v>243</v>
      </c>
      <c r="B385" t="s">
        <v>289</v>
      </c>
      <c r="C385">
        <v>1966</v>
      </c>
      <c r="D385" t="str" cm="1">
        <f t="array" ref="D385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1961-1970</v>
      </c>
      <c r="E385" s="5">
        <v>7.3</v>
      </c>
      <c r="F385" s="1">
        <v>16168</v>
      </c>
      <c r="G385">
        <v>117</v>
      </c>
      <c r="H385" t="s">
        <v>23</v>
      </c>
      <c r="I385" t="s">
        <v>16</v>
      </c>
    </row>
    <row r="386" spans="1:9" x14ac:dyDescent="0.35">
      <c r="A386">
        <v>107</v>
      </c>
      <c r="B386" t="s">
        <v>144</v>
      </c>
      <c r="C386">
        <v>1964</v>
      </c>
      <c r="D386" t="str" cm="1">
        <f t="array" ref="D386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1961-1970</v>
      </c>
      <c r="E386" s="5">
        <v>7.8</v>
      </c>
      <c r="F386" s="1">
        <v>94121</v>
      </c>
      <c r="G386">
        <v>170</v>
      </c>
      <c r="H386" t="s">
        <v>15</v>
      </c>
      <c r="I386" t="s">
        <v>16</v>
      </c>
    </row>
    <row r="387" spans="1:9" x14ac:dyDescent="0.35">
      <c r="A387">
        <v>183</v>
      </c>
      <c r="B387" t="s">
        <v>229</v>
      </c>
      <c r="C387">
        <v>1961</v>
      </c>
      <c r="D387" t="str" cm="1">
        <f t="array" ref="D387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1961-1970</v>
      </c>
      <c r="E387" s="5">
        <v>7.5</v>
      </c>
      <c r="F387" s="1">
        <v>50150</v>
      </c>
      <c r="G387">
        <v>158</v>
      </c>
      <c r="H387" t="s">
        <v>47</v>
      </c>
      <c r="I387" t="s">
        <v>16</v>
      </c>
    </row>
    <row r="388" spans="1:9" x14ac:dyDescent="0.35">
      <c r="A388">
        <v>185</v>
      </c>
      <c r="B388" t="s">
        <v>231</v>
      </c>
      <c r="C388">
        <v>1954</v>
      </c>
      <c r="D388" t="str" cm="1">
        <f t="array" ref="D388">_xlfn.IFS(AND(Best_Movies_Netflix4[[#This Row],[RELEASE_YEAR]]&gt;1951,Best_Movies_Netflix4[[#This Row],[RELEASE_YEAR]]&lt;=1960),"1951-1960",AND(Best_Movies_Netflix4[[#This Row],[RELEASE_YEAR]]&gt;1960,Best_Movies_Netflix4[[#This Row],[RELEASE_YEAR]]&lt;=1970),"1961-1970",AND(Best_Movies_Netflix4[[#This Row],[RELEASE_YEAR]]&gt;1970,Best_Movies_Netflix4[[#This Row],[RELEASE_YEAR]]&lt;=1980),"1971-1980",AND(Best_Movies_Netflix4[[#This Row],[RELEASE_YEAR]]&gt;1980,Best_Movies_Netflix4[[#This Row],[RELEASE_YEAR]]&lt;=1990),"1981-1990",AND(Best_Movies_Netflix4[[#This Row],[RELEASE_YEAR]]&gt;1990,Best_Movies_Netflix4[[#This Row],[RELEASE_YEAR]]&lt;=2000),"1991-2000",AND(Best_Movies_Netflix4[[#This Row],[RELEASE_YEAR]]&gt;2000,Best_Movies_Netflix4[[#This Row],[RELEASE_YEAR]]&lt;=2010),"2001-2010",AND(Best_Movies_Netflix4[[#This Row],[RELEASE_YEAR]]&gt;2010,Best_Movies_Netflix4[[#This Row],[RELEASE_YEAR]]&lt;=2020),"2011-2020",AND(Best_Movies_Netflix4[[#This Row],[RELEASE_YEAR]]&gt;2020,Best_Movies_Netflix4[[#This Row],[RELEASE_YEAR]]&lt;=2023),"2021-2022")</f>
        <v>1951-1960</v>
      </c>
      <c r="E388" s="5">
        <v>7.5</v>
      </c>
      <c r="F388" s="1">
        <v>42373</v>
      </c>
      <c r="G388">
        <v>115</v>
      </c>
      <c r="H388" t="s">
        <v>73</v>
      </c>
      <c r="I388" t="s">
        <v>16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79DD-C0DA-45A2-ADF2-5511A2736633}">
  <dimension ref="A3:N23"/>
  <sheetViews>
    <sheetView topLeftCell="A6" workbookViewId="0">
      <selection activeCell="M23" sqref="M23"/>
    </sheetView>
  </sheetViews>
  <sheetFormatPr defaultRowHeight="14.5" x14ac:dyDescent="0.35"/>
  <cols>
    <col min="1" max="1" width="11.90625" bestFit="1" customWidth="1"/>
    <col min="2" max="2" width="13.54296875" bestFit="1" customWidth="1"/>
    <col min="3" max="3" width="12.54296875" bestFit="1" customWidth="1"/>
    <col min="4" max="4" width="12.1796875" bestFit="1" customWidth="1"/>
    <col min="5" max="5" width="15.26953125" bestFit="1" customWidth="1"/>
    <col min="6" max="6" width="13.1796875" bestFit="1" customWidth="1"/>
    <col min="7" max="7" width="9.54296875" bestFit="1" customWidth="1"/>
    <col min="8" max="8" width="15.7265625" bestFit="1" customWidth="1"/>
    <col min="9" max="9" width="12.36328125" bestFit="1" customWidth="1"/>
    <col min="10" max="10" width="24.54296875" bestFit="1" customWidth="1"/>
    <col min="11" max="11" width="3.08984375" bestFit="1" customWidth="1"/>
    <col min="12" max="12" width="3.1796875" bestFit="1" customWidth="1"/>
    <col min="13" max="13" width="8.1796875" customWidth="1"/>
    <col min="14" max="14" width="11" customWidth="1"/>
    <col min="15" max="15" width="2.81640625" bestFit="1" customWidth="1"/>
    <col min="16" max="16" width="3.1796875" bestFit="1" customWidth="1"/>
    <col min="17" max="17" width="2.1796875" bestFit="1" customWidth="1"/>
    <col min="18" max="18" width="2.6328125" bestFit="1" customWidth="1"/>
    <col min="19" max="19" width="2.36328125" bestFit="1" customWidth="1"/>
    <col min="20" max="20" width="2.81640625" bestFit="1" customWidth="1"/>
    <col min="21" max="21" width="3" bestFit="1" customWidth="1"/>
    <col min="22" max="22" width="3.453125" bestFit="1" customWidth="1"/>
    <col min="23" max="23" width="2.7265625" bestFit="1" customWidth="1"/>
    <col min="24" max="24" width="2.90625" bestFit="1" customWidth="1"/>
    <col min="25" max="25" width="3.81640625" bestFit="1" customWidth="1"/>
    <col min="26" max="26" width="10.7265625" bestFit="1" customWidth="1"/>
  </cols>
  <sheetData>
    <row r="3" spans="1:14" x14ac:dyDescent="0.35">
      <c r="A3" s="3" t="s">
        <v>724</v>
      </c>
      <c r="B3" t="s">
        <v>730</v>
      </c>
      <c r="C3" t="s">
        <v>742</v>
      </c>
      <c r="F3" s="3" t="s">
        <v>728</v>
      </c>
      <c r="G3" t="s">
        <v>729</v>
      </c>
      <c r="I3" s="3" t="s">
        <v>722</v>
      </c>
      <c r="J3" t="s">
        <v>725</v>
      </c>
      <c r="M3" s="7" t="s">
        <v>722</v>
      </c>
      <c r="N3" s="7" t="s">
        <v>725</v>
      </c>
    </row>
    <row r="4" spans="1:14" x14ac:dyDescent="0.35">
      <c r="A4" s="4" t="s">
        <v>25</v>
      </c>
      <c r="B4" s="6">
        <v>8.0857142857142872</v>
      </c>
      <c r="C4" s="6">
        <v>9.1</v>
      </c>
      <c r="F4" s="4">
        <v>1</v>
      </c>
      <c r="G4">
        <v>67</v>
      </c>
      <c r="I4" s="4" t="s">
        <v>16</v>
      </c>
      <c r="J4" s="1">
        <v>18245942</v>
      </c>
      <c r="M4" s="4" t="s">
        <v>745</v>
      </c>
      <c r="N4" s="1">
        <v>18245942</v>
      </c>
    </row>
    <row r="5" spans="1:14" x14ac:dyDescent="0.35">
      <c r="A5" s="4" t="s">
        <v>192</v>
      </c>
      <c r="B5" s="6">
        <v>8.1750000000000007</v>
      </c>
      <c r="C5" s="6">
        <v>8.6999999999999993</v>
      </c>
      <c r="F5" s="4">
        <v>2</v>
      </c>
      <c r="G5">
        <v>40</v>
      </c>
      <c r="I5" s="4" t="s">
        <v>11</v>
      </c>
      <c r="J5" s="1">
        <v>2188371</v>
      </c>
      <c r="M5" s="4" t="s">
        <v>747</v>
      </c>
      <c r="N5" s="1">
        <v>2188371</v>
      </c>
    </row>
    <row r="6" spans="1:14" x14ac:dyDescent="0.35">
      <c r="A6" s="4" t="s">
        <v>18</v>
      </c>
      <c r="B6" s="6">
        <v>8.0697674418604617</v>
      </c>
      <c r="C6" s="6">
        <v>8.9</v>
      </c>
      <c r="F6" s="4">
        <v>3</v>
      </c>
      <c r="G6">
        <v>45</v>
      </c>
      <c r="I6" s="4" t="s">
        <v>74</v>
      </c>
      <c r="J6" s="1">
        <v>1759011</v>
      </c>
      <c r="M6" s="4" t="s">
        <v>749</v>
      </c>
      <c r="N6" s="1">
        <v>1759011</v>
      </c>
    </row>
    <row r="7" spans="1:14" x14ac:dyDescent="0.35">
      <c r="A7" s="4" t="s">
        <v>31</v>
      </c>
      <c r="B7" s="6">
        <v>7.9849999999999994</v>
      </c>
      <c r="C7" s="6">
        <v>8.6</v>
      </c>
      <c r="F7" s="4">
        <v>4</v>
      </c>
      <c r="G7">
        <v>27</v>
      </c>
      <c r="I7" s="4" t="s">
        <v>104</v>
      </c>
      <c r="J7" s="1">
        <v>590513</v>
      </c>
      <c r="M7" s="4" t="s">
        <v>754</v>
      </c>
      <c r="N7" s="1">
        <v>590513</v>
      </c>
    </row>
    <row r="8" spans="1:14" x14ac:dyDescent="0.35">
      <c r="A8" s="4" t="s">
        <v>10</v>
      </c>
      <c r="B8" s="6">
        <v>8.3571428571428577</v>
      </c>
      <c r="C8" s="6">
        <v>9.3000000000000007</v>
      </c>
      <c r="F8" s="4">
        <v>5</v>
      </c>
      <c r="G8">
        <v>22</v>
      </c>
      <c r="I8" s="4" t="s">
        <v>61</v>
      </c>
      <c r="J8" s="1">
        <v>515059</v>
      </c>
      <c r="M8" s="4" t="s">
        <v>752</v>
      </c>
      <c r="N8" s="1">
        <v>515059</v>
      </c>
    </row>
    <row r="9" spans="1:14" x14ac:dyDescent="0.35">
      <c r="A9" s="4" t="s">
        <v>15</v>
      </c>
      <c r="B9" s="6">
        <v>8.1134146341463413</v>
      </c>
      <c r="C9" s="6">
        <v>9.5</v>
      </c>
      <c r="F9" s="4">
        <v>6</v>
      </c>
      <c r="G9">
        <v>17</v>
      </c>
      <c r="I9" s="4" t="s">
        <v>97</v>
      </c>
      <c r="J9" s="1">
        <v>495004</v>
      </c>
      <c r="M9" s="4" t="s">
        <v>748</v>
      </c>
      <c r="N9" s="1">
        <v>495004</v>
      </c>
    </row>
    <row r="10" spans="1:14" x14ac:dyDescent="0.35">
      <c r="A10" s="4" t="s">
        <v>495</v>
      </c>
      <c r="B10" s="6">
        <v>8.4499999999999993</v>
      </c>
      <c r="C10" s="6">
        <v>8.5</v>
      </c>
      <c r="F10" s="4" t="s">
        <v>727</v>
      </c>
      <c r="G10">
        <v>28</v>
      </c>
      <c r="I10" s="4" t="s">
        <v>109</v>
      </c>
      <c r="J10" s="1">
        <v>481842</v>
      </c>
      <c r="M10" s="4" t="s">
        <v>753</v>
      </c>
      <c r="N10" s="1">
        <v>481842</v>
      </c>
    </row>
    <row r="11" spans="1:14" x14ac:dyDescent="0.35">
      <c r="A11" s="4" t="s">
        <v>73</v>
      </c>
      <c r="B11" s="6">
        <v>7.7</v>
      </c>
      <c r="C11" s="6">
        <v>7.7</v>
      </c>
      <c r="F11" s="4" t="s">
        <v>723</v>
      </c>
      <c r="G11">
        <v>246</v>
      </c>
      <c r="I11" s="4" t="s">
        <v>157</v>
      </c>
      <c r="J11" s="1">
        <v>186074</v>
      </c>
      <c r="M11" s="4" t="s">
        <v>744</v>
      </c>
      <c r="N11" s="1">
        <f>GETPIVOTDATA("NUMBER_OF_VOTES",$I$3)-SUM(N4:N10)</f>
        <v>808088</v>
      </c>
    </row>
    <row r="12" spans="1:14" x14ac:dyDescent="0.35">
      <c r="A12" s="4" t="s">
        <v>13</v>
      </c>
      <c r="B12" s="6">
        <v>8.1155555555555576</v>
      </c>
      <c r="C12" s="6">
        <v>9.3000000000000007</v>
      </c>
      <c r="I12" s="4" t="s">
        <v>19</v>
      </c>
      <c r="J12" s="1">
        <v>170805</v>
      </c>
    </row>
    <row r="13" spans="1:14" x14ac:dyDescent="0.35">
      <c r="A13" s="4" t="s">
        <v>33</v>
      </c>
      <c r="B13" s="6">
        <v>7.8500000000000005</v>
      </c>
      <c r="C13" s="6">
        <v>8.1</v>
      </c>
      <c r="I13" s="4" t="s">
        <v>128</v>
      </c>
      <c r="J13" s="1">
        <v>97091</v>
      </c>
    </row>
    <row r="14" spans="1:14" x14ac:dyDescent="0.35">
      <c r="A14" s="4" t="s">
        <v>47</v>
      </c>
      <c r="B14" s="6">
        <v>7.875</v>
      </c>
      <c r="C14" s="6">
        <v>8.3000000000000007</v>
      </c>
      <c r="I14" s="4" t="s">
        <v>54</v>
      </c>
      <c r="J14" s="1">
        <v>89084</v>
      </c>
    </row>
    <row r="15" spans="1:14" x14ac:dyDescent="0.35">
      <c r="A15" s="4" t="s">
        <v>23</v>
      </c>
      <c r="B15" s="6">
        <v>8.6000000000000014</v>
      </c>
      <c r="C15" s="6">
        <v>8.9</v>
      </c>
      <c r="I15" s="4" t="s">
        <v>538</v>
      </c>
      <c r="J15" s="1">
        <v>65544</v>
      </c>
    </row>
    <row r="16" spans="1:14" x14ac:dyDescent="0.35">
      <c r="A16" s="4" t="s">
        <v>723</v>
      </c>
      <c r="B16" s="6">
        <v>8.093495934959348</v>
      </c>
      <c r="C16" s="6">
        <v>9.5</v>
      </c>
      <c r="I16" s="4" t="s">
        <v>427</v>
      </c>
      <c r="J16" s="1">
        <v>64776</v>
      </c>
    </row>
    <row r="17" spans="2:10" x14ac:dyDescent="0.35">
      <c r="I17" s="4" t="s">
        <v>333</v>
      </c>
      <c r="J17" s="1">
        <v>36077</v>
      </c>
    </row>
    <row r="18" spans="2:10" x14ac:dyDescent="0.35">
      <c r="I18" s="4" t="s">
        <v>118</v>
      </c>
      <c r="J18" s="1">
        <v>26934</v>
      </c>
    </row>
    <row r="19" spans="2:10" x14ac:dyDescent="0.35">
      <c r="B19" s="15" t="s">
        <v>740</v>
      </c>
      <c r="C19" s="15"/>
      <c r="I19" s="4" t="s">
        <v>533</v>
      </c>
      <c r="J19" s="1">
        <v>25239</v>
      </c>
    </row>
    <row r="20" spans="2:10" x14ac:dyDescent="0.35">
      <c r="B20">
        <f>MAX(Shows!E2:E247)</f>
        <v>9.5</v>
      </c>
      <c r="C20" t="str">
        <f>_xlfn.XLOOKUP(MAX(Shows!E2:E247),Shows!E2:E247,Shows!B2:B247)</f>
        <v>Breaking Bad</v>
      </c>
      <c r="I20" s="4" t="s">
        <v>68</v>
      </c>
      <c r="J20" s="1">
        <v>21747</v>
      </c>
    </row>
    <row r="21" spans="2:10" x14ac:dyDescent="0.35">
      <c r="I21" s="4" t="s">
        <v>228</v>
      </c>
      <c r="J21" s="1">
        <v>14346</v>
      </c>
    </row>
    <row r="22" spans="2:10" x14ac:dyDescent="0.35">
      <c r="I22" s="4" t="s">
        <v>669</v>
      </c>
      <c r="J22" s="1">
        <v>10371</v>
      </c>
    </row>
    <row r="23" spans="2:10" x14ac:dyDescent="0.35">
      <c r="I23" s="4" t="s">
        <v>723</v>
      </c>
      <c r="J23">
        <v>25083830</v>
      </c>
    </row>
  </sheetData>
  <sortState xmlns:xlrd2="http://schemas.microsoft.com/office/spreadsheetml/2017/richdata2" ref="F3:H11">
    <sortCondition descending="1" ref="H3"/>
  </sortState>
  <mergeCells count="1">
    <mergeCell ref="B19:C19"/>
  </mergeCells>
  <pageMargins left="0.7" right="0.7" top="0.75" bottom="0.75" header="0.3" footer="0.3"/>
  <pageSetup paperSize="9" orientation="portrait" horizontalDpi="300" verticalDpi="300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7"/>
  <sheetViews>
    <sheetView topLeftCell="A227" workbookViewId="0">
      <selection activeCell="D1" sqref="D1"/>
    </sheetView>
  </sheetViews>
  <sheetFormatPr defaultRowHeight="14.5" x14ac:dyDescent="0.35"/>
  <cols>
    <col min="1" max="1" width="7.6328125" bestFit="1" customWidth="1"/>
    <col min="2" max="2" width="42.1796875" bestFit="1" customWidth="1"/>
    <col min="3" max="3" width="15.453125" bestFit="1" customWidth="1"/>
    <col min="4" max="4" width="15.453125" customWidth="1"/>
    <col min="5" max="5" width="8.54296875" bestFit="1" customWidth="1"/>
    <col min="6" max="6" width="20.453125" style="2" bestFit="1" customWidth="1"/>
    <col min="7" max="7" width="12.08984375" bestFit="1" customWidth="1"/>
    <col min="8" max="8" width="22.54296875" bestFit="1" customWidth="1"/>
    <col min="9" max="9" width="18.7265625" bestFit="1" customWidth="1"/>
    <col min="10" max="10" width="14.453125" bestFit="1" customWidth="1"/>
    <col min="11" max="12" width="20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721</v>
      </c>
      <c r="E1" t="s">
        <v>3</v>
      </c>
      <c r="F1" s="1" t="s">
        <v>4</v>
      </c>
      <c r="G1" t="s">
        <v>5</v>
      </c>
      <c r="H1" t="s">
        <v>443</v>
      </c>
      <c r="I1" t="s">
        <v>726</v>
      </c>
      <c r="J1" t="s">
        <v>6</v>
      </c>
      <c r="K1" t="s">
        <v>7</v>
      </c>
    </row>
    <row r="2" spans="1:11" x14ac:dyDescent="0.35">
      <c r="A2">
        <v>0</v>
      </c>
      <c r="B2" t="s">
        <v>444</v>
      </c>
      <c r="C2">
        <v>2008</v>
      </c>
      <c r="D2" t="str" cm="1">
        <f t="array" ref="D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">
        <v>9.5</v>
      </c>
      <c r="F2" s="1">
        <v>1727694</v>
      </c>
      <c r="G2">
        <v>48</v>
      </c>
      <c r="H2">
        <v>5</v>
      </c>
      <c r="I2" s="8">
        <f>IF(Best_Shows_Netflix5[[#This Row],[NUMBER_OF_SEASONS]]&gt;6,"More than 6",Best_Shows_Netflix5[[#This Row],[NUMBER_OF_SEASONS]])</f>
        <v>5</v>
      </c>
      <c r="J2" t="s">
        <v>15</v>
      </c>
      <c r="K2" t="s">
        <v>16</v>
      </c>
    </row>
    <row r="3" spans="1:11" x14ac:dyDescent="0.35">
      <c r="A3">
        <v>24</v>
      </c>
      <c r="B3" t="s">
        <v>474</v>
      </c>
      <c r="C3">
        <v>2016</v>
      </c>
      <c r="D3" t="str" cm="1">
        <f t="array" ref="D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">
        <v>8.6999999999999993</v>
      </c>
      <c r="F3" s="1">
        <v>989090</v>
      </c>
      <c r="G3">
        <v>52</v>
      </c>
      <c r="H3">
        <v>5</v>
      </c>
      <c r="I3" s="8">
        <f>IF(Best_Shows_Netflix5[[#This Row],[NUMBER_OF_SEASONS]]&gt;6,"More than 6",Best_Shows_Netflix5[[#This Row],[NUMBER_OF_SEASONS]])</f>
        <v>5</v>
      </c>
      <c r="J3" t="s">
        <v>13</v>
      </c>
      <c r="K3" t="s">
        <v>16</v>
      </c>
    </row>
    <row r="4" spans="1:11" x14ac:dyDescent="0.35">
      <c r="A4">
        <v>102</v>
      </c>
      <c r="B4" t="s">
        <v>560</v>
      </c>
      <c r="C4">
        <v>2010</v>
      </c>
      <c r="D4" t="str" cm="1">
        <f t="array" ref="D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4">
        <v>8.1999999999999993</v>
      </c>
      <c r="F4" s="1">
        <v>945125</v>
      </c>
      <c r="G4">
        <v>46</v>
      </c>
      <c r="H4">
        <v>11</v>
      </c>
      <c r="I4" s="8" t="str">
        <f>IF(Best_Shows_Netflix5[[#This Row],[NUMBER_OF_SEASONS]]&gt;6,"More than 6",Best_Shows_Netflix5[[#This Row],[NUMBER_OF_SEASONS]])</f>
        <v>More than 6</v>
      </c>
      <c r="J4" t="s">
        <v>25</v>
      </c>
      <c r="K4" t="s">
        <v>16</v>
      </c>
    </row>
    <row r="5" spans="1:11" x14ac:dyDescent="0.35">
      <c r="A5">
        <v>22</v>
      </c>
      <c r="B5" t="s">
        <v>472</v>
      </c>
      <c r="C5">
        <v>2013</v>
      </c>
      <c r="D5" t="str" cm="1">
        <f t="array" ref="D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5">
        <v>8.6999999999999993</v>
      </c>
      <c r="F5" s="1">
        <v>494092</v>
      </c>
      <c r="G5">
        <v>52</v>
      </c>
      <c r="H5">
        <v>6</v>
      </c>
      <c r="I5" s="8">
        <f>IF(Best_Shows_Netflix5[[#This Row],[NUMBER_OF_SEASONS]]&gt;6,"More than 6",Best_Shows_Netflix5[[#This Row],[NUMBER_OF_SEASONS]])</f>
        <v>6</v>
      </c>
      <c r="J5" t="s">
        <v>15</v>
      </c>
      <c r="K5" t="s">
        <v>16</v>
      </c>
    </row>
    <row r="6" spans="1:11" x14ac:dyDescent="0.35">
      <c r="A6">
        <v>19</v>
      </c>
      <c r="B6" t="s">
        <v>468</v>
      </c>
      <c r="C6">
        <v>2013</v>
      </c>
      <c r="D6" t="str" cm="1">
        <f t="array" ref="D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6">
        <v>8.8000000000000007</v>
      </c>
      <c r="F6" s="1">
        <v>485506</v>
      </c>
      <c r="G6">
        <v>58</v>
      </c>
      <c r="H6">
        <v>6</v>
      </c>
      <c r="I6" s="8">
        <f>IF(Best_Shows_Netflix5[[#This Row],[NUMBER_OF_SEASONS]]&gt;6,"More than 6",Best_Shows_Netflix5[[#This Row],[NUMBER_OF_SEASONS]])</f>
        <v>6</v>
      </c>
      <c r="J6" t="s">
        <v>15</v>
      </c>
      <c r="K6" t="s">
        <v>11</v>
      </c>
    </row>
    <row r="7" spans="1:11" x14ac:dyDescent="0.35">
      <c r="A7">
        <v>97</v>
      </c>
      <c r="B7" t="s">
        <v>555</v>
      </c>
      <c r="C7">
        <v>2019</v>
      </c>
      <c r="D7" t="str" cm="1">
        <f t="array" ref="D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">
        <v>8.1999999999999993</v>
      </c>
      <c r="F7" s="1">
        <v>465949</v>
      </c>
      <c r="G7">
        <v>58</v>
      </c>
      <c r="H7">
        <v>2</v>
      </c>
      <c r="I7" s="8">
        <f>IF(Best_Shows_Netflix5[[#This Row],[NUMBER_OF_SEASONS]]&gt;6,"More than 6",Best_Shows_Netflix5[[#This Row],[NUMBER_OF_SEASONS]])</f>
        <v>2</v>
      </c>
      <c r="J7" t="s">
        <v>13</v>
      </c>
      <c r="K7" t="s">
        <v>16</v>
      </c>
    </row>
    <row r="8" spans="1:11" x14ac:dyDescent="0.35">
      <c r="A8">
        <v>80</v>
      </c>
      <c r="B8" t="s">
        <v>536</v>
      </c>
      <c r="C8">
        <v>2017</v>
      </c>
      <c r="D8" t="str" cm="1">
        <f t="array" ref="D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8">
        <v>8.3000000000000007</v>
      </c>
      <c r="F8" s="1">
        <v>450797</v>
      </c>
      <c r="G8">
        <v>50</v>
      </c>
      <c r="H8">
        <v>5</v>
      </c>
      <c r="I8" s="8">
        <f>IF(Best_Shows_Netflix5[[#This Row],[NUMBER_OF_SEASONS]]&gt;6,"More than 6",Best_Shows_Netflix5[[#This Row],[NUMBER_OF_SEASONS]])</f>
        <v>5</v>
      </c>
      <c r="J8" t="s">
        <v>31</v>
      </c>
      <c r="K8" t="s">
        <v>61</v>
      </c>
    </row>
    <row r="9" spans="1:11" x14ac:dyDescent="0.35">
      <c r="A9">
        <v>50</v>
      </c>
      <c r="B9" t="s">
        <v>503</v>
      </c>
      <c r="C9">
        <v>2005</v>
      </c>
      <c r="D9" t="str" cm="1">
        <f t="array" ref="D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9">
        <v>8.5</v>
      </c>
      <c r="F9" s="1">
        <v>428639</v>
      </c>
      <c r="G9">
        <v>45</v>
      </c>
      <c r="H9">
        <v>15</v>
      </c>
      <c r="I9" s="8" t="str">
        <f>IF(Best_Shows_Netflix5[[#This Row],[NUMBER_OF_SEASONS]]&gt;6,"More than 6",Best_Shows_Netflix5[[#This Row],[NUMBER_OF_SEASONS]])</f>
        <v>More than 6</v>
      </c>
      <c r="J9" t="s">
        <v>13</v>
      </c>
      <c r="K9" t="s">
        <v>16</v>
      </c>
    </row>
    <row r="10" spans="1:11" x14ac:dyDescent="0.35">
      <c r="A10">
        <v>224</v>
      </c>
      <c r="B10" t="s">
        <v>688</v>
      </c>
      <c r="C10">
        <v>2012</v>
      </c>
      <c r="D10" t="str" cm="1">
        <f t="array" ref="D1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">
        <v>7.5</v>
      </c>
      <c r="F10" s="1">
        <v>425716</v>
      </c>
      <c r="G10">
        <v>42</v>
      </c>
      <c r="H10">
        <v>8</v>
      </c>
      <c r="I10" s="8" t="str">
        <f>IF(Best_Shows_Netflix5[[#This Row],[NUMBER_OF_SEASONS]]&gt;6,"More than 6",Best_Shows_Netflix5[[#This Row],[NUMBER_OF_SEASONS]])</f>
        <v>More than 6</v>
      </c>
      <c r="J10" t="s">
        <v>25</v>
      </c>
      <c r="K10" t="s">
        <v>16</v>
      </c>
    </row>
    <row r="11" spans="1:11" x14ac:dyDescent="0.35">
      <c r="A11">
        <v>126</v>
      </c>
      <c r="B11" t="s">
        <v>585</v>
      </c>
      <c r="C11">
        <v>2021</v>
      </c>
      <c r="D11" t="str" cm="1">
        <f t="array" ref="D1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1">
        <v>8</v>
      </c>
      <c r="F11" s="1">
        <v>416738</v>
      </c>
      <c r="G11">
        <v>54</v>
      </c>
      <c r="H11">
        <v>2</v>
      </c>
      <c r="I11" s="8">
        <f>IF(Best_Shows_Netflix5[[#This Row],[NUMBER_OF_SEASONS]]&gt;6,"More than 6",Best_Shows_Netflix5[[#This Row],[NUMBER_OF_SEASONS]])</f>
        <v>2</v>
      </c>
      <c r="J11" t="s">
        <v>25</v>
      </c>
      <c r="K11" t="s">
        <v>104</v>
      </c>
    </row>
    <row r="12" spans="1:11" x14ac:dyDescent="0.35">
      <c r="A12">
        <v>34</v>
      </c>
      <c r="B12" t="s">
        <v>485</v>
      </c>
      <c r="C12">
        <v>2020</v>
      </c>
      <c r="D12" t="str" cm="1">
        <f t="array" ref="D1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2">
        <v>8.6</v>
      </c>
      <c r="F12" s="1">
        <v>406350</v>
      </c>
      <c r="G12">
        <v>56</v>
      </c>
      <c r="H12">
        <v>1</v>
      </c>
      <c r="I12" s="8">
        <f>IF(Best_Shows_Netflix5[[#This Row],[NUMBER_OF_SEASONS]]&gt;6,"More than 6",Best_Shows_Netflix5[[#This Row],[NUMBER_OF_SEASONS]])</f>
        <v>1</v>
      </c>
      <c r="J12" t="s">
        <v>15</v>
      </c>
      <c r="K12" t="s">
        <v>16</v>
      </c>
    </row>
    <row r="13" spans="1:11" x14ac:dyDescent="0.35">
      <c r="A13">
        <v>16</v>
      </c>
      <c r="B13" t="s">
        <v>465</v>
      </c>
      <c r="C13">
        <v>2015</v>
      </c>
      <c r="D13" t="str" cm="1">
        <f t="array" ref="D1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">
        <v>8.8000000000000007</v>
      </c>
      <c r="F13" s="1">
        <v>404920</v>
      </c>
      <c r="G13">
        <v>49</v>
      </c>
      <c r="H13">
        <v>6</v>
      </c>
      <c r="I13" s="8">
        <f>IF(Best_Shows_Netflix5[[#This Row],[NUMBER_OF_SEASONS]]&gt;6,"More than 6",Best_Shows_Netflix5[[#This Row],[NUMBER_OF_SEASONS]])</f>
        <v>6</v>
      </c>
      <c r="J13" t="s">
        <v>18</v>
      </c>
      <c r="K13" t="s">
        <v>16</v>
      </c>
    </row>
    <row r="14" spans="1:11" x14ac:dyDescent="0.35">
      <c r="A14">
        <v>17</v>
      </c>
      <c r="B14" t="s">
        <v>466</v>
      </c>
      <c r="C14">
        <v>2015</v>
      </c>
      <c r="D14" t="str" cm="1">
        <f t="array" ref="D1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">
        <v>8.8000000000000007</v>
      </c>
      <c r="F14" s="1">
        <v>404486</v>
      </c>
      <c r="G14">
        <v>52</v>
      </c>
      <c r="H14">
        <v>3</v>
      </c>
      <c r="I14" s="8">
        <f>IF(Best_Shows_Netflix5[[#This Row],[NUMBER_OF_SEASONS]]&gt;6,"More than 6",Best_Shows_Netflix5[[#This Row],[NUMBER_OF_SEASONS]])</f>
        <v>3</v>
      </c>
      <c r="J14" t="s">
        <v>15</v>
      </c>
      <c r="K14" t="s">
        <v>16</v>
      </c>
    </row>
    <row r="15" spans="1:11" x14ac:dyDescent="0.35">
      <c r="A15">
        <v>21</v>
      </c>
      <c r="B15" t="s">
        <v>471</v>
      </c>
      <c r="C15">
        <v>2017</v>
      </c>
      <c r="D15" t="str" cm="1">
        <f t="array" ref="D1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5">
        <v>8.6999999999999993</v>
      </c>
      <c r="F15" s="1">
        <v>354443</v>
      </c>
      <c r="G15">
        <v>56</v>
      </c>
      <c r="H15">
        <v>3</v>
      </c>
      <c r="I15" s="8">
        <f>IF(Best_Shows_Netflix5[[#This Row],[NUMBER_OF_SEASONS]]&gt;6,"More than 6",Best_Shows_Netflix5[[#This Row],[NUMBER_OF_SEASONS]])</f>
        <v>3</v>
      </c>
      <c r="J15" t="s">
        <v>13</v>
      </c>
      <c r="K15" t="s">
        <v>97</v>
      </c>
    </row>
    <row r="16" spans="1:11" x14ac:dyDescent="0.35">
      <c r="A16">
        <v>209</v>
      </c>
      <c r="B16" t="s">
        <v>673</v>
      </c>
      <c r="C16">
        <v>2014</v>
      </c>
      <c r="D16" t="str" cm="1">
        <f t="array" ref="D1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">
        <v>7.6</v>
      </c>
      <c r="F16" s="1">
        <v>336888</v>
      </c>
      <c r="G16">
        <v>42</v>
      </c>
      <c r="H16">
        <v>8</v>
      </c>
      <c r="I16" s="8" t="str">
        <f>IF(Best_Shows_Netflix5[[#This Row],[NUMBER_OF_SEASONS]]&gt;6,"More than 6",Best_Shows_Netflix5[[#This Row],[NUMBER_OF_SEASONS]])</f>
        <v>More than 6</v>
      </c>
      <c r="J16" t="s">
        <v>13</v>
      </c>
      <c r="K16" t="s">
        <v>16</v>
      </c>
    </row>
    <row r="17" spans="1:11" x14ac:dyDescent="0.35">
      <c r="A17">
        <v>6</v>
      </c>
      <c r="B17" t="s">
        <v>453</v>
      </c>
      <c r="C17">
        <v>2013</v>
      </c>
      <c r="D17" t="str" cm="1">
        <f t="array" ref="D1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">
        <v>9</v>
      </c>
      <c r="F17" s="1">
        <v>325381</v>
      </c>
      <c r="G17">
        <v>24</v>
      </c>
      <c r="H17">
        <v>4</v>
      </c>
      <c r="I17" s="8">
        <f>IF(Best_Shows_Netflix5[[#This Row],[NUMBER_OF_SEASONS]]&gt;6,"More than 6",Best_Shows_Netflix5[[#This Row],[NUMBER_OF_SEASONS]])</f>
        <v>4</v>
      </c>
      <c r="J17" t="s">
        <v>13</v>
      </c>
      <c r="K17" t="s">
        <v>74</v>
      </c>
    </row>
    <row r="18" spans="1:11" x14ac:dyDescent="0.35">
      <c r="A18">
        <v>183</v>
      </c>
      <c r="B18" t="s">
        <v>645</v>
      </c>
      <c r="C18">
        <v>2009</v>
      </c>
      <c r="D18" t="str" cm="1">
        <f t="array" ref="D1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18">
        <v>7.7</v>
      </c>
      <c r="F18" s="1">
        <v>310776</v>
      </c>
      <c r="G18">
        <v>42</v>
      </c>
      <c r="H18">
        <v>8</v>
      </c>
      <c r="I18" s="8" t="str">
        <f>IF(Best_Shows_Netflix5[[#This Row],[NUMBER_OF_SEASONS]]&gt;6,"More than 6",Best_Shows_Netflix5[[#This Row],[NUMBER_OF_SEASONS]])</f>
        <v>More than 6</v>
      </c>
      <c r="J18" t="s">
        <v>13</v>
      </c>
      <c r="K18" t="s">
        <v>16</v>
      </c>
    </row>
    <row r="19" spans="1:11" x14ac:dyDescent="0.35">
      <c r="A19">
        <v>118</v>
      </c>
      <c r="B19" t="s">
        <v>577</v>
      </c>
      <c r="C19">
        <v>2016</v>
      </c>
      <c r="D19" t="str" cm="1">
        <f t="array" ref="D1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9">
        <v>8.1</v>
      </c>
      <c r="F19" s="1">
        <v>308291</v>
      </c>
      <c r="G19">
        <v>47</v>
      </c>
      <c r="H19">
        <v>6</v>
      </c>
      <c r="I19" s="8">
        <f>IF(Best_Shows_Netflix5[[#This Row],[NUMBER_OF_SEASONS]]&gt;6,"More than 6",Best_Shows_Netflix5[[#This Row],[NUMBER_OF_SEASONS]])</f>
        <v>6</v>
      </c>
      <c r="J19" t="s">
        <v>13</v>
      </c>
      <c r="K19" t="s">
        <v>16</v>
      </c>
    </row>
    <row r="20" spans="1:11" x14ac:dyDescent="0.35">
      <c r="A20">
        <v>9</v>
      </c>
      <c r="B20" t="s">
        <v>456</v>
      </c>
      <c r="C20">
        <v>1989</v>
      </c>
      <c r="D20" t="str" cm="1">
        <f t="array" ref="D2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1981-1990</v>
      </c>
      <c r="E20">
        <v>8.9</v>
      </c>
      <c r="F20" s="1">
        <v>302700</v>
      </c>
      <c r="G20">
        <v>24</v>
      </c>
      <c r="H20">
        <v>9</v>
      </c>
      <c r="I20" s="8" t="str">
        <f>IF(Best_Shows_Netflix5[[#This Row],[NUMBER_OF_SEASONS]]&gt;6,"More than 6",Best_Shows_Netflix5[[#This Row],[NUMBER_OF_SEASONS]])</f>
        <v>More than 6</v>
      </c>
      <c r="J20" t="s">
        <v>18</v>
      </c>
      <c r="K20" t="s">
        <v>16</v>
      </c>
    </row>
    <row r="21" spans="1:11" x14ac:dyDescent="0.35">
      <c r="A21">
        <v>8</v>
      </c>
      <c r="B21" t="s">
        <v>455</v>
      </c>
      <c r="C21">
        <v>2006</v>
      </c>
      <c r="D21" t="str" cm="1">
        <f t="array" ref="D2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1">
        <v>9</v>
      </c>
      <c r="F21" s="1">
        <v>302147</v>
      </c>
      <c r="G21">
        <v>24</v>
      </c>
      <c r="H21">
        <v>1</v>
      </c>
      <c r="I21" s="8">
        <f>IF(Best_Shows_Netflix5[[#This Row],[NUMBER_OF_SEASONS]]&gt;6,"More than 6",Best_Shows_Netflix5[[#This Row],[NUMBER_OF_SEASONS]])</f>
        <v>1</v>
      </c>
      <c r="J21" t="s">
        <v>13</v>
      </c>
      <c r="K21" t="s">
        <v>74</v>
      </c>
    </row>
    <row r="22" spans="1:11" x14ac:dyDescent="0.35">
      <c r="A22">
        <v>27</v>
      </c>
      <c r="B22" t="s">
        <v>477</v>
      </c>
      <c r="C22">
        <v>2003</v>
      </c>
      <c r="D22" t="str" cm="1">
        <f t="array" ref="D2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2">
        <v>8.6999999999999993</v>
      </c>
      <c r="F22" s="1">
        <v>297552</v>
      </c>
      <c r="G22">
        <v>28</v>
      </c>
      <c r="H22">
        <v>5</v>
      </c>
      <c r="I22" s="8">
        <f>IF(Best_Shows_Netflix5[[#This Row],[NUMBER_OF_SEASONS]]&gt;6,"More than 6",Best_Shows_Netflix5[[#This Row],[NUMBER_OF_SEASONS]])</f>
        <v>5</v>
      </c>
      <c r="J22" t="s">
        <v>18</v>
      </c>
      <c r="K22" t="s">
        <v>16</v>
      </c>
    </row>
    <row r="23" spans="1:11" x14ac:dyDescent="0.35">
      <c r="A23">
        <v>1</v>
      </c>
      <c r="B23" t="s">
        <v>446</v>
      </c>
      <c r="C23">
        <v>2005</v>
      </c>
      <c r="D23" t="str" cm="1">
        <f t="array" ref="D2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3">
        <v>9.3000000000000007</v>
      </c>
      <c r="F23" s="1">
        <v>297336</v>
      </c>
      <c r="G23">
        <v>24</v>
      </c>
      <c r="H23">
        <v>3</v>
      </c>
      <c r="I23" s="8">
        <f>IF(Best_Shows_Netflix5[[#This Row],[NUMBER_OF_SEASONS]]&gt;6,"More than 6",Best_Shows_Netflix5[[#This Row],[NUMBER_OF_SEASONS]])</f>
        <v>3</v>
      </c>
      <c r="J23" t="s">
        <v>13</v>
      </c>
      <c r="K23" t="s">
        <v>16</v>
      </c>
    </row>
    <row r="24" spans="1:11" x14ac:dyDescent="0.35">
      <c r="A24">
        <v>115</v>
      </c>
      <c r="B24" t="s">
        <v>574</v>
      </c>
      <c r="C24">
        <v>2013</v>
      </c>
      <c r="D24" t="str" cm="1">
        <f t="array" ref="D2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">
        <v>8.1</v>
      </c>
      <c r="F24" s="1">
        <v>295591</v>
      </c>
      <c r="G24">
        <v>59</v>
      </c>
      <c r="H24">
        <v>7</v>
      </c>
      <c r="I24" s="8" t="str">
        <f>IF(Best_Shows_Netflix5[[#This Row],[NUMBER_OF_SEASONS]]&gt;6,"More than 6",Best_Shows_Netflix5[[#This Row],[NUMBER_OF_SEASONS]])</f>
        <v>More than 6</v>
      </c>
      <c r="J24" t="s">
        <v>15</v>
      </c>
      <c r="K24" t="s">
        <v>16</v>
      </c>
    </row>
    <row r="25" spans="1:11" x14ac:dyDescent="0.35">
      <c r="A25">
        <v>217</v>
      </c>
      <c r="B25" t="s">
        <v>681</v>
      </c>
      <c r="C25">
        <v>2005</v>
      </c>
      <c r="D25" t="str" cm="1">
        <f t="array" ref="D2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5">
        <v>7.6</v>
      </c>
      <c r="F25" s="1">
        <v>293618</v>
      </c>
      <c r="G25">
        <v>49</v>
      </c>
      <c r="H25">
        <v>18</v>
      </c>
      <c r="I25" s="8" t="str">
        <f>IF(Best_Shows_Netflix5[[#This Row],[NUMBER_OF_SEASONS]]&gt;6,"More than 6",Best_Shows_Netflix5[[#This Row],[NUMBER_OF_SEASONS]])</f>
        <v>More than 6</v>
      </c>
      <c r="J25" t="s">
        <v>15</v>
      </c>
      <c r="K25" t="s">
        <v>16</v>
      </c>
    </row>
    <row r="26" spans="1:11" x14ac:dyDescent="0.35">
      <c r="A26">
        <v>242</v>
      </c>
      <c r="B26" t="s">
        <v>706</v>
      </c>
      <c r="C26">
        <v>2017</v>
      </c>
      <c r="D26" t="str" cm="1">
        <f t="array" ref="D2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6">
        <v>7.5</v>
      </c>
      <c r="F26" s="1">
        <v>282373</v>
      </c>
      <c r="G26">
        <v>58</v>
      </c>
      <c r="H26">
        <v>4</v>
      </c>
      <c r="I26" s="8">
        <f>IF(Best_Shows_Netflix5[[#This Row],[NUMBER_OF_SEASONS]]&gt;6,"More than 6",Best_Shows_Netflix5[[#This Row],[NUMBER_OF_SEASONS]])</f>
        <v>4</v>
      </c>
      <c r="J26" t="s">
        <v>15</v>
      </c>
      <c r="K26" t="s">
        <v>16</v>
      </c>
    </row>
    <row r="27" spans="1:11" x14ac:dyDescent="0.35">
      <c r="A27">
        <v>51</v>
      </c>
      <c r="B27" t="s">
        <v>504</v>
      </c>
      <c r="C27">
        <v>2017</v>
      </c>
      <c r="D27" t="str" cm="1">
        <f t="array" ref="D2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7">
        <v>8.5</v>
      </c>
      <c r="F27" s="1">
        <v>278223</v>
      </c>
      <c r="G27">
        <v>60</v>
      </c>
      <c r="H27">
        <v>4</v>
      </c>
      <c r="I27" s="8">
        <f>IF(Best_Shows_Netflix5[[#This Row],[NUMBER_OF_SEASONS]]&gt;6,"More than 6",Best_Shows_Netflix5[[#This Row],[NUMBER_OF_SEASONS]])</f>
        <v>4</v>
      </c>
      <c r="J27" t="s">
        <v>31</v>
      </c>
      <c r="K27" t="s">
        <v>16</v>
      </c>
    </row>
    <row r="28" spans="1:11" x14ac:dyDescent="0.35">
      <c r="A28">
        <v>32</v>
      </c>
      <c r="B28" t="s">
        <v>483</v>
      </c>
      <c r="C28">
        <v>2017</v>
      </c>
      <c r="D28" t="str" cm="1">
        <f t="array" ref="D2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8">
        <v>8.6</v>
      </c>
      <c r="F28" s="1">
        <v>261429</v>
      </c>
      <c r="G28">
        <v>53</v>
      </c>
      <c r="H28">
        <v>2</v>
      </c>
      <c r="I28" s="8">
        <f>IF(Best_Shows_Netflix5[[#This Row],[NUMBER_OF_SEASONS]]&gt;6,"More than 6",Best_Shows_Netflix5[[#This Row],[NUMBER_OF_SEASONS]])</f>
        <v>2</v>
      </c>
      <c r="J28" t="s">
        <v>31</v>
      </c>
      <c r="K28" t="s">
        <v>16</v>
      </c>
    </row>
    <row r="29" spans="1:11" x14ac:dyDescent="0.35">
      <c r="A29">
        <v>43</v>
      </c>
      <c r="B29" t="s">
        <v>496</v>
      </c>
      <c r="C29">
        <v>2009</v>
      </c>
      <c r="D29" t="str" cm="1">
        <f t="array" ref="D2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9">
        <v>8.5</v>
      </c>
      <c r="F29" s="1">
        <v>252564</v>
      </c>
      <c r="G29">
        <v>23</v>
      </c>
      <c r="H29">
        <v>6</v>
      </c>
      <c r="I29" s="8">
        <f>IF(Best_Shows_Netflix5[[#This Row],[NUMBER_OF_SEASONS]]&gt;6,"More than 6",Best_Shows_Netflix5[[#This Row],[NUMBER_OF_SEASONS]])</f>
        <v>6</v>
      </c>
      <c r="J29" t="s">
        <v>18</v>
      </c>
      <c r="K29" t="s">
        <v>16</v>
      </c>
    </row>
    <row r="30" spans="1:11" x14ac:dyDescent="0.35">
      <c r="A30">
        <v>78</v>
      </c>
      <c r="B30" t="s">
        <v>534</v>
      </c>
      <c r="C30">
        <v>2019</v>
      </c>
      <c r="D30" t="str" cm="1">
        <f t="array" ref="D3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0">
        <v>8.3000000000000007</v>
      </c>
      <c r="F30" s="1">
        <v>251168</v>
      </c>
      <c r="G30">
        <v>52</v>
      </c>
      <c r="H30">
        <v>4</v>
      </c>
      <c r="I30" s="8">
        <f>IF(Best_Shows_Netflix5[[#This Row],[NUMBER_OF_SEASONS]]&gt;6,"More than 6",Best_Shows_Netflix5[[#This Row],[NUMBER_OF_SEASONS]])</f>
        <v>4</v>
      </c>
      <c r="J30" t="s">
        <v>15</v>
      </c>
      <c r="K30" t="s">
        <v>11</v>
      </c>
    </row>
    <row r="31" spans="1:11" x14ac:dyDescent="0.35">
      <c r="A31">
        <v>208</v>
      </c>
      <c r="B31" t="s">
        <v>672</v>
      </c>
      <c r="C31">
        <v>2014</v>
      </c>
      <c r="D31" t="str" cm="1">
        <f t="array" ref="D3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1">
        <v>7.6</v>
      </c>
      <c r="F31" s="1">
        <v>242221</v>
      </c>
      <c r="G31">
        <v>42</v>
      </c>
      <c r="H31">
        <v>7</v>
      </c>
      <c r="I31" s="8" t="str">
        <f>IF(Best_Shows_Netflix5[[#This Row],[NUMBER_OF_SEASONS]]&gt;6,"More than 6",Best_Shows_Netflix5[[#This Row],[NUMBER_OF_SEASONS]])</f>
        <v>More than 6</v>
      </c>
      <c r="J31" t="s">
        <v>15</v>
      </c>
      <c r="K31" t="s">
        <v>16</v>
      </c>
    </row>
    <row r="32" spans="1:11" x14ac:dyDescent="0.35">
      <c r="A32">
        <v>131</v>
      </c>
      <c r="B32" t="s">
        <v>590</v>
      </c>
      <c r="C32">
        <v>2013</v>
      </c>
      <c r="D32" t="str" cm="1">
        <f t="array" ref="D3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2">
        <v>8</v>
      </c>
      <c r="F32" s="1">
        <v>238138</v>
      </c>
      <c r="G32">
        <v>43</v>
      </c>
      <c r="H32">
        <v>9</v>
      </c>
      <c r="I32" s="8" t="str">
        <f>IF(Best_Shows_Netflix5[[#This Row],[NUMBER_OF_SEASONS]]&gt;6,"More than 6",Best_Shows_Netflix5[[#This Row],[NUMBER_OF_SEASONS]])</f>
        <v>More than 6</v>
      </c>
      <c r="J32" t="s">
        <v>15</v>
      </c>
      <c r="K32" t="s">
        <v>16</v>
      </c>
    </row>
    <row r="33" spans="1:11" x14ac:dyDescent="0.35">
      <c r="A33">
        <v>39</v>
      </c>
      <c r="B33" t="s">
        <v>490</v>
      </c>
      <c r="C33">
        <v>2011</v>
      </c>
      <c r="D33" t="str" cm="1">
        <f t="array" ref="D3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3">
        <v>8.6</v>
      </c>
      <c r="F33" s="1">
        <v>230243</v>
      </c>
      <c r="G33">
        <v>54</v>
      </c>
      <c r="H33">
        <v>11</v>
      </c>
      <c r="I33" s="8" t="str">
        <f>IF(Best_Shows_Netflix5[[#This Row],[NUMBER_OF_SEASONS]]&gt;6,"More than 6",Best_Shows_Netflix5[[#This Row],[NUMBER_OF_SEASONS]])</f>
        <v>More than 6</v>
      </c>
      <c r="J33" t="s">
        <v>15</v>
      </c>
      <c r="K33" t="s">
        <v>16</v>
      </c>
    </row>
    <row r="34" spans="1:11" x14ac:dyDescent="0.35">
      <c r="A34">
        <v>33</v>
      </c>
      <c r="B34" t="s">
        <v>484</v>
      </c>
      <c r="C34">
        <v>2018</v>
      </c>
      <c r="D34" t="str" cm="1">
        <f t="array" ref="D3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4">
        <v>8.6</v>
      </c>
      <c r="F34" s="1">
        <v>226817</v>
      </c>
      <c r="G34">
        <v>58</v>
      </c>
      <c r="H34">
        <v>1</v>
      </c>
      <c r="I34" s="8">
        <f>IF(Best_Shows_Netflix5[[#This Row],[NUMBER_OF_SEASONS]]&gt;6,"More than 6",Best_Shows_Netflix5[[#This Row],[NUMBER_OF_SEASONS]])</f>
        <v>1</v>
      </c>
      <c r="J34" t="s">
        <v>15</v>
      </c>
      <c r="K34" t="s">
        <v>16</v>
      </c>
    </row>
    <row r="35" spans="1:11" x14ac:dyDescent="0.35">
      <c r="A35">
        <v>160</v>
      </c>
      <c r="B35" t="s">
        <v>621</v>
      </c>
      <c r="C35">
        <v>2014</v>
      </c>
      <c r="D35" t="str" cm="1">
        <f t="array" ref="D3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5">
        <v>7.8</v>
      </c>
      <c r="F35" s="1">
        <v>226081</v>
      </c>
      <c r="G35">
        <v>43</v>
      </c>
      <c r="H35">
        <v>5</v>
      </c>
      <c r="I35" s="8">
        <f>IF(Best_Shows_Netflix5[[#This Row],[NUMBER_OF_SEASONS]]&gt;6,"More than 6",Best_Shows_Netflix5[[#This Row],[NUMBER_OF_SEASONS]])</f>
        <v>5</v>
      </c>
      <c r="J35" t="s">
        <v>13</v>
      </c>
      <c r="K35" t="s">
        <v>16</v>
      </c>
    </row>
    <row r="36" spans="1:11" x14ac:dyDescent="0.35">
      <c r="A36">
        <v>185</v>
      </c>
      <c r="B36" t="s">
        <v>647</v>
      </c>
      <c r="C36">
        <v>2018</v>
      </c>
      <c r="D36" t="str" cm="1">
        <f t="array" ref="D3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6">
        <v>7.7</v>
      </c>
      <c r="F36" s="1">
        <v>225949</v>
      </c>
      <c r="G36">
        <v>47</v>
      </c>
      <c r="H36">
        <v>3</v>
      </c>
      <c r="I36" s="8">
        <f>IF(Best_Shows_Netflix5[[#This Row],[NUMBER_OF_SEASONS]]&gt;6,"More than 6",Best_Shows_Netflix5[[#This Row],[NUMBER_OF_SEASONS]])</f>
        <v>3</v>
      </c>
      <c r="J36" t="s">
        <v>33</v>
      </c>
      <c r="K36" t="s">
        <v>16</v>
      </c>
    </row>
    <row r="37" spans="1:11" x14ac:dyDescent="0.35">
      <c r="A37">
        <v>192</v>
      </c>
      <c r="B37" t="s">
        <v>654</v>
      </c>
      <c r="C37">
        <v>2011</v>
      </c>
      <c r="D37" t="str" cm="1">
        <f t="array" ref="D3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7">
        <v>7.7</v>
      </c>
      <c r="F37" s="1">
        <v>216209</v>
      </c>
      <c r="G37">
        <v>21</v>
      </c>
      <c r="H37">
        <v>7</v>
      </c>
      <c r="I37" s="8" t="str">
        <f>IF(Best_Shows_Netflix5[[#This Row],[NUMBER_OF_SEASONS]]&gt;6,"More than 6",Best_Shows_Netflix5[[#This Row],[NUMBER_OF_SEASONS]])</f>
        <v>More than 6</v>
      </c>
      <c r="J37" t="s">
        <v>18</v>
      </c>
      <c r="K37" t="s">
        <v>16</v>
      </c>
    </row>
    <row r="38" spans="1:11" x14ac:dyDescent="0.35">
      <c r="A38">
        <v>122</v>
      </c>
      <c r="B38" t="s">
        <v>581</v>
      </c>
      <c r="C38">
        <v>2019</v>
      </c>
      <c r="D38" t="str" cm="1">
        <f t="array" ref="D3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38">
        <v>8</v>
      </c>
      <c r="F38" s="1">
        <v>202522</v>
      </c>
      <c r="G38">
        <v>52</v>
      </c>
      <c r="H38">
        <v>3</v>
      </c>
      <c r="I38" s="8">
        <f>IF(Best_Shows_Netflix5[[#This Row],[NUMBER_OF_SEASONS]]&gt;6,"More than 6",Best_Shows_Netflix5[[#This Row],[NUMBER_OF_SEASONS]])</f>
        <v>3</v>
      </c>
      <c r="J38" t="s">
        <v>18</v>
      </c>
      <c r="K38" t="s">
        <v>16</v>
      </c>
    </row>
    <row r="39" spans="1:11" x14ac:dyDescent="0.35">
      <c r="A39">
        <v>29</v>
      </c>
      <c r="B39" t="s">
        <v>479</v>
      </c>
      <c r="C39">
        <v>2010</v>
      </c>
      <c r="D39" t="str" cm="1">
        <f t="array" ref="D3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39">
        <v>8.6999999999999993</v>
      </c>
      <c r="F39" s="1">
        <v>197744</v>
      </c>
      <c r="G39">
        <v>58</v>
      </c>
      <c r="H39">
        <v>6</v>
      </c>
      <c r="I39" s="8">
        <f>IF(Best_Shows_Netflix5[[#This Row],[NUMBER_OF_SEASONS]]&gt;6,"More than 6",Best_Shows_Netflix5[[#This Row],[NUMBER_OF_SEASONS]])</f>
        <v>6</v>
      </c>
      <c r="J39" t="s">
        <v>15</v>
      </c>
      <c r="K39" t="s">
        <v>11</v>
      </c>
    </row>
    <row r="40" spans="1:11" x14ac:dyDescent="0.35">
      <c r="A40">
        <v>26</v>
      </c>
      <c r="B40" t="s">
        <v>476</v>
      </c>
      <c r="C40">
        <v>2016</v>
      </c>
      <c r="D40" t="str" cm="1">
        <f t="array" ref="D4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40">
        <v>8.6999999999999993</v>
      </c>
      <c r="F40" s="1">
        <v>190878</v>
      </c>
      <c r="G40">
        <v>56</v>
      </c>
      <c r="H40">
        <v>5</v>
      </c>
      <c r="I40" s="8">
        <f>IF(Best_Shows_Netflix5[[#This Row],[NUMBER_OF_SEASONS]]&gt;6,"More than 6",Best_Shows_Netflix5[[#This Row],[NUMBER_OF_SEASONS]])</f>
        <v>5</v>
      </c>
      <c r="J40" t="s">
        <v>15</v>
      </c>
      <c r="K40" t="s">
        <v>16</v>
      </c>
    </row>
    <row r="41" spans="1:11" x14ac:dyDescent="0.35">
      <c r="A41">
        <v>113</v>
      </c>
      <c r="B41" t="s">
        <v>572</v>
      </c>
      <c r="C41">
        <v>2005</v>
      </c>
      <c r="D41" t="str" cm="1">
        <f t="array" ref="D4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41">
        <v>8.1</v>
      </c>
      <c r="F41" s="1">
        <v>189191</v>
      </c>
      <c r="G41">
        <v>44</v>
      </c>
      <c r="H41">
        <v>15</v>
      </c>
      <c r="I41" s="8" t="str">
        <f>IF(Best_Shows_Netflix5[[#This Row],[NUMBER_OF_SEASONS]]&gt;6,"More than 6",Best_Shows_Netflix5[[#This Row],[NUMBER_OF_SEASONS]])</f>
        <v>More than 6</v>
      </c>
      <c r="J41" t="s">
        <v>33</v>
      </c>
      <c r="K41" t="s">
        <v>16</v>
      </c>
    </row>
    <row r="42" spans="1:11" x14ac:dyDescent="0.35">
      <c r="A42">
        <v>111</v>
      </c>
      <c r="B42" t="s">
        <v>570</v>
      </c>
      <c r="C42">
        <v>2017</v>
      </c>
      <c r="D42" t="str" cm="1">
        <f t="array" ref="D4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42">
        <v>8.1</v>
      </c>
      <c r="F42" s="1">
        <v>177868</v>
      </c>
      <c r="G42">
        <v>21</v>
      </c>
      <c r="H42">
        <v>2</v>
      </c>
      <c r="I42" s="8">
        <f>IF(Best_Shows_Netflix5[[#This Row],[NUMBER_OF_SEASONS]]&gt;6,"More than 6",Best_Shows_Netflix5[[#This Row],[NUMBER_OF_SEASONS]])</f>
        <v>2</v>
      </c>
      <c r="J42" t="s">
        <v>31</v>
      </c>
      <c r="K42" t="s">
        <v>11</v>
      </c>
    </row>
    <row r="43" spans="1:11" x14ac:dyDescent="0.35">
      <c r="A43">
        <v>5</v>
      </c>
      <c r="B43" t="s">
        <v>452</v>
      </c>
      <c r="C43">
        <v>2021</v>
      </c>
      <c r="D43" t="str" cm="1">
        <f t="array" ref="D4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43">
        <v>9.1</v>
      </c>
      <c r="F43" s="1">
        <v>175412</v>
      </c>
      <c r="G43">
        <v>41</v>
      </c>
      <c r="H43">
        <v>1</v>
      </c>
      <c r="I43" s="8">
        <f>IF(Best_Shows_Netflix5[[#This Row],[NUMBER_OF_SEASONS]]&gt;6,"More than 6",Best_Shows_Netflix5[[#This Row],[NUMBER_OF_SEASONS]])</f>
        <v>1</v>
      </c>
      <c r="J43" t="s">
        <v>25</v>
      </c>
      <c r="K43" t="s">
        <v>16</v>
      </c>
    </row>
    <row r="44" spans="1:11" x14ac:dyDescent="0.35">
      <c r="A44">
        <v>35</v>
      </c>
      <c r="B44" t="s">
        <v>486</v>
      </c>
      <c r="C44">
        <v>2018</v>
      </c>
      <c r="D44" t="str" cm="1">
        <f t="array" ref="D4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44">
        <v>8.6</v>
      </c>
      <c r="F44" s="1">
        <v>163858</v>
      </c>
      <c r="G44">
        <v>31</v>
      </c>
      <c r="H44">
        <v>5</v>
      </c>
      <c r="I44" s="8">
        <f>IF(Best_Shows_Netflix5[[#This Row],[NUMBER_OF_SEASONS]]&gt;6,"More than 6",Best_Shows_Netflix5[[#This Row],[NUMBER_OF_SEASONS]])</f>
        <v>5</v>
      </c>
      <c r="J44" t="s">
        <v>25</v>
      </c>
      <c r="K44" t="s">
        <v>16</v>
      </c>
    </row>
    <row r="45" spans="1:11" x14ac:dyDescent="0.35">
      <c r="A45">
        <v>143</v>
      </c>
      <c r="B45" t="s">
        <v>603</v>
      </c>
      <c r="C45">
        <v>2018</v>
      </c>
      <c r="D45" t="str" cm="1">
        <f t="array" ref="D4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45">
        <v>7.9</v>
      </c>
      <c r="F45" s="1">
        <v>162018</v>
      </c>
      <c r="G45">
        <v>52</v>
      </c>
      <c r="H45">
        <v>2</v>
      </c>
      <c r="I45" s="8">
        <f>IF(Best_Shows_Netflix5[[#This Row],[NUMBER_OF_SEASONS]]&gt;6,"More than 6",Best_Shows_Netflix5[[#This Row],[NUMBER_OF_SEASONS]])</f>
        <v>2</v>
      </c>
      <c r="J45" t="s">
        <v>13</v>
      </c>
      <c r="K45" t="s">
        <v>16</v>
      </c>
    </row>
    <row r="46" spans="1:11" x14ac:dyDescent="0.35">
      <c r="A46">
        <v>63</v>
      </c>
      <c r="B46" t="s">
        <v>517</v>
      </c>
      <c r="C46">
        <v>2014</v>
      </c>
      <c r="D46" t="str" cm="1">
        <f t="array" ref="D4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46">
        <v>8.4</v>
      </c>
      <c r="F46" s="1">
        <v>152435</v>
      </c>
      <c r="G46">
        <v>60</v>
      </c>
      <c r="H46">
        <v>6</v>
      </c>
      <c r="I46" s="8">
        <f>IF(Best_Shows_Netflix5[[#This Row],[NUMBER_OF_SEASONS]]&gt;6,"More than 6",Best_Shows_Netflix5[[#This Row],[NUMBER_OF_SEASONS]])</f>
        <v>6</v>
      </c>
      <c r="J46" t="s">
        <v>13</v>
      </c>
      <c r="K46" t="s">
        <v>16</v>
      </c>
    </row>
    <row r="47" spans="1:11" x14ac:dyDescent="0.35">
      <c r="A47">
        <v>91</v>
      </c>
      <c r="B47" t="s">
        <v>549</v>
      </c>
      <c r="C47">
        <v>2015</v>
      </c>
      <c r="D47" t="str" cm="1">
        <f t="array" ref="D4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47">
        <v>8.1999999999999993</v>
      </c>
      <c r="F47" s="1">
        <v>151518</v>
      </c>
      <c r="G47">
        <v>62</v>
      </c>
      <c r="H47">
        <v>2</v>
      </c>
      <c r="I47" s="8">
        <f>IF(Best_Shows_Netflix5[[#This Row],[NUMBER_OF_SEASONS]]&gt;6,"More than 6",Best_Shows_Netflix5[[#This Row],[NUMBER_OF_SEASONS]])</f>
        <v>2</v>
      </c>
      <c r="J47" t="s">
        <v>13</v>
      </c>
      <c r="K47" t="s">
        <v>16</v>
      </c>
    </row>
    <row r="48" spans="1:11" x14ac:dyDescent="0.35">
      <c r="A48">
        <v>95</v>
      </c>
      <c r="B48" t="s">
        <v>553</v>
      </c>
      <c r="C48">
        <v>2016</v>
      </c>
      <c r="D48" t="str" cm="1">
        <f t="array" ref="D4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48">
        <v>8.1999999999999993</v>
      </c>
      <c r="F48" s="1">
        <v>148562</v>
      </c>
      <c r="G48">
        <v>23</v>
      </c>
      <c r="H48">
        <v>4</v>
      </c>
      <c r="I48" s="8">
        <f>IF(Best_Shows_Netflix5[[#This Row],[NUMBER_OF_SEASONS]]&gt;6,"More than 6",Best_Shows_Netflix5[[#This Row],[NUMBER_OF_SEASONS]])</f>
        <v>4</v>
      </c>
      <c r="J48" t="s">
        <v>13</v>
      </c>
      <c r="K48" t="s">
        <v>16</v>
      </c>
    </row>
    <row r="49" spans="1:11" x14ac:dyDescent="0.35">
      <c r="A49">
        <v>25</v>
      </c>
      <c r="B49" t="s">
        <v>475</v>
      </c>
      <c r="C49">
        <v>2015</v>
      </c>
      <c r="D49" t="str" cm="1">
        <f t="array" ref="D4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49">
        <v>8.6999999999999993</v>
      </c>
      <c r="F49" s="1">
        <v>148386</v>
      </c>
      <c r="G49">
        <v>24</v>
      </c>
      <c r="H49">
        <v>2</v>
      </c>
      <c r="I49" s="8">
        <f>IF(Best_Shows_Netflix5[[#This Row],[NUMBER_OF_SEASONS]]&gt;6,"More than 6",Best_Shows_Netflix5[[#This Row],[NUMBER_OF_SEASONS]])</f>
        <v>2</v>
      </c>
      <c r="J49" t="s">
        <v>25</v>
      </c>
      <c r="K49" t="s">
        <v>74</v>
      </c>
    </row>
    <row r="50" spans="1:11" x14ac:dyDescent="0.35">
      <c r="A50">
        <v>48</v>
      </c>
      <c r="B50" t="s">
        <v>501</v>
      </c>
      <c r="C50">
        <v>2006</v>
      </c>
      <c r="D50" t="str" cm="1">
        <f t="array" ref="D5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50">
        <v>8.5</v>
      </c>
      <c r="F50" s="1">
        <v>147409</v>
      </c>
      <c r="G50">
        <v>25</v>
      </c>
      <c r="H50">
        <v>5</v>
      </c>
      <c r="I50" s="8">
        <f>IF(Best_Shows_Netflix5[[#This Row],[NUMBER_OF_SEASONS]]&gt;6,"More than 6",Best_Shows_Netflix5[[#This Row],[NUMBER_OF_SEASONS]])</f>
        <v>5</v>
      </c>
      <c r="J50" t="s">
        <v>18</v>
      </c>
      <c r="K50" t="s">
        <v>11</v>
      </c>
    </row>
    <row r="51" spans="1:11" x14ac:dyDescent="0.35">
      <c r="A51">
        <v>105</v>
      </c>
      <c r="B51" t="s">
        <v>564</v>
      </c>
      <c r="C51">
        <v>2014</v>
      </c>
      <c r="D51" t="str" cm="1">
        <f t="array" ref="D5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51">
        <v>8.1</v>
      </c>
      <c r="F51" s="1">
        <v>146712</v>
      </c>
      <c r="G51">
        <v>43</v>
      </c>
      <c r="H51">
        <v>6</v>
      </c>
      <c r="I51" s="8">
        <f>IF(Best_Shows_Netflix5[[#This Row],[NUMBER_OF_SEASONS]]&gt;6,"More than 6",Best_Shows_Netflix5[[#This Row],[NUMBER_OF_SEASONS]])</f>
        <v>6</v>
      </c>
      <c r="J51" t="s">
        <v>15</v>
      </c>
      <c r="K51" t="s">
        <v>16</v>
      </c>
    </row>
    <row r="52" spans="1:11" x14ac:dyDescent="0.35">
      <c r="A52">
        <v>14</v>
      </c>
      <c r="B52" t="s">
        <v>463</v>
      </c>
      <c r="C52">
        <v>2014</v>
      </c>
      <c r="D52" t="str" cm="1">
        <f t="array" ref="D5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52">
        <v>8.8000000000000007</v>
      </c>
      <c r="F52" s="1">
        <v>143584</v>
      </c>
      <c r="G52">
        <v>26</v>
      </c>
      <c r="H52">
        <v>6</v>
      </c>
      <c r="I52" s="8">
        <f>IF(Best_Shows_Netflix5[[#This Row],[NUMBER_OF_SEASONS]]&gt;6,"More than 6",Best_Shows_Netflix5[[#This Row],[NUMBER_OF_SEASONS]])</f>
        <v>6</v>
      </c>
      <c r="J52" t="s">
        <v>15</v>
      </c>
      <c r="K52" t="s">
        <v>16</v>
      </c>
    </row>
    <row r="53" spans="1:11" x14ac:dyDescent="0.35">
      <c r="A53">
        <v>172</v>
      </c>
      <c r="B53" t="s">
        <v>633</v>
      </c>
      <c r="C53">
        <v>2003</v>
      </c>
      <c r="D53" t="str" cm="1">
        <f t="array" ref="D5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53">
        <v>7.8</v>
      </c>
      <c r="F53" s="1">
        <v>141049</v>
      </c>
      <c r="G53">
        <v>44</v>
      </c>
      <c r="H53">
        <v>19</v>
      </c>
      <c r="I53" s="8" t="str">
        <f>IF(Best_Shows_Netflix5[[#This Row],[NUMBER_OF_SEASONS]]&gt;6,"More than 6",Best_Shows_Netflix5[[#This Row],[NUMBER_OF_SEASONS]])</f>
        <v>More than 6</v>
      </c>
      <c r="J53" t="s">
        <v>25</v>
      </c>
      <c r="K53" t="s">
        <v>16</v>
      </c>
    </row>
    <row r="54" spans="1:11" x14ac:dyDescent="0.35">
      <c r="A54">
        <v>76</v>
      </c>
      <c r="B54" t="s">
        <v>530</v>
      </c>
      <c r="C54">
        <v>2013</v>
      </c>
      <c r="D54" t="str" cm="1">
        <f t="array" ref="D5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54">
        <v>8.3000000000000007</v>
      </c>
      <c r="F54" s="1">
        <v>131574</v>
      </c>
      <c r="G54">
        <v>43</v>
      </c>
      <c r="H54">
        <v>5</v>
      </c>
      <c r="I54" s="8">
        <f>IF(Best_Shows_Netflix5[[#This Row],[NUMBER_OF_SEASONS]]&gt;6,"More than 6",Best_Shows_Netflix5[[#This Row],[NUMBER_OF_SEASONS]])</f>
        <v>5</v>
      </c>
      <c r="J54" t="s">
        <v>13</v>
      </c>
      <c r="K54" t="s">
        <v>16</v>
      </c>
    </row>
    <row r="55" spans="1:11" x14ac:dyDescent="0.35">
      <c r="A55">
        <v>44</v>
      </c>
      <c r="B55" t="s">
        <v>497</v>
      </c>
      <c r="C55">
        <v>2015</v>
      </c>
      <c r="D55" t="str" cm="1">
        <f t="array" ref="D5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55">
        <v>8.5</v>
      </c>
      <c r="F55" s="1">
        <v>126473</v>
      </c>
      <c r="G55">
        <v>55</v>
      </c>
      <c r="H55">
        <v>5</v>
      </c>
      <c r="I55" s="8">
        <f>IF(Best_Shows_Netflix5[[#This Row],[NUMBER_OF_SEASONS]]&gt;6,"More than 6",Best_Shows_Netflix5[[#This Row],[NUMBER_OF_SEASONS]])</f>
        <v>5</v>
      </c>
      <c r="J55" t="s">
        <v>25</v>
      </c>
      <c r="K55" t="s">
        <v>11</v>
      </c>
    </row>
    <row r="56" spans="1:11" x14ac:dyDescent="0.35">
      <c r="A56">
        <v>53</v>
      </c>
      <c r="B56" t="s">
        <v>506</v>
      </c>
      <c r="C56">
        <v>2019</v>
      </c>
      <c r="D56" t="str" cm="1">
        <f t="array" ref="D5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56">
        <v>8.5</v>
      </c>
      <c r="F56" s="1">
        <v>124972</v>
      </c>
      <c r="G56">
        <v>28</v>
      </c>
      <c r="H56">
        <v>3</v>
      </c>
      <c r="I56" s="8">
        <f>IF(Best_Shows_Netflix5[[#This Row],[NUMBER_OF_SEASONS]]&gt;6,"More than 6",Best_Shows_Netflix5[[#This Row],[NUMBER_OF_SEASONS]])</f>
        <v>3</v>
      </c>
      <c r="J56" t="s">
        <v>18</v>
      </c>
      <c r="K56" t="s">
        <v>11</v>
      </c>
    </row>
    <row r="57" spans="1:11" x14ac:dyDescent="0.35">
      <c r="A57">
        <v>84</v>
      </c>
      <c r="B57" t="s">
        <v>541</v>
      </c>
      <c r="C57">
        <v>2006</v>
      </c>
      <c r="D57" t="str" cm="1">
        <f t="array" ref="D5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57">
        <v>8.3000000000000007</v>
      </c>
      <c r="F57" s="1">
        <v>121514</v>
      </c>
      <c r="G57">
        <v>25</v>
      </c>
      <c r="H57">
        <v>7</v>
      </c>
      <c r="I57" s="8" t="str">
        <f>IF(Best_Shows_Netflix5[[#This Row],[NUMBER_OF_SEASONS]]&gt;6,"More than 6",Best_Shows_Netflix5[[#This Row],[NUMBER_OF_SEASONS]])</f>
        <v>More than 6</v>
      </c>
      <c r="J57" t="s">
        <v>18</v>
      </c>
      <c r="K57" t="s">
        <v>16</v>
      </c>
    </row>
    <row r="58" spans="1:11" x14ac:dyDescent="0.35">
      <c r="A58">
        <v>99</v>
      </c>
      <c r="B58" t="s">
        <v>557</v>
      </c>
      <c r="C58">
        <v>2000</v>
      </c>
      <c r="D58" t="str" cm="1">
        <f t="array" ref="D5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1991-2000</v>
      </c>
      <c r="E58">
        <v>8.1999999999999993</v>
      </c>
      <c r="F58" s="1">
        <v>119054</v>
      </c>
      <c r="G58">
        <v>46</v>
      </c>
      <c r="H58">
        <v>8</v>
      </c>
      <c r="I58" s="8" t="str">
        <f>IF(Best_Shows_Netflix5[[#This Row],[NUMBER_OF_SEASONS]]&gt;6,"More than 6",Best_Shows_Netflix5[[#This Row],[NUMBER_OF_SEASONS]])</f>
        <v>More than 6</v>
      </c>
      <c r="J58" t="s">
        <v>18</v>
      </c>
      <c r="K58" t="s">
        <v>16</v>
      </c>
    </row>
    <row r="59" spans="1:11" x14ac:dyDescent="0.35">
      <c r="A59">
        <v>64</v>
      </c>
      <c r="B59" t="s">
        <v>518</v>
      </c>
      <c r="C59">
        <v>2012</v>
      </c>
      <c r="D59" t="str" cm="1">
        <f t="array" ref="D5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59">
        <v>8.4</v>
      </c>
      <c r="F59" s="1">
        <v>117464</v>
      </c>
      <c r="G59">
        <v>23</v>
      </c>
      <c r="H59">
        <v>4</v>
      </c>
      <c r="I59" s="8">
        <f>IF(Best_Shows_Netflix5[[#This Row],[NUMBER_OF_SEASONS]]&gt;6,"More than 6",Best_Shows_Netflix5[[#This Row],[NUMBER_OF_SEASONS]])</f>
        <v>4</v>
      </c>
      <c r="J59" t="s">
        <v>25</v>
      </c>
      <c r="K59" t="s">
        <v>16</v>
      </c>
    </row>
    <row r="60" spans="1:11" x14ac:dyDescent="0.35">
      <c r="A60">
        <v>151</v>
      </c>
      <c r="B60" t="s">
        <v>611</v>
      </c>
      <c r="C60">
        <v>2017</v>
      </c>
      <c r="D60" t="str" cm="1">
        <f t="array" ref="D6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60">
        <v>7.9</v>
      </c>
      <c r="F60" s="1">
        <v>117055</v>
      </c>
      <c r="G60">
        <v>45</v>
      </c>
      <c r="H60">
        <v>4</v>
      </c>
      <c r="I60" s="8">
        <f>IF(Best_Shows_Netflix5[[#This Row],[NUMBER_OF_SEASONS]]&gt;6,"More than 6",Best_Shows_Netflix5[[#This Row],[NUMBER_OF_SEASONS]])</f>
        <v>4</v>
      </c>
      <c r="J60" t="s">
        <v>31</v>
      </c>
      <c r="K60" t="s">
        <v>16</v>
      </c>
    </row>
    <row r="61" spans="1:11" x14ac:dyDescent="0.35">
      <c r="A61">
        <v>109</v>
      </c>
      <c r="B61" t="s">
        <v>568</v>
      </c>
      <c r="C61">
        <v>2018</v>
      </c>
      <c r="D61" t="str" cm="1">
        <f t="array" ref="D6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61">
        <v>8.1</v>
      </c>
      <c r="F61" s="1">
        <v>114446</v>
      </c>
      <c r="G61">
        <v>60</v>
      </c>
      <c r="H61">
        <v>2</v>
      </c>
      <c r="I61" s="8">
        <f>IF(Best_Shows_Netflix5[[#This Row],[NUMBER_OF_SEASONS]]&gt;6,"More than 6",Best_Shows_Netflix5[[#This Row],[NUMBER_OF_SEASONS]])</f>
        <v>2</v>
      </c>
      <c r="J61" t="s">
        <v>47</v>
      </c>
      <c r="K61" t="s">
        <v>11</v>
      </c>
    </row>
    <row r="62" spans="1:11" x14ac:dyDescent="0.35">
      <c r="A62">
        <v>12</v>
      </c>
      <c r="B62" t="s">
        <v>460</v>
      </c>
      <c r="C62">
        <v>2019</v>
      </c>
      <c r="D62" t="str" cm="1">
        <f t="array" ref="D6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62">
        <v>8.9</v>
      </c>
      <c r="F62" s="1">
        <v>114127</v>
      </c>
      <c r="G62">
        <v>74</v>
      </c>
      <c r="H62">
        <v>1</v>
      </c>
      <c r="I62" s="8">
        <f>IF(Best_Shows_Netflix5[[#This Row],[NUMBER_OF_SEASONS]]&gt;6,"More than 6",Best_Shows_Netflix5[[#This Row],[NUMBER_OF_SEASONS]])</f>
        <v>1</v>
      </c>
      <c r="J62" t="s">
        <v>15</v>
      </c>
      <c r="K62" t="s">
        <v>16</v>
      </c>
    </row>
    <row r="63" spans="1:11" x14ac:dyDescent="0.35">
      <c r="A63">
        <v>10</v>
      </c>
      <c r="B63" t="s">
        <v>458</v>
      </c>
      <c r="C63">
        <v>1998</v>
      </c>
      <c r="D63" t="str" cm="1">
        <f t="array" ref="D6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1991-2000</v>
      </c>
      <c r="E63">
        <v>8.9</v>
      </c>
      <c r="F63" s="1">
        <v>112887</v>
      </c>
      <c r="G63">
        <v>25</v>
      </c>
      <c r="H63">
        <v>1</v>
      </c>
      <c r="I63" s="8">
        <f>IF(Best_Shows_Netflix5[[#This Row],[NUMBER_OF_SEASONS]]&gt;6,"More than 6",Best_Shows_Netflix5[[#This Row],[NUMBER_OF_SEASONS]])</f>
        <v>1</v>
      </c>
      <c r="J63" t="s">
        <v>23</v>
      </c>
      <c r="K63" t="s">
        <v>74</v>
      </c>
    </row>
    <row r="64" spans="1:11" x14ac:dyDescent="0.35">
      <c r="A64">
        <v>18</v>
      </c>
      <c r="B64" t="s">
        <v>467</v>
      </c>
      <c r="C64">
        <v>1999</v>
      </c>
      <c r="D64" t="str" cm="1">
        <f t="array" ref="D6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1991-2000</v>
      </c>
      <c r="E64">
        <v>8.8000000000000007</v>
      </c>
      <c r="F64" s="1">
        <v>112586</v>
      </c>
      <c r="G64">
        <v>23</v>
      </c>
      <c r="H64">
        <v>21</v>
      </c>
      <c r="I64" s="8" t="str">
        <f>IF(Best_Shows_Netflix5[[#This Row],[NUMBER_OF_SEASONS]]&gt;6,"More than 6",Best_Shows_Netflix5[[#This Row],[NUMBER_OF_SEASONS]])</f>
        <v>More than 6</v>
      </c>
      <c r="J64" t="s">
        <v>25</v>
      </c>
      <c r="K64" t="s">
        <v>74</v>
      </c>
    </row>
    <row r="65" spans="1:11" x14ac:dyDescent="0.35">
      <c r="A65">
        <v>45</v>
      </c>
      <c r="B65" t="s">
        <v>498</v>
      </c>
      <c r="C65">
        <v>2015</v>
      </c>
      <c r="D65" t="str" cm="1">
        <f t="array" ref="D6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65">
        <v>8.5</v>
      </c>
      <c r="F65" s="1">
        <v>112537</v>
      </c>
      <c r="G65">
        <v>22</v>
      </c>
      <c r="H65">
        <v>6</v>
      </c>
      <c r="I65" s="8">
        <f>IF(Best_Shows_Netflix5[[#This Row],[NUMBER_OF_SEASONS]]&gt;6,"More than 6",Best_Shows_Netflix5[[#This Row],[NUMBER_OF_SEASONS]])</f>
        <v>6</v>
      </c>
      <c r="J65" t="s">
        <v>18</v>
      </c>
      <c r="K65" t="s">
        <v>109</v>
      </c>
    </row>
    <row r="66" spans="1:11" x14ac:dyDescent="0.35">
      <c r="A66">
        <v>4</v>
      </c>
      <c r="B66" t="s">
        <v>450</v>
      </c>
      <c r="C66">
        <v>2020</v>
      </c>
      <c r="D66" t="str" cm="1">
        <f t="array" ref="D6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66">
        <v>9.1</v>
      </c>
      <c r="F66" s="1">
        <v>108321</v>
      </c>
      <c r="G66">
        <v>50</v>
      </c>
      <c r="H66">
        <v>1</v>
      </c>
      <c r="I66" s="8">
        <f>IF(Best_Shows_Netflix5[[#This Row],[NUMBER_OF_SEASONS]]&gt;6,"More than 6",Best_Shows_Netflix5[[#This Row],[NUMBER_OF_SEASONS]])</f>
        <v>1</v>
      </c>
      <c r="J66" t="s">
        <v>10</v>
      </c>
      <c r="K66" t="s">
        <v>16</v>
      </c>
    </row>
    <row r="67" spans="1:11" x14ac:dyDescent="0.35">
      <c r="A67">
        <v>182</v>
      </c>
      <c r="B67" t="s">
        <v>644</v>
      </c>
      <c r="C67">
        <v>2021</v>
      </c>
      <c r="D67" t="str" cm="1">
        <f t="array" ref="D6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67">
        <v>7.7</v>
      </c>
      <c r="F67" s="1">
        <v>102321</v>
      </c>
      <c r="G67">
        <v>64</v>
      </c>
      <c r="H67">
        <v>1</v>
      </c>
      <c r="I67" s="8">
        <f>IF(Best_Shows_Netflix5[[#This Row],[NUMBER_OF_SEASONS]]&gt;6,"More than 6",Best_Shows_Netflix5[[#This Row],[NUMBER_OF_SEASONS]])</f>
        <v>1</v>
      </c>
      <c r="J67" t="s">
        <v>25</v>
      </c>
      <c r="K67" t="s">
        <v>16</v>
      </c>
    </row>
    <row r="68" spans="1:11" x14ac:dyDescent="0.35">
      <c r="A68">
        <v>144</v>
      </c>
      <c r="B68" t="s">
        <v>604</v>
      </c>
      <c r="C68">
        <v>2016</v>
      </c>
      <c r="D68" t="str" cm="1">
        <f t="array" ref="D6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68">
        <v>7.9</v>
      </c>
      <c r="F68" s="1">
        <v>100911</v>
      </c>
      <c r="G68">
        <v>55</v>
      </c>
      <c r="H68">
        <v>2</v>
      </c>
      <c r="I68" s="8">
        <f>IF(Best_Shows_Netflix5[[#This Row],[NUMBER_OF_SEASONS]]&gt;6,"More than 6",Best_Shows_Netflix5[[#This Row],[NUMBER_OF_SEASONS]])</f>
        <v>2</v>
      </c>
      <c r="J68" t="s">
        <v>13</v>
      </c>
      <c r="K68" t="s">
        <v>16</v>
      </c>
    </row>
    <row r="69" spans="1:11" x14ac:dyDescent="0.35">
      <c r="A69">
        <v>243</v>
      </c>
      <c r="B69" t="s">
        <v>707</v>
      </c>
      <c r="C69">
        <v>2021</v>
      </c>
      <c r="D69" t="str" cm="1">
        <f t="array" ref="D6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69">
        <v>7.5</v>
      </c>
      <c r="F69" s="1">
        <v>100575</v>
      </c>
      <c r="G69">
        <v>46</v>
      </c>
      <c r="H69">
        <v>3</v>
      </c>
      <c r="I69" s="8">
        <f>IF(Best_Shows_Netflix5[[#This Row],[NUMBER_OF_SEASONS]]&gt;6,"More than 6",Best_Shows_Netflix5[[#This Row],[NUMBER_OF_SEASONS]])</f>
        <v>3</v>
      </c>
      <c r="J69" t="s">
        <v>31</v>
      </c>
      <c r="K69" t="s">
        <v>157</v>
      </c>
    </row>
    <row r="70" spans="1:11" x14ac:dyDescent="0.35">
      <c r="A70">
        <v>58</v>
      </c>
      <c r="B70" t="s">
        <v>512</v>
      </c>
      <c r="C70">
        <v>2019</v>
      </c>
      <c r="D70" t="str" cm="1">
        <f t="array" ref="D7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0">
        <v>8.4</v>
      </c>
      <c r="F70" s="1">
        <v>95658</v>
      </c>
      <c r="G70">
        <v>48</v>
      </c>
      <c r="H70">
        <v>1</v>
      </c>
      <c r="I70" s="8">
        <f>IF(Best_Shows_Netflix5[[#This Row],[NUMBER_OF_SEASONS]]&gt;6,"More than 6",Best_Shows_Netflix5[[#This Row],[NUMBER_OF_SEASONS]])</f>
        <v>1</v>
      </c>
      <c r="J70" t="s">
        <v>15</v>
      </c>
      <c r="K70" t="s">
        <v>16</v>
      </c>
    </row>
    <row r="71" spans="1:11" x14ac:dyDescent="0.35">
      <c r="A71">
        <v>75</v>
      </c>
      <c r="B71" t="s">
        <v>529</v>
      </c>
      <c r="C71">
        <v>2002</v>
      </c>
      <c r="D71" t="str" cm="1">
        <f t="array" ref="D7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71">
        <v>8.4</v>
      </c>
      <c r="F71" s="1">
        <v>93980</v>
      </c>
      <c r="G71">
        <v>23</v>
      </c>
      <c r="H71">
        <v>6</v>
      </c>
      <c r="I71" s="8">
        <f>IF(Best_Shows_Netflix5[[#This Row],[NUMBER_OF_SEASONS]]&gt;6,"More than 6",Best_Shows_Netflix5[[#This Row],[NUMBER_OF_SEASONS]])</f>
        <v>6</v>
      </c>
      <c r="J71" t="s">
        <v>13</v>
      </c>
      <c r="K71" t="s">
        <v>74</v>
      </c>
    </row>
    <row r="72" spans="1:11" x14ac:dyDescent="0.35">
      <c r="A72">
        <v>38</v>
      </c>
      <c r="B72" t="s">
        <v>489</v>
      </c>
      <c r="C72">
        <v>2015</v>
      </c>
      <c r="D72" t="str" cm="1">
        <f t="array" ref="D7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2">
        <v>8.6</v>
      </c>
      <c r="F72" s="1">
        <v>93456</v>
      </c>
      <c r="G72">
        <v>62</v>
      </c>
      <c r="H72">
        <v>2</v>
      </c>
      <c r="I72" s="8">
        <f>IF(Best_Shows_Netflix5[[#This Row],[NUMBER_OF_SEASONS]]&gt;6,"More than 6",Best_Shows_Netflix5[[#This Row],[NUMBER_OF_SEASONS]])</f>
        <v>2</v>
      </c>
      <c r="J72" t="s">
        <v>31</v>
      </c>
      <c r="K72" t="s">
        <v>16</v>
      </c>
    </row>
    <row r="73" spans="1:11" x14ac:dyDescent="0.35">
      <c r="A73">
        <v>69</v>
      </c>
      <c r="B73" t="s">
        <v>523</v>
      </c>
      <c r="C73">
        <v>1997</v>
      </c>
      <c r="D73" t="str" cm="1">
        <f t="array" ref="D7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1991-2000</v>
      </c>
      <c r="E73">
        <v>8.4</v>
      </c>
      <c r="F73" s="1">
        <v>90196</v>
      </c>
      <c r="G73">
        <v>44</v>
      </c>
      <c r="H73">
        <v>10</v>
      </c>
      <c r="I73" s="8" t="str">
        <f>IF(Best_Shows_Netflix5[[#This Row],[NUMBER_OF_SEASONS]]&gt;6,"More than 6",Best_Shows_Netflix5[[#This Row],[NUMBER_OF_SEASONS]])</f>
        <v>More than 6</v>
      </c>
      <c r="J73" t="s">
        <v>13</v>
      </c>
      <c r="K73" t="s">
        <v>16</v>
      </c>
    </row>
    <row r="74" spans="1:11" x14ac:dyDescent="0.35">
      <c r="A74">
        <v>162</v>
      </c>
      <c r="B74" t="s">
        <v>623</v>
      </c>
      <c r="C74">
        <v>2019</v>
      </c>
      <c r="D74" t="str" cm="1">
        <f t="array" ref="D7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4">
        <v>7.8</v>
      </c>
      <c r="F74" s="1">
        <v>88945</v>
      </c>
      <c r="G74">
        <v>28</v>
      </c>
      <c r="H74">
        <v>2</v>
      </c>
      <c r="I74" s="8">
        <f>IF(Best_Shows_Netflix5[[#This Row],[NUMBER_OF_SEASONS]]&gt;6,"More than 6",Best_Shows_Netflix5[[#This Row],[NUMBER_OF_SEASONS]])</f>
        <v>2</v>
      </c>
      <c r="J74" t="s">
        <v>15</v>
      </c>
      <c r="K74" t="s">
        <v>16</v>
      </c>
    </row>
    <row r="75" spans="1:11" x14ac:dyDescent="0.35">
      <c r="A75">
        <v>23</v>
      </c>
      <c r="B75" t="s">
        <v>473</v>
      </c>
      <c r="C75">
        <v>2019</v>
      </c>
      <c r="D75" t="str" cm="1">
        <f t="array" ref="D7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5">
        <v>8.6999999999999993</v>
      </c>
      <c r="F75" s="1">
        <v>88265</v>
      </c>
      <c r="G75">
        <v>25</v>
      </c>
      <c r="H75">
        <v>3</v>
      </c>
      <c r="I75" s="8">
        <f>IF(Best_Shows_Netflix5[[#This Row],[NUMBER_OF_SEASONS]]&gt;6,"More than 6",Best_Shows_Netflix5[[#This Row],[NUMBER_OF_SEASONS]])</f>
        <v>3</v>
      </c>
      <c r="J75" t="s">
        <v>192</v>
      </c>
      <c r="K75" t="s">
        <v>74</v>
      </c>
    </row>
    <row r="76" spans="1:11" x14ac:dyDescent="0.35">
      <c r="A76">
        <v>237</v>
      </c>
      <c r="B76" t="s">
        <v>701</v>
      </c>
      <c r="C76">
        <v>2016</v>
      </c>
      <c r="D76" t="str" cm="1">
        <f t="array" ref="D7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6">
        <v>7.5</v>
      </c>
      <c r="F76" s="1">
        <v>88019</v>
      </c>
      <c r="G76">
        <v>44</v>
      </c>
      <c r="H76">
        <v>3</v>
      </c>
      <c r="I76" s="8">
        <f>IF(Best_Shows_Netflix5[[#This Row],[NUMBER_OF_SEASONS]]&gt;6,"More than 6",Best_Shows_Netflix5[[#This Row],[NUMBER_OF_SEASONS]])</f>
        <v>3</v>
      </c>
      <c r="J76" t="s">
        <v>47</v>
      </c>
      <c r="K76" t="s">
        <v>16</v>
      </c>
    </row>
    <row r="77" spans="1:11" x14ac:dyDescent="0.35">
      <c r="A77">
        <v>7</v>
      </c>
      <c r="B77" t="s">
        <v>454</v>
      </c>
      <c r="C77">
        <v>2011</v>
      </c>
      <c r="D77" t="str" cm="1">
        <f t="array" ref="D7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7">
        <v>9</v>
      </c>
      <c r="F77" s="1">
        <v>87857</v>
      </c>
      <c r="G77">
        <v>23</v>
      </c>
      <c r="H77">
        <v>3</v>
      </c>
      <c r="I77" s="8">
        <f>IF(Best_Shows_Netflix5[[#This Row],[NUMBER_OF_SEASONS]]&gt;6,"More than 6",Best_Shows_Netflix5[[#This Row],[NUMBER_OF_SEASONS]])</f>
        <v>3</v>
      </c>
      <c r="J77" t="s">
        <v>15</v>
      </c>
      <c r="K77" t="s">
        <v>74</v>
      </c>
    </row>
    <row r="78" spans="1:11" x14ac:dyDescent="0.35">
      <c r="A78">
        <v>40</v>
      </c>
      <c r="B78" t="s">
        <v>491</v>
      </c>
      <c r="C78">
        <v>2018</v>
      </c>
      <c r="D78" t="str" cm="1">
        <f t="array" ref="D7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8">
        <v>8.6</v>
      </c>
      <c r="F78" s="1">
        <v>85088</v>
      </c>
      <c r="G78">
        <v>50</v>
      </c>
      <c r="H78">
        <v>2</v>
      </c>
      <c r="I78" s="8">
        <f>IF(Best_Shows_Netflix5[[#This Row],[NUMBER_OF_SEASONS]]&gt;6,"More than 6",Best_Shows_Netflix5[[#This Row],[NUMBER_OF_SEASONS]])</f>
        <v>2</v>
      </c>
      <c r="J78" t="s">
        <v>25</v>
      </c>
      <c r="K78" t="s">
        <v>19</v>
      </c>
    </row>
    <row r="79" spans="1:11" x14ac:dyDescent="0.35">
      <c r="A79">
        <v>82</v>
      </c>
      <c r="B79" t="s">
        <v>539</v>
      </c>
      <c r="C79">
        <v>2017</v>
      </c>
      <c r="D79" t="str" cm="1">
        <f t="array" ref="D7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79">
        <v>8.3000000000000007</v>
      </c>
      <c r="F79" s="1">
        <v>81643</v>
      </c>
      <c r="G79">
        <v>31</v>
      </c>
      <c r="H79">
        <v>4</v>
      </c>
      <c r="I79" s="8">
        <f>IF(Best_Shows_Netflix5[[#This Row],[NUMBER_OF_SEASONS]]&gt;6,"More than 6",Best_Shows_Netflix5[[#This Row],[NUMBER_OF_SEASONS]])</f>
        <v>4</v>
      </c>
      <c r="J79" t="s">
        <v>18</v>
      </c>
      <c r="K79" t="s">
        <v>16</v>
      </c>
    </row>
    <row r="80" spans="1:11" x14ac:dyDescent="0.35">
      <c r="A80">
        <v>71</v>
      </c>
      <c r="B80" t="s">
        <v>525</v>
      </c>
      <c r="C80">
        <v>2018</v>
      </c>
      <c r="D80" t="str" cm="1">
        <f t="array" ref="D8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80">
        <v>8.4</v>
      </c>
      <c r="F80" s="1">
        <v>80902</v>
      </c>
      <c r="G80">
        <v>56</v>
      </c>
      <c r="H80">
        <v>3</v>
      </c>
      <c r="I80" s="8">
        <f>IF(Best_Shows_Netflix5[[#This Row],[NUMBER_OF_SEASONS]]&gt;6,"More than 6",Best_Shows_Netflix5[[#This Row],[NUMBER_OF_SEASONS]])</f>
        <v>3</v>
      </c>
      <c r="J80" t="s">
        <v>15</v>
      </c>
      <c r="K80" t="s">
        <v>16</v>
      </c>
    </row>
    <row r="81" spans="1:11" x14ac:dyDescent="0.35">
      <c r="A81">
        <v>141</v>
      </c>
      <c r="B81" t="s">
        <v>601</v>
      </c>
      <c r="C81">
        <v>2008</v>
      </c>
      <c r="D81" t="str" cm="1">
        <f t="array" ref="D8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81">
        <v>7.9</v>
      </c>
      <c r="F81" s="1">
        <v>80138</v>
      </c>
      <c r="G81">
        <v>44</v>
      </c>
      <c r="H81">
        <v>5</v>
      </c>
      <c r="I81" s="8">
        <f>IF(Best_Shows_Netflix5[[#This Row],[NUMBER_OF_SEASONS]]&gt;6,"More than 6",Best_Shows_Netflix5[[#This Row],[NUMBER_OF_SEASONS]])</f>
        <v>5</v>
      </c>
      <c r="J81" t="s">
        <v>25</v>
      </c>
      <c r="K81" t="s">
        <v>11</v>
      </c>
    </row>
    <row r="82" spans="1:11" x14ac:dyDescent="0.35">
      <c r="A82">
        <v>201</v>
      </c>
      <c r="B82" t="s">
        <v>664</v>
      </c>
      <c r="C82">
        <v>2021</v>
      </c>
      <c r="D82" t="str" cm="1">
        <f t="array" ref="D8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82">
        <v>7.6</v>
      </c>
      <c r="F82" s="1">
        <v>77782</v>
      </c>
      <c r="G82">
        <v>52</v>
      </c>
      <c r="H82">
        <v>1</v>
      </c>
      <c r="I82" s="8">
        <f>IF(Best_Shows_Netflix5[[#This Row],[NUMBER_OF_SEASONS]]&gt;6,"More than 6",Best_Shows_Netflix5[[#This Row],[NUMBER_OF_SEASONS]])</f>
        <v>1</v>
      </c>
      <c r="J82" t="s">
        <v>13</v>
      </c>
      <c r="K82" t="s">
        <v>16</v>
      </c>
    </row>
    <row r="83" spans="1:11" x14ac:dyDescent="0.35">
      <c r="A83">
        <v>73</v>
      </c>
      <c r="B83" t="s">
        <v>527</v>
      </c>
      <c r="C83">
        <v>2021</v>
      </c>
      <c r="D83" t="str" cm="1">
        <f t="array" ref="D8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83">
        <v>8.4</v>
      </c>
      <c r="F83" s="1">
        <v>74955</v>
      </c>
      <c r="G83">
        <v>54</v>
      </c>
      <c r="H83">
        <v>1</v>
      </c>
      <c r="I83" s="8">
        <f>IF(Best_Shows_Netflix5[[#This Row],[NUMBER_OF_SEASONS]]&gt;6,"More than 6",Best_Shows_Netflix5[[#This Row],[NUMBER_OF_SEASONS]])</f>
        <v>1</v>
      </c>
      <c r="J83" t="s">
        <v>15</v>
      </c>
      <c r="K83" t="s">
        <v>16</v>
      </c>
    </row>
    <row r="84" spans="1:11" x14ac:dyDescent="0.35">
      <c r="A84">
        <v>191</v>
      </c>
      <c r="B84" t="s">
        <v>653</v>
      </c>
      <c r="C84">
        <v>2018</v>
      </c>
      <c r="D84" t="str" cm="1">
        <f t="array" ref="D8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84">
        <v>7.7</v>
      </c>
      <c r="F84" s="1">
        <v>74877</v>
      </c>
      <c r="G84">
        <v>39</v>
      </c>
      <c r="H84">
        <v>1</v>
      </c>
      <c r="I84" s="8">
        <f>IF(Best_Shows_Netflix5[[#This Row],[NUMBER_OF_SEASONS]]&gt;6,"More than 6",Best_Shows_Netflix5[[#This Row],[NUMBER_OF_SEASONS]])</f>
        <v>1</v>
      </c>
      <c r="J84" t="s">
        <v>15</v>
      </c>
      <c r="K84" t="s">
        <v>16</v>
      </c>
    </row>
    <row r="85" spans="1:11" x14ac:dyDescent="0.35">
      <c r="A85">
        <v>156</v>
      </c>
      <c r="B85" t="s">
        <v>616</v>
      </c>
      <c r="C85">
        <v>2017</v>
      </c>
      <c r="D85" t="str" cm="1">
        <f t="array" ref="D8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85">
        <v>7.9</v>
      </c>
      <c r="F85" s="1">
        <v>74660</v>
      </c>
      <c r="G85">
        <v>27</v>
      </c>
      <c r="H85">
        <v>6</v>
      </c>
      <c r="I85" s="8">
        <f>IF(Best_Shows_Netflix5[[#This Row],[NUMBER_OF_SEASONS]]&gt;6,"More than 6",Best_Shows_Netflix5[[#This Row],[NUMBER_OF_SEASONS]])</f>
        <v>6</v>
      </c>
      <c r="J85" t="s">
        <v>192</v>
      </c>
      <c r="K85" t="s">
        <v>16</v>
      </c>
    </row>
    <row r="86" spans="1:11" x14ac:dyDescent="0.35">
      <c r="A86">
        <v>132</v>
      </c>
      <c r="B86" t="s">
        <v>591</v>
      </c>
      <c r="C86">
        <v>2020</v>
      </c>
      <c r="D86" t="str" cm="1">
        <f t="array" ref="D8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86">
        <v>8</v>
      </c>
      <c r="F86" s="1">
        <v>74118</v>
      </c>
      <c r="G86">
        <v>54</v>
      </c>
      <c r="H86">
        <v>1</v>
      </c>
      <c r="I86" s="8">
        <f>IF(Best_Shows_Netflix5[[#This Row],[NUMBER_OF_SEASONS]]&gt;6,"More than 6",Best_Shows_Netflix5[[#This Row],[NUMBER_OF_SEASONS]])</f>
        <v>1</v>
      </c>
      <c r="J86" t="s">
        <v>15</v>
      </c>
      <c r="K86" t="s">
        <v>97</v>
      </c>
    </row>
    <row r="87" spans="1:11" x14ac:dyDescent="0.35">
      <c r="A87">
        <v>124</v>
      </c>
      <c r="B87" t="s">
        <v>583</v>
      </c>
      <c r="C87">
        <v>2019</v>
      </c>
      <c r="D87" t="str" cm="1">
        <f t="array" ref="D8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87">
        <v>8</v>
      </c>
      <c r="F87" s="1">
        <v>73110</v>
      </c>
      <c r="G87">
        <v>31</v>
      </c>
      <c r="H87">
        <v>2</v>
      </c>
      <c r="I87" s="8">
        <f>IF(Best_Shows_Netflix5[[#This Row],[NUMBER_OF_SEASONS]]&gt;6,"More than 6",Best_Shows_Netflix5[[#This Row],[NUMBER_OF_SEASONS]])</f>
        <v>2</v>
      </c>
      <c r="J87" t="s">
        <v>15</v>
      </c>
      <c r="K87" t="s">
        <v>16</v>
      </c>
    </row>
    <row r="88" spans="1:11" x14ac:dyDescent="0.35">
      <c r="A88">
        <v>13</v>
      </c>
      <c r="B88" t="s">
        <v>461</v>
      </c>
      <c r="C88">
        <v>1969</v>
      </c>
      <c r="D88" t="str" cm="1">
        <f t="array" ref="D8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1961-1970</v>
      </c>
      <c r="E88">
        <v>8.8000000000000007</v>
      </c>
      <c r="F88" s="1">
        <v>72895</v>
      </c>
      <c r="G88">
        <v>30</v>
      </c>
      <c r="H88">
        <v>4</v>
      </c>
      <c r="I88" s="8">
        <f>IF(Best_Shows_Netflix5[[#This Row],[NUMBER_OF_SEASONS]]&gt;6,"More than 6",Best_Shows_Netflix5[[#This Row],[NUMBER_OF_SEASONS]])</f>
        <v>4</v>
      </c>
      <c r="J88" t="s">
        <v>18</v>
      </c>
      <c r="K88" t="s">
        <v>11</v>
      </c>
    </row>
    <row r="89" spans="1:11" x14ac:dyDescent="0.35">
      <c r="A89">
        <v>87</v>
      </c>
      <c r="B89" t="s">
        <v>544</v>
      </c>
      <c r="C89">
        <v>2015</v>
      </c>
      <c r="D89" t="str" cm="1">
        <f t="array" ref="D8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89">
        <v>8.3000000000000007</v>
      </c>
      <c r="F89" s="1">
        <v>72341</v>
      </c>
      <c r="G89">
        <v>32</v>
      </c>
      <c r="H89">
        <v>3</v>
      </c>
      <c r="I89" s="8">
        <f>IF(Best_Shows_Netflix5[[#This Row],[NUMBER_OF_SEASONS]]&gt;6,"More than 6",Best_Shows_Netflix5[[#This Row],[NUMBER_OF_SEASONS]])</f>
        <v>3</v>
      </c>
      <c r="J89" t="s">
        <v>15</v>
      </c>
      <c r="K89" t="s">
        <v>16</v>
      </c>
    </row>
    <row r="90" spans="1:11" x14ac:dyDescent="0.35">
      <c r="A90">
        <v>129</v>
      </c>
      <c r="B90" t="s">
        <v>588</v>
      </c>
      <c r="C90">
        <v>2014</v>
      </c>
      <c r="D90" t="str" cm="1">
        <f t="array" ref="D9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90">
        <v>8</v>
      </c>
      <c r="F90" s="1">
        <v>71229</v>
      </c>
      <c r="G90">
        <v>55</v>
      </c>
      <c r="H90">
        <v>2</v>
      </c>
      <c r="I90" s="8">
        <f>IF(Best_Shows_Netflix5[[#This Row],[NUMBER_OF_SEASONS]]&gt;6,"More than 6",Best_Shows_Netflix5[[#This Row],[NUMBER_OF_SEASONS]])</f>
        <v>2</v>
      </c>
      <c r="J90" t="s">
        <v>25</v>
      </c>
      <c r="K90" t="s">
        <v>16</v>
      </c>
    </row>
    <row r="91" spans="1:11" x14ac:dyDescent="0.35">
      <c r="A91">
        <v>206</v>
      </c>
      <c r="B91" t="s">
        <v>670</v>
      </c>
      <c r="C91">
        <v>2015</v>
      </c>
      <c r="D91" t="str" cm="1">
        <f t="array" ref="D9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91">
        <v>7.6</v>
      </c>
      <c r="F91" s="1">
        <v>70242</v>
      </c>
      <c r="G91">
        <v>30</v>
      </c>
      <c r="H91">
        <v>4</v>
      </c>
      <c r="I91" s="8">
        <f>IF(Best_Shows_Netflix5[[#This Row],[NUMBER_OF_SEASONS]]&gt;6,"More than 6",Best_Shows_Netflix5[[#This Row],[NUMBER_OF_SEASONS]])</f>
        <v>4</v>
      </c>
      <c r="J91" t="s">
        <v>18</v>
      </c>
      <c r="K91" t="s">
        <v>16</v>
      </c>
    </row>
    <row r="92" spans="1:11" x14ac:dyDescent="0.35">
      <c r="A92">
        <v>56</v>
      </c>
      <c r="B92" t="s">
        <v>509</v>
      </c>
      <c r="C92">
        <v>2015</v>
      </c>
      <c r="D92" t="str" cm="1">
        <f t="array" ref="D9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92">
        <v>8.4</v>
      </c>
      <c r="F92" s="1">
        <v>70087</v>
      </c>
      <c r="G92">
        <v>30</v>
      </c>
      <c r="H92">
        <v>3</v>
      </c>
      <c r="I92" s="8">
        <f>IF(Best_Shows_Netflix5[[#This Row],[NUMBER_OF_SEASONS]]&gt;6,"More than 6",Best_Shows_Netflix5[[#This Row],[NUMBER_OF_SEASONS]])</f>
        <v>3</v>
      </c>
      <c r="J92" t="s">
        <v>25</v>
      </c>
      <c r="K92" t="s">
        <v>16</v>
      </c>
    </row>
    <row r="93" spans="1:11" x14ac:dyDescent="0.35">
      <c r="A93">
        <v>3</v>
      </c>
      <c r="B93" t="s">
        <v>449</v>
      </c>
      <c r="C93">
        <v>2019</v>
      </c>
      <c r="D93" t="str" cm="1">
        <f t="array" ref="D9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93">
        <v>9.3000000000000007</v>
      </c>
      <c r="F93" s="1">
        <v>66985</v>
      </c>
      <c r="G93">
        <v>42</v>
      </c>
      <c r="H93">
        <v>2</v>
      </c>
      <c r="I93" s="8">
        <f>IF(Best_Shows_Netflix5[[#This Row],[NUMBER_OF_SEASONS]]&gt;6,"More than 6",Best_Shows_Netflix5[[#This Row],[NUMBER_OF_SEASONS]])</f>
        <v>2</v>
      </c>
      <c r="J93" t="s">
        <v>15</v>
      </c>
      <c r="K93" t="s">
        <v>19</v>
      </c>
    </row>
    <row r="94" spans="1:11" x14ac:dyDescent="0.35">
      <c r="A94">
        <v>165</v>
      </c>
      <c r="B94" t="s">
        <v>626</v>
      </c>
      <c r="C94">
        <v>2015</v>
      </c>
      <c r="D94" t="str" cm="1">
        <f t="array" ref="D9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94">
        <v>7.8</v>
      </c>
      <c r="F94" s="1">
        <v>66488</v>
      </c>
      <c r="G94">
        <v>42</v>
      </c>
      <c r="H94">
        <v>5</v>
      </c>
      <c r="I94" s="8">
        <f>IF(Best_Shows_Netflix5[[#This Row],[NUMBER_OF_SEASONS]]&gt;6,"More than 6",Best_Shows_Netflix5[[#This Row],[NUMBER_OF_SEASONS]])</f>
        <v>5</v>
      </c>
      <c r="J94" t="s">
        <v>13</v>
      </c>
      <c r="K94" t="s">
        <v>16</v>
      </c>
    </row>
    <row r="95" spans="1:11" x14ac:dyDescent="0.35">
      <c r="A95">
        <v>46</v>
      </c>
      <c r="B95" t="s">
        <v>499</v>
      </c>
      <c r="C95">
        <v>1995</v>
      </c>
      <c r="D95" t="str" cm="1">
        <f t="array" ref="D9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1991-2000</v>
      </c>
      <c r="E95">
        <v>8.5</v>
      </c>
      <c r="F95" s="1">
        <v>64727</v>
      </c>
      <c r="G95">
        <v>24</v>
      </c>
      <c r="H95">
        <v>1</v>
      </c>
      <c r="I95" s="8">
        <f>IF(Best_Shows_Netflix5[[#This Row],[NUMBER_OF_SEASONS]]&gt;6,"More than 6",Best_Shows_Netflix5[[#This Row],[NUMBER_OF_SEASONS]])</f>
        <v>1</v>
      </c>
      <c r="J95" t="s">
        <v>13</v>
      </c>
      <c r="K95" t="s">
        <v>74</v>
      </c>
    </row>
    <row r="96" spans="1:11" x14ac:dyDescent="0.35">
      <c r="A96">
        <v>153</v>
      </c>
      <c r="B96" t="s">
        <v>613</v>
      </c>
      <c r="C96">
        <v>2017</v>
      </c>
      <c r="D96" t="str" cm="1">
        <f t="array" ref="D9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96">
        <v>7.9</v>
      </c>
      <c r="F96" s="1">
        <v>64467</v>
      </c>
      <c r="G96">
        <v>29</v>
      </c>
      <c r="H96">
        <v>3</v>
      </c>
      <c r="I96" s="8">
        <f>IF(Best_Shows_Netflix5[[#This Row],[NUMBER_OF_SEASONS]]&gt;6,"More than 6",Best_Shows_Netflix5[[#This Row],[NUMBER_OF_SEASONS]])</f>
        <v>3</v>
      </c>
      <c r="J96" t="s">
        <v>18</v>
      </c>
      <c r="K96" t="s">
        <v>16</v>
      </c>
    </row>
    <row r="97" spans="1:11" x14ac:dyDescent="0.35">
      <c r="A97">
        <v>28</v>
      </c>
      <c r="B97" t="s">
        <v>478</v>
      </c>
      <c r="C97">
        <v>2006</v>
      </c>
      <c r="D97" t="str" cm="1">
        <f t="array" ref="D9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97">
        <v>8.6999999999999993</v>
      </c>
      <c r="F97" s="1">
        <v>64449</v>
      </c>
      <c r="G97">
        <v>43</v>
      </c>
      <c r="H97">
        <v>5</v>
      </c>
      <c r="I97" s="8">
        <f>IF(Best_Shows_Netflix5[[#This Row],[NUMBER_OF_SEASONS]]&gt;6,"More than 6",Best_Shows_Netflix5[[#This Row],[NUMBER_OF_SEASONS]])</f>
        <v>5</v>
      </c>
      <c r="J97" t="s">
        <v>15</v>
      </c>
      <c r="K97" t="s">
        <v>16</v>
      </c>
    </row>
    <row r="98" spans="1:11" x14ac:dyDescent="0.35">
      <c r="A98">
        <v>30</v>
      </c>
      <c r="B98" t="s">
        <v>480</v>
      </c>
      <c r="C98">
        <v>2006</v>
      </c>
      <c r="D98" t="str" cm="1">
        <f t="array" ref="D9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98">
        <v>8.6999999999999993</v>
      </c>
      <c r="F98" s="1">
        <v>62367</v>
      </c>
      <c r="G98">
        <v>24</v>
      </c>
      <c r="H98">
        <v>3</v>
      </c>
      <c r="I98" s="8">
        <f>IF(Best_Shows_Netflix5[[#This Row],[NUMBER_OF_SEASONS]]&gt;6,"More than 6",Best_Shows_Netflix5[[#This Row],[NUMBER_OF_SEASONS]])</f>
        <v>3</v>
      </c>
      <c r="J98" t="s">
        <v>13</v>
      </c>
      <c r="K98" t="s">
        <v>74</v>
      </c>
    </row>
    <row r="99" spans="1:11" x14ac:dyDescent="0.35">
      <c r="A99">
        <v>15</v>
      </c>
      <c r="B99" t="s">
        <v>464</v>
      </c>
      <c r="C99">
        <v>2003</v>
      </c>
      <c r="D99" t="str" cm="1">
        <f t="array" ref="D9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99">
        <v>8.8000000000000007</v>
      </c>
      <c r="F99" s="1">
        <v>62140</v>
      </c>
      <c r="G99">
        <v>21</v>
      </c>
      <c r="H99">
        <v>3</v>
      </c>
      <c r="I99" s="8">
        <f>IF(Best_Shows_Netflix5[[#This Row],[NUMBER_OF_SEASONS]]&gt;6,"More than 6",Best_Shows_Netflix5[[#This Row],[NUMBER_OF_SEASONS]])</f>
        <v>3</v>
      </c>
      <c r="J99" t="s">
        <v>18</v>
      </c>
      <c r="K99" t="s">
        <v>16</v>
      </c>
    </row>
    <row r="100" spans="1:11" x14ac:dyDescent="0.35">
      <c r="A100">
        <v>116</v>
      </c>
      <c r="B100" t="s">
        <v>575</v>
      </c>
      <c r="C100">
        <v>1993</v>
      </c>
      <c r="D100" t="str" cm="1">
        <f t="array" ref="D10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1991-2000</v>
      </c>
      <c r="E100">
        <v>8.1</v>
      </c>
      <c r="F100" s="1">
        <v>61145</v>
      </c>
      <c r="G100">
        <v>47</v>
      </c>
      <c r="H100">
        <v>7</v>
      </c>
      <c r="I100" s="8" t="str">
        <f>IF(Best_Shows_Netflix5[[#This Row],[NUMBER_OF_SEASONS]]&gt;6,"More than 6",Best_Shows_Netflix5[[#This Row],[NUMBER_OF_SEASONS]])</f>
        <v>More than 6</v>
      </c>
      <c r="J100" t="s">
        <v>13</v>
      </c>
      <c r="K100" t="s">
        <v>16</v>
      </c>
    </row>
    <row r="101" spans="1:11" x14ac:dyDescent="0.35">
      <c r="A101">
        <v>85</v>
      </c>
      <c r="B101" t="s">
        <v>542</v>
      </c>
      <c r="C101">
        <v>2017</v>
      </c>
      <c r="D101" t="str" cm="1">
        <f t="array" ref="D10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1">
        <v>8.3000000000000007</v>
      </c>
      <c r="F101" s="1">
        <v>61114</v>
      </c>
      <c r="G101">
        <v>26</v>
      </c>
      <c r="H101">
        <v>4</v>
      </c>
      <c r="I101" s="8">
        <f>IF(Best_Shows_Netflix5[[#This Row],[NUMBER_OF_SEASONS]]&gt;6,"More than 6",Best_Shows_Netflix5[[#This Row],[NUMBER_OF_SEASONS]])</f>
        <v>4</v>
      </c>
      <c r="J101" t="s">
        <v>13</v>
      </c>
      <c r="K101" t="s">
        <v>16</v>
      </c>
    </row>
    <row r="102" spans="1:11" x14ac:dyDescent="0.35">
      <c r="A102">
        <v>159</v>
      </c>
      <c r="B102" t="s">
        <v>620</v>
      </c>
      <c r="C102">
        <v>2017</v>
      </c>
      <c r="D102" t="str" cm="1">
        <f t="array" ref="D10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2">
        <v>7.8</v>
      </c>
      <c r="F102" s="1">
        <v>59239</v>
      </c>
      <c r="G102">
        <v>47</v>
      </c>
      <c r="H102">
        <v>3</v>
      </c>
      <c r="I102" s="8">
        <f>IF(Best_Shows_Netflix5[[#This Row],[NUMBER_OF_SEASONS]]&gt;6,"More than 6",Best_Shows_Netflix5[[#This Row],[NUMBER_OF_SEASONS]])</f>
        <v>3</v>
      </c>
      <c r="J102" t="s">
        <v>25</v>
      </c>
      <c r="K102" t="s">
        <v>16</v>
      </c>
    </row>
    <row r="103" spans="1:11" x14ac:dyDescent="0.35">
      <c r="A103">
        <v>112</v>
      </c>
      <c r="B103" t="s">
        <v>571</v>
      </c>
      <c r="C103">
        <v>2017</v>
      </c>
      <c r="D103" t="str" cm="1">
        <f t="array" ref="D10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3">
        <v>8.1</v>
      </c>
      <c r="F103" s="1">
        <v>57459</v>
      </c>
      <c r="G103">
        <v>43</v>
      </c>
      <c r="H103">
        <v>2</v>
      </c>
      <c r="I103" s="8">
        <f>IF(Best_Shows_Netflix5[[#This Row],[NUMBER_OF_SEASONS]]&gt;6,"More than 6",Best_Shows_Netflix5[[#This Row],[NUMBER_OF_SEASONS]])</f>
        <v>2</v>
      </c>
      <c r="J103" t="s">
        <v>10</v>
      </c>
      <c r="K103" t="s">
        <v>16</v>
      </c>
    </row>
    <row r="104" spans="1:11" x14ac:dyDescent="0.35">
      <c r="A104">
        <v>245</v>
      </c>
      <c r="B104" t="s">
        <v>709</v>
      </c>
      <c r="C104">
        <v>2020</v>
      </c>
      <c r="D104" t="str" cm="1">
        <f t="array" ref="D10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4">
        <v>7.5</v>
      </c>
      <c r="F104" s="1">
        <v>56459</v>
      </c>
      <c r="G104">
        <v>21</v>
      </c>
      <c r="H104">
        <v>1</v>
      </c>
      <c r="I104" s="8">
        <f>IF(Best_Shows_Netflix5[[#This Row],[NUMBER_OF_SEASONS]]&gt;6,"More than 6",Best_Shows_Netflix5[[#This Row],[NUMBER_OF_SEASONS]])</f>
        <v>1</v>
      </c>
      <c r="J104" t="s">
        <v>18</v>
      </c>
      <c r="K104" t="s">
        <v>16</v>
      </c>
    </row>
    <row r="105" spans="1:11" x14ac:dyDescent="0.35">
      <c r="A105">
        <v>130</v>
      </c>
      <c r="B105" t="s">
        <v>589</v>
      </c>
      <c r="C105">
        <v>2016</v>
      </c>
      <c r="D105" t="str" cm="1">
        <f t="array" ref="D10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5">
        <v>8</v>
      </c>
      <c r="F105" s="1">
        <v>54566</v>
      </c>
      <c r="G105">
        <v>45</v>
      </c>
      <c r="H105">
        <v>3</v>
      </c>
      <c r="I105" s="8">
        <f>IF(Best_Shows_Netflix5[[#This Row],[NUMBER_OF_SEASONS]]&gt;6,"More than 6",Best_Shows_Netflix5[[#This Row],[NUMBER_OF_SEASONS]])</f>
        <v>3</v>
      </c>
      <c r="J105" t="s">
        <v>13</v>
      </c>
      <c r="K105" t="s">
        <v>109</v>
      </c>
    </row>
    <row r="106" spans="1:11" x14ac:dyDescent="0.35">
      <c r="A106">
        <v>20</v>
      </c>
      <c r="B106" t="s">
        <v>469</v>
      </c>
      <c r="C106">
        <v>2017</v>
      </c>
      <c r="D106" t="str" cm="1">
        <f t="array" ref="D10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6">
        <v>8.6999999999999993</v>
      </c>
      <c r="F106" s="1">
        <v>51001</v>
      </c>
      <c r="G106">
        <v>46</v>
      </c>
      <c r="H106">
        <v>3</v>
      </c>
      <c r="I106" s="8">
        <f>IF(Best_Shows_Netflix5[[#This Row],[NUMBER_OF_SEASONS]]&gt;6,"More than 6",Best_Shows_Netflix5[[#This Row],[NUMBER_OF_SEASONS]])</f>
        <v>3</v>
      </c>
      <c r="J106" t="s">
        <v>15</v>
      </c>
      <c r="K106" t="s">
        <v>109</v>
      </c>
    </row>
    <row r="107" spans="1:11" x14ac:dyDescent="0.35">
      <c r="A107">
        <v>146</v>
      </c>
      <c r="B107" t="s">
        <v>606</v>
      </c>
      <c r="C107">
        <v>2011</v>
      </c>
      <c r="D107" t="str" cm="1">
        <f t="array" ref="D10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7">
        <v>7.9</v>
      </c>
      <c r="F107" s="1">
        <v>50556</v>
      </c>
      <c r="G107">
        <v>51</v>
      </c>
      <c r="H107">
        <v>3</v>
      </c>
      <c r="I107" s="8">
        <f>IF(Best_Shows_Netflix5[[#This Row],[NUMBER_OF_SEASONS]]&gt;6,"More than 6",Best_Shows_Netflix5[[#This Row],[NUMBER_OF_SEASONS]])</f>
        <v>3</v>
      </c>
      <c r="J107" t="s">
        <v>15</v>
      </c>
      <c r="K107" t="s">
        <v>109</v>
      </c>
    </row>
    <row r="108" spans="1:11" x14ac:dyDescent="0.35">
      <c r="A108">
        <v>120</v>
      </c>
      <c r="B108" t="s">
        <v>579</v>
      </c>
      <c r="C108">
        <v>2019</v>
      </c>
      <c r="D108" t="str" cm="1">
        <f t="array" ref="D10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8">
        <v>8</v>
      </c>
      <c r="F108" s="1">
        <v>50250</v>
      </c>
      <c r="G108">
        <v>62</v>
      </c>
      <c r="H108">
        <v>1</v>
      </c>
      <c r="I108" s="8">
        <f>IF(Best_Shows_Netflix5[[#This Row],[NUMBER_OF_SEASONS]]&gt;6,"More than 6",Best_Shows_Netflix5[[#This Row],[NUMBER_OF_SEASONS]])</f>
        <v>1</v>
      </c>
      <c r="J108" t="s">
        <v>31</v>
      </c>
      <c r="K108" t="s">
        <v>16</v>
      </c>
    </row>
    <row r="109" spans="1:11" x14ac:dyDescent="0.35">
      <c r="A109">
        <v>139</v>
      </c>
      <c r="B109" t="s">
        <v>599</v>
      </c>
      <c r="C109">
        <v>2015</v>
      </c>
      <c r="D109" t="str" cm="1">
        <f t="array" ref="D10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09">
        <v>7.9</v>
      </c>
      <c r="F109" s="1">
        <v>50028</v>
      </c>
      <c r="G109">
        <v>57</v>
      </c>
      <c r="H109">
        <v>3</v>
      </c>
      <c r="I109" s="8">
        <f>IF(Best_Shows_Netflix5[[#This Row],[NUMBER_OF_SEASONS]]&gt;6,"More than 6",Best_Shows_Netflix5[[#This Row],[NUMBER_OF_SEASONS]])</f>
        <v>3</v>
      </c>
      <c r="J109" t="s">
        <v>15</v>
      </c>
      <c r="K109" t="s">
        <v>16</v>
      </c>
    </row>
    <row r="110" spans="1:11" x14ac:dyDescent="0.35">
      <c r="A110">
        <v>187</v>
      </c>
      <c r="B110" t="s">
        <v>649</v>
      </c>
      <c r="C110">
        <v>2018</v>
      </c>
      <c r="D110" t="str" cm="1">
        <f t="array" ref="D11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0">
        <v>7.7</v>
      </c>
      <c r="F110" s="1">
        <v>49867</v>
      </c>
      <c r="G110">
        <v>42</v>
      </c>
      <c r="H110">
        <v>4</v>
      </c>
      <c r="I110" s="8">
        <f>IF(Best_Shows_Netflix5[[#This Row],[NUMBER_OF_SEASONS]]&gt;6,"More than 6",Best_Shows_Netflix5[[#This Row],[NUMBER_OF_SEASONS]])</f>
        <v>4</v>
      </c>
      <c r="J110" t="s">
        <v>18</v>
      </c>
      <c r="K110" t="s">
        <v>16</v>
      </c>
    </row>
    <row r="111" spans="1:11" x14ac:dyDescent="0.35">
      <c r="A111">
        <v>204</v>
      </c>
      <c r="B111" t="s">
        <v>667</v>
      </c>
      <c r="C111">
        <v>2015</v>
      </c>
      <c r="D111" t="str" cm="1">
        <f t="array" ref="D11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1">
        <v>7.6</v>
      </c>
      <c r="F111" s="1">
        <v>49557</v>
      </c>
      <c r="G111">
        <v>44</v>
      </c>
      <c r="H111">
        <v>5</v>
      </c>
      <c r="I111" s="8">
        <f>IF(Best_Shows_Netflix5[[#This Row],[NUMBER_OF_SEASONS]]&gt;6,"More than 6",Best_Shows_Netflix5[[#This Row],[NUMBER_OF_SEASONS]])</f>
        <v>5</v>
      </c>
      <c r="J111" t="s">
        <v>15</v>
      </c>
      <c r="K111" t="s">
        <v>16</v>
      </c>
    </row>
    <row r="112" spans="1:11" x14ac:dyDescent="0.35">
      <c r="A112">
        <v>163</v>
      </c>
      <c r="B112" t="s">
        <v>624</v>
      </c>
      <c r="C112">
        <v>2021</v>
      </c>
      <c r="D112" t="str" cm="1">
        <f t="array" ref="D11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12">
        <v>7.8</v>
      </c>
      <c r="F112" s="1">
        <v>49182</v>
      </c>
      <c r="G112">
        <v>45</v>
      </c>
      <c r="H112">
        <v>2</v>
      </c>
      <c r="I112" s="8">
        <f>IF(Best_Shows_Netflix5[[#This Row],[NUMBER_OF_SEASONS]]&gt;6,"More than 6",Best_Shows_Netflix5[[#This Row],[NUMBER_OF_SEASONS]])</f>
        <v>2</v>
      </c>
      <c r="J112" t="s">
        <v>13</v>
      </c>
      <c r="K112" t="s">
        <v>16</v>
      </c>
    </row>
    <row r="113" spans="1:11" x14ac:dyDescent="0.35">
      <c r="A113">
        <v>96</v>
      </c>
      <c r="B113" t="s">
        <v>554</v>
      </c>
      <c r="C113">
        <v>2015</v>
      </c>
      <c r="D113" t="str" cm="1">
        <f t="array" ref="D11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3">
        <v>8.1999999999999993</v>
      </c>
      <c r="F113" s="1">
        <v>48435</v>
      </c>
      <c r="G113">
        <v>30</v>
      </c>
      <c r="H113">
        <v>7</v>
      </c>
      <c r="I113" s="8" t="str">
        <f>IF(Best_Shows_Netflix5[[#This Row],[NUMBER_OF_SEASONS]]&gt;6,"More than 6",Best_Shows_Netflix5[[#This Row],[NUMBER_OF_SEASONS]])</f>
        <v>More than 6</v>
      </c>
      <c r="J113" t="s">
        <v>18</v>
      </c>
      <c r="K113" t="s">
        <v>16</v>
      </c>
    </row>
    <row r="114" spans="1:11" x14ac:dyDescent="0.35">
      <c r="A114">
        <v>221</v>
      </c>
      <c r="B114" t="s">
        <v>685</v>
      </c>
      <c r="C114">
        <v>2013</v>
      </c>
      <c r="D114" t="str" cm="1">
        <f t="array" ref="D11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4">
        <v>7.5</v>
      </c>
      <c r="F114" s="1">
        <v>47751</v>
      </c>
      <c r="G114">
        <v>42</v>
      </c>
      <c r="H114">
        <v>4</v>
      </c>
      <c r="I114" s="8">
        <f>IF(Best_Shows_Netflix5[[#This Row],[NUMBER_OF_SEASONS]]&gt;6,"More than 6",Best_Shows_Netflix5[[#This Row],[NUMBER_OF_SEASONS]])</f>
        <v>4</v>
      </c>
      <c r="J114" t="s">
        <v>15</v>
      </c>
      <c r="K114" t="s">
        <v>16</v>
      </c>
    </row>
    <row r="115" spans="1:11" x14ac:dyDescent="0.35">
      <c r="A115">
        <v>197</v>
      </c>
      <c r="B115" t="s">
        <v>660</v>
      </c>
      <c r="C115">
        <v>2020</v>
      </c>
      <c r="D115" t="str" cm="1">
        <f t="array" ref="D11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5">
        <v>7.6</v>
      </c>
      <c r="F115" s="1">
        <v>47651</v>
      </c>
      <c r="G115">
        <v>47</v>
      </c>
      <c r="H115">
        <v>2</v>
      </c>
      <c r="I115" s="8">
        <f>IF(Best_Shows_Netflix5[[#This Row],[NUMBER_OF_SEASONS]]&gt;6,"More than 6",Best_Shows_Netflix5[[#This Row],[NUMBER_OF_SEASONS]])</f>
        <v>2</v>
      </c>
      <c r="J115" t="s">
        <v>25</v>
      </c>
      <c r="K115" t="s">
        <v>74</v>
      </c>
    </row>
    <row r="116" spans="1:11" x14ac:dyDescent="0.35">
      <c r="A116">
        <v>173</v>
      </c>
      <c r="B116" t="s">
        <v>634</v>
      </c>
      <c r="C116">
        <v>2014</v>
      </c>
      <c r="D116" t="str" cm="1">
        <f t="array" ref="D11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6">
        <v>7.8</v>
      </c>
      <c r="F116" s="1">
        <v>46286</v>
      </c>
      <c r="G116">
        <v>42</v>
      </c>
      <c r="H116">
        <v>5</v>
      </c>
      <c r="I116" s="8">
        <f>IF(Best_Shows_Netflix5[[#This Row],[NUMBER_OF_SEASONS]]&gt;6,"More than 6",Best_Shows_Netflix5[[#This Row],[NUMBER_OF_SEASONS]])</f>
        <v>5</v>
      </c>
      <c r="J116" t="s">
        <v>15</v>
      </c>
      <c r="K116" t="s">
        <v>16</v>
      </c>
    </row>
    <row r="117" spans="1:11" x14ac:dyDescent="0.35">
      <c r="A117">
        <v>140</v>
      </c>
      <c r="B117" t="s">
        <v>600</v>
      </c>
      <c r="C117">
        <v>2015</v>
      </c>
      <c r="D117" t="str" cm="1">
        <f t="array" ref="D11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7">
        <v>7.9</v>
      </c>
      <c r="F117" s="1">
        <v>45628</v>
      </c>
      <c r="G117">
        <v>43</v>
      </c>
      <c r="H117">
        <v>3</v>
      </c>
      <c r="I117" s="8">
        <f>IF(Best_Shows_Netflix5[[#This Row],[NUMBER_OF_SEASONS]]&gt;6,"More than 6",Best_Shows_Netflix5[[#This Row],[NUMBER_OF_SEASONS]])</f>
        <v>3</v>
      </c>
      <c r="J117" t="s">
        <v>25</v>
      </c>
      <c r="K117" t="s">
        <v>16</v>
      </c>
    </row>
    <row r="118" spans="1:11" x14ac:dyDescent="0.35">
      <c r="A118">
        <v>167</v>
      </c>
      <c r="B118" t="s">
        <v>628</v>
      </c>
      <c r="C118">
        <v>2020</v>
      </c>
      <c r="D118" t="str" cm="1">
        <f t="array" ref="D11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8">
        <v>7.8</v>
      </c>
      <c r="F118" s="1">
        <v>45346</v>
      </c>
      <c r="G118">
        <v>28</v>
      </c>
      <c r="H118">
        <v>4</v>
      </c>
      <c r="I118" s="8">
        <f>IF(Best_Shows_Netflix5[[#This Row],[NUMBER_OF_SEASONS]]&gt;6,"More than 6",Best_Shows_Netflix5[[#This Row],[NUMBER_OF_SEASONS]])</f>
        <v>4</v>
      </c>
      <c r="J118" t="s">
        <v>15</v>
      </c>
      <c r="K118" t="s">
        <v>16</v>
      </c>
    </row>
    <row r="119" spans="1:11" x14ac:dyDescent="0.35">
      <c r="A119">
        <v>121</v>
      </c>
      <c r="B119" t="s">
        <v>580</v>
      </c>
      <c r="C119">
        <v>2017</v>
      </c>
      <c r="D119" t="str" cm="1">
        <f t="array" ref="D11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19">
        <v>8</v>
      </c>
      <c r="F119" s="1">
        <v>44751</v>
      </c>
      <c r="G119">
        <v>34</v>
      </c>
      <c r="H119">
        <v>4</v>
      </c>
      <c r="I119" s="8">
        <f>IF(Best_Shows_Netflix5[[#This Row],[NUMBER_OF_SEASONS]]&gt;6,"More than 6",Best_Shows_Netflix5[[#This Row],[NUMBER_OF_SEASONS]])</f>
        <v>4</v>
      </c>
      <c r="J119" t="s">
        <v>15</v>
      </c>
      <c r="K119" t="s">
        <v>16</v>
      </c>
    </row>
    <row r="120" spans="1:11" x14ac:dyDescent="0.35">
      <c r="A120">
        <v>79</v>
      </c>
      <c r="B120" t="s">
        <v>535</v>
      </c>
      <c r="C120">
        <v>2019</v>
      </c>
      <c r="D120" t="str" cm="1">
        <f t="array" ref="D12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20">
        <v>8.3000000000000007</v>
      </c>
      <c r="F120" s="1">
        <v>43760</v>
      </c>
      <c r="G120">
        <v>48</v>
      </c>
      <c r="H120">
        <v>2</v>
      </c>
      <c r="I120" s="8">
        <f>IF(Best_Shows_Netflix5[[#This Row],[NUMBER_OF_SEASONS]]&gt;6,"More than 6",Best_Shows_Netflix5[[#This Row],[NUMBER_OF_SEASONS]])</f>
        <v>2</v>
      </c>
      <c r="J120" t="s">
        <v>25</v>
      </c>
      <c r="K120" t="s">
        <v>104</v>
      </c>
    </row>
    <row r="121" spans="1:11" x14ac:dyDescent="0.35">
      <c r="A121">
        <v>214</v>
      </c>
      <c r="B121" t="s">
        <v>678</v>
      </c>
      <c r="C121">
        <v>2012</v>
      </c>
      <c r="D121" t="str" cm="1">
        <f t="array" ref="D12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21">
        <v>7.6</v>
      </c>
      <c r="F121" s="1">
        <v>43727</v>
      </c>
      <c r="G121">
        <v>23</v>
      </c>
      <c r="H121">
        <v>4</v>
      </c>
      <c r="I121" s="8">
        <f>IF(Best_Shows_Netflix5[[#This Row],[NUMBER_OF_SEASONS]]&gt;6,"More than 6",Best_Shows_Netflix5[[#This Row],[NUMBER_OF_SEASONS]])</f>
        <v>4</v>
      </c>
      <c r="J121" t="s">
        <v>13</v>
      </c>
      <c r="K121" t="s">
        <v>74</v>
      </c>
    </row>
    <row r="122" spans="1:11" x14ac:dyDescent="0.35">
      <c r="A122">
        <v>223</v>
      </c>
      <c r="B122" t="s">
        <v>687</v>
      </c>
      <c r="C122">
        <v>2020</v>
      </c>
      <c r="D122" t="str" cm="1">
        <f t="array" ref="D12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22">
        <v>7.5</v>
      </c>
      <c r="F122" s="1">
        <v>43404</v>
      </c>
      <c r="G122">
        <v>49</v>
      </c>
      <c r="H122">
        <v>2</v>
      </c>
      <c r="I122" s="8">
        <f>IF(Best_Shows_Netflix5[[#This Row],[NUMBER_OF_SEASONS]]&gt;6,"More than 6",Best_Shows_Netflix5[[#This Row],[NUMBER_OF_SEASONS]])</f>
        <v>2</v>
      </c>
      <c r="J122" t="s">
        <v>25</v>
      </c>
      <c r="K122" t="s">
        <v>16</v>
      </c>
    </row>
    <row r="123" spans="1:11" x14ac:dyDescent="0.35">
      <c r="A123">
        <v>49</v>
      </c>
      <c r="B123" t="s">
        <v>502</v>
      </c>
      <c r="C123">
        <v>2016</v>
      </c>
      <c r="D123" t="str" cm="1">
        <f t="array" ref="D12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23">
        <v>8.5</v>
      </c>
      <c r="F123" s="1">
        <v>42699</v>
      </c>
      <c r="G123">
        <v>22</v>
      </c>
      <c r="H123">
        <v>1</v>
      </c>
      <c r="I123" s="8">
        <f>IF(Best_Shows_Netflix5[[#This Row],[NUMBER_OF_SEASONS]]&gt;6,"More than 6",Best_Shows_Netflix5[[#This Row],[NUMBER_OF_SEASONS]])</f>
        <v>1</v>
      </c>
      <c r="J123" t="s">
        <v>15</v>
      </c>
      <c r="K123" t="s">
        <v>74</v>
      </c>
    </row>
    <row r="124" spans="1:11" x14ac:dyDescent="0.35">
      <c r="A124">
        <v>199</v>
      </c>
      <c r="B124" t="s">
        <v>662</v>
      </c>
      <c r="C124">
        <v>2020</v>
      </c>
      <c r="D124" t="str" cm="1">
        <f t="array" ref="D12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24">
        <v>7.6</v>
      </c>
      <c r="F124" s="1">
        <v>42018</v>
      </c>
      <c r="G124">
        <v>45</v>
      </c>
      <c r="H124">
        <v>1</v>
      </c>
      <c r="I124" s="8">
        <f>IF(Best_Shows_Netflix5[[#This Row],[NUMBER_OF_SEASONS]]&gt;6,"More than 6",Best_Shows_Netflix5[[#This Row],[NUMBER_OF_SEASONS]])</f>
        <v>1</v>
      </c>
      <c r="J124" t="s">
        <v>15</v>
      </c>
      <c r="K124" t="s">
        <v>16</v>
      </c>
    </row>
    <row r="125" spans="1:11" x14ac:dyDescent="0.35">
      <c r="A125">
        <v>232</v>
      </c>
      <c r="B125" t="s">
        <v>696</v>
      </c>
      <c r="C125">
        <v>2015</v>
      </c>
      <c r="D125" t="str" cm="1">
        <f t="array" ref="D12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25">
        <v>7.5</v>
      </c>
      <c r="F125" s="1">
        <v>41867</v>
      </c>
      <c r="G125">
        <v>43</v>
      </c>
      <c r="H125">
        <v>3</v>
      </c>
      <c r="I125" s="8">
        <f>IF(Best_Shows_Netflix5[[#This Row],[NUMBER_OF_SEASONS]]&gt;6,"More than 6",Best_Shows_Netflix5[[#This Row],[NUMBER_OF_SEASONS]])</f>
        <v>3</v>
      </c>
      <c r="J125" t="s">
        <v>13</v>
      </c>
      <c r="K125" t="s">
        <v>109</v>
      </c>
    </row>
    <row r="126" spans="1:11" x14ac:dyDescent="0.35">
      <c r="A126">
        <v>31</v>
      </c>
      <c r="B126" t="s">
        <v>481</v>
      </c>
      <c r="C126">
        <v>2001</v>
      </c>
      <c r="D126" t="str" cm="1">
        <f t="array" ref="D12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126">
        <v>8.6</v>
      </c>
      <c r="F126" s="1">
        <v>41791</v>
      </c>
      <c r="G126">
        <v>25</v>
      </c>
      <c r="H126">
        <v>12</v>
      </c>
      <c r="I126" s="8" t="str">
        <f>IF(Best_Shows_Netflix5[[#This Row],[NUMBER_OF_SEASONS]]&gt;6,"More than 6",Best_Shows_Netflix5[[#This Row],[NUMBER_OF_SEASONS]])</f>
        <v>More than 6</v>
      </c>
      <c r="J126" t="s">
        <v>18</v>
      </c>
      <c r="K126" t="s">
        <v>109</v>
      </c>
    </row>
    <row r="127" spans="1:11" x14ac:dyDescent="0.35">
      <c r="A127">
        <v>196</v>
      </c>
      <c r="B127" t="s">
        <v>659</v>
      </c>
      <c r="C127">
        <v>2021</v>
      </c>
      <c r="D127" t="str" cm="1">
        <f t="array" ref="D12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27">
        <v>7.6</v>
      </c>
      <c r="F127" s="1">
        <v>41782</v>
      </c>
      <c r="G127">
        <v>57</v>
      </c>
      <c r="H127">
        <v>1</v>
      </c>
      <c r="I127" s="8">
        <f>IF(Best_Shows_Netflix5[[#This Row],[NUMBER_OF_SEASONS]]&gt;6,"More than 6",Best_Shows_Netflix5[[#This Row],[NUMBER_OF_SEASONS]])</f>
        <v>1</v>
      </c>
      <c r="J127" t="s">
        <v>15</v>
      </c>
      <c r="K127" t="s">
        <v>11</v>
      </c>
    </row>
    <row r="128" spans="1:11" x14ac:dyDescent="0.35">
      <c r="A128">
        <v>244</v>
      </c>
      <c r="B128" t="s">
        <v>708</v>
      </c>
      <c r="C128">
        <v>2022</v>
      </c>
      <c r="D128" t="str" cm="1">
        <f t="array" ref="D12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28">
        <v>7.5</v>
      </c>
      <c r="F128" s="1">
        <v>41393</v>
      </c>
      <c r="G128">
        <v>61</v>
      </c>
      <c r="H128">
        <v>1</v>
      </c>
      <c r="I128" s="8">
        <f>IF(Best_Shows_Netflix5[[#This Row],[NUMBER_OF_SEASONS]]&gt;6,"More than 6",Best_Shows_Netflix5[[#This Row],[NUMBER_OF_SEASONS]])</f>
        <v>1</v>
      </c>
      <c r="J128" t="s">
        <v>25</v>
      </c>
      <c r="K128" t="s">
        <v>104</v>
      </c>
    </row>
    <row r="129" spans="1:11" x14ac:dyDescent="0.35">
      <c r="A129">
        <v>2</v>
      </c>
      <c r="B129" t="s">
        <v>448</v>
      </c>
      <c r="C129">
        <v>2019</v>
      </c>
      <c r="D129" t="str" cm="1">
        <f t="array" ref="D12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29">
        <v>9.3000000000000007</v>
      </c>
      <c r="F129" s="1">
        <v>41386</v>
      </c>
      <c r="G129">
        <v>50</v>
      </c>
      <c r="H129">
        <v>1</v>
      </c>
      <c r="I129" s="8">
        <f>IF(Best_Shows_Netflix5[[#This Row],[NUMBER_OF_SEASONS]]&gt;6,"More than 6",Best_Shows_Netflix5[[#This Row],[NUMBER_OF_SEASONS]])</f>
        <v>1</v>
      </c>
      <c r="J129" t="s">
        <v>10</v>
      </c>
      <c r="K129" t="s">
        <v>11</v>
      </c>
    </row>
    <row r="130" spans="1:11" x14ac:dyDescent="0.35">
      <c r="A130">
        <v>180</v>
      </c>
      <c r="B130" t="s">
        <v>642</v>
      </c>
      <c r="C130">
        <v>2016</v>
      </c>
      <c r="D130" t="str" cm="1">
        <f t="array" ref="D13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0">
        <v>7.7</v>
      </c>
      <c r="F130" s="1">
        <v>41362</v>
      </c>
      <c r="G130">
        <v>32</v>
      </c>
      <c r="H130">
        <v>3</v>
      </c>
      <c r="I130" s="8">
        <f>IF(Best_Shows_Netflix5[[#This Row],[NUMBER_OF_SEASONS]]&gt;6,"More than 6",Best_Shows_Netflix5[[#This Row],[NUMBER_OF_SEASONS]])</f>
        <v>3</v>
      </c>
      <c r="J130" t="s">
        <v>15</v>
      </c>
      <c r="K130" t="s">
        <v>16</v>
      </c>
    </row>
    <row r="131" spans="1:11" x14ac:dyDescent="0.35">
      <c r="A131">
        <v>189</v>
      </c>
      <c r="B131" t="s">
        <v>651</v>
      </c>
      <c r="C131">
        <v>2021</v>
      </c>
      <c r="D131" t="str" cm="1">
        <f t="array" ref="D13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31">
        <v>7.7</v>
      </c>
      <c r="F131" s="1">
        <v>41253</v>
      </c>
      <c r="G131">
        <v>55</v>
      </c>
      <c r="H131">
        <v>1</v>
      </c>
      <c r="I131" s="8">
        <f>IF(Best_Shows_Netflix5[[#This Row],[NUMBER_OF_SEASONS]]&gt;6,"More than 6",Best_Shows_Netflix5[[#This Row],[NUMBER_OF_SEASONS]])</f>
        <v>1</v>
      </c>
      <c r="J131" t="s">
        <v>31</v>
      </c>
      <c r="K131" t="s">
        <v>427</v>
      </c>
    </row>
    <row r="132" spans="1:11" x14ac:dyDescent="0.35">
      <c r="A132">
        <v>152</v>
      </c>
      <c r="B132" t="s">
        <v>612</v>
      </c>
      <c r="C132">
        <v>2019</v>
      </c>
      <c r="D132" t="str" cm="1">
        <f t="array" ref="D13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2">
        <v>7.9</v>
      </c>
      <c r="F132" s="1">
        <v>40535</v>
      </c>
      <c r="G132">
        <v>53</v>
      </c>
      <c r="H132">
        <v>1</v>
      </c>
      <c r="I132" s="8">
        <f>IF(Best_Shows_Netflix5[[#This Row],[NUMBER_OF_SEASONS]]&gt;6,"More than 6",Best_Shows_Netflix5[[#This Row],[NUMBER_OF_SEASONS]])</f>
        <v>1</v>
      </c>
      <c r="J132" t="s">
        <v>15</v>
      </c>
      <c r="K132" t="s">
        <v>157</v>
      </c>
    </row>
    <row r="133" spans="1:11" x14ac:dyDescent="0.35">
      <c r="A133">
        <v>93</v>
      </c>
      <c r="B133" t="s">
        <v>551</v>
      </c>
      <c r="C133">
        <v>2018</v>
      </c>
      <c r="D133" t="str" cm="1">
        <f t="array" ref="D13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3">
        <v>8.1999999999999993</v>
      </c>
      <c r="F133" s="1">
        <v>38232</v>
      </c>
      <c r="G133">
        <v>26</v>
      </c>
      <c r="H133">
        <v>3</v>
      </c>
      <c r="I133" s="8">
        <f>IF(Best_Shows_Netflix5[[#This Row],[NUMBER_OF_SEASONS]]&gt;6,"More than 6",Best_Shows_Netflix5[[#This Row],[NUMBER_OF_SEASONS]])</f>
        <v>3</v>
      </c>
      <c r="J133" t="s">
        <v>15</v>
      </c>
      <c r="K133" t="s">
        <v>16</v>
      </c>
    </row>
    <row r="134" spans="1:11" x14ac:dyDescent="0.35">
      <c r="A134">
        <v>169</v>
      </c>
      <c r="B134" t="s">
        <v>630</v>
      </c>
      <c r="C134">
        <v>2011</v>
      </c>
      <c r="D134" t="str" cm="1">
        <f t="array" ref="D13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4">
        <v>7.8</v>
      </c>
      <c r="F134" s="1">
        <v>37778</v>
      </c>
      <c r="G134">
        <v>21</v>
      </c>
      <c r="H134">
        <v>3</v>
      </c>
      <c r="I134" s="8">
        <f>IF(Best_Shows_Netflix5[[#This Row],[NUMBER_OF_SEASONS]]&gt;6,"More than 6",Best_Shows_Netflix5[[#This Row],[NUMBER_OF_SEASONS]])</f>
        <v>3</v>
      </c>
      <c r="J134" t="s">
        <v>18</v>
      </c>
      <c r="K134" t="s">
        <v>16</v>
      </c>
    </row>
    <row r="135" spans="1:11" x14ac:dyDescent="0.35">
      <c r="A135">
        <v>114</v>
      </c>
      <c r="B135" t="s">
        <v>573</v>
      </c>
      <c r="C135">
        <v>2017</v>
      </c>
      <c r="D135" t="str" cm="1">
        <f t="array" ref="D13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5">
        <v>8.1</v>
      </c>
      <c r="F135" s="1">
        <v>37747</v>
      </c>
      <c r="G135">
        <v>43</v>
      </c>
      <c r="H135">
        <v>2</v>
      </c>
      <c r="I135" s="8">
        <f>IF(Best_Shows_Netflix5[[#This Row],[NUMBER_OF_SEASONS]]&gt;6,"More than 6",Best_Shows_Netflix5[[#This Row],[NUMBER_OF_SEASONS]])</f>
        <v>2</v>
      </c>
      <c r="J135" t="s">
        <v>13</v>
      </c>
      <c r="K135" t="s">
        <v>16</v>
      </c>
    </row>
    <row r="136" spans="1:11" x14ac:dyDescent="0.35">
      <c r="A136">
        <v>41</v>
      </c>
      <c r="B136" t="s">
        <v>492</v>
      </c>
      <c r="C136">
        <v>2019</v>
      </c>
      <c r="D136" t="str" cm="1">
        <f t="array" ref="D13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6">
        <v>8.6</v>
      </c>
      <c r="F136" s="1">
        <v>36661</v>
      </c>
      <c r="G136">
        <v>38</v>
      </c>
      <c r="H136">
        <v>6</v>
      </c>
      <c r="I136" s="8">
        <f>IF(Best_Shows_Netflix5[[#This Row],[NUMBER_OF_SEASONS]]&gt;6,"More than 6",Best_Shows_Netflix5[[#This Row],[NUMBER_OF_SEASONS]])</f>
        <v>6</v>
      </c>
      <c r="J136" t="s">
        <v>10</v>
      </c>
      <c r="K136" t="s">
        <v>11</v>
      </c>
    </row>
    <row r="137" spans="1:11" x14ac:dyDescent="0.35">
      <c r="A137">
        <v>215</v>
      </c>
      <c r="B137" t="s">
        <v>679</v>
      </c>
      <c r="C137">
        <v>2016</v>
      </c>
      <c r="D137" t="str" cm="1">
        <f t="array" ref="D13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7">
        <v>7.6</v>
      </c>
      <c r="F137" s="1">
        <v>36359</v>
      </c>
      <c r="G137">
        <v>92</v>
      </c>
      <c r="H137">
        <v>1</v>
      </c>
      <c r="I137" s="8">
        <f>IF(Best_Shows_Netflix5[[#This Row],[NUMBER_OF_SEASONS]]&gt;6,"More than 6",Best_Shows_Netflix5[[#This Row],[NUMBER_OF_SEASONS]])</f>
        <v>1</v>
      </c>
      <c r="J137" t="s">
        <v>18</v>
      </c>
      <c r="K137" t="s">
        <v>16</v>
      </c>
    </row>
    <row r="138" spans="1:11" x14ac:dyDescent="0.35">
      <c r="A138">
        <v>229</v>
      </c>
      <c r="B138" t="s">
        <v>693</v>
      </c>
      <c r="C138">
        <v>2020</v>
      </c>
      <c r="D138" t="str" cm="1">
        <f t="array" ref="D13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8">
        <v>7.5</v>
      </c>
      <c r="F138" s="1">
        <v>36185</v>
      </c>
      <c r="G138">
        <v>47</v>
      </c>
      <c r="H138">
        <v>2</v>
      </c>
      <c r="I138" s="8">
        <f>IF(Best_Shows_Netflix5[[#This Row],[NUMBER_OF_SEASONS]]&gt;6,"More than 6",Best_Shows_Netflix5[[#This Row],[NUMBER_OF_SEASONS]])</f>
        <v>2</v>
      </c>
      <c r="J138" t="s">
        <v>25</v>
      </c>
      <c r="K138" t="s">
        <v>128</v>
      </c>
    </row>
    <row r="139" spans="1:11" x14ac:dyDescent="0.35">
      <c r="A139">
        <v>125</v>
      </c>
      <c r="B139" t="s">
        <v>584</v>
      </c>
      <c r="C139">
        <v>2018</v>
      </c>
      <c r="D139" t="str" cm="1">
        <f t="array" ref="D13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39">
        <v>8</v>
      </c>
      <c r="F139" s="1">
        <v>36077</v>
      </c>
      <c r="G139">
        <v>47</v>
      </c>
      <c r="H139">
        <v>2</v>
      </c>
      <c r="I139" s="8">
        <f>IF(Best_Shows_Netflix5[[#This Row],[NUMBER_OF_SEASONS]]&gt;6,"More than 6",Best_Shows_Netflix5[[#This Row],[NUMBER_OF_SEASONS]])</f>
        <v>2</v>
      </c>
      <c r="J139" t="s">
        <v>15</v>
      </c>
      <c r="K139" t="s">
        <v>333</v>
      </c>
    </row>
    <row r="140" spans="1:11" x14ac:dyDescent="0.35">
      <c r="A140">
        <v>119</v>
      </c>
      <c r="B140" t="s">
        <v>578</v>
      </c>
      <c r="C140">
        <v>2015</v>
      </c>
      <c r="D140" t="str" cm="1">
        <f t="array" ref="D14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0">
        <v>8</v>
      </c>
      <c r="F140" s="1">
        <v>36050</v>
      </c>
      <c r="G140">
        <v>28</v>
      </c>
      <c r="H140">
        <v>5</v>
      </c>
      <c r="I140" s="8">
        <f>IF(Best_Shows_Netflix5[[#This Row],[NUMBER_OF_SEASONS]]&gt;6,"More than 6",Best_Shows_Netflix5[[#This Row],[NUMBER_OF_SEASONS]])</f>
        <v>5</v>
      </c>
      <c r="J140" t="s">
        <v>18</v>
      </c>
      <c r="K140" t="s">
        <v>16</v>
      </c>
    </row>
    <row r="141" spans="1:11" x14ac:dyDescent="0.35">
      <c r="A141">
        <v>220</v>
      </c>
      <c r="B141" t="s">
        <v>320</v>
      </c>
      <c r="C141">
        <v>2016</v>
      </c>
      <c r="D141" t="str" cm="1">
        <f t="array" ref="D14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1">
        <v>7.5</v>
      </c>
      <c r="F141" s="1">
        <v>35547</v>
      </c>
      <c r="G141">
        <v>41</v>
      </c>
      <c r="H141">
        <v>3</v>
      </c>
      <c r="I141" s="8">
        <f>IF(Best_Shows_Netflix5[[#This Row],[NUMBER_OF_SEASONS]]&gt;6,"More than 6",Best_Shows_Netflix5[[#This Row],[NUMBER_OF_SEASONS]])</f>
        <v>3</v>
      </c>
      <c r="J141" t="s">
        <v>47</v>
      </c>
      <c r="K141" t="s">
        <v>16</v>
      </c>
    </row>
    <row r="142" spans="1:11" x14ac:dyDescent="0.35">
      <c r="A142">
        <v>145</v>
      </c>
      <c r="B142" t="s">
        <v>605</v>
      </c>
      <c r="C142">
        <v>2014</v>
      </c>
      <c r="D142" t="str" cm="1">
        <f t="array" ref="D14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2">
        <v>7.9</v>
      </c>
      <c r="F142" s="1">
        <v>35515</v>
      </c>
      <c r="G142">
        <v>57</v>
      </c>
      <c r="H142">
        <v>5</v>
      </c>
      <c r="I142" s="8">
        <f>IF(Best_Shows_Netflix5[[#This Row],[NUMBER_OF_SEASONS]]&gt;6,"More than 6",Best_Shows_Netflix5[[#This Row],[NUMBER_OF_SEASONS]])</f>
        <v>5</v>
      </c>
      <c r="J142" t="s">
        <v>47</v>
      </c>
      <c r="K142" t="s">
        <v>54</v>
      </c>
    </row>
    <row r="143" spans="1:11" x14ac:dyDescent="0.35">
      <c r="A143">
        <v>236</v>
      </c>
      <c r="B143" t="s">
        <v>700</v>
      </c>
      <c r="C143">
        <v>2020</v>
      </c>
      <c r="D143" t="str" cm="1">
        <f t="array" ref="D14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3">
        <v>7.5</v>
      </c>
      <c r="F143" s="1">
        <v>35067</v>
      </c>
      <c r="G143">
        <v>50</v>
      </c>
      <c r="H143">
        <v>1</v>
      </c>
      <c r="I143" s="8">
        <f>IF(Best_Shows_Netflix5[[#This Row],[NUMBER_OF_SEASONS]]&gt;6,"More than 6",Best_Shows_Netflix5[[#This Row],[NUMBER_OF_SEASONS]])</f>
        <v>1</v>
      </c>
      <c r="J143" t="s">
        <v>15</v>
      </c>
      <c r="K143" t="s">
        <v>16</v>
      </c>
    </row>
    <row r="144" spans="1:11" x14ac:dyDescent="0.35">
      <c r="A144">
        <v>59</v>
      </c>
      <c r="B144" t="s">
        <v>513</v>
      </c>
      <c r="C144">
        <v>2019</v>
      </c>
      <c r="D144" t="str" cm="1">
        <f t="array" ref="D14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4">
        <v>8.4</v>
      </c>
      <c r="F144" s="1">
        <v>34730</v>
      </c>
      <c r="G144">
        <v>23</v>
      </c>
      <c r="H144">
        <v>2</v>
      </c>
      <c r="I144" s="8">
        <f>IF(Best_Shows_Netflix5[[#This Row],[NUMBER_OF_SEASONS]]&gt;6,"More than 6",Best_Shows_Netflix5[[#This Row],[NUMBER_OF_SEASONS]])</f>
        <v>2</v>
      </c>
      <c r="J144" t="s">
        <v>13</v>
      </c>
      <c r="K144" t="s">
        <v>74</v>
      </c>
    </row>
    <row r="145" spans="1:11" x14ac:dyDescent="0.35">
      <c r="A145">
        <v>88</v>
      </c>
      <c r="B145" t="s">
        <v>545</v>
      </c>
      <c r="C145">
        <v>2012</v>
      </c>
      <c r="D145" t="str" cm="1">
        <f t="array" ref="D14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5">
        <v>8.3000000000000007</v>
      </c>
      <c r="F145" s="1">
        <v>34362</v>
      </c>
      <c r="G145">
        <v>53</v>
      </c>
      <c r="H145">
        <v>6</v>
      </c>
      <c r="I145" s="8">
        <f>IF(Best_Shows_Netflix5[[#This Row],[NUMBER_OF_SEASONS]]&gt;6,"More than 6",Best_Shows_Netflix5[[#This Row],[NUMBER_OF_SEASONS]])</f>
        <v>6</v>
      </c>
      <c r="J145" t="s">
        <v>23</v>
      </c>
      <c r="K145" t="s">
        <v>16</v>
      </c>
    </row>
    <row r="146" spans="1:11" x14ac:dyDescent="0.35">
      <c r="A146">
        <v>106</v>
      </c>
      <c r="B146" t="s">
        <v>565</v>
      </c>
      <c r="C146">
        <v>2013</v>
      </c>
      <c r="D146" t="str" cm="1">
        <f t="array" ref="D14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6">
        <v>8.1</v>
      </c>
      <c r="F146" s="1">
        <v>31976</v>
      </c>
      <c r="G146">
        <v>26</v>
      </c>
      <c r="H146">
        <v>3</v>
      </c>
      <c r="I146" s="8">
        <f>IF(Best_Shows_Netflix5[[#This Row],[NUMBER_OF_SEASONS]]&gt;6,"More than 6",Best_Shows_Netflix5[[#This Row],[NUMBER_OF_SEASONS]])</f>
        <v>3</v>
      </c>
      <c r="J146" t="s">
        <v>15</v>
      </c>
      <c r="K146" t="s">
        <v>11</v>
      </c>
    </row>
    <row r="147" spans="1:11" x14ac:dyDescent="0.35">
      <c r="A147">
        <v>184</v>
      </c>
      <c r="B147" t="s">
        <v>646</v>
      </c>
      <c r="C147">
        <v>2017</v>
      </c>
      <c r="D147" t="str" cm="1">
        <f t="array" ref="D14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7">
        <v>7.7</v>
      </c>
      <c r="F147" s="1">
        <v>31577</v>
      </c>
      <c r="G147">
        <v>44</v>
      </c>
      <c r="H147">
        <v>1</v>
      </c>
      <c r="I147" s="8">
        <f>IF(Best_Shows_Netflix5[[#This Row],[NUMBER_OF_SEASONS]]&gt;6,"More than 6",Best_Shows_Netflix5[[#This Row],[NUMBER_OF_SEASONS]])</f>
        <v>1</v>
      </c>
      <c r="J147" t="s">
        <v>15</v>
      </c>
      <c r="K147" t="s">
        <v>109</v>
      </c>
    </row>
    <row r="148" spans="1:11" x14ac:dyDescent="0.35">
      <c r="A148">
        <v>154</v>
      </c>
      <c r="B148" t="s">
        <v>614</v>
      </c>
      <c r="C148">
        <v>2019</v>
      </c>
      <c r="D148" t="str" cm="1">
        <f t="array" ref="D14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8">
        <v>7.9</v>
      </c>
      <c r="F148" s="1">
        <v>30734</v>
      </c>
      <c r="G148">
        <v>32</v>
      </c>
      <c r="H148">
        <v>3</v>
      </c>
      <c r="I148" s="8">
        <f>IF(Best_Shows_Netflix5[[#This Row],[NUMBER_OF_SEASONS]]&gt;6,"More than 6",Best_Shows_Netflix5[[#This Row],[NUMBER_OF_SEASONS]])</f>
        <v>3</v>
      </c>
      <c r="J148" t="s">
        <v>15</v>
      </c>
      <c r="K148" t="s">
        <v>97</v>
      </c>
    </row>
    <row r="149" spans="1:11" x14ac:dyDescent="0.35">
      <c r="A149">
        <v>136</v>
      </c>
      <c r="B149" t="s">
        <v>596</v>
      </c>
      <c r="C149">
        <v>2014</v>
      </c>
      <c r="D149" t="str" cm="1">
        <f t="array" ref="D14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49">
        <v>7.9</v>
      </c>
      <c r="F149" s="1">
        <v>30341</v>
      </c>
      <c r="G149">
        <v>24</v>
      </c>
      <c r="H149">
        <v>5</v>
      </c>
      <c r="I149" s="8">
        <f>IF(Best_Shows_Netflix5[[#This Row],[NUMBER_OF_SEASONS]]&gt;6,"More than 6",Best_Shows_Netflix5[[#This Row],[NUMBER_OF_SEASONS]])</f>
        <v>5</v>
      </c>
      <c r="J149" t="s">
        <v>25</v>
      </c>
      <c r="K149" t="s">
        <v>74</v>
      </c>
    </row>
    <row r="150" spans="1:11" x14ac:dyDescent="0.35">
      <c r="A150">
        <v>110</v>
      </c>
      <c r="B150" t="s">
        <v>569</v>
      </c>
      <c r="C150">
        <v>2017</v>
      </c>
      <c r="D150" t="str" cm="1">
        <f t="array" ref="D15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50">
        <v>8.1</v>
      </c>
      <c r="F150" s="1">
        <v>29972</v>
      </c>
      <c r="G150">
        <v>33</v>
      </c>
      <c r="H150">
        <v>2</v>
      </c>
      <c r="I150" s="8">
        <f>IF(Best_Shows_Netflix5[[#This Row],[NUMBER_OF_SEASONS]]&gt;6,"More than 6",Best_Shows_Netflix5[[#This Row],[NUMBER_OF_SEASONS]])</f>
        <v>2</v>
      </c>
      <c r="J150" t="s">
        <v>18</v>
      </c>
      <c r="K150" t="s">
        <v>16</v>
      </c>
    </row>
    <row r="151" spans="1:11" x14ac:dyDescent="0.35">
      <c r="A151">
        <v>108</v>
      </c>
      <c r="B151" t="s">
        <v>567</v>
      </c>
      <c r="C151">
        <v>2018</v>
      </c>
      <c r="D151" t="str" cm="1">
        <f t="array" ref="D15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51">
        <v>8.1</v>
      </c>
      <c r="F151" s="1">
        <v>29298</v>
      </c>
      <c r="G151">
        <v>67</v>
      </c>
      <c r="H151">
        <v>1</v>
      </c>
      <c r="I151" s="8">
        <f>IF(Best_Shows_Netflix5[[#This Row],[NUMBER_OF_SEASONS]]&gt;6,"More than 6",Best_Shows_Netflix5[[#This Row],[NUMBER_OF_SEASONS]])</f>
        <v>1</v>
      </c>
      <c r="J151" t="s">
        <v>31</v>
      </c>
      <c r="K151" t="s">
        <v>16</v>
      </c>
    </row>
    <row r="152" spans="1:11" x14ac:dyDescent="0.35">
      <c r="A152">
        <v>147</v>
      </c>
      <c r="B152" t="s">
        <v>607</v>
      </c>
      <c r="C152">
        <v>2012</v>
      </c>
      <c r="D152" t="str" cm="1">
        <f t="array" ref="D15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52">
        <v>7.9</v>
      </c>
      <c r="F152" s="1">
        <v>29196</v>
      </c>
      <c r="G152">
        <v>45</v>
      </c>
      <c r="H152">
        <v>3</v>
      </c>
      <c r="I152" s="8">
        <f>IF(Best_Shows_Netflix5[[#This Row],[NUMBER_OF_SEASONS]]&gt;6,"More than 6",Best_Shows_Netflix5[[#This Row],[NUMBER_OF_SEASONS]])</f>
        <v>3</v>
      </c>
      <c r="J152" t="s">
        <v>31</v>
      </c>
      <c r="K152" t="s">
        <v>128</v>
      </c>
    </row>
    <row r="153" spans="1:11" x14ac:dyDescent="0.35">
      <c r="A153">
        <v>176</v>
      </c>
      <c r="B153" t="s">
        <v>637</v>
      </c>
      <c r="C153">
        <v>2021</v>
      </c>
      <c r="D153" t="str" cm="1">
        <f t="array" ref="D15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53">
        <v>7.8</v>
      </c>
      <c r="F153" s="1">
        <v>29019</v>
      </c>
      <c r="G153">
        <v>58</v>
      </c>
      <c r="H153">
        <v>1</v>
      </c>
      <c r="I153" s="8">
        <f>IF(Best_Shows_Netflix5[[#This Row],[NUMBER_OF_SEASONS]]&gt;6,"More than 6",Best_Shows_Netflix5[[#This Row],[NUMBER_OF_SEASONS]])</f>
        <v>1</v>
      </c>
      <c r="J153" t="s">
        <v>31</v>
      </c>
      <c r="K153" t="s">
        <v>61</v>
      </c>
    </row>
    <row r="154" spans="1:11" x14ac:dyDescent="0.35">
      <c r="A154">
        <v>11</v>
      </c>
      <c r="B154" t="s">
        <v>459</v>
      </c>
      <c r="C154">
        <v>2022</v>
      </c>
      <c r="D154" t="str" cm="1">
        <f t="array" ref="D15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54">
        <v>8.9</v>
      </c>
      <c r="F154" s="1">
        <v>28978</v>
      </c>
      <c r="G154">
        <v>28</v>
      </c>
      <c r="H154">
        <v>1</v>
      </c>
      <c r="I154" s="8">
        <f>IF(Best_Shows_Netflix5[[#This Row],[NUMBER_OF_SEASONS]]&gt;6,"More than 6",Best_Shows_Netflix5[[#This Row],[NUMBER_OF_SEASONS]])</f>
        <v>1</v>
      </c>
      <c r="J154" t="s">
        <v>15</v>
      </c>
      <c r="K154" t="s">
        <v>11</v>
      </c>
    </row>
    <row r="155" spans="1:11" x14ac:dyDescent="0.35">
      <c r="A155">
        <v>60</v>
      </c>
      <c r="B155" t="s">
        <v>514</v>
      </c>
      <c r="C155">
        <v>2018</v>
      </c>
      <c r="D155" t="str" cm="1">
        <f t="array" ref="D15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55">
        <v>8.4</v>
      </c>
      <c r="F155" s="1">
        <v>28718</v>
      </c>
      <c r="G155">
        <v>25</v>
      </c>
      <c r="H155">
        <v>3</v>
      </c>
      <c r="I155" s="8">
        <f>IF(Best_Shows_Netflix5[[#This Row],[NUMBER_OF_SEASONS]]&gt;6,"More than 6",Best_Shows_Netflix5[[#This Row],[NUMBER_OF_SEASONS]])</f>
        <v>3</v>
      </c>
      <c r="J155" t="s">
        <v>18</v>
      </c>
      <c r="K155" t="s">
        <v>11</v>
      </c>
    </row>
    <row r="156" spans="1:11" x14ac:dyDescent="0.35">
      <c r="A156">
        <v>137</v>
      </c>
      <c r="B156" t="s">
        <v>597</v>
      </c>
      <c r="C156">
        <v>2016</v>
      </c>
      <c r="D156" t="str" cm="1">
        <f t="array" ref="D15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56">
        <v>7.9</v>
      </c>
      <c r="F156" s="1">
        <v>28537</v>
      </c>
      <c r="G156">
        <v>42</v>
      </c>
      <c r="H156">
        <v>5</v>
      </c>
      <c r="I156" s="8">
        <f>IF(Best_Shows_Netflix5[[#This Row],[NUMBER_OF_SEASONS]]&gt;6,"More than 6",Best_Shows_Netflix5[[#This Row],[NUMBER_OF_SEASONS]])</f>
        <v>5</v>
      </c>
      <c r="J156" t="s">
        <v>15</v>
      </c>
      <c r="K156" t="s">
        <v>16</v>
      </c>
    </row>
    <row r="157" spans="1:11" x14ac:dyDescent="0.35">
      <c r="A157">
        <v>241</v>
      </c>
      <c r="B157" t="s">
        <v>705</v>
      </c>
      <c r="C157">
        <v>2018</v>
      </c>
      <c r="D157" t="str" cm="1">
        <f t="array" ref="D15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57">
        <v>7.5</v>
      </c>
      <c r="F157" s="1">
        <v>27516</v>
      </c>
      <c r="G157">
        <v>48</v>
      </c>
      <c r="H157">
        <v>1</v>
      </c>
      <c r="I157" s="8">
        <f>IF(Best_Shows_Netflix5[[#This Row],[NUMBER_OF_SEASONS]]&gt;6,"More than 6",Best_Shows_Netflix5[[#This Row],[NUMBER_OF_SEASONS]])</f>
        <v>1</v>
      </c>
      <c r="J157" t="s">
        <v>31</v>
      </c>
      <c r="K157" t="s">
        <v>16</v>
      </c>
    </row>
    <row r="158" spans="1:11" x14ac:dyDescent="0.35">
      <c r="A158">
        <v>166</v>
      </c>
      <c r="B158" t="s">
        <v>627</v>
      </c>
      <c r="C158">
        <v>2019</v>
      </c>
      <c r="D158" t="str" cm="1">
        <f t="array" ref="D15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58">
        <v>7.8</v>
      </c>
      <c r="F158" s="1">
        <v>27439</v>
      </c>
      <c r="G158">
        <v>59</v>
      </c>
      <c r="H158">
        <v>1</v>
      </c>
      <c r="I158" s="8">
        <f>IF(Best_Shows_Netflix5[[#This Row],[NUMBER_OF_SEASONS]]&gt;6,"More than 6",Best_Shows_Netflix5[[#This Row],[NUMBER_OF_SEASONS]])</f>
        <v>1</v>
      </c>
      <c r="J158" t="s">
        <v>31</v>
      </c>
      <c r="K158" t="s">
        <v>16</v>
      </c>
    </row>
    <row r="159" spans="1:11" x14ac:dyDescent="0.35">
      <c r="A159">
        <v>81</v>
      </c>
      <c r="B159" t="s">
        <v>537</v>
      </c>
      <c r="C159">
        <v>2021</v>
      </c>
      <c r="D159" t="str" cm="1">
        <f t="array" ref="D15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59">
        <v>8.3000000000000007</v>
      </c>
      <c r="F159" s="1">
        <v>26732</v>
      </c>
      <c r="G159">
        <v>45</v>
      </c>
      <c r="H159">
        <v>1</v>
      </c>
      <c r="I159" s="8">
        <f>IF(Best_Shows_Netflix5[[#This Row],[NUMBER_OF_SEASONS]]&gt;6,"More than 6",Best_Shows_Netflix5[[#This Row],[NUMBER_OF_SEASONS]])</f>
        <v>1</v>
      </c>
      <c r="J159" t="s">
        <v>15</v>
      </c>
      <c r="K159" t="s">
        <v>538</v>
      </c>
    </row>
    <row r="160" spans="1:11" x14ac:dyDescent="0.35">
      <c r="A160">
        <v>47</v>
      </c>
      <c r="B160" t="s">
        <v>500</v>
      </c>
      <c r="C160">
        <v>2012</v>
      </c>
      <c r="D160" t="str" cm="1">
        <f t="array" ref="D16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0">
        <v>8.5</v>
      </c>
      <c r="F160" s="1">
        <v>25562</v>
      </c>
      <c r="G160">
        <v>56</v>
      </c>
      <c r="H160">
        <v>11</v>
      </c>
      <c r="I160" s="8" t="str">
        <f>IF(Best_Shows_Netflix5[[#This Row],[NUMBER_OF_SEASONS]]&gt;6,"More than 6",Best_Shows_Netflix5[[#This Row],[NUMBER_OF_SEASONS]])</f>
        <v>More than 6</v>
      </c>
      <c r="J160" t="s">
        <v>15</v>
      </c>
      <c r="K160" t="s">
        <v>11</v>
      </c>
    </row>
    <row r="161" spans="1:11" x14ac:dyDescent="0.35">
      <c r="A161">
        <v>77</v>
      </c>
      <c r="B161" t="s">
        <v>532</v>
      </c>
      <c r="C161">
        <v>2015</v>
      </c>
      <c r="D161" t="str" cm="1">
        <f t="array" ref="D16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1">
        <v>8.3000000000000007</v>
      </c>
      <c r="F161" s="1">
        <v>25239</v>
      </c>
      <c r="G161">
        <v>40</v>
      </c>
      <c r="H161">
        <v>3</v>
      </c>
      <c r="I161" s="8">
        <f>IF(Best_Shows_Netflix5[[#This Row],[NUMBER_OF_SEASONS]]&gt;6,"More than 6",Best_Shows_Netflix5[[#This Row],[NUMBER_OF_SEASONS]])</f>
        <v>3</v>
      </c>
      <c r="J161" t="s">
        <v>47</v>
      </c>
      <c r="K161" t="s">
        <v>533</v>
      </c>
    </row>
    <row r="162" spans="1:11" x14ac:dyDescent="0.35">
      <c r="A162">
        <v>65</v>
      </c>
      <c r="B162" t="s">
        <v>519</v>
      </c>
      <c r="C162">
        <v>2019</v>
      </c>
      <c r="D162" t="str" cm="1">
        <f t="array" ref="D16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2">
        <v>8.4</v>
      </c>
      <c r="F162" s="1">
        <v>24164</v>
      </c>
      <c r="G162">
        <v>51</v>
      </c>
      <c r="H162">
        <v>1</v>
      </c>
      <c r="I162" s="8">
        <f>IF(Best_Shows_Netflix5[[#This Row],[NUMBER_OF_SEASONS]]&gt;6,"More than 6",Best_Shows_Netflix5[[#This Row],[NUMBER_OF_SEASONS]])</f>
        <v>1</v>
      </c>
      <c r="J162" t="s">
        <v>13</v>
      </c>
      <c r="K162" t="s">
        <v>11</v>
      </c>
    </row>
    <row r="163" spans="1:11" x14ac:dyDescent="0.35">
      <c r="A163">
        <v>207</v>
      </c>
      <c r="B163" t="s">
        <v>671</v>
      </c>
      <c r="C163">
        <v>2015</v>
      </c>
      <c r="D163" t="str" cm="1">
        <f t="array" ref="D16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3">
        <v>7.6</v>
      </c>
      <c r="F163" s="1">
        <v>24142</v>
      </c>
      <c r="G163">
        <v>41</v>
      </c>
      <c r="H163">
        <v>8</v>
      </c>
      <c r="I163" s="8" t="str">
        <f>IF(Best_Shows_Netflix5[[#This Row],[NUMBER_OF_SEASONS]]&gt;6,"More than 6",Best_Shows_Netflix5[[#This Row],[NUMBER_OF_SEASONS]])</f>
        <v>More than 6</v>
      </c>
      <c r="J163" t="s">
        <v>15</v>
      </c>
      <c r="K163" t="s">
        <v>16</v>
      </c>
    </row>
    <row r="164" spans="1:11" x14ac:dyDescent="0.35">
      <c r="A164">
        <v>233</v>
      </c>
      <c r="B164" t="s">
        <v>697</v>
      </c>
      <c r="C164">
        <v>2021</v>
      </c>
      <c r="D164" t="str" cm="1">
        <f t="array" ref="D16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64">
        <v>7.5</v>
      </c>
      <c r="F164" s="1">
        <v>23939</v>
      </c>
      <c r="G164">
        <v>47</v>
      </c>
      <c r="H164">
        <v>1</v>
      </c>
      <c r="I164" s="8">
        <f>IF(Best_Shows_Netflix5[[#This Row],[NUMBER_OF_SEASONS]]&gt;6,"More than 6",Best_Shows_Netflix5[[#This Row],[NUMBER_OF_SEASONS]])</f>
        <v>1</v>
      </c>
      <c r="J164" t="s">
        <v>31</v>
      </c>
      <c r="K164" t="s">
        <v>16</v>
      </c>
    </row>
    <row r="165" spans="1:11" x14ac:dyDescent="0.35">
      <c r="A165">
        <v>55</v>
      </c>
      <c r="B165" t="s">
        <v>508</v>
      </c>
      <c r="C165">
        <v>2010</v>
      </c>
      <c r="D165" t="str" cm="1">
        <f t="array" ref="D16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165">
        <v>8.5</v>
      </c>
      <c r="F165" s="1">
        <v>23523</v>
      </c>
      <c r="G165">
        <v>58</v>
      </c>
      <c r="H165">
        <v>4</v>
      </c>
      <c r="I165" s="8">
        <f>IF(Best_Shows_Netflix5[[#This Row],[NUMBER_OF_SEASONS]]&gt;6,"More than 6",Best_Shows_Netflix5[[#This Row],[NUMBER_OF_SEASONS]])</f>
        <v>4</v>
      </c>
      <c r="J165" t="s">
        <v>15</v>
      </c>
      <c r="K165" t="s">
        <v>427</v>
      </c>
    </row>
    <row r="166" spans="1:11" x14ac:dyDescent="0.35">
      <c r="A166">
        <v>68</v>
      </c>
      <c r="B166" t="s">
        <v>522</v>
      </c>
      <c r="C166">
        <v>2017</v>
      </c>
      <c r="D166" t="str" cm="1">
        <f t="array" ref="D16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6">
        <v>8.4</v>
      </c>
      <c r="F166" s="1">
        <v>23256</v>
      </c>
      <c r="G166">
        <v>49</v>
      </c>
      <c r="H166">
        <v>4</v>
      </c>
      <c r="I166" s="8">
        <f>IF(Best_Shows_Netflix5[[#This Row],[NUMBER_OF_SEASONS]]&gt;6,"More than 6",Best_Shows_Netflix5[[#This Row],[NUMBER_OF_SEASONS]])</f>
        <v>4</v>
      </c>
      <c r="J166" t="s">
        <v>31</v>
      </c>
      <c r="K166" t="s">
        <v>97</v>
      </c>
    </row>
    <row r="167" spans="1:11" x14ac:dyDescent="0.35">
      <c r="A167">
        <v>213</v>
      </c>
      <c r="B167" t="s">
        <v>677</v>
      </c>
      <c r="C167">
        <v>2014</v>
      </c>
      <c r="D167" t="str" cm="1">
        <f t="array" ref="D16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7">
        <v>7.6</v>
      </c>
      <c r="F167" s="1">
        <v>22563</v>
      </c>
      <c r="G167">
        <v>43</v>
      </c>
      <c r="H167">
        <v>6</v>
      </c>
      <c r="I167" s="8">
        <f>IF(Best_Shows_Netflix5[[#This Row],[NUMBER_OF_SEASONS]]&gt;6,"More than 6",Best_Shows_Netflix5[[#This Row],[NUMBER_OF_SEASONS]])</f>
        <v>6</v>
      </c>
      <c r="J167" t="s">
        <v>47</v>
      </c>
      <c r="K167" t="s">
        <v>16</v>
      </c>
    </row>
    <row r="168" spans="1:11" x14ac:dyDescent="0.35">
      <c r="A168">
        <v>67</v>
      </c>
      <c r="B168" t="s">
        <v>521</v>
      </c>
      <c r="C168">
        <v>2011</v>
      </c>
      <c r="D168" t="str" cm="1">
        <f t="array" ref="D16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8">
        <v>8.4</v>
      </c>
      <c r="F168" s="1">
        <v>22420</v>
      </c>
      <c r="G168">
        <v>48</v>
      </c>
      <c r="H168">
        <v>2</v>
      </c>
      <c r="I168" s="8">
        <f>IF(Best_Shows_Netflix5[[#This Row],[NUMBER_OF_SEASONS]]&gt;6,"More than 6",Best_Shows_Netflix5[[#This Row],[NUMBER_OF_SEASONS]])</f>
        <v>2</v>
      </c>
      <c r="J168" t="s">
        <v>15</v>
      </c>
      <c r="K168" t="s">
        <v>11</v>
      </c>
    </row>
    <row r="169" spans="1:11" x14ac:dyDescent="0.35">
      <c r="A169">
        <v>90</v>
      </c>
      <c r="B169" t="s">
        <v>547</v>
      </c>
      <c r="C169">
        <v>2016</v>
      </c>
      <c r="D169" t="str" cm="1">
        <f t="array" ref="D16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69">
        <v>8.1999999999999993</v>
      </c>
      <c r="F169" s="1">
        <v>22304</v>
      </c>
      <c r="G169">
        <v>62</v>
      </c>
      <c r="H169">
        <v>2</v>
      </c>
      <c r="I169" s="8">
        <f>IF(Best_Shows_Netflix5[[#This Row],[NUMBER_OF_SEASONS]]&gt;6,"More than 6",Best_Shows_Netflix5[[#This Row],[NUMBER_OF_SEASONS]])</f>
        <v>2</v>
      </c>
      <c r="J169" t="s">
        <v>15</v>
      </c>
      <c r="K169" t="s">
        <v>16</v>
      </c>
    </row>
    <row r="170" spans="1:11" x14ac:dyDescent="0.35">
      <c r="A170">
        <v>155</v>
      </c>
      <c r="B170" t="s">
        <v>615</v>
      </c>
      <c r="C170">
        <v>2020</v>
      </c>
      <c r="D170" t="str" cm="1">
        <f t="array" ref="D17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0">
        <v>7.9</v>
      </c>
      <c r="F170" s="1">
        <v>22045</v>
      </c>
      <c r="G170">
        <v>45</v>
      </c>
      <c r="H170">
        <v>2</v>
      </c>
      <c r="I170" s="8">
        <f>IF(Best_Shows_Netflix5[[#This Row],[NUMBER_OF_SEASONS]]&gt;6,"More than 6",Best_Shows_Netflix5[[#This Row],[NUMBER_OF_SEASONS]])</f>
        <v>2</v>
      </c>
      <c r="J170" t="s">
        <v>10</v>
      </c>
      <c r="K170" t="s">
        <v>54</v>
      </c>
    </row>
    <row r="171" spans="1:11" x14ac:dyDescent="0.35">
      <c r="A171">
        <v>228</v>
      </c>
      <c r="B171" t="s">
        <v>692</v>
      </c>
      <c r="C171">
        <v>2019</v>
      </c>
      <c r="D171" t="str" cm="1">
        <f t="array" ref="D17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1">
        <v>7.5</v>
      </c>
      <c r="F171" s="1">
        <v>21887</v>
      </c>
      <c r="G171">
        <v>43</v>
      </c>
      <c r="H171">
        <v>2</v>
      </c>
      <c r="I171" s="8">
        <f>IF(Best_Shows_Netflix5[[#This Row],[NUMBER_OF_SEASONS]]&gt;6,"More than 6",Best_Shows_Netflix5[[#This Row],[NUMBER_OF_SEASONS]])</f>
        <v>2</v>
      </c>
      <c r="J171" t="s">
        <v>18</v>
      </c>
      <c r="K171" t="s">
        <v>16</v>
      </c>
    </row>
    <row r="172" spans="1:11" x14ac:dyDescent="0.35">
      <c r="A172">
        <v>36</v>
      </c>
      <c r="B172" t="s">
        <v>487</v>
      </c>
      <c r="C172">
        <v>2013</v>
      </c>
      <c r="D172" t="str" cm="1">
        <f t="array" ref="D17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2">
        <v>8.6</v>
      </c>
      <c r="F172" s="1">
        <v>21747</v>
      </c>
      <c r="G172">
        <v>46</v>
      </c>
      <c r="H172">
        <v>9</v>
      </c>
      <c r="I172" s="8" t="str">
        <f>IF(Best_Shows_Netflix5[[#This Row],[NUMBER_OF_SEASONS]]&gt;6,"More than 6",Best_Shows_Netflix5[[#This Row],[NUMBER_OF_SEASONS]])</f>
        <v>More than 6</v>
      </c>
      <c r="J172" t="s">
        <v>15</v>
      </c>
      <c r="K172" t="s">
        <v>68</v>
      </c>
    </row>
    <row r="173" spans="1:11" x14ac:dyDescent="0.35">
      <c r="A173">
        <v>72</v>
      </c>
      <c r="B173" t="s">
        <v>526</v>
      </c>
      <c r="C173">
        <v>2018</v>
      </c>
      <c r="D173" t="str" cm="1">
        <f t="array" ref="D17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3">
        <v>8.4</v>
      </c>
      <c r="F173" s="1">
        <v>21635</v>
      </c>
      <c r="G173">
        <v>27</v>
      </c>
      <c r="H173">
        <v>3</v>
      </c>
      <c r="I173" s="8">
        <f>IF(Best_Shows_Netflix5[[#This Row],[NUMBER_OF_SEASONS]]&gt;6,"More than 6",Best_Shows_Netflix5[[#This Row],[NUMBER_OF_SEASONS]])</f>
        <v>3</v>
      </c>
      <c r="J173" t="s">
        <v>13</v>
      </c>
      <c r="K173" t="s">
        <v>16</v>
      </c>
    </row>
    <row r="174" spans="1:11" x14ac:dyDescent="0.35">
      <c r="A174">
        <v>177</v>
      </c>
      <c r="B174" t="s">
        <v>638</v>
      </c>
      <c r="C174">
        <v>2004</v>
      </c>
      <c r="D174" t="str" cm="1">
        <f t="array" ref="D17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174">
        <v>7.8</v>
      </c>
      <c r="F174" s="1">
        <v>21531</v>
      </c>
      <c r="G174">
        <v>49</v>
      </c>
      <c r="H174">
        <v>2</v>
      </c>
      <c r="I174" s="8">
        <f>IF(Best_Shows_Netflix5[[#This Row],[NUMBER_OF_SEASONS]]&gt;6,"More than 6",Best_Shows_Netflix5[[#This Row],[NUMBER_OF_SEASONS]])</f>
        <v>2</v>
      </c>
      <c r="J174" t="s">
        <v>31</v>
      </c>
      <c r="K174" t="s">
        <v>157</v>
      </c>
    </row>
    <row r="175" spans="1:11" x14ac:dyDescent="0.35">
      <c r="A175">
        <v>98</v>
      </c>
      <c r="B175" t="s">
        <v>556</v>
      </c>
      <c r="C175">
        <v>2015</v>
      </c>
      <c r="D175" t="str" cm="1">
        <f t="array" ref="D17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5">
        <v>8.1999999999999993</v>
      </c>
      <c r="F175" s="1">
        <v>21388</v>
      </c>
      <c r="G175">
        <v>50</v>
      </c>
      <c r="H175">
        <v>4</v>
      </c>
      <c r="I175" s="8">
        <f>IF(Best_Shows_Netflix5[[#This Row],[NUMBER_OF_SEASONS]]&gt;6,"More than 6",Best_Shows_Netflix5[[#This Row],[NUMBER_OF_SEASONS]])</f>
        <v>4</v>
      </c>
      <c r="J175" t="s">
        <v>15</v>
      </c>
      <c r="K175" t="s">
        <v>61</v>
      </c>
    </row>
    <row r="176" spans="1:11" x14ac:dyDescent="0.35">
      <c r="A176">
        <v>37</v>
      </c>
      <c r="B176" t="s">
        <v>488</v>
      </c>
      <c r="C176">
        <v>2020</v>
      </c>
      <c r="D176" t="str" cm="1">
        <f t="array" ref="D17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6">
        <v>8.6</v>
      </c>
      <c r="F176" s="1">
        <v>21104</v>
      </c>
      <c r="G176">
        <v>76</v>
      </c>
      <c r="H176">
        <v>1</v>
      </c>
      <c r="I176" s="8">
        <f>IF(Best_Shows_Netflix5[[#This Row],[NUMBER_OF_SEASONS]]&gt;6,"More than 6",Best_Shows_Netflix5[[#This Row],[NUMBER_OF_SEASONS]])</f>
        <v>1</v>
      </c>
      <c r="J176" t="s">
        <v>15</v>
      </c>
      <c r="K176" t="s">
        <v>104</v>
      </c>
    </row>
    <row r="177" spans="1:11" x14ac:dyDescent="0.35">
      <c r="A177">
        <v>238</v>
      </c>
      <c r="B177" t="s">
        <v>702</v>
      </c>
      <c r="C177">
        <v>2019</v>
      </c>
      <c r="D177" t="str" cm="1">
        <f t="array" ref="D17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7">
        <v>7.5</v>
      </c>
      <c r="F177" s="1">
        <v>21077</v>
      </c>
      <c r="G177">
        <v>46</v>
      </c>
      <c r="H177">
        <v>1</v>
      </c>
      <c r="I177" s="8">
        <f>IF(Best_Shows_Netflix5[[#This Row],[NUMBER_OF_SEASONS]]&gt;6,"More than 6",Best_Shows_Netflix5[[#This Row],[NUMBER_OF_SEASONS]])</f>
        <v>1</v>
      </c>
      <c r="J177" t="s">
        <v>15</v>
      </c>
      <c r="K177" t="s">
        <v>538</v>
      </c>
    </row>
    <row r="178" spans="1:11" x14ac:dyDescent="0.35">
      <c r="A178">
        <v>203</v>
      </c>
      <c r="B178" t="s">
        <v>666</v>
      </c>
      <c r="C178">
        <v>2010</v>
      </c>
      <c r="D178" t="str" cm="1">
        <f t="array" ref="D17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178">
        <v>7.6</v>
      </c>
      <c r="F178" s="1">
        <v>20708</v>
      </c>
      <c r="G178">
        <v>22</v>
      </c>
      <c r="H178">
        <v>9</v>
      </c>
      <c r="I178" s="8" t="str">
        <f>IF(Best_Shows_Netflix5[[#This Row],[NUMBER_OF_SEASONS]]&gt;6,"More than 6",Best_Shows_Netflix5[[#This Row],[NUMBER_OF_SEASONS]])</f>
        <v>More than 6</v>
      </c>
      <c r="J178" t="s">
        <v>13</v>
      </c>
      <c r="K178" t="s">
        <v>109</v>
      </c>
    </row>
    <row r="179" spans="1:11" x14ac:dyDescent="0.35">
      <c r="A179">
        <v>70</v>
      </c>
      <c r="B179" t="s">
        <v>524</v>
      </c>
      <c r="C179">
        <v>2018</v>
      </c>
      <c r="D179" t="str" cm="1">
        <f t="array" ref="D17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79">
        <v>8.4</v>
      </c>
      <c r="F179" s="1">
        <v>19940</v>
      </c>
      <c r="G179">
        <v>25</v>
      </c>
      <c r="H179">
        <v>1</v>
      </c>
      <c r="I179" s="8">
        <f>IF(Best_Shows_Netflix5[[#This Row],[NUMBER_OF_SEASONS]]&gt;6,"More than 6",Best_Shows_Netflix5[[#This Row],[NUMBER_OF_SEASONS]])</f>
        <v>1</v>
      </c>
      <c r="J179" t="s">
        <v>15</v>
      </c>
      <c r="K179" t="s">
        <v>74</v>
      </c>
    </row>
    <row r="180" spans="1:11" x14ac:dyDescent="0.35">
      <c r="A180">
        <v>170</v>
      </c>
      <c r="B180" t="s">
        <v>631</v>
      </c>
      <c r="C180">
        <v>2015</v>
      </c>
      <c r="D180" t="str" cm="1">
        <f t="array" ref="D18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80">
        <v>7.8</v>
      </c>
      <c r="F180" s="1">
        <v>19738</v>
      </c>
      <c r="G180">
        <v>42</v>
      </c>
      <c r="H180">
        <v>4</v>
      </c>
      <c r="I180" s="8">
        <f>IF(Best_Shows_Netflix5[[#This Row],[NUMBER_OF_SEASONS]]&gt;6,"More than 6",Best_Shows_Netflix5[[#This Row],[NUMBER_OF_SEASONS]])</f>
        <v>4</v>
      </c>
      <c r="J180" t="s">
        <v>18</v>
      </c>
      <c r="K180" t="s">
        <v>16</v>
      </c>
    </row>
    <row r="181" spans="1:11" x14ac:dyDescent="0.35">
      <c r="A181">
        <v>216</v>
      </c>
      <c r="B181" t="s">
        <v>680</v>
      </c>
      <c r="C181">
        <v>2008</v>
      </c>
      <c r="D181" t="str" cm="1">
        <f t="array" ref="D18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181">
        <v>7.6</v>
      </c>
      <c r="F181" s="1">
        <v>19684</v>
      </c>
      <c r="G181">
        <v>141</v>
      </c>
      <c r="H181">
        <v>1</v>
      </c>
      <c r="I181" s="8">
        <f>IF(Best_Shows_Netflix5[[#This Row],[NUMBER_OF_SEASONS]]&gt;6,"More than 6",Best_Shows_Netflix5[[#This Row],[NUMBER_OF_SEASONS]])</f>
        <v>1</v>
      </c>
      <c r="J181" t="s">
        <v>13</v>
      </c>
      <c r="K181" t="s">
        <v>11</v>
      </c>
    </row>
    <row r="182" spans="1:11" x14ac:dyDescent="0.35">
      <c r="A182">
        <v>117</v>
      </c>
      <c r="B182" t="s">
        <v>576</v>
      </c>
      <c r="C182">
        <v>2014</v>
      </c>
      <c r="D182" t="str" cm="1">
        <f t="array" ref="D18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82">
        <v>8.1</v>
      </c>
      <c r="F182" s="1">
        <v>19259</v>
      </c>
      <c r="G182">
        <v>24</v>
      </c>
      <c r="H182">
        <v>3</v>
      </c>
      <c r="I182" s="8">
        <f>IF(Best_Shows_Netflix5[[#This Row],[NUMBER_OF_SEASONS]]&gt;6,"More than 6",Best_Shows_Netflix5[[#This Row],[NUMBER_OF_SEASONS]])</f>
        <v>3</v>
      </c>
      <c r="J182" t="s">
        <v>18</v>
      </c>
      <c r="K182" t="s">
        <v>11</v>
      </c>
    </row>
    <row r="183" spans="1:11" x14ac:dyDescent="0.35">
      <c r="A183">
        <v>52</v>
      </c>
      <c r="B183" t="s">
        <v>505</v>
      </c>
      <c r="C183">
        <v>2019</v>
      </c>
      <c r="D183" t="str" cm="1">
        <f t="array" ref="D18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83">
        <v>8.5</v>
      </c>
      <c r="F183" s="1">
        <v>18732</v>
      </c>
      <c r="G183">
        <v>27</v>
      </c>
      <c r="H183">
        <v>1</v>
      </c>
      <c r="I183" s="8">
        <f>IF(Best_Shows_Netflix5[[#This Row],[NUMBER_OF_SEASONS]]&gt;6,"More than 6",Best_Shows_Netflix5[[#This Row],[NUMBER_OF_SEASONS]])</f>
        <v>1</v>
      </c>
      <c r="J183" t="s">
        <v>15</v>
      </c>
      <c r="K183" t="s">
        <v>19</v>
      </c>
    </row>
    <row r="184" spans="1:11" x14ac:dyDescent="0.35">
      <c r="A184">
        <v>135</v>
      </c>
      <c r="B184" t="s">
        <v>595</v>
      </c>
      <c r="C184">
        <v>2016</v>
      </c>
      <c r="D184" t="str" cm="1">
        <f t="array" ref="D18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84">
        <v>7.9</v>
      </c>
      <c r="F184" s="1">
        <v>18575</v>
      </c>
      <c r="G184">
        <v>54</v>
      </c>
      <c r="H184">
        <v>3</v>
      </c>
      <c r="I184" s="8">
        <f>IF(Best_Shows_Netflix5[[#This Row],[NUMBER_OF_SEASONS]]&gt;6,"More than 6",Best_Shows_Netflix5[[#This Row],[NUMBER_OF_SEASONS]])</f>
        <v>3</v>
      </c>
      <c r="J184" t="s">
        <v>47</v>
      </c>
      <c r="K184" t="s">
        <v>11</v>
      </c>
    </row>
    <row r="185" spans="1:11" x14ac:dyDescent="0.35">
      <c r="A185">
        <v>212</v>
      </c>
      <c r="B185" t="s">
        <v>676</v>
      </c>
      <c r="C185">
        <v>2018</v>
      </c>
      <c r="D185" t="str" cm="1">
        <f t="array" ref="D18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85">
        <v>7.6</v>
      </c>
      <c r="F185" s="1">
        <v>18575</v>
      </c>
      <c r="G185">
        <v>25</v>
      </c>
      <c r="H185">
        <v>1</v>
      </c>
      <c r="I185" s="8">
        <f>IF(Best_Shows_Netflix5[[#This Row],[NUMBER_OF_SEASONS]]&gt;6,"More than 6",Best_Shows_Netflix5[[#This Row],[NUMBER_OF_SEASONS]])</f>
        <v>1</v>
      </c>
      <c r="J185" t="s">
        <v>13</v>
      </c>
      <c r="K185" t="s">
        <v>74</v>
      </c>
    </row>
    <row r="186" spans="1:11" x14ac:dyDescent="0.35">
      <c r="A186">
        <v>190</v>
      </c>
      <c r="B186" t="s">
        <v>652</v>
      </c>
      <c r="C186">
        <v>2016</v>
      </c>
      <c r="D186" t="str" cm="1">
        <f t="array" ref="D18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86">
        <v>7.7</v>
      </c>
      <c r="F186" s="1">
        <v>18546</v>
      </c>
      <c r="G186">
        <v>30</v>
      </c>
      <c r="H186">
        <v>1</v>
      </c>
      <c r="I186" s="8">
        <f>IF(Best_Shows_Netflix5[[#This Row],[NUMBER_OF_SEASONS]]&gt;6,"More than 6",Best_Shows_Netflix5[[#This Row],[NUMBER_OF_SEASONS]])</f>
        <v>1</v>
      </c>
      <c r="J186" t="s">
        <v>18</v>
      </c>
      <c r="K186" t="s">
        <v>11</v>
      </c>
    </row>
    <row r="187" spans="1:11" x14ac:dyDescent="0.35">
      <c r="A187">
        <v>168</v>
      </c>
      <c r="B187" t="s">
        <v>629</v>
      </c>
      <c r="C187">
        <v>2021</v>
      </c>
      <c r="D187" t="str" cm="1">
        <f t="array" ref="D18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87">
        <v>7.8</v>
      </c>
      <c r="F187" s="1">
        <v>18446</v>
      </c>
      <c r="G187">
        <v>50</v>
      </c>
      <c r="H187">
        <v>1</v>
      </c>
      <c r="I187" s="8">
        <f>IF(Best_Shows_Netflix5[[#This Row],[NUMBER_OF_SEASONS]]&gt;6,"More than 6",Best_Shows_Netflix5[[#This Row],[NUMBER_OF_SEASONS]])</f>
        <v>1</v>
      </c>
      <c r="J187" t="s">
        <v>33</v>
      </c>
      <c r="K187" t="s">
        <v>104</v>
      </c>
    </row>
    <row r="188" spans="1:11" x14ac:dyDescent="0.35">
      <c r="A188">
        <v>42</v>
      </c>
      <c r="B188" t="s">
        <v>493</v>
      </c>
      <c r="C188">
        <v>2018</v>
      </c>
      <c r="D188" t="str" cm="1">
        <f t="array" ref="D18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88">
        <v>8.5</v>
      </c>
      <c r="F188" s="1">
        <v>18147</v>
      </c>
      <c r="G188">
        <v>47</v>
      </c>
      <c r="H188">
        <v>6</v>
      </c>
      <c r="I188" s="8">
        <f>IF(Best_Shows_Netflix5[[#This Row],[NUMBER_OF_SEASONS]]&gt;6,"More than 6",Best_Shows_Netflix5[[#This Row],[NUMBER_OF_SEASONS]])</f>
        <v>6</v>
      </c>
      <c r="J188" t="s">
        <v>495</v>
      </c>
      <c r="K188" t="s">
        <v>16</v>
      </c>
    </row>
    <row r="189" spans="1:11" x14ac:dyDescent="0.35">
      <c r="A189">
        <v>186</v>
      </c>
      <c r="B189" t="s">
        <v>648</v>
      </c>
      <c r="C189">
        <v>2016</v>
      </c>
      <c r="D189" t="str" cm="1">
        <f t="array" ref="D18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89">
        <v>7.7</v>
      </c>
      <c r="F189" s="1">
        <v>18040</v>
      </c>
      <c r="G189">
        <v>30</v>
      </c>
      <c r="H189">
        <v>3</v>
      </c>
      <c r="I189" s="8">
        <f>IF(Best_Shows_Netflix5[[#This Row],[NUMBER_OF_SEASONS]]&gt;6,"More than 6",Best_Shows_Netflix5[[#This Row],[NUMBER_OF_SEASONS]])</f>
        <v>3</v>
      </c>
      <c r="J189" t="s">
        <v>18</v>
      </c>
      <c r="K189" t="s">
        <v>128</v>
      </c>
    </row>
    <row r="190" spans="1:11" x14ac:dyDescent="0.35">
      <c r="A190">
        <v>230</v>
      </c>
      <c r="B190" t="s">
        <v>694</v>
      </c>
      <c r="C190">
        <v>2018</v>
      </c>
      <c r="D190" t="str" cm="1">
        <f t="array" ref="D19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90">
        <v>7.5</v>
      </c>
      <c r="F190" s="1">
        <v>18023</v>
      </c>
      <c r="G190">
        <v>24</v>
      </c>
      <c r="H190">
        <v>1</v>
      </c>
      <c r="I190" s="8">
        <f>IF(Best_Shows_Netflix5[[#This Row],[NUMBER_OF_SEASONS]]&gt;6,"More than 6",Best_Shows_Netflix5[[#This Row],[NUMBER_OF_SEASONS]])</f>
        <v>1</v>
      </c>
      <c r="J190" t="s">
        <v>15</v>
      </c>
      <c r="K190" t="s">
        <v>16</v>
      </c>
    </row>
    <row r="191" spans="1:11" x14ac:dyDescent="0.35">
      <c r="A191">
        <v>171</v>
      </c>
      <c r="B191" t="s">
        <v>632</v>
      </c>
      <c r="C191">
        <v>2017</v>
      </c>
      <c r="D191" t="str" cm="1">
        <f t="array" ref="D19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91">
        <v>7.8</v>
      </c>
      <c r="F191" s="1">
        <v>17992</v>
      </c>
      <c r="G191">
        <v>44</v>
      </c>
      <c r="H191">
        <v>3</v>
      </c>
      <c r="I191" s="8">
        <f>IF(Best_Shows_Netflix5[[#This Row],[NUMBER_OF_SEASONS]]&gt;6,"More than 6",Best_Shows_Netflix5[[#This Row],[NUMBER_OF_SEASONS]])</f>
        <v>3</v>
      </c>
      <c r="J191" t="s">
        <v>15</v>
      </c>
      <c r="K191" t="s">
        <v>16</v>
      </c>
    </row>
    <row r="192" spans="1:11" x14ac:dyDescent="0.35">
      <c r="A192">
        <v>211</v>
      </c>
      <c r="B192" t="s">
        <v>675</v>
      </c>
      <c r="C192">
        <v>2019</v>
      </c>
      <c r="D192" t="str" cm="1">
        <f t="array" ref="D19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92">
        <v>7.6</v>
      </c>
      <c r="F192" s="1">
        <v>17992</v>
      </c>
      <c r="G192">
        <v>44</v>
      </c>
      <c r="H192">
        <v>2</v>
      </c>
      <c r="I192" s="8">
        <f>IF(Best_Shows_Netflix5[[#This Row],[NUMBER_OF_SEASONS]]&gt;6,"More than 6",Best_Shows_Netflix5[[#This Row],[NUMBER_OF_SEASONS]])</f>
        <v>2</v>
      </c>
      <c r="J192" t="s">
        <v>15</v>
      </c>
      <c r="K192" t="s">
        <v>11</v>
      </c>
    </row>
    <row r="193" spans="1:11" x14ac:dyDescent="0.35">
      <c r="A193">
        <v>100</v>
      </c>
      <c r="B193" t="s">
        <v>558</v>
      </c>
      <c r="C193">
        <v>2020</v>
      </c>
      <c r="D193" t="str" cm="1">
        <f t="array" ref="D19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93">
        <v>8.1999999999999993</v>
      </c>
      <c r="F193" s="1">
        <v>17735</v>
      </c>
      <c r="G193">
        <v>48</v>
      </c>
      <c r="H193">
        <v>1</v>
      </c>
      <c r="I193" s="8">
        <f>IF(Best_Shows_Netflix5[[#This Row],[NUMBER_OF_SEASONS]]&gt;6,"More than 6",Best_Shows_Netflix5[[#This Row],[NUMBER_OF_SEASONS]])</f>
        <v>1</v>
      </c>
      <c r="J193" t="s">
        <v>47</v>
      </c>
      <c r="K193" t="s">
        <v>538</v>
      </c>
    </row>
    <row r="194" spans="1:11" x14ac:dyDescent="0.35">
      <c r="A194">
        <v>61</v>
      </c>
      <c r="B194" t="s">
        <v>515</v>
      </c>
      <c r="C194">
        <v>2017</v>
      </c>
      <c r="D194" t="str" cm="1">
        <f t="array" ref="D19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94">
        <v>8.4</v>
      </c>
      <c r="F194" s="1">
        <v>17727</v>
      </c>
      <c r="G194">
        <v>51</v>
      </c>
      <c r="H194">
        <v>1</v>
      </c>
      <c r="I194" s="8">
        <f>IF(Best_Shows_Netflix5[[#This Row],[NUMBER_OF_SEASONS]]&gt;6,"More than 6",Best_Shows_Netflix5[[#This Row],[NUMBER_OF_SEASONS]])</f>
        <v>1</v>
      </c>
      <c r="J194" t="s">
        <v>15</v>
      </c>
      <c r="K194" t="s">
        <v>54</v>
      </c>
    </row>
    <row r="195" spans="1:11" x14ac:dyDescent="0.35">
      <c r="A195">
        <v>175</v>
      </c>
      <c r="B195" t="s">
        <v>636</v>
      </c>
      <c r="C195">
        <v>2021</v>
      </c>
      <c r="D195" t="str" cm="1">
        <f t="array" ref="D19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95">
        <v>7.8</v>
      </c>
      <c r="F195" s="1">
        <v>17429</v>
      </c>
      <c r="G195">
        <v>26</v>
      </c>
      <c r="H195">
        <v>2</v>
      </c>
      <c r="I195" s="8">
        <f>IF(Best_Shows_Netflix5[[#This Row],[NUMBER_OF_SEASONS]]&gt;6,"More than 6",Best_Shows_Netflix5[[#This Row],[NUMBER_OF_SEASONS]])</f>
        <v>2</v>
      </c>
      <c r="J195" t="s">
        <v>13</v>
      </c>
      <c r="K195" t="s">
        <v>16</v>
      </c>
    </row>
    <row r="196" spans="1:11" x14ac:dyDescent="0.35">
      <c r="A196">
        <v>83</v>
      </c>
      <c r="B196" t="s">
        <v>540</v>
      </c>
      <c r="C196">
        <v>2007</v>
      </c>
      <c r="D196" t="str" cm="1">
        <f t="array" ref="D19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196">
        <v>8.3000000000000007</v>
      </c>
      <c r="F196" s="1">
        <v>17024</v>
      </c>
      <c r="G196">
        <v>24</v>
      </c>
      <c r="H196">
        <v>1</v>
      </c>
      <c r="I196" s="8">
        <f>IF(Best_Shows_Netflix5[[#This Row],[NUMBER_OF_SEASONS]]&gt;6,"More than 6",Best_Shows_Netflix5[[#This Row],[NUMBER_OF_SEASONS]])</f>
        <v>1</v>
      </c>
      <c r="J196" t="s">
        <v>13</v>
      </c>
      <c r="K196" t="s">
        <v>74</v>
      </c>
    </row>
    <row r="197" spans="1:11" x14ac:dyDescent="0.35">
      <c r="A197">
        <v>234</v>
      </c>
      <c r="B197" t="s">
        <v>698</v>
      </c>
      <c r="C197">
        <v>2020</v>
      </c>
      <c r="D197" t="str" cm="1">
        <f t="array" ref="D19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97">
        <v>7.5</v>
      </c>
      <c r="F197" s="1">
        <v>16978</v>
      </c>
      <c r="G197">
        <v>25</v>
      </c>
      <c r="H197">
        <v>1</v>
      </c>
      <c r="I197" s="8">
        <f>IF(Best_Shows_Netflix5[[#This Row],[NUMBER_OF_SEASONS]]&gt;6,"More than 6",Best_Shows_Netflix5[[#This Row],[NUMBER_OF_SEASONS]])</f>
        <v>1</v>
      </c>
      <c r="J197" t="s">
        <v>18</v>
      </c>
      <c r="K197" t="s">
        <v>16</v>
      </c>
    </row>
    <row r="198" spans="1:11" x14ac:dyDescent="0.35">
      <c r="A198">
        <v>86</v>
      </c>
      <c r="B198" t="s">
        <v>543</v>
      </c>
      <c r="C198">
        <v>2016</v>
      </c>
      <c r="D198" t="str" cm="1">
        <f t="array" ref="D19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198">
        <v>8.3000000000000007</v>
      </c>
      <c r="F198" s="1">
        <v>16970</v>
      </c>
      <c r="G198">
        <v>22</v>
      </c>
      <c r="H198">
        <v>5</v>
      </c>
      <c r="I198" s="8">
        <f>IF(Best_Shows_Netflix5[[#This Row],[NUMBER_OF_SEASONS]]&gt;6,"More than 6",Best_Shows_Netflix5[[#This Row],[NUMBER_OF_SEASONS]])</f>
        <v>5</v>
      </c>
      <c r="J198" t="s">
        <v>18</v>
      </c>
      <c r="K198" t="s">
        <v>109</v>
      </c>
    </row>
    <row r="199" spans="1:11" x14ac:dyDescent="0.35">
      <c r="A199">
        <v>235</v>
      </c>
      <c r="B199" t="s">
        <v>699</v>
      </c>
      <c r="C199">
        <v>2021</v>
      </c>
      <c r="D199" t="str" cm="1">
        <f t="array" ref="D19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199">
        <v>7.5</v>
      </c>
      <c r="F199" s="1">
        <v>16927</v>
      </c>
      <c r="G199">
        <v>39</v>
      </c>
      <c r="H199">
        <v>1</v>
      </c>
      <c r="I199" s="8">
        <f>IF(Best_Shows_Netflix5[[#This Row],[NUMBER_OF_SEASONS]]&gt;6,"More than 6",Best_Shows_Netflix5[[#This Row],[NUMBER_OF_SEASONS]])</f>
        <v>1</v>
      </c>
      <c r="J199" t="s">
        <v>15</v>
      </c>
      <c r="K199" t="s">
        <v>16</v>
      </c>
    </row>
    <row r="200" spans="1:11" x14ac:dyDescent="0.35">
      <c r="A200">
        <v>174</v>
      </c>
      <c r="B200" t="s">
        <v>635</v>
      </c>
      <c r="C200">
        <v>2019</v>
      </c>
      <c r="D200" t="str" cm="1">
        <f t="array" ref="D20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00">
        <v>7.8</v>
      </c>
      <c r="F200" s="1">
        <v>16773</v>
      </c>
      <c r="G200">
        <v>49</v>
      </c>
      <c r="H200">
        <v>3</v>
      </c>
      <c r="I200" s="8">
        <f>IF(Best_Shows_Netflix5[[#This Row],[NUMBER_OF_SEASONS]]&gt;6,"More than 6",Best_Shows_Netflix5[[#This Row],[NUMBER_OF_SEASONS]])</f>
        <v>3</v>
      </c>
      <c r="J200" t="s">
        <v>15</v>
      </c>
      <c r="K200" t="s">
        <v>118</v>
      </c>
    </row>
    <row r="201" spans="1:11" x14ac:dyDescent="0.35">
      <c r="A201">
        <v>62</v>
      </c>
      <c r="B201" t="s">
        <v>516</v>
      </c>
      <c r="C201">
        <v>2016</v>
      </c>
      <c r="D201" t="str" cm="1">
        <f t="array" ref="D20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01">
        <v>8.4</v>
      </c>
      <c r="F201" s="1">
        <v>16509</v>
      </c>
      <c r="G201">
        <v>22</v>
      </c>
      <c r="H201">
        <v>3</v>
      </c>
      <c r="I201" s="8">
        <f>IF(Best_Shows_Netflix5[[#This Row],[NUMBER_OF_SEASONS]]&gt;6,"More than 6",Best_Shows_Netflix5[[#This Row],[NUMBER_OF_SEASONS]])</f>
        <v>3</v>
      </c>
      <c r="J201" t="s">
        <v>25</v>
      </c>
      <c r="K201" t="s">
        <v>16</v>
      </c>
    </row>
    <row r="202" spans="1:11" x14ac:dyDescent="0.35">
      <c r="A202">
        <v>157</v>
      </c>
      <c r="B202" t="s">
        <v>617</v>
      </c>
      <c r="C202">
        <v>2015</v>
      </c>
      <c r="D202" t="str" cm="1">
        <f t="array" ref="D20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02">
        <v>7.9</v>
      </c>
      <c r="F202" s="1">
        <v>16273</v>
      </c>
      <c r="G202">
        <v>54</v>
      </c>
      <c r="H202">
        <v>3</v>
      </c>
      <c r="I202" s="8">
        <f>IF(Best_Shows_Netflix5[[#This Row],[NUMBER_OF_SEASONS]]&gt;6,"More than 6",Best_Shows_Netflix5[[#This Row],[NUMBER_OF_SEASONS]])</f>
        <v>3</v>
      </c>
      <c r="J202" t="s">
        <v>15</v>
      </c>
      <c r="K202" t="s">
        <v>109</v>
      </c>
    </row>
    <row r="203" spans="1:11" x14ac:dyDescent="0.35">
      <c r="A203">
        <v>142</v>
      </c>
      <c r="B203" t="s">
        <v>602</v>
      </c>
      <c r="C203">
        <v>2000</v>
      </c>
      <c r="D203" t="str" cm="1">
        <f t="array" ref="D20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1991-2000</v>
      </c>
      <c r="E203">
        <v>7.9</v>
      </c>
      <c r="F203" s="1">
        <v>15823</v>
      </c>
      <c r="G203">
        <v>25</v>
      </c>
      <c r="H203">
        <v>9</v>
      </c>
      <c r="I203" s="8" t="str">
        <f>IF(Best_Shows_Netflix5[[#This Row],[NUMBER_OF_SEASONS]]&gt;6,"More than 6",Best_Shows_Netflix5[[#This Row],[NUMBER_OF_SEASONS]])</f>
        <v>More than 6</v>
      </c>
      <c r="J203" t="s">
        <v>25</v>
      </c>
      <c r="K203" t="s">
        <v>74</v>
      </c>
    </row>
    <row r="204" spans="1:11" x14ac:dyDescent="0.35">
      <c r="A204">
        <v>57</v>
      </c>
      <c r="B204" t="s">
        <v>511</v>
      </c>
      <c r="C204">
        <v>2007</v>
      </c>
      <c r="D204" t="str" cm="1">
        <f t="array" ref="D20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04">
        <v>8.4</v>
      </c>
      <c r="F204" s="1">
        <v>15743</v>
      </c>
      <c r="G204">
        <v>44</v>
      </c>
      <c r="H204">
        <v>15</v>
      </c>
      <c r="I204" s="8" t="str">
        <f>IF(Best_Shows_Netflix5[[#This Row],[NUMBER_OF_SEASONS]]&gt;6,"More than 6",Best_Shows_Netflix5[[#This Row],[NUMBER_OF_SEASONS]])</f>
        <v>More than 6</v>
      </c>
      <c r="J204" t="s">
        <v>15</v>
      </c>
      <c r="K204" t="s">
        <v>109</v>
      </c>
    </row>
    <row r="205" spans="1:11" x14ac:dyDescent="0.35">
      <c r="A205">
        <v>92</v>
      </c>
      <c r="B205" t="s">
        <v>550</v>
      </c>
      <c r="C205">
        <v>2017</v>
      </c>
      <c r="D205" t="str" cm="1">
        <f t="array" ref="D20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05">
        <v>8.1999999999999993</v>
      </c>
      <c r="F205" s="1">
        <v>15669</v>
      </c>
      <c r="G205">
        <v>29</v>
      </c>
      <c r="H205">
        <v>4</v>
      </c>
      <c r="I205" s="8">
        <f>IF(Best_Shows_Netflix5[[#This Row],[NUMBER_OF_SEASONS]]&gt;6,"More than 6",Best_Shows_Netflix5[[#This Row],[NUMBER_OF_SEASONS]])</f>
        <v>4</v>
      </c>
      <c r="J205" t="s">
        <v>18</v>
      </c>
      <c r="K205" t="s">
        <v>16</v>
      </c>
    </row>
    <row r="206" spans="1:11" x14ac:dyDescent="0.35">
      <c r="A206">
        <v>134</v>
      </c>
      <c r="B206" t="s">
        <v>594</v>
      </c>
      <c r="C206">
        <v>2018</v>
      </c>
      <c r="D206" t="str" cm="1">
        <f t="array" ref="D20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06">
        <v>7.9</v>
      </c>
      <c r="F206" s="1">
        <v>15642</v>
      </c>
      <c r="G206">
        <v>29</v>
      </c>
      <c r="H206">
        <v>4</v>
      </c>
      <c r="I206" s="8">
        <f>IF(Best_Shows_Netflix5[[#This Row],[NUMBER_OF_SEASONS]]&gt;6,"More than 6",Best_Shows_Netflix5[[#This Row],[NUMBER_OF_SEASONS]])</f>
        <v>4</v>
      </c>
      <c r="J206" t="s">
        <v>18</v>
      </c>
      <c r="K206" t="s">
        <v>16</v>
      </c>
    </row>
    <row r="207" spans="1:11" x14ac:dyDescent="0.35">
      <c r="A207">
        <v>188</v>
      </c>
      <c r="B207" t="s">
        <v>650</v>
      </c>
      <c r="C207">
        <v>2018</v>
      </c>
      <c r="D207" t="str" cm="1">
        <f t="array" ref="D20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07">
        <v>7.7</v>
      </c>
      <c r="F207" s="1">
        <v>15323</v>
      </c>
      <c r="G207">
        <v>62</v>
      </c>
      <c r="H207">
        <v>1</v>
      </c>
      <c r="I207" s="8">
        <f>IF(Best_Shows_Netflix5[[#This Row],[NUMBER_OF_SEASONS]]&gt;6,"More than 6",Best_Shows_Netflix5[[#This Row],[NUMBER_OF_SEASONS]])</f>
        <v>1</v>
      </c>
      <c r="J207" t="s">
        <v>31</v>
      </c>
      <c r="K207" t="s">
        <v>16</v>
      </c>
    </row>
    <row r="208" spans="1:11" x14ac:dyDescent="0.35">
      <c r="A208">
        <v>195</v>
      </c>
      <c r="B208" t="s">
        <v>657</v>
      </c>
      <c r="C208">
        <v>2021</v>
      </c>
      <c r="D208" t="str" cm="1">
        <f t="array" ref="D20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208">
        <v>7.6</v>
      </c>
      <c r="F208" s="1">
        <v>15137</v>
      </c>
      <c r="G208">
        <v>28</v>
      </c>
      <c r="H208">
        <v>1</v>
      </c>
      <c r="I208" s="8">
        <f>IF(Best_Shows_Netflix5[[#This Row],[NUMBER_OF_SEASONS]]&gt;6,"More than 6",Best_Shows_Netflix5[[#This Row],[NUMBER_OF_SEASONS]])</f>
        <v>1</v>
      </c>
      <c r="J208" t="s">
        <v>18</v>
      </c>
      <c r="K208" t="s">
        <v>16</v>
      </c>
    </row>
    <row r="209" spans="1:11" x14ac:dyDescent="0.35">
      <c r="A209">
        <v>66</v>
      </c>
      <c r="B209" t="s">
        <v>520</v>
      </c>
      <c r="C209">
        <v>2021</v>
      </c>
      <c r="D209" t="str" cm="1">
        <f t="array" ref="D20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209">
        <v>8.4</v>
      </c>
      <c r="F209" s="1">
        <v>15134</v>
      </c>
      <c r="G209">
        <v>81</v>
      </c>
      <c r="H209">
        <v>1</v>
      </c>
      <c r="I209" s="8">
        <f>IF(Best_Shows_Netflix5[[#This Row],[NUMBER_OF_SEASONS]]&gt;6,"More than 6",Best_Shows_Netflix5[[#This Row],[NUMBER_OF_SEASONS]])</f>
        <v>1</v>
      </c>
      <c r="J209" t="s">
        <v>25</v>
      </c>
      <c r="K209" t="s">
        <v>104</v>
      </c>
    </row>
    <row r="210" spans="1:11" x14ac:dyDescent="0.35">
      <c r="A210">
        <v>158</v>
      </c>
      <c r="B210" t="s">
        <v>618</v>
      </c>
      <c r="C210">
        <v>2018</v>
      </c>
      <c r="D210" t="str" cm="1">
        <f t="array" ref="D21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10">
        <v>7.8</v>
      </c>
      <c r="F210" s="1">
        <v>14935</v>
      </c>
      <c r="G210">
        <v>24</v>
      </c>
      <c r="H210">
        <v>5</v>
      </c>
      <c r="I210" s="8">
        <f>IF(Best_Shows_Netflix5[[#This Row],[NUMBER_OF_SEASONS]]&gt;6,"More than 6",Best_Shows_Netflix5[[#This Row],[NUMBER_OF_SEASONS]])</f>
        <v>5</v>
      </c>
      <c r="J210" t="s">
        <v>13</v>
      </c>
      <c r="K210" t="s">
        <v>16</v>
      </c>
    </row>
    <row r="211" spans="1:11" x14ac:dyDescent="0.35">
      <c r="A211">
        <v>161</v>
      </c>
      <c r="B211" t="s">
        <v>622</v>
      </c>
      <c r="C211">
        <v>2017</v>
      </c>
      <c r="D211" t="str" cm="1">
        <f t="array" ref="D21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11">
        <v>7.8</v>
      </c>
      <c r="F211" s="1">
        <v>14892</v>
      </c>
      <c r="G211">
        <v>22</v>
      </c>
      <c r="H211">
        <v>6</v>
      </c>
      <c r="I211" s="8">
        <f>IF(Best_Shows_Netflix5[[#This Row],[NUMBER_OF_SEASONS]]&gt;6,"More than 6",Best_Shows_Netflix5[[#This Row],[NUMBER_OF_SEASONS]])</f>
        <v>6</v>
      </c>
      <c r="J211" t="s">
        <v>18</v>
      </c>
      <c r="K211" t="s">
        <v>109</v>
      </c>
    </row>
    <row r="212" spans="1:11" x14ac:dyDescent="0.35">
      <c r="A212">
        <v>150</v>
      </c>
      <c r="B212" t="s">
        <v>610</v>
      </c>
      <c r="C212">
        <v>2017</v>
      </c>
      <c r="D212" t="str" cm="1">
        <f t="array" ref="D21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12">
        <v>7.9</v>
      </c>
      <c r="F212" s="1">
        <v>14346</v>
      </c>
      <c r="G212">
        <v>48</v>
      </c>
      <c r="H212">
        <v>3</v>
      </c>
      <c r="I212" s="8">
        <f>IF(Best_Shows_Netflix5[[#This Row],[NUMBER_OF_SEASONS]]&gt;6,"More than 6",Best_Shows_Netflix5[[#This Row],[NUMBER_OF_SEASONS]])</f>
        <v>3</v>
      </c>
      <c r="J212" t="s">
        <v>31</v>
      </c>
      <c r="K212" t="s">
        <v>228</v>
      </c>
    </row>
    <row r="213" spans="1:11" x14ac:dyDescent="0.35">
      <c r="A213">
        <v>127</v>
      </c>
      <c r="B213" t="s">
        <v>586</v>
      </c>
      <c r="C213">
        <v>2008</v>
      </c>
      <c r="D213" t="str" cm="1">
        <f t="array" ref="D21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13">
        <v>8</v>
      </c>
      <c r="F213" s="1">
        <v>14307</v>
      </c>
      <c r="G213">
        <v>30</v>
      </c>
      <c r="H213">
        <v>2</v>
      </c>
      <c r="I213" s="8">
        <f>IF(Best_Shows_Netflix5[[#This Row],[NUMBER_OF_SEASONS]]&gt;6,"More than 6",Best_Shows_Netflix5[[#This Row],[NUMBER_OF_SEASONS]])</f>
        <v>2</v>
      </c>
      <c r="J213" t="s">
        <v>192</v>
      </c>
      <c r="K213" t="s">
        <v>74</v>
      </c>
    </row>
    <row r="214" spans="1:11" x14ac:dyDescent="0.35">
      <c r="A214">
        <v>225</v>
      </c>
      <c r="B214" t="s">
        <v>689</v>
      </c>
      <c r="C214">
        <v>2021</v>
      </c>
      <c r="D214" t="str" cm="1">
        <f t="array" ref="D21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2021-2022</v>
      </c>
      <c r="E214">
        <v>7.5</v>
      </c>
      <c r="F214" s="1">
        <v>14040</v>
      </c>
      <c r="G214">
        <v>47</v>
      </c>
      <c r="H214">
        <v>1</v>
      </c>
      <c r="I214" s="8">
        <f>IF(Best_Shows_Netflix5[[#This Row],[NUMBER_OF_SEASONS]]&gt;6,"More than 6",Best_Shows_Netflix5[[#This Row],[NUMBER_OF_SEASONS]])</f>
        <v>1</v>
      </c>
      <c r="J214" t="s">
        <v>15</v>
      </c>
      <c r="K214" t="s">
        <v>16</v>
      </c>
    </row>
    <row r="215" spans="1:11" x14ac:dyDescent="0.35">
      <c r="A215">
        <v>210</v>
      </c>
      <c r="B215" t="s">
        <v>674</v>
      </c>
      <c r="C215">
        <v>2017</v>
      </c>
      <c r="D215" t="str" cm="1">
        <f t="array" ref="D21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15">
        <v>7.6</v>
      </c>
      <c r="F215" s="1">
        <v>13855</v>
      </c>
      <c r="G215">
        <v>50</v>
      </c>
      <c r="H215">
        <v>5</v>
      </c>
      <c r="I215" s="8">
        <f>IF(Best_Shows_Netflix5[[#This Row],[NUMBER_OF_SEASONS]]&gt;6,"More than 6",Best_Shows_Netflix5[[#This Row],[NUMBER_OF_SEASONS]])</f>
        <v>5</v>
      </c>
      <c r="J215" t="s">
        <v>15</v>
      </c>
      <c r="K215" t="s">
        <v>61</v>
      </c>
    </row>
    <row r="216" spans="1:11" x14ac:dyDescent="0.35">
      <c r="A216">
        <v>179</v>
      </c>
      <c r="B216" t="s">
        <v>640</v>
      </c>
      <c r="C216">
        <v>2010</v>
      </c>
      <c r="D216" t="str" cm="1">
        <f t="array" ref="D21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16">
        <v>7.7</v>
      </c>
      <c r="F216" s="1">
        <v>13848</v>
      </c>
      <c r="G216">
        <v>26</v>
      </c>
      <c r="H216">
        <v>1</v>
      </c>
      <c r="I216" s="8">
        <f>IF(Best_Shows_Netflix5[[#This Row],[NUMBER_OF_SEASONS]]&gt;6,"More than 6",Best_Shows_Netflix5[[#This Row],[NUMBER_OF_SEASONS]])</f>
        <v>1</v>
      </c>
      <c r="J216" t="s">
        <v>13</v>
      </c>
      <c r="K216" t="s">
        <v>74</v>
      </c>
    </row>
    <row r="217" spans="1:11" x14ac:dyDescent="0.35">
      <c r="A217">
        <v>219</v>
      </c>
      <c r="B217" t="s">
        <v>683</v>
      </c>
      <c r="C217">
        <v>2020</v>
      </c>
      <c r="D217" t="str" cm="1">
        <f t="array" ref="D21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17">
        <v>7.5</v>
      </c>
      <c r="F217" s="1">
        <v>13797</v>
      </c>
      <c r="G217">
        <v>46</v>
      </c>
      <c r="H217">
        <v>2</v>
      </c>
      <c r="I217" s="8">
        <f>IF(Best_Shows_Netflix5[[#This Row],[NUMBER_OF_SEASONS]]&gt;6,"More than 6",Best_Shows_Netflix5[[#This Row],[NUMBER_OF_SEASONS]])</f>
        <v>2</v>
      </c>
      <c r="J217" t="s">
        <v>18</v>
      </c>
      <c r="K217" t="s">
        <v>54</v>
      </c>
    </row>
    <row r="218" spans="1:11" x14ac:dyDescent="0.35">
      <c r="A218">
        <v>198</v>
      </c>
      <c r="B218" t="s">
        <v>661</v>
      </c>
      <c r="C218">
        <v>2020</v>
      </c>
      <c r="D218" t="str" cm="1">
        <f t="array" ref="D21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18">
        <v>7.6</v>
      </c>
      <c r="F218" s="1">
        <v>13692</v>
      </c>
      <c r="G218">
        <v>50</v>
      </c>
      <c r="H218">
        <v>1</v>
      </c>
      <c r="I218" s="8">
        <f>IF(Best_Shows_Netflix5[[#This Row],[NUMBER_OF_SEASONS]]&gt;6,"More than 6",Best_Shows_Netflix5[[#This Row],[NUMBER_OF_SEASONS]])</f>
        <v>1</v>
      </c>
      <c r="J218" t="s">
        <v>15</v>
      </c>
      <c r="K218" t="s">
        <v>16</v>
      </c>
    </row>
    <row r="219" spans="1:11" x14ac:dyDescent="0.35">
      <c r="A219">
        <v>194</v>
      </c>
      <c r="B219" t="s">
        <v>656</v>
      </c>
      <c r="C219">
        <v>2019</v>
      </c>
      <c r="D219" t="str" cm="1">
        <f t="array" ref="D21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19">
        <v>7.7</v>
      </c>
      <c r="F219" s="1">
        <v>13670</v>
      </c>
      <c r="G219">
        <v>29</v>
      </c>
      <c r="H219">
        <v>2</v>
      </c>
      <c r="I219" s="8">
        <f>IF(Best_Shows_Netflix5[[#This Row],[NUMBER_OF_SEASONS]]&gt;6,"More than 6",Best_Shows_Netflix5[[#This Row],[NUMBER_OF_SEASONS]])</f>
        <v>2</v>
      </c>
      <c r="J219" t="s">
        <v>18</v>
      </c>
      <c r="K219" t="s">
        <v>128</v>
      </c>
    </row>
    <row r="220" spans="1:11" x14ac:dyDescent="0.35">
      <c r="A220">
        <v>231</v>
      </c>
      <c r="B220" t="s">
        <v>695</v>
      </c>
      <c r="C220">
        <v>2016</v>
      </c>
      <c r="D220" t="str" cm="1">
        <f t="array" ref="D22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0">
        <v>7.5</v>
      </c>
      <c r="F220" s="1">
        <v>13625</v>
      </c>
      <c r="G220">
        <v>18</v>
      </c>
      <c r="H220">
        <v>3</v>
      </c>
      <c r="I220" s="8">
        <f>IF(Best_Shows_Netflix5[[#This Row],[NUMBER_OF_SEASONS]]&gt;6,"More than 6",Best_Shows_Netflix5[[#This Row],[NUMBER_OF_SEASONS]])</f>
        <v>3</v>
      </c>
      <c r="J220" t="s">
        <v>13</v>
      </c>
      <c r="K220" t="s">
        <v>16</v>
      </c>
    </row>
    <row r="221" spans="1:11" x14ac:dyDescent="0.35">
      <c r="A221">
        <v>178</v>
      </c>
      <c r="B221" t="s">
        <v>639</v>
      </c>
      <c r="C221">
        <v>2019</v>
      </c>
      <c r="D221" t="str" cm="1">
        <f t="array" ref="D22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1">
        <v>7.8</v>
      </c>
      <c r="F221" s="1">
        <v>13570</v>
      </c>
      <c r="G221">
        <v>58</v>
      </c>
      <c r="H221">
        <v>1</v>
      </c>
      <c r="I221" s="8">
        <f>IF(Best_Shows_Netflix5[[#This Row],[NUMBER_OF_SEASONS]]&gt;6,"More than 6",Best_Shows_Netflix5[[#This Row],[NUMBER_OF_SEASONS]])</f>
        <v>1</v>
      </c>
      <c r="J221" t="s">
        <v>33</v>
      </c>
      <c r="K221" t="s">
        <v>11</v>
      </c>
    </row>
    <row r="222" spans="1:11" x14ac:dyDescent="0.35">
      <c r="A222">
        <v>138</v>
      </c>
      <c r="B222" t="s">
        <v>598</v>
      </c>
      <c r="C222">
        <v>2013</v>
      </c>
      <c r="D222" t="str" cm="1">
        <f t="array" ref="D22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2">
        <v>7.9</v>
      </c>
      <c r="F222" s="1">
        <v>13372</v>
      </c>
      <c r="G222">
        <v>25</v>
      </c>
      <c r="H222">
        <v>1</v>
      </c>
      <c r="I222" s="8">
        <f>IF(Best_Shows_Netflix5[[#This Row],[NUMBER_OF_SEASONS]]&gt;6,"More than 6",Best_Shows_Netflix5[[#This Row],[NUMBER_OF_SEASONS]])</f>
        <v>1</v>
      </c>
      <c r="J222" t="s">
        <v>25</v>
      </c>
      <c r="K222" t="s">
        <v>74</v>
      </c>
    </row>
    <row r="223" spans="1:11" x14ac:dyDescent="0.35">
      <c r="A223">
        <v>218</v>
      </c>
      <c r="B223" t="s">
        <v>682</v>
      </c>
      <c r="C223">
        <v>1995</v>
      </c>
      <c r="D223" t="str" cm="1">
        <f t="array" ref="D22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1991-2000</v>
      </c>
      <c r="E223">
        <v>7.6</v>
      </c>
      <c r="F223" s="1">
        <v>13361</v>
      </c>
      <c r="G223">
        <v>22</v>
      </c>
      <c r="H223">
        <v>4</v>
      </c>
      <c r="I223" s="8">
        <f>IF(Best_Shows_Netflix5[[#This Row],[NUMBER_OF_SEASONS]]&gt;6,"More than 6",Best_Shows_Netflix5[[#This Row],[NUMBER_OF_SEASONS]])</f>
        <v>4</v>
      </c>
      <c r="J223" t="s">
        <v>13</v>
      </c>
      <c r="K223" t="s">
        <v>109</v>
      </c>
    </row>
    <row r="224" spans="1:11" x14ac:dyDescent="0.35">
      <c r="A224">
        <v>89</v>
      </c>
      <c r="B224" t="s">
        <v>546</v>
      </c>
      <c r="C224">
        <v>2015</v>
      </c>
      <c r="D224" t="str" cm="1">
        <f t="array" ref="D22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4">
        <v>8.3000000000000007</v>
      </c>
      <c r="F224" s="1">
        <v>13331</v>
      </c>
      <c r="G224">
        <v>55</v>
      </c>
      <c r="H224">
        <v>4</v>
      </c>
      <c r="I224" s="8">
        <f>IF(Best_Shows_Netflix5[[#This Row],[NUMBER_OF_SEASONS]]&gt;6,"More than 6",Best_Shows_Netflix5[[#This Row],[NUMBER_OF_SEASONS]])</f>
        <v>4</v>
      </c>
      <c r="J224" t="s">
        <v>18</v>
      </c>
      <c r="K224" t="s">
        <v>157</v>
      </c>
    </row>
    <row r="225" spans="1:11" x14ac:dyDescent="0.35">
      <c r="A225">
        <v>164</v>
      </c>
      <c r="B225" t="s">
        <v>625</v>
      </c>
      <c r="C225">
        <v>2017</v>
      </c>
      <c r="D225" t="str" cm="1">
        <f t="array" ref="D22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5">
        <v>7.8</v>
      </c>
      <c r="F225" s="1">
        <v>13238</v>
      </c>
      <c r="G225">
        <v>43</v>
      </c>
      <c r="H225">
        <v>2</v>
      </c>
      <c r="I225" s="8">
        <f>IF(Best_Shows_Netflix5[[#This Row],[NUMBER_OF_SEASONS]]&gt;6,"More than 6",Best_Shows_Netflix5[[#This Row],[NUMBER_OF_SEASONS]])</f>
        <v>2</v>
      </c>
      <c r="J225" t="s">
        <v>15</v>
      </c>
      <c r="K225" t="s">
        <v>16</v>
      </c>
    </row>
    <row r="226" spans="1:11" x14ac:dyDescent="0.35">
      <c r="A226">
        <v>202</v>
      </c>
      <c r="B226" t="s">
        <v>665</v>
      </c>
      <c r="C226">
        <v>2019</v>
      </c>
      <c r="D226" t="str" cm="1">
        <f t="array" ref="D22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6">
        <v>7.6</v>
      </c>
      <c r="F226" s="1">
        <v>13084</v>
      </c>
      <c r="G226">
        <v>46</v>
      </c>
      <c r="H226">
        <v>1</v>
      </c>
      <c r="I226" s="8">
        <f>IF(Best_Shows_Netflix5[[#This Row],[NUMBER_OF_SEASONS]]&gt;6,"More than 6",Best_Shows_Netflix5[[#This Row],[NUMBER_OF_SEASONS]])</f>
        <v>1</v>
      </c>
      <c r="J226" t="s">
        <v>10</v>
      </c>
      <c r="K226" t="s">
        <v>16</v>
      </c>
    </row>
    <row r="227" spans="1:11" x14ac:dyDescent="0.35">
      <c r="A227">
        <v>222</v>
      </c>
      <c r="B227" t="s">
        <v>686</v>
      </c>
      <c r="C227">
        <v>2011</v>
      </c>
      <c r="D227" t="str" cm="1">
        <f t="array" ref="D22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7">
        <v>7.5</v>
      </c>
      <c r="F227" s="1">
        <v>12741</v>
      </c>
      <c r="G227">
        <v>24</v>
      </c>
      <c r="H227">
        <v>2</v>
      </c>
      <c r="I227" s="8">
        <f>IF(Best_Shows_Netflix5[[#This Row],[NUMBER_OF_SEASONS]]&gt;6,"More than 6",Best_Shows_Netflix5[[#This Row],[NUMBER_OF_SEASONS]])</f>
        <v>2</v>
      </c>
      <c r="J227" t="s">
        <v>13</v>
      </c>
      <c r="K227" t="s">
        <v>74</v>
      </c>
    </row>
    <row r="228" spans="1:11" x14ac:dyDescent="0.35">
      <c r="A228">
        <v>103</v>
      </c>
      <c r="B228" t="s">
        <v>561</v>
      </c>
      <c r="C228">
        <v>2011</v>
      </c>
      <c r="D228" t="str" cm="1">
        <f t="array" ref="D22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8">
        <v>8.1999999999999993</v>
      </c>
      <c r="F228" s="1">
        <v>12682</v>
      </c>
      <c r="G228">
        <v>23</v>
      </c>
      <c r="H228">
        <v>1</v>
      </c>
      <c r="I228" s="8">
        <f>IF(Best_Shows_Netflix5[[#This Row],[NUMBER_OF_SEASONS]]&gt;6,"More than 6",Best_Shows_Netflix5[[#This Row],[NUMBER_OF_SEASONS]])</f>
        <v>1</v>
      </c>
      <c r="J228" t="s">
        <v>15</v>
      </c>
      <c r="K228" t="s">
        <v>74</v>
      </c>
    </row>
    <row r="229" spans="1:11" x14ac:dyDescent="0.35">
      <c r="A229">
        <v>101</v>
      </c>
      <c r="B229" t="s">
        <v>559</v>
      </c>
      <c r="C229">
        <v>2011</v>
      </c>
      <c r="D229" t="str" cm="1">
        <f t="array" ref="D22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29">
        <v>8.1999999999999993</v>
      </c>
      <c r="F229" s="1">
        <v>12568</v>
      </c>
      <c r="G229">
        <v>25</v>
      </c>
      <c r="H229">
        <v>2</v>
      </c>
      <c r="I229" s="8">
        <f>IF(Best_Shows_Netflix5[[#This Row],[NUMBER_OF_SEASONS]]&gt;6,"More than 6",Best_Shows_Netflix5[[#This Row],[NUMBER_OF_SEASONS]])</f>
        <v>2</v>
      </c>
      <c r="J229" t="s">
        <v>13</v>
      </c>
      <c r="K229" t="s">
        <v>74</v>
      </c>
    </row>
    <row r="230" spans="1:11" x14ac:dyDescent="0.35">
      <c r="A230">
        <v>240</v>
      </c>
      <c r="B230" t="s">
        <v>704</v>
      </c>
      <c r="C230">
        <v>2018</v>
      </c>
      <c r="D230" t="str" cm="1">
        <f t="array" ref="D23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0">
        <v>7.5</v>
      </c>
      <c r="F230" s="1">
        <v>12453</v>
      </c>
      <c r="G230">
        <v>60</v>
      </c>
      <c r="H230">
        <v>1</v>
      </c>
      <c r="I230" s="8">
        <f>IF(Best_Shows_Netflix5[[#This Row],[NUMBER_OF_SEASONS]]&gt;6,"More than 6",Best_Shows_Netflix5[[#This Row],[NUMBER_OF_SEASONS]])</f>
        <v>1</v>
      </c>
      <c r="J230" t="s">
        <v>15</v>
      </c>
      <c r="K230" t="s">
        <v>97</v>
      </c>
    </row>
    <row r="231" spans="1:11" x14ac:dyDescent="0.35">
      <c r="A231">
        <v>128</v>
      </c>
      <c r="B231" t="s">
        <v>587</v>
      </c>
      <c r="C231">
        <v>2012</v>
      </c>
      <c r="D231" t="str" cm="1">
        <f t="array" ref="D23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1">
        <v>8</v>
      </c>
      <c r="F231" s="1">
        <v>12363</v>
      </c>
      <c r="G231">
        <v>20</v>
      </c>
      <c r="H231">
        <v>11</v>
      </c>
      <c r="I231" s="8" t="str">
        <f>IF(Best_Shows_Netflix5[[#This Row],[NUMBER_OF_SEASONS]]&gt;6,"More than 6",Best_Shows_Netflix5[[#This Row],[NUMBER_OF_SEASONS]])</f>
        <v>More than 6</v>
      </c>
      <c r="J231" t="s">
        <v>18</v>
      </c>
      <c r="K231" t="s">
        <v>16</v>
      </c>
    </row>
    <row r="232" spans="1:11" x14ac:dyDescent="0.35">
      <c r="A232">
        <v>226</v>
      </c>
      <c r="B232" t="s">
        <v>690</v>
      </c>
      <c r="C232">
        <v>2014</v>
      </c>
      <c r="D232" t="str" cm="1">
        <f t="array" ref="D23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2">
        <v>7.5</v>
      </c>
      <c r="F232" s="1">
        <v>12069</v>
      </c>
      <c r="G232">
        <v>42</v>
      </c>
      <c r="H232">
        <v>4</v>
      </c>
      <c r="I232" s="8">
        <f>IF(Best_Shows_Netflix5[[#This Row],[NUMBER_OF_SEASONS]]&gt;6,"More than 6",Best_Shows_Netflix5[[#This Row],[NUMBER_OF_SEASONS]])</f>
        <v>4</v>
      </c>
      <c r="J232" t="s">
        <v>15</v>
      </c>
      <c r="K232" t="s">
        <v>16</v>
      </c>
    </row>
    <row r="233" spans="1:11" x14ac:dyDescent="0.35">
      <c r="A233">
        <v>94</v>
      </c>
      <c r="B233" t="s">
        <v>552</v>
      </c>
      <c r="C233">
        <v>2020</v>
      </c>
      <c r="D233" t="str" cm="1">
        <f t="array" ref="D23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3">
        <v>8.1999999999999993</v>
      </c>
      <c r="F233" s="1">
        <v>12030</v>
      </c>
      <c r="G233">
        <v>69</v>
      </c>
      <c r="H233">
        <v>1</v>
      </c>
      <c r="I233" s="8">
        <f>IF(Best_Shows_Netflix5[[#This Row],[NUMBER_OF_SEASONS]]&gt;6,"More than 6",Best_Shows_Netflix5[[#This Row],[NUMBER_OF_SEASONS]])</f>
        <v>1</v>
      </c>
      <c r="J233" t="s">
        <v>15</v>
      </c>
      <c r="K233" t="s">
        <v>104</v>
      </c>
    </row>
    <row r="234" spans="1:11" x14ac:dyDescent="0.35">
      <c r="A234">
        <v>148</v>
      </c>
      <c r="B234" t="s">
        <v>608</v>
      </c>
      <c r="C234">
        <v>2009</v>
      </c>
      <c r="D234" t="str" cm="1">
        <f t="array" ref="D23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2001-2010</v>
      </c>
      <c r="E234">
        <v>7.9</v>
      </c>
      <c r="F234" s="1">
        <v>11579</v>
      </c>
      <c r="G234">
        <v>64</v>
      </c>
      <c r="H234">
        <v>1</v>
      </c>
      <c r="I234" s="8">
        <f>IF(Best_Shows_Netflix5[[#This Row],[NUMBER_OF_SEASONS]]&gt;6,"More than 6",Best_Shows_Netflix5[[#This Row],[NUMBER_OF_SEASONS]])</f>
        <v>1</v>
      </c>
      <c r="J234" t="s">
        <v>18</v>
      </c>
      <c r="K234" t="s">
        <v>104</v>
      </c>
    </row>
    <row r="235" spans="1:11" x14ac:dyDescent="0.35">
      <c r="A235">
        <v>149</v>
      </c>
      <c r="B235" t="s">
        <v>609</v>
      </c>
      <c r="C235">
        <v>2019</v>
      </c>
      <c r="D235" t="str" cm="1">
        <f t="array" ref="D23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5">
        <v>7.9</v>
      </c>
      <c r="F235" s="1">
        <v>11411</v>
      </c>
      <c r="G235">
        <v>16</v>
      </c>
      <c r="H235">
        <v>3</v>
      </c>
      <c r="I235" s="8">
        <f>IF(Best_Shows_Netflix5[[#This Row],[NUMBER_OF_SEASONS]]&gt;6,"More than 6",Best_Shows_Netflix5[[#This Row],[NUMBER_OF_SEASONS]])</f>
        <v>3</v>
      </c>
      <c r="J235" t="s">
        <v>18</v>
      </c>
      <c r="K235" t="s">
        <v>16</v>
      </c>
    </row>
    <row r="236" spans="1:11" x14ac:dyDescent="0.35">
      <c r="A236">
        <v>104</v>
      </c>
      <c r="B236" t="s">
        <v>562</v>
      </c>
      <c r="C236">
        <v>2020</v>
      </c>
      <c r="D236" t="str" cm="1">
        <f t="array" ref="D23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6">
        <v>8.1</v>
      </c>
      <c r="F236" s="1">
        <v>10982</v>
      </c>
      <c r="G236">
        <v>55</v>
      </c>
      <c r="H236">
        <v>1</v>
      </c>
      <c r="I236" s="8">
        <f>IF(Best_Shows_Netflix5[[#This Row],[NUMBER_OF_SEASONS]]&gt;6,"More than 6",Best_Shows_Netflix5[[#This Row],[NUMBER_OF_SEASONS]])</f>
        <v>1</v>
      </c>
      <c r="J236" t="s">
        <v>31</v>
      </c>
      <c r="K236" t="s">
        <v>16</v>
      </c>
    </row>
    <row r="237" spans="1:11" x14ac:dyDescent="0.35">
      <c r="A237">
        <v>181</v>
      </c>
      <c r="B237" t="s">
        <v>643</v>
      </c>
      <c r="C237">
        <v>2019</v>
      </c>
      <c r="D237" t="str" cm="1">
        <f t="array" ref="D23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7">
        <v>7.7</v>
      </c>
      <c r="F237" s="1">
        <v>10927</v>
      </c>
      <c r="G237">
        <v>41</v>
      </c>
      <c r="H237">
        <v>4</v>
      </c>
      <c r="I237" s="8">
        <f>IF(Best_Shows_Netflix5[[#This Row],[NUMBER_OF_SEASONS]]&gt;6,"More than 6",Best_Shows_Netflix5[[#This Row],[NUMBER_OF_SEASONS]])</f>
        <v>4</v>
      </c>
      <c r="J237" t="s">
        <v>18</v>
      </c>
      <c r="K237" t="s">
        <v>16</v>
      </c>
    </row>
    <row r="238" spans="1:11" x14ac:dyDescent="0.35">
      <c r="A238">
        <v>200</v>
      </c>
      <c r="B238" t="s">
        <v>663</v>
      </c>
      <c r="C238">
        <v>2020</v>
      </c>
      <c r="D238" t="str" cm="1">
        <f t="array" ref="D238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8">
        <v>7.6</v>
      </c>
      <c r="F238" s="1">
        <v>10821</v>
      </c>
      <c r="G238">
        <v>49</v>
      </c>
      <c r="H238">
        <v>1</v>
      </c>
      <c r="I238" s="8">
        <f>IF(Best_Shows_Netflix5[[#This Row],[NUMBER_OF_SEASONS]]&gt;6,"More than 6",Best_Shows_Netflix5[[#This Row],[NUMBER_OF_SEASONS]])</f>
        <v>1</v>
      </c>
      <c r="J238" t="s">
        <v>25</v>
      </c>
      <c r="K238" t="s">
        <v>16</v>
      </c>
    </row>
    <row r="239" spans="1:11" x14ac:dyDescent="0.35">
      <c r="A239">
        <v>133</v>
      </c>
      <c r="B239" t="s">
        <v>592</v>
      </c>
      <c r="C239">
        <v>2019</v>
      </c>
      <c r="D239" t="str" cm="1">
        <f t="array" ref="D239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39">
        <v>7.9</v>
      </c>
      <c r="F239" s="1">
        <v>10776</v>
      </c>
      <c r="G239">
        <v>50</v>
      </c>
      <c r="H239">
        <v>1</v>
      </c>
      <c r="I239" s="8">
        <f>IF(Best_Shows_Netflix5[[#This Row],[NUMBER_OF_SEASONS]]&gt;6,"More than 6",Best_Shows_Netflix5[[#This Row],[NUMBER_OF_SEASONS]])</f>
        <v>1</v>
      </c>
      <c r="J239" t="s">
        <v>10</v>
      </c>
      <c r="K239" t="s">
        <v>16</v>
      </c>
    </row>
    <row r="240" spans="1:11" x14ac:dyDescent="0.35">
      <c r="A240">
        <v>107</v>
      </c>
      <c r="B240" t="s">
        <v>566</v>
      </c>
      <c r="C240">
        <v>2018</v>
      </c>
      <c r="D240" t="str" cm="1">
        <f t="array" ref="D240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0">
        <v>8.1</v>
      </c>
      <c r="F240" s="1">
        <v>10400</v>
      </c>
      <c r="G240">
        <v>25</v>
      </c>
      <c r="H240">
        <v>1</v>
      </c>
      <c r="I240" s="8">
        <f>IF(Best_Shows_Netflix5[[#This Row],[NUMBER_OF_SEASONS]]&gt;6,"More than 6",Best_Shows_Netflix5[[#This Row],[NUMBER_OF_SEASONS]])</f>
        <v>1</v>
      </c>
      <c r="J240" t="s">
        <v>192</v>
      </c>
      <c r="K240" t="s">
        <v>74</v>
      </c>
    </row>
    <row r="241" spans="1:11" x14ac:dyDescent="0.35">
      <c r="A241">
        <v>205</v>
      </c>
      <c r="B241" t="s">
        <v>668</v>
      </c>
      <c r="C241">
        <v>2016</v>
      </c>
      <c r="D241" t="str" cm="1">
        <f t="array" ref="D241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1">
        <v>7.6</v>
      </c>
      <c r="F241" s="1">
        <v>10371</v>
      </c>
      <c r="G241">
        <v>59</v>
      </c>
      <c r="H241">
        <v>3</v>
      </c>
      <c r="I241" s="8">
        <f>IF(Best_Shows_Netflix5[[#This Row],[NUMBER_OF_SEASONS]]&gt;6,"More than 6",Best_Shows_Netflix5[[#This Row],[NUMBER_OF_SEASONS]])</f>
        <v>3</v>
      </c>
      <c r="J241" t="s">
        <v>15</v>
      </c>
      <c r="K241" t="s">
        <v>669</v>
      </c>
    </row>
    <row r="242" spans="1:11" x14ac:dyDescent="0.35">
      <c r="A242">
        <v>227</v>
      </c>
      <c r="B242" t="s">
        <v>691</v>
      </c>
      <c r="C242">
        <v>2013</v>
      </c>
      <c r="D242" t="str" cm="1">
        <f t="array" ref="D242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2">
        <v>7.5</v>
      </c>
      <c r="F242" s="1">
        <v>10329</v>
      </c>
      <c r="G242">
        <v>59</v>
      </c>
      <c r="H242">
        <v>1</v>
      </c>
      <c r="I242" s="8">
        <f>IF(Best_Shows_Netflix5[[#This Row],[NUMBER_OF_SEASONS]]&gt;6,"More than 6",Best_Shows_Netflix5[[#This Row],[NUMBER_OF_SEASONS]])</f>
        <v>1</v>
      </c>
      <c r="J242" t="s">
        <v>15</v>
      </c>
      <c r="K242" t="s">
        <v>104</v>
      </c>
    </row>
    <row r="243" spans="1:11" x14ac:dyDescent="0.35">
      <c r="A243">
        <v>239</v>
      </c>
      <c r="B243" t="s">
        <v>703</v>
      </c>
      <c r="C243">
        <v>2020</v>
      </c>
      <c r="D243" t="str" cm="1">
        <f t="array" ref="D243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3">
        <v>7.5</v>
      </c>
      <c r="F243" s="1">
        <v>10317</v>
      </c>
      <c r="G243">
        <v>25</v>
      </c>
      <c r="H243">
        <v>2</v>
      </c>
      <c r="I243" s="8">
        <f>IF(Best_Shows_Netflix5[[#This Row],[NUMBER_OF_SEASONS]]&gt;6,"More than 6",Best_Shows_Netflix5[[#This Row],[NUMBER_OF_SEASONS]])</f>
        <v>2</v>
      </c>
      <c r="J243" t="s">
        <v>15</v>
      </c>
      <c r="K243" t="s">
        <v>11</v>
      </c>
    </row>
    <row r="244" spans="1:11" x14ac:dyDescent="0.35">
      <c r="A244">
        <v>54</v>
      </c>
      <c r="B244" t="s">
        <v>507</v>
      </c>
      <c r="C244">
        <v>2018</v>
      </c>
      <c r="D244" t="str" cm="1">
        <f t="array" ref="D244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4">
        <v>8.5</v>
      </c>
      <c r="F244" s="1">
        <v>10162</v>
      </c>
      <c r="G244">
        <v>25</v>
      </c>
      <c r="H244">
        <v>2</v>
      </c>
      <c r="I244" s="8">
        <f>IF(Best_Shows_Netflix5[[#This Row],[NUMBER_OF_SEASONS]]&gt;6,"More than 6",Best_Shows_Netflix5[[#This Row],[NUMBER_OF_SEASONS]])</f>
        <v>2</v>
      </c>
      <c r="J244" t="s">
        <v>13</v>
      </c>
      <c r="K244" t="s">
        <v>11</v>
      </c>
    </row>
    <row r="245" spans="1:11" x14ac:dyDescent="0.35">
      <c r="A245">
        <v>123</v>
      </c>
      <c r="B245" t="s">
        <v>582</v>
      </c>
      <c r="C245">
        <v>2017</v>
      </c>
      <c r="D245" t="str" cm="1">
        <f t="array" ref="D245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5">
        <v>8</v>
      </c>
      <c r="F245" s="1">
        <v>10161</v>
      </c>
      <c r="G245">
        <v>52</v>
      </c>
      <c r="H245">
        <v>1</v>
      </c>
      <c r="I245" s="8">
        <f>IF(Best_Shows_Netflix5[[#This Row],[NUMBER_OF_SEASONS]]&gt;6,"More than 6",Best_Shows_Netflix5[[#This Row],[NUMBER_OF_SEASONS]])</f>
        <v>1</v>
      </c>
      <c r="J245" t="s">
        <v>15</v>
      </c>
      <c r="K245" t="s">
        <v>118</v>
      </c>
    </row>
    <row r="246" spans="1:11" x14ac:dyDescent="0.35">
      <c r="A246">
        <v>193</v>
      </c>
      <c r="B246" t="s">
        <v>655</v>
      </c>
      <c r="C246">
        <v>2015</v>
      </c>
      <c r="D246" t="str" cm="1">
        <f t="array" ref="D246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6">
        <v>7.7</v>
      </c>
      <c r="F246" s="1">
        <v>10102</v>
      </c>
      <c r="G246">
        <v>22</v>
      </c>
      <c r="H246">
        <v>4</v>
      </c>
      <c r="I246" s="8">
        <f>IF(Best_Shows_Netflix5[[#This Row],[NUMBER_OF_SEASONS]]&gt;6,"More than 6",Best_Shows_Netflix5[[#This Row],[NUMBER_OF_SEASONS]])</f>
        <v>4</v>
      </c>
      <c r="J246" t="s">
        <v>73</v>
      </c>
      <c r="K246" t="s">
        <v>157</v>
      </c>
    </row>
    <row r="247" spans="1:11" x14ac:dyDescent="0.35">
      <c r="A247">
        <v>74</v>
      </c>
      <c r="B247" t="s">
        <v>528</v>
      </c>
      <c r="C247">
        <v>2018</v>
      </c>
      <c r="D247" t="str" cm="1">
        <f t="array" ref="D247">_xlfn.IFS(AND(Best_Shows_Netflix5[[#This Row],[RELEASE_YEAR]]&gt;1951,Best_Shows_Netflix5[[#This Row],[RELEASE_YEAR]]&lt;=1960),"1951-1960",AND(Best_Shows_Netflix5[[#This Row],[RELEASE_YEAR]]&gt;1960,Best_Shows_Netflix5[[#This Row],[RELEASE_YEAR]]&lt;=1970),"1961-1970",AND(Best_Shows_Netflix5[[#This Row],[RELEASE_YEAR]]&gt;1970,Best_Shows_Netflix5[[#This Row],[RELEASE_YEAR]]&lt;=1980),"1971-1980",AND(Best_Shows_Netflix5[[#This Row],[RELEASE_YEAR]]&gt;1980,Best_Shows_Netflix5[[#This Row],[RELEASE_YEAR]]&lt;=1990),"1981-1990",AND(Best_Shows_Netflix5[[#This Row],[RELEASE_YEAR]]&gt;1990,Best_Shows_Netflix5[[#This Row],[RELEASE_YEAR]]&lt;=2000),"1991-2000",AND(Best_Shows_Netflix5[[#This Row],[RELEASE_YEAR]]&gt;2000,Best_Shows_Netflix5[[#This Row],[RELEASE_YEAR]]&lt;=2010),"2001-2010",AND(Best_Shows_Netflix5[[#This Row],[RELEASE_YEAR]]&gt;2010,Best_Shows_Netflix5[[#This Row],[RELEASE_YEAR]]&lt;=2020),"2011-2020",AND(Best_Shows_Netflix5[[#This Row],[RELEASE_YEAR]]&gt;2020,Best_Shows_Netflix5[[#This Row],[RELEASE_YEAR]]&lt;=2023),"2021-2022")</f>
        <v>2011-2020</v>
      </c>
      <c r="E247">
        <v>8.4</v>
      </c>
      <c r="F247" s="1">
        <v>10024</v>
      </c>
      <c r="G247">
        <v>39</v>
      </c>
      <c r="H247">
        <v>3</v>
      </c>
      <c r="I247" s="8">
        <f>IF(Best_Shows_Netflix5[[#This Row],[NUMBER_OF_SEASONS]]&gt;6,"More than 6",Best_Shows_Netflix5[[#This Row],[NUMBER_OF_SEASONS]])</f>
        <v>3</v>
      </c>
      <c r="J247" t="s">
        <v>495</v>
      </c>
      <c r="K247" t="s">
        <v>16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4147-43D3-4A62-992C-9EFAF9FFBB74}">
  <dimension ref="E1:AC29"/>
  <sheetViews>
    <sheetView showGridLines="0" showRowColHeaders="0" tabSelected="1" zoomScale="63" zoomScaleNormal="112" workbookViewId="0">
      <selection activeCell="W10" sqref="W10"/>
    </sheetView>
  </sheetViews>
  <sheetFormatPr defaultRowHeight="14.5" x14ac:dyDescent="0.35"/>
  <sheetData>
    <row r="1" spans="5:29" ht="15.5" customHeight="1" x14ac:dyDescent="1">
      <c r="E1" s="10"/>
      <c r="F1" s="10"/>
      <c r="G1" s="17"/>
      <c r="H1" s="18"/>
      <c r="I1" s="19"/>
      <c r="J1" s="19"/>
      <c r="K1" s="19"/>
      <c r="L1" s="19"/>
      <c r="M1" s="19"/>
      <c r="N1" s="19"/>
      <c r="O1" s="20"/>
      <c r="P1" s="13"/>
    </row>
    <row r="2" spans="5:29" ht="14.5" customHeight="1" x14ac:dyDescent="1">
      <c r="E2" s="10"/>
      <c r="F2" s="10"/>
      <c r="G2" s="21"/>
      <c r="H2" s="18"/>
      <c r="I2" s="19"/>
      <c r="J2" s="19"/>
      <c r="K2" s="19"/>
      <c r="L2" s="19"/>
      <c r="M2" s="19"/>
      <c r="N2" s="19"/>
      <c r="O2" s="20"/>
      <c r="P2" s="13"/>
    </row>
    <row r="3" spans="5:29" ht="14.5" customHeight="1" x14ac:dyDescent="1">
      <c r="E3" s="10"/>
      <c r="F3" s="10"/>
      <c r="G3" s="22"/>
      <c r="H3" s="18"/>
      <c r="I3" s="19"/>
      <c r="J3" s="19"/>
      <c r="K3" s="19"/>
      <c r="L3" s="19"/>
      <c r="M3" s="19"/>
      <c r="N3" s="19"/>
      <c r="O3" s="20"/>
      <c r="P3" s="13"/>
    </row>
    <row r="4" spans="5:29" ht="15.5" customHeight="1" x14ac:dyDescent="0.7">
      <c r="E4" s="10"/>
      <c r="F4" s="10"/>
      <c r="G4" s="23"/>
      <c r="H4" s="24"/>
      <c r="I4" s="24"/>
      <c r="J4" s="25"/>
      <c r="K4" s="25"/>
      <c r="L4" s="25"/>
      <c r="M4" s="25"/>
      <c r="N4" s="25"/>
      <c r="O4" s="20"/>
      <c r="P4" s="13"/>
      <c r="V4" s="11"/>
      <c r="W4" s="11"/>
    </row>
    <row r="5" spans="5:29" ht="14.5" customHeight="1" x14ac:dyDescent="0.7">
      <c r="E5" s="10"/>
      <c r="F5" s="10"/>
      <c r="G5" s="26"/>
      <c r="H5" s="24"/>
      <c r="I5" s="24"/>
      <c r="J5" s="25"/>
      <c r="K5" s="25"/>
      <c r="L5" s="25"/>
      <c r="M5" s="25"/>
      <c r="N5" s="25"/>
      <c r="O5" s="20"/>
      <c r="P5" s="13"/>
      <c r="V5" s="11"/>
      <c r="W5" s="11"/>
    </row>
    <row r="6" spans="5:29" ht="14.5" customHeight="1" x14ac:dyDescent="1">
      <c r="E6" s="10"/>
      <c r="F6" s="10"/>
      <c r="G6" s="26"/>
      <c r="H6" s="19"/>
      <c r="I6" s="19"/>
      <c r="J6" s="19"/>
      <c r="K6" s="19"/>
      <c r="L6" s="19"/>
      <c r="M6" s="19"/>
      <c r="N6" s="19"/>
      <c r="O6" s="20"/>
      <c r="P6" s="13"/>
      <c r="AB6" s="11"/>
      <c r="AC6" s="11"/>
    </row>
    <row r="7" spans="5:29" ht="14.5" customHeight="1" x14ac:dyDescent="0.9">
      <c r="G7" s="20"/>
      <c r="H7" s="27"/>
      <c r="I7" s="27"/>
      <c r="J7" s="28"/>
      <c r="K7" s="28"/>
      <c r="L7" s="28"/>
      <c r="M7" s="28"/>
      <c r="N7" s="28"/>
      <c r="O7" s="20"/>
      <c r="P7" s="13"/>
      <c r="AB7" s="11"/>
      <c r="AC7" s="11"/>
    </row>
    <row r="8" spans="5:29" ht="14.5" customHeight="1" x14ac:dyDescent="0.9">
      <c r="G8" s="20"/>
      <c r="H8" s="27"/>
      <c r="I8" s="27"/>
      <c r="J8" s="28"/>
      <c r="K8" s="28"/>
      <c r="L8" s="28"/>
      <c r="M8" s="28"/>
      <c r="N8" s="28"/>
      <c r="O8" s="20"/>
      <c r="P8" s="13"/>
    </row>
    <row r="9" spans="5:29" ht="14.5" customHeight="1" x14ac:dyDescent="0.9">
      <c r="G9" s="20"/>
      <c r="H9" s="27"/>
      <c r="I9" s="27"/>
      <c r="J9" s="27"/>
      <c r="K9" s="27"/>
      <c r="L9" s="27"/>
      <c r="M9" s="27"/>
      <c r="N9" s="27"/>
      <c r="O9" s="20"/>
      <c r="P9" s="13"/>
      <c r="V9" s="12"/>
      <c r="W9" s="12"/>
    </row>
    <row r="10" spans="5:29" ht="14.5" customHeight="1" x14ac:dyDescent="0.9">
      <c r="G10" s="16"/>
      <c r="H10" s="27"/>
      <c r="I10" s="27"/>
      <c r="J10" s="27"/>
      <c r="K10" s="27"/>
      <c r="L10" s="27"/>
      <c r="M10" s="27"/>
      <c r="N10" s="27"/>
      <c r="O10" s="16"/>
      <c r="P10" s="13"/>
      <c r="V10" s="12"/>
      <c r="W10" s="12"/>
    </row>
    <row r="11" spans="5:29" ht="14.5" customHeight="1" x14ac:dyDescent="0.4">
      <c r="G11" s="16"/>
      <c r="H11" s="30">
        <f>MAX(Movies!$E$2:$E$388)</f>
        <v>9</v>
      </c>
      <c r="I11" s="30"/>
      <c r="J11" s="31" t="str">
        <f>_xlfn.XLOOKUP(H11,Movies!$E$2:$E$388,Movies!$B$2:$B$388)</f>
        <v>David Attenborough: A Life on Our Planet</v>
      </c>
      <c r="K11" s="31"/>
      <c r="L11" s="31"/>
      <c r="M11" s="31"/>
      <c r="N11" s="31"/>
      <c r="O11" s="16"/>
      <c r="P11" s="13"/>
      <c r="AB11" s="12"/>
      <c r="AC11" s="12"/>
    </row>
    <row r="12" spans="5:29" ht="14.5" customHeight="1" x14ac:dyDescent="0.4">
      <c r="G12" s="16"/>
      <c r="H12" s="30"/>
      <c r="I12" s="30"/>
      <c r="J12" s="31"/>
      <c r="K12" s="31"/>
      <c r="L12" s="31"/>
      <c r="M12" s="31"/>
      <c r="N12" s="31"/>
      <c r="O12" s="16"/>
      <c r="P12" s="13"/>
      <c r="AB12" s="12"/>
      <c r="AC12" s="12"/>
    </row>
    <row r="13" spans="5:29" ht="15.5" customHeight="1" x14ac:dyDescent="0.35">
      <c r="G13" s="16"/>
      <c r="H13" s="30"/>
      <c r="I13" s="30"/>
      <c r="J13" s="31"/>
      <c r="K13" s="31"/>
      <c r="L13" s="31"/>
      <c r="M13" s="31"/>
      <c r="N13" s="31"/>
      <c r="O13" s="16"/>
      <c r="P13" s="13"/>
    </row>
    <row r="14" spans="5:29" ht="15.5" customHeight="1" x14ac:dyDescent="0.45">
      <c r="G14" s="16"/>
      <c r="H14" s="29"/>
      <c r="I14" s="29"/>
      <c r="J14" s="29"/>
      <c r="K14" s="29"/>
      <c r="L14" s="29"/>
      <c r="M14" s="29"/>
      <c r="N14" s="29"/>
      <c r="O14" s="16"/>
      <c r="P14" s="13"/>
    </row>
    <row r="15" spans="5:29" ht="15.5" customHeight="1" x14ac:dyDescent="0.45">
      <c r="G15" s="16"/>
      <c r="H15" s="29"/>
      <c r="I15" s="29"/>
      <c r="J15" s="29"/>
      <c r="K15" s="29"/>
      <c r="L15" s="29"/>
      <c r="M15" s="29"/>
      <c r="N15" s="29"/>
      <c r="O15" s="16"/>
      <c r="P15" s="13"/>
    </row>
    <row r="16" spans="5:29" ht="14.5" customHeight="1" x14ac:dyDescent="0.45">
      <c r="G16" s="16"/>
      <c r="H16" s="29"/>
      <c r="I16" s="29"/>
      <c r="J16" s="29"/>
      <c r="K16" s="29"/>
      <c r="L16" s="29"/>
      <c r="M16" s="29"/>
      <c r="N16" s="29"/>
      <c r="O16" s="16"/>
      <c r="P16" s="13"/>
    </row>
    <row r="17" spans="5:16" ht="14.5" customHeight="1" x14ac:dyDescent="0.45">
      <c r="G17" s="16"/>
      <c r="H17" s="29"/>
      <c r="I17" s="29"/>
      <c r="J17" s="29"/>
      <c r="K17" s="29"/>
      <c r="L17" s="29"/>
      <c r="M17" s="29"/>
      <c r="N17" s="29"/>
      <c r="O17" s="16"/>
      <c r="P17" s="13"/>
    </row>
    <row r="18" spans="5:16" ht="14.5" customHeight="1" x14ac:dyDescent="0.35">
      <c r="G18" s="16"/>
      <c r="H18" s="20"/>
      <c r="I18" s="20"/>
      <c r="J18" s="20"/>
      <c r="K18" s="20"/>
      <c r="L18" s="20"/>
      <c r="M18" s="20"/>
      <c r="N18" s="20"/>
      <c r="O18" s="16"/>
      <c r="P18" s="13"/>
    </row>
    <row r="19" spans="5:16" ht="14.5" customHeight="1" x14ac:dyDescent="0.35">
      <c r="G19" s="16"/>
      <c r="H19" s="20"/>
      <c r="I19" s="20"/>
      <c r="J19" s="20"/>
      <c r="K19" s="20"/>
      <c r="L19" s="20"/>
      <c r="M19" s="20"/>
      <c r="N19" s="20"/>
      <c r="O19" s="16"/>
      <c r="P19" s="13"/>
    </row>
    <row r="20" spans="5:16" ht="14.5" customHeight="1" x14ac:dyDescent="0.35">
      <c r="G20" s="16"/>
      <c r="H20" s="20"/>
      <c r="I20" s="20"/>
      <c r="J20" s="20"/>
      <c r="K20" s="20"/>
      <c r="L20" s="20"/>
      <c r="M20" s="20"/>
      <c r="N20" s="20"/>
      <c r="O20" s="16"/>
      <c r="P20" s="13"/>
    </row>
    <row r="21" spans="5:16" ht="14.5" customHeight="1" x14ac:dyDescent="0.35">
      <c r="G21" s="16"/>
      <c r="H21" s="20"/>
      <c r="I21" s="20"/>
      <c r="J21" s="20"/>
      <c r="K21" s="20"/>
      <c r="L21" s="20"/>
      <c r="M21" s="20"/>
      <c r="N21" s="20"/>
      <c r="O21" s="16"/>
      <c r="P21" s="13"/>
    </row>
    <row r="22" spans="5:16" ht="14.5" customHeight="1" x14ac:dyDescent="0.35">
      <c r="G22" s="16"/>
      <c r="H22" s="20"/>
      <c r="I22" s="20"/>
      <c r="J22" s="20"/>
      <c r="K22" s="20"/>
      <c r="L22" s="20"/>
      <c r="M22" s="20"/>
      <c r="N22" s="20"/>
      <c r="O22" s="16"/>
      <c r="P22" s="13"/>
    </row>
    <row r="23" spans="5:16" ht="14.5" customHeight="1" x14ac:dyDescent="0.35">
      <c r="G23" s="16"/>
      <c r="H23" s="20"/>
      <c r="I23" s="20"/>
      <c r="J23" s="20"/>
      <c r="K23" s="20"/>
      <c r="L23" s="20"/>
      <c r="M23" s="20"/>
      <c r="N23" s="20"/>
      <c r="O23" s="16"/>
      <c r="P23" s="13"/>
    </row>
    <row r="24" spans="5:16" ht="14.5" customHeight="1" x14ac:dyDescent="0.35">
      <c r="E24" s="9"/>
      <c r="F24" s="9"/>
      <c r="G24" s="16"/>
      <c r="H24" s="30">
        <f>MAX(Shows!$E$2:$E$247)</f>
        <v>9.5</v>
      </c>
      <c r="I24" s="30"/>
      <c r="J24" s="32" t="str">
        <f>_xlfn.XLOOKUP(H24,Shows!$E$2:$E$247,Shows!$B$2:$B$247)</f>
        <v>Breaking Bad</v>
      </c>
      <c r="K24" s="32"/>
      <c r="L24" s="32"/>
      <c r="M24" s="32"/>
      <c r="N24" s="32"/>
      <c r="O24" s="16"/>
      <c r="P24" s="13"/>
    </row>
    <row r="25" spans="5:16" ht="14.5" customHeight="1" x14ac:dyDescent="0.35">
      <c r="E25" s="9"/>
      <c r="F25" s="9"/>
      <c r="G25" s="16"/>
      <c r="H25" s="30"/>
      <c r="I25" s="30"/>
      <c r="J25" s="32"/>
      <c r="K25" s="32"/>
      <c r="L25" s="32"/>
      <c r="M25" s="32"/>
      <c r="N25" s="32"/>
      <c r="O25" s="16"/>
      <c r="P25" s="13"/>
    </row>
    <row r="26" spans="5:16" ht="14.5" customHeight="1" x14ac:dyDescent="0.35">
      <c r="E26" s="9"/>
      <c r="F26" s="9"/>
      <c r="G26" s="16"/>
      <c r="H26" s="30"/>
      <c r="I26" s="30"/>
      <c r="J26" s="32"/>
      <c r="K26" s="32"/>
      <c r="L26" s="32"/>
      <c r="M26" s="32"/>
      <c r="N26" s="32"/>
      <c r="O26" s="16"/>
      <c r="P26" s="13"/>
    </row>
    <row r="27" spans="5:16" ht="14.5" customHeight="1" x14ac:dyDescent="0.35">
      <c r="G27" s="16"/>
      <c r="H27" s="20"/>
      <c r="I27" s="20"/>
      <c r="J27" s="20"/>
      <c r="K27" s="20"/>
      <c r="L27" s="20"/>
      <c r="M27" s="20"/>
      <c r="N27" s="20"/>
      <c r="O27" s="16"/>
      <c r="P27" s="13"/>
    </row>
    <row r="28" spans="5:16" x14ac:dyDescent="0.35"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5:16" x14ac:dyDescent="0.35">
      <c r="G29" s="13"/>
      <c r="H29" s="13"/>
      <c r="I29" s="13"/>
      <c r="J29" s="13"/>
      <c r="K29" s="13"/>
      <c r="L29" s="13"/>
      <c r="M29" s="13"/>
      <c r="N29" s="13"/>
      <c r="O29" s="13"/>
      <c r="P29" s="13"/>
    </row>
  </sheetData>
  <mergeCells count="4">
    <mergeCell ref="J11:N13"/>
    <mergeCell ref="H11:I13"/>
    <mergeCell ref="H24:I26"/>
    <mergeCell ref="J24:N26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DB13D6A617584C80B2B4F960D6D4A8" ma:contentTypeVersion="2" ma:contentTypeDescription="Utwórz nowy dokument." ma:contentTypeScope="" ma:versionID="37a2282c75b21501362e043d66caa7d6">
  <xsd:schema xmlns:xsd="http://www.w3.org/2001/XMLSchema" xmlns:xs="http://www.w3.org/2001/XMLSchema" xmlns:p="http://schemas.microsoft.com/office/2006/metadata/properties" xmlns:ns3="800abd3e-3df4-4127-aa16-9ded76743287" targetNamespace="http://schemas.microsoft.com/office/2006/metadata/properties" ma:root="true" ma:fieldsID="a20f7860e9a892005f3d79870319b1c6" ns3:_="">
    <xsd:import namespace="800abd3e-3df4-4127-aa16-9ded767432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abd3e-3df4-4127-aa16-9ded76743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47D5F4D-73B9-4947-BDE0-56DE8F9EE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abd3e-3df4-4127-aa16-9ded76743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5D2171-3C83-461F-AFD3-AFE8F15C4F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C0913F-8440-445D-A8C1-886E640DF835}">
  <ds:schemaRefs>
    <ds:schemaRef ds:uri="800abd3e-3df4-4127-aa16-9ded7674328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8706B03-A803-4EF9-B24E-FC240D3E54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Best Movies Netflix</vt:lpstr>
      <vt:lpstr>Best Shows Netflix</vt:lpstr>
      <vt:lpstr>Pivot Movies</vt:lpstr>
      <vt:lpstr>Movies</vt:lpstr>
      <vt:lpstr>Pivot Shows</vt:lpstr>
      <vt:lpstr>Shows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Gregorczyk</dc:creator>
  <cp:lastModifiedBy>Aga Gregorczyk</cp:lastModifiedBy>
  <dcterms:created xsi:type="dcterms:W3CDTF">2023-01-01T23:11:04Z</dcterms:created>
  <dcterms:modified xsi:type="dcterms:W3CDTF">2023-01-12T12:38:44Z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0x01010055DB13D6A617584C80B2B4F960D6D4A8</vt:lpwstr>
  </property>
</Properties>
</file>